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codeName="ThisWorkbook"/>
  <mc:AlternateContent xmlns:mc="http://schemas.openxmlformats.org/markup-compatibility/2006">
    <mc:Choice Requires="x15">
      <x15ac:absPath xmlns:x15ac="http://schemas.microsoft.com/office/spreadsheetml/2010/11/ac" url="https://d.docs.live.net/5604ff08deb8de49/Documents/Research/Denmark/IncomeUncertaintyGit/Code/"/>
    </mc:Choice>
  </mc:AlternateContent>
  <xr:revisionPtr revIDLastSave="0" documentId="10_ncr:8100000_{28131BEF-1F77-4CFC-BB5A-22FE3E5D825A}" xr6:coauthVersionLast="34" xr6:coauthVersionMax="34" xr10:uidLastSave="{00000000-0000-0000-0000-000000000000}"/>
  <bookViews>
    <workbookView xWindow="396" yWindow="528" windowWidth="19824" windowHeight="7116" xr2:uid="{00000000-000D-0000-FFFF-FFFF00000000}"/>
  </bookViews>
  <sheets>
    <sheet name="Infl corrected" sheetId="3" r:id="rId1"/>
    <sheet name="DNFIK" sheetId="2" r:id="rId2"/>
    <sheet name="DNRUDDKS" sheetId="4" r:id="rId3"/>
    <sheet name="DNSOSB" sheetId="5" r:id="rId4"/>
    <sheet name="URELossAnalysis" sheetId="6" r:id="rId5"/>
    <sheet name="Correction for self employed" sheetId="7" r:id="rId6"/>
    <sheet name="Infl corrected (old)" sheetId="8" r:id="rId7"/>
  </sheets>
  <definedNames>
    <definedName name="TotalC" localSheetId="5">'Correction for self employed'!$P$32</definedName>
    <definedName name="TotalC" localSheetId="6">'Infl corrected (old)'!$P$32</definedName>
    <definedName name="TotalC">'Infl corrected'!$P$29</definedName>
  </definedNames>
  <calcPr calcId="162913"/>
</workbook>
</file>

<file path=xl/calcChain.xml><?xml version="1.0" encoding="utf-8"?>
<calcChain xmlns="http://schemas.openxmlformats.org/spreadsheetml/2006/main">
  <c r="R27" i="3" l="1"/>
  <c r="R29" i="3" s="1"/>
  <c r="Q27" i="3"/>
  <c r="Q29" i="3" s="1"/>
  <c r="AB6" i="3"/>
  <c r="AB5" i="3"/>
  <c r="X28" i="3"/>
  <c r="X27" i="3"/>
  <c r="R33" i="3"/>
  <c r="R35" i="3" s="1"/>
  <c r="AC5" i="3" s="1"/>
  <c r="Q33" i="3"/>
  <c r="Q35" i="3" s="1"/>
  <c r="AA6" i="3" s="1"/>
  <c r="X30" i="3"/>
  <c r="AB4" i="3" s="1"/>
  <c r="AB12" i="3" s="1"/>
  <c r="S35" i="3"/>
  <c r="S29" i="3"/>
  <c r="P29" i="3"/>
  <c r="X31" i="3" s="1"/>
  <c r="AC4" i="3" s="1"/>
  <c r="S28" i="3"/>
  <c r="V22" i="3"/>
  <c r="P22" i="3"/>
  <c r="AC6" i="3" l="1"/>
  <c r="AC12" i="3" s="1"/>
  <c r="AA5" i="3"/>
  <c r="P35" i="3"/>
  <c r="X29" i="3"/>
  <c r="AB15" i="3" s="1"/>
  <c r="AK8" i="3" s="1"/>
  <c r="X26" i="3"/>
  <c r="W22" i="3"/>
  <c r="X22" i="3"/>
  <c r="Y22" i="3"/>
  <c r="Q22" i="3"/>
  <c r="Q23" i="3" s="1"/>
  <c r="R22" i="3"/>
  <c r="S22" i="3"/>
  <c r="S23" i="3" s="1"/>
  <c r="L787" i="8"/>
  <c r="K787" i="8"/>
  <c r="J787" i="8"/>
  <c r="I787" i="8"/>
  <c r="H787" i="8"/>
  <c r="G787" i="8"/>
  <c r="F787" i="8"/>
  <c r="L786" i="8"/>
  <c r="K786" i="8"/>
  <c r="J786" i="8"/>
  <c r="I786" i="8"/>
  <c r="H786" i="8"/>
  <c r="G786" i="8"/>
  <c r="F786" i="8"/>
  <c r="M786" i="8" s="1"/>
  <c r="L785" i="8"/>
  <c r="K785" i="8"/>
  <c r="J785" i="8"/>
  <c r="I785" i="8"/>
  <c r="H785" i="8"/>
  <c r="G785" i="8"/>
  <c r="F785" i="8"/>
  <c r="L784" i="8"/>
  <c r="K784" i="8"/>
  <c r="J784" i="8"/>
  <c r="I784" i="8"/>
  <c r="H784" i="8"/>
  <c r="G784" i="8"/>
  <c r="F784" i="8"/>
  <c r="L783" i="8"/>
  <c r="K783" i="8"/>
  <c r="J783" i="8"/>
  <c r="I783" i="8"/>
  <c r="H783" i="8"/>
  <c r="G783" i="8"/>
  <c r="F783" i="8"/>
  <c r="L782" i="8"/>
  <c r="K782" i="8"/>
  <c r="J782" i="8"/>
  <c r="I782" i="8"/>
  <c r="H782" i="8"/>
  <c r="G782" i="8"/>
  <c r="F782" i="8"/>
  <c r="M782" i="8" s="1"/>
  <c r="L781" i="8"/>
  <c r="K781" i="8"/>
  <c r="J781" i="8"/>
  <c r="I781" i="8"/>
  <c r="H781" i="8"/>
  <c r="G781" i="8"/>
  <c r="F781" i="8"/>
  <c r="L780" i="8"/>
  <c r="K780" i="8"/>
  <c r="J780" i="8"/>
  <c r="I780" i="8"/>
  <c r="H780" i="8"/>
  <c r="G780" i="8"/>
  <c r="F780" i="8"/>
  <c r="L779" i="8"/>
  <c r="K779" i="8"/>
  <c r="J779" i="8"/>
  <c r="I779" i="8"/>
  <c r="H779" i="8"/>
  <c r="G779" i="8"/>
  <c r="F779" i="8"/>
  <c r="L778" i="8"/>
  <c r="K778" i="8"/>
  <c r="J778" i="8"/>
  <c r="I778" i="8"/>
  <c r="H778" i="8"/>
  <c r="G778" i="8"/>
  <c r="F778" i="8"/>
  <c r="M778" i="8" s="1"/>
  <c r="L777" i="8"/>
  <c r="K777" i="8"/>
  <c r="J777" i="8"/>
  <c r="I777" i="8"/>
  <c r="H777" i="8"/>
  <c r="G777" i="8"/>
  <c r="F777" i="8"/>
  <c r="L776" i="8"/>
  <c r="K776" i="8"/>
  <c r="J776" i="8"/>
  <c r="I776" i="8"/>
  <c r="H776" i="8"/>
  <c r="G776" i="8"/>
  <c r="F776" i="8"/>
  <c r="L775" i="8"/>
  <c r="K775" i="8"/>
  <c r="J775" i="8"/>
  <c r="I775" i="8"/>
  <c r="H775" i="8"/>
  <c r="G775" i="8"/>
  <c r="F775" i="8"/>
  <c r="L774" i="8"/>
  <c r="K774" i="8"/>
  <c r="J774" i="8"/>
  <c r="I774" i="8"/>
  <c r="H774" i="8"/>
  <c r="G774" i="8"/>
  <c r="F774" i="8"/>
  <c r="M774" i="8" s="1"/>
  <c r="L773" i="8"/>
  <c r="K773" i="8"/>
  <c r="J773" i="8"/>
  <c r="I773" i="8"/>
  <c r="H773" i="8"/>
  <c r="G773" i="8"/>
  <c r="F773" i="8"/>
  <c r="L772" i="8"/>
  <c r="K772" i="8"/>
  <c r="J772" i="8"/>
  <c r="I772" i="8"/>
  <c r="H772" i="8"/>
  <c r="G772" i="8"/>
  <c r="F772" i="8"/>
  <c r="L771" i="8"/>
  <c r="K771" i="8"/>
  <c r="J771" i="8"/>
  <c r="I771" i="8"/>
  <c r="H771" i="8"/>
  <c r="G771" i="8"/>
  <c r="F771" i="8"/>
  <c r="L770" i="8"/>
  <c r="K770" i="8"/>
  <c r="J770" i="8"/>
  <c r="I770" i="8"/>
  <c r="H770" i="8"/>
  <c r="G770" i="8"/>
  <c r="F770" i="8"/>
  <c r="M770" i="8" s="1"/>
  <c r="L769" i="8"/>
  <c r="K769" i="8"/>
  <c r="J769" i="8"/>
  <c r="I769" i="8"/>
  <c r="H769" i="8"/>
  <c r="G769" i="8"/>
  <c r="F769" i="8"/>
  <c r="L768" i="8"/>
  <c r="K768" i="8"/>
  <c r="J768" i="8"/>
  <c r="I768" i="8"/>
  <c r="H768" i="8"/>
  <c r="G768" i="8"/>
  <c r="F768" i="8"/>
  <c r="L767" i="8"/>
  <c r="K767" i="8"/>
  <c r="J767" i="8"/>
  <c r="I767" i="8"/>
  <c r="H767" i="8"/>
  <c r="G767" i="8"/>
  <c r="F767" i="8"/>
  <c r="L766" i="8"/>
  <c r="K766" i="8"/>
  <c r="J766" i="8"/>
  <c r="I766" i="8"/>
  <c r="H766" i="8"/>
  <c r="G766" i="8"/>
  <c r="F766" i="8"/>
  <c r="M766" i="8" s="1"/>
  <c r="L765" i="8"/>
  <c r="K765" i="8"/>
  <c r="J765" i="8"/>
  <c r="I765" i="8"/>
  <c r="H765" i="8"/>
  <c r="G765" i="8"/>
  <c r="F765" i="8"/>
  <c r="L764" i="8"/>
  <c r="K764" i="8"/>
  <c r="J764" i="8"/>
  <c r="I764" i="8"/>
  <c r="H764" i="8"/>
  <c r="G764" i="8"/>
  <c r="F764" i="8"/>
  <c r="L763" i="8"/>
  <c r="K763" i="8"/>
  <c r="J763" i="8"/>
  <c r="I763" i="8"/>
  <c r="H763" i="8"/>
  <c r="G763" i="8"/>
  <c r="F763" i="8"/>
  <c r="L762" i="8"/>
  <c r="K762" i="8"/>
  <c r="J762" i="8"/>
  <c r="I762" i="8"/>
  <c r="H762" i="8"/>
  <c r="G762" i="8"/>
  <c r="F762" i="8"/>
  <c r="M762" i="8" s="1"/>
  <c r="L761" i="8"/>
  <c r="K761" i="8"/>
  <c r="J761" i="8"/>
  <c r="I761" i="8"/>
  <c r="H761" i="8"/>
  <c r="G761" i="8"/>
  <c r="F761" i="8"/>
  <c r="L760" i="8"/>
  <c r="K760" i="8"/>
  <c r="J760" i="8"/>
  <c r="I760" i="8"/>
  <c r="H760" i="8"/>
  <c r="G760" i="8"/>
  <c r="F760" i="8"/>
  <c r="L759" i="8"/>
  <c r="K759" i="8"/>
  <c r="J759" i="8"/>
  <c r="I759" i="8"/>
  <c r="H759" i="8"/>
  <c r="G759" i="8"/>
  <c r="F759" i="8"/>
  <c r="L758" i="8"/>
  <c r="K758" i="8"/>
  <c r="J758" i="8"/>
  <c r="I758" i="8"/>
  <c r="H758" i="8"/>
  <c r="G758" i="8"/>
  <c r="F758" i="8"/>
  <c r="M758" i="8" s="1"/>
  <c r="L757" i="8"/>
  <c r="K757" i="8"/>
  <c r="J757" i="8"/>
  <c r="I757" i="8"/>
  <c r="H757" i="8"/>
  <c r="G757" i="8"/>
  <c r="F757" i="8"/>
  <c r="L756" i="8"/>
  <c r="K756" i="8"/>
  <c r="J756" i="8"/>
  <c r="I756" i="8"/>
  <c r="H756" i="8"/>
  <c r="G756" i="8"/>
  <c r="F756" i="8"/>
  <c r="L755" i="8"/>
  <c r="K755" i="8"/>
  <c r="J755" i="8"/>
  <c r="I755" i="8"/>
  <c r="H755" i="8"/>
  <c r="G755" i="8"/>
  <c r="F755" i="8"/>
  <c r="L754" i="8"/>
  <c r="K754" i="8"/>
  <c r="J754" i="8"/>
  <c r="I754" i="8"/>
  <c r="H754" i="8"/>
  <c r="G754" i="8"/>
  <c r="F754" i="8"/>
  <c r="M754" i="8" s="1"/>
  <c r="L753" i="8"/>
  <c r="K753" i="8"/>
  <c r="J753" i="8"/>
  <c r="I753" i="8"/>
  <c r="H753" i="8"/>
  <c r="G753" i="8"/>
  <c r="F753" i="8"/>
  <c r="L752" i="8"/>
  <c r="K752" i="8"/>
  <c r="J752" i="8"/>
  <c r="I752" i="8"/>
  <c r="H752" i="8"/>
  <c r="G752" i="8"/>
  <c r="F752" i="8"/>
  <c r="L751" i="8"/>
  <c r="K751" i="8"/>
  <c r="J751" i="8"/>
  <c r="I751" i="8"/>
  <c r="H751" i="8"/>
  <c r="G751" i="8"/>
  <c r="F751" i="8"/>
  <c r="L750" i="8"/>
  <c r="K750" i="8"/>
  <c r="J750" i="8"/>
  <c r="I750" i="8"/>
  <c r="H750" i="8"/>
  <c r="G750" i="8"/>
  <c r="F750" i="8"/>
  <c r="M750" i="8" s="1"/>
  <c r="L749" i="8"/>
  <c r="K749" i="8"/>
  <c r="J749" i="8"/>
  <c r="I749" i="8"/>
  <c r="H749" i="8"/>
  <c r="G749" i="8"/>
  <c r="F749" i="8"/>
  <c r="L748" i="8"/>
  <c r="K748" i="8"/>
  <c r="J748" i="8"/>
  <c r="I748" i="8"/>
  <c r="H748" i="8"/>
  <c r="G748" i="8"/>
  <c r="F748" i="8"/>
  <c r="L747" i="8"/>
  <c r="K747" i="8"/>
  <c r="J747" i="8"/>
  <c r="I747" i="8"/>
  <c r="H747" i="8"/>
  <c r="G747" i="8"/>
  <c r="F747" i="8"/>
  <c r="L746" i="8"/>
  <c r="K746" i="8"/>
  <c r="J746" i="8"/>
  <c r="I746" i="8"/>
  <c r="H746" i="8"/>
  <c r="G746" i="8"/>
  <c r="F746" i="8"/>
  <c r="M746" i="8" s="1"/>
  <c r="L745" i="8"/>
  <c r="K745" i="8"/>
  <c r="J745" i="8"/>
  <c r="I745" i="8"/>
  <c r="H745" i="8"/>
  <c r="G745" i="8"/>
  <c r="F745" i="8"/>
  <c r="L744" i="8"/>
  <c r="K744" i="8"/>
  <c r="J744" i="8"/>
  <c r="I744" i="8"/>
  <c r="H744" i="8"/>
  <c r="G744" i="8"/>
  <c r="F744" i="8"/>
  <c r="L743" i="8"/>
  <c r="K743" i="8"/>
  <c r="J743" i="8"/>
  <c r="I743" i="8"/>
  <c r="H743" i="8"/>
  <c r="G743" i="8"/>
  <c r="F743" i="8"/>
  <c r="L742" i="8"/>
  <c r="K742" i="8"/>
  <c r="J742" i="8"/>
  <c r="I742" i="8"/>
  <c r="H742" i="8"/>
  <c r="G742" i="8"/>
  <c r="F742" i="8"/>
  <c r="M742" i="8" s="1"/>
  <c r="L741" i="8"/>
  <c r="K741" i="8"/>
  <c r="J741" i="8"/>
  <c r="I741" i="8"/>
  <c r="H741" i="8"/>
  <c r="G741" i="8"/>
  <c r="F741" i="8"/>
  <c r="L740" i="8"/>
  <c r="K740" i="8"/>
  <c r="J740" i="8"/>
  <c r="I740" i="8"/>
  <c r="H740" i="8"/>
  <c r="G740" i="8"/>
  <c r="F740" i="8"/>
  <c r="L739" i="8"/>
  <c r="K739" i="8"/>
  <c r="J739" i="8"/>
  <c r="I739" i="8"/>
  <c r="H739" i="8"/>
  <c r="G739" i="8"/>
  <c r="F739" i="8"/>
  <c r="L738" i="8"/>
  <c r="K738" i="8"/>
  <c r="J738" i="8"/>
  <c r="I738" i="8"/>
  <c r="H738" i="8"/>
  <c r="G738" i="8"/>
  <c r="F738" i="8"/>
  <c r="M738" i="8" s="1"/>
  <c r="L737" i="8"/>
  <c r="K737" i="8"/>
  <c r="J737" i="8"/>
  <c r="I737" i="8"/>
  <c r="H737" i="8"/>
  <c r="G737" i="8"/>
  <c r="F737" i="8"/>
  <c r="L736" i="8"/>
  <c r="K736" i="8"/>
  <c r="J736" i="8"/>
  <c r="I736" i="8"/>
  <c r="H736" i="8"/>
  <c r="G736" i="8"/>
  <c r="F736" i="8"/>
  <c r="L735" i="8"/>
  <c r="K735" i="8"/>
  <c r="J735" i="8"/>
  <c r="I735" i="8"/>
  <c r="H735" i="8"/>
  <c r="G735" i="8"/>
  <c r="F735" i="8"/>
  <c r="L734" i="8"/>
  <c r="K734" i="8"/>
  <c r="J734" i="8"/>
  <c r="I734" i="8"/>
  <c r="H734" i="8"/>
  <c r="G734" i="8"/>
  <c r="F734" i="8"/>
  <c r="M734" i="8" s="1"/>
  <c r="L733" i="8"/>
  <c r="K733" i="8"/>
  <c r="J733" i="8"/>
  <c r="I733" i="8"/>
  <c r="H733" i="8"/>
  <c r="G733" i="8"/>
  <c r="F733" i="8"/>
  <c r="L732" i="8"/>
  <c r="K732" i="8"/>
  <c r="J732" i="8"/>
  <c r="I732" i="8"/>
  <c r="H732" i="8"/>
  <c r="G732" i="8"/>
  <c r="F732" i="8"/>
  <c r="L731" i="8"/>
  <c r="K731" i="8"/>
  <c r="J731" i="8"/>
  <c r="I731" i="8"/>
  <c r="H731" i="8"/>
  <c r="G731" i="8"/>
  <c r="F731" i="8"/>
  <c r="L730" i="8"/>
  <c r="K730" i="8"/>
  <c r="J730" i="8"/>
  <c r="I730" i="8"/>
  <c r="H730" i="8"/>
  <c r="G730" i="8"/>
  <c r="F730" i="8"/>
  <c r="M730" i="8" s="1"/>
  <c r="L729" i="8"/>
  <c r="K729" i="8"/>
  <c r="J729" i="8"/>
  <c r="I729" i="8"/>
  <c r="H729" i="8"/>
  <c r="G729" i="8"/>
  <c r="F729" i="8"/>
  <c r="L728" i="8"/>
  <c r="K728" i="8"/>
  <c r="J728" i="8"/>
  <c r="I728" i="8"/>
  <c r="H728" i="8"/>
  <c r="G728" i="8"/>
  <c r="F728" i="8"/>
  <c r="L727" i="8"/>
  <c r="K727" i="8"/>
  <c r="J727" i="8"/>
  <c r="I727" i="8"/>
  <c r="H727" i="8"/>
  <c r="G727" i="8"/>
  <c r="F727" i="8"/>
  <c r="L726" i="8"/>
  <c r="K726" i="8"/>
  <c r="J726" i="8"/>
  <c r="I726" i="8"/>
  <c r="H726" i="8"/>
  <c r="G726" i="8"/>
  <c r="F726" i="8"/>
  <c r="M726" i="8" s="1"/>
  <c r="L725" i="8"/>
  <c r="K725" i="8"/>
  <c r="J725" i="8"/>
  <c r="I725" i="8"/>
  <c r="H725" i="8"/>
  <c r="G725" i="8"/>
  <c r="F725" i="8"/>
  <c r="L724" i="8"/>
  <c r="K724" i="8"/>
  <c r="J724" i="8"/>
  <c r="I724" i="8"/>
  <c r="H724" i="8"/>
  <c r="G724" i="8"/>
  <c r="F724" i="8"/>
  <c r="L723" i="8"/>
  <c r="K723" i="8"/>
  <c r="J723" i="8"/>
  <c r="I723" i="8"/>
  <c r="H723" i="8"/>
  <c r="G723" i="8"/>
  <c r="F723" i="8"/>
  <c r="L722" i="8"/>
  <c r="K722" i="8"/>
  <c r="J722" i="8"/>
  <c r="I722" i="8"/>
  <c r="H722" i="8"/>
  <c r="G722" i="8"/>
  <c r="F722" i="8"/>
  <c r="M722" i="8" s="1"/>
  <c r="L721" i="8"/>
  <c r="K721" i="8"/>
  <c r="J721" i="8"/>
  <c r="I721" i="8"/>
  <c r="H721" i="8"/>
  <c r="G721" i="8"/>
  <c r="F721" i="8"/>
  <c r="L720" i="8"/>
  <c r="K720" i="8"/>
  <c r="J720" i="8"/>
  <c r="I720" i="8"/>
  <c r="H720" i="8"/>
  <c r="G720" i="8"/>
  <c r="F720" i="8"/>
  <c r="L719" i="8"/>
  <c r="K719" i="8"/>
  <c r="J719" i="8"/>
  <c r="I719" i="8"/>
  <c r="H719" i="8"/>
  <c r="G719" i="8"/>
  <c r="F719" i="8"/>
  <c r="L718" i="8"/>
  <c r="K718" i="8"/>
  <c r="J718" i="8"/>
  <c r="I718" i="8"/>
  <c r="H718" i="8"/>
  <c r="G718" i="8"/>
  <c r="F718" i="8"/>
  <c r="L717" i="8"/>
  <c r="K717" i="8"/>
  <c r="J717" i="8"/>
  <c r="I717" i="8"/>
  <c r="H717" i="8"/>
  <c r="G717" i="8"/>
  <c r="F717" i="8"/>
  <c r="L716" i="8"/>
  <c r="K716" i="8"/>
  <c r="J716" i="8"/>
  <c r="I716" i="8"/>
  <c r="H716" i="8"/>
  <c r="G716" i="8"/>
  <c r="F716" i="8"/>
  <c r="L715" i="8"/>
  <c r="K715" i="8"/>
  <c r="J715" i="8"/>
  <c r="I715" i="8"/>
  <c r="H715" i="8"/>
  <c r="G715" i="8"/>
  <c r="F715" i="8"/>
  <c r="L714" i="8"/>
  <c r="K714" i="8"/>
  <c r="J714" i="8"/>
  <c r="I714" i="8"/>
  <c r="H714" i="8"/>
  <c r="G714" i="8"/>
  <c r="F714" i="8"/>
  <c r="L713" i="8"/>
  <c r="K713" i="8"/>
  <c r="J713" i="8"/>
  <c r="I713" i="8"/>
  <c r="H713" i="8"/>
  <c r="G713" i="8"/>
  <c r="F713" i="8"/>
  <c r="L712" i="8"/>
  <c r="K712" i="8"/>
  <c r="J712" i="8"/>
  <c r="I712" i="8"/>
  <c r="H712" i="8"/>
  <c r="G712" i="8"/>
  <c r="F712" i="8"/>
  <c r="L711" i="8"/>
  <c r="K711" i="8"/>
  <c r="J711" i="8"/>
  <c r="I711" i="8"/>
  <c r="H711" i="8"/>
  <c r="G711" i="8"/>
  <c r="F711" i="8"/>
  <c r="L710" i="8"/>
  <c r="K710" i="8"/>
  <c r="J710" i="8"/>
  <c r="I710" i="8"/>
  <c r="H710" i="8"/>
  <c r="G710" i="8"/>
  <c r="F710" i="8"/>
  <c r="L709" i="8"/>
  <c r="K709" i="8"/>
  <c r="J709" i="8"/>
  <c r="I709" i="8"/>
  <c r="H709" i="8"/>
  <c r="G709" i="8"/>
  <c r="F709" i="8"/>
  <c r="L708" i="8"/>
  <c r="K708" i="8"/>
  <c r="J708" i="8"/>
  <c r="I708" i="8"/>
  <c r="H708" i="8"/>
  <c r="G708" i="8"/>
  <c r="F708" i="8"/>
  <c r="L707" i="8"/>
  <c r="K707" i="8"/>
  <c r="J707" i="8"/>
  <c r="I707" i="8"/>
  <c r="H707" i="8"/>
  <c r="G707" i="8"/>
  <c r="F707" i="8"/>
  <c r="L706" i="8"/>
  <c r="K706" i="8"/>
  <c r="J706" i="8"/>
  <c r="I706" i="8"/>
  <c r="H706" i="8"/>
  <c r="G706" i="8"/>
  <c r="F706" i="8"/>
  <c r="L705" i="8"/>
  <c r="K705" i="8"/>
  <c r="J705" i="8"/>
  <c r="I705" i="8"/>
  <c r="H705" i="8"/>
  <c r="G705" i="8"/>
  <c r="F705" i="8"/>
  <c r="L704" i="8"/>
  <c r="K704" i="8"/>
  <c r="J704" i="8"/>
  <c r="I704" i="8"/>
  <c r="H704" i="8"/>
  <c r="G704" i="8"/>
  <c r="F704" i="8"/>
  <c r="L703" i="8"/>
  <c r="K703" i="8"/>
  <c r="J703" i="8"/>
  <c r="I703" i="8"/>
  <c r="H703" i="8"/>
  <c r="G703" i="8"/>
  <c r="F703" i="8"/>
  <c r="L702" i="8"/>
  <c r="K702" i="8"/>
  <c r="J702" i="8"/>
  <c r="I702" i="8"/>
  <c r="H702" i="8"/>
  <c r="G702" i="8"/>
  <c r="F702" i="8"/>
  <c r="L701" i="8"/>
  <c r="K701" i="8"/>
  <c r="J701" i="8"/>
  <c r="I701" i="8"/>
  <c r="M701" i="8" s="1"/>
  <c r="H701" i="8"/>
  <c r="G701" i="8"/>
  <c r="F701" i="8"/>
  <c r="L700" i="8"/>
  <c r="K700" i="8"/>
  <c r="J700" i="8"/>
  <c r="I700" i="8"/>
  <c r="H700" i="8"/>
  <c r="G700" i="8"/>
  <c r="F700" i="8"/>
  <c r="L699" i="8"/>
  <c r="K699" i="8"/>
  <c r="J699" i="8"/>
  <c r="I699" i="8"/>
  <c r="H699" i="8"/>
  <c r="G699" i="8"/>
  <c r="F699" i="8"/>
  <c r="L698" i="8"/>
  <c r="K698" i="8"/>
  <c r="J698" i="8"/>
  <c r="I698" i="8"/>
  <c r="H698" i="8"/>
  <c r="G698" i="8"/>
  <c r="F698" i="8"/>
  <c r="L697" i="8"/>
  <c r="K697" i="8"/>
  <c r="J697" i="8"/>
  <c r="I697" i="8"/>
  <c r="M697" i="8" s="1"/>
  <c r="H697" i="8"/>
  <c r="G697" i="8"/>
  <c r="F697" i="8"/>
  <c r="L696" i="8"/>
  <c r="K696" i="8"/>
  <c r="J696" i="8"/>
  <c r="I696" i="8"/>
  <c r="H696" i="8"/>
  <c r="G696" i="8"/>
  <c r="F696" i="8"/>
  <c r="L695" i="8"/>
  <c r="K695" i="8"/>
  <c r="J695" i="8"/>
  <c r="I695" i="8"/>
  <c r="H695" i="8"/>
  <c r="G695" i="8"/>
  <c r="F695" i="8"/>
  <c r="L694" i="8"/>
  <c r="K694" i="8"/>
  <c r="J694" i="8"/>
  <c r="I694" i="8"/>
  <c r="H694" i="8"/>
  <c r="G694" i="8"/>
  <c r="F694" i="8"/>
  <c r="L693" i="8"/>
  <c r="K693" i="8"/>
  <c r="J693" i="8"/>
  <c r="I693" i="8"/>
  <c r="M693" i="8" s="1"/>
  <c r="H693" i="8"/>
  <c r="G693" i="8"/>
  <c r="F693" i="8"/>
  <c r="L692" i="8"/>
  <c r="K692" i="8"/>
  <c r="J692" i="8"/>
  <c r="I692" i="8"/>
  <c r="H692" i="8"/>
  <c r="G692" i="8"/>
  <c r="F692" i="8"/>
  <c r="L691" i="8"/>
  <c r="K691" i="8"/>
  <c r="J691" i="8"/>
  <c r="I691" i="8"/>
  <c r="H691" i="8"/>
  <c r="G691" i="8"/>
  <c r="F691" i="8"/>
  <c r="L690" i="8"/>
  <c r="K690" i="8"/>
  <c r="J690" i="8"/>
  <c r="I690" i="8"/>
  <c r="H690" i="8"/>
  <c r="G690" i="8"/>
  <c r="F690" i="8"/>
  <c r="L689" i="8"/>
  <c r="K689" i="8"/>
  <c r="J689" i="8"/>
  <c r="I689" i="8"/>
  <c r="M689" i="8" s="1"/>
  <c r="H689" i="8"/>
  <c r="G689" i="8"/>
  <c r="F689" i="8"/>
  <c r="L688" i="8"/>
  <c r="K688" i="8"/>
  <c r="J688" i="8"/>
  <c r="I688" i="8"/>
  <c r="H688" i="8"/>
  <c r="G688" i="8"/>
  <c r="F688" i="8"/>
  <c r="L687" i="8"/>
  <c r="K687" i="8"/>
  <c r="J687" i="8"/>
  <c r="I687" i="8"/>
  <c r="H687" i="8"/>
  <c r="G687" i="8"/>
  <c r="F687" i="8"/>
  <c r="L686" i="8"/>
  <c r="K686" i="8"/>
  <c r="J686" i="8"/>
  <c r="I686" i="8"/>
  <c r="H686" i="8"/>
  <c r="G686" i="8"/>
  <c r="F686" i="8"/>
  <c r="L685" i="8"/>
  <c r="K685" i="8"/>
  <c r="J685" i="8"/>
  <c r="I685" i="8"/>
  <c r="M685" i="8" s="1"/>
  <c r="H685" i="8"/>
  <c r="G685" i="8"/>
  <c r="F685" i="8"/>
  <c r="L684" i="8"/>
  <c r="K684" i="8"/>
  <c r="J684" i="8"/>
  <c r="I684" i="8"/>
  <c r="H684" i="8"/>
  <c r="G684" i="8"/>
  <c r="F684" i="8"/>
  <c r="L683" i="8"/>
  <c r="K683" i="8"/>
  <c r="J683" i="8"/>
  <c r="I683" i="8"/>
  <c r="H683" i="8"/>
  <c r="G683" i="8"/>
  <c r="F683" i="8"/>
  <c r="L682" i="8"/>
  <c r="K682" i="8"/>
  <c r="J682" i="8"/>
  <c r="I682" i="8"/>
  <c r="H682" i="8"/>
  <c r="G682" i="8"/>
  <c r="F682" i="8"/>
  <c r="L681" i="8"/>
  <c r="K681" i="8"/>
  <c r="J681" i="8"/>
  <c r="I681" i="8"/>
  <c r="M681" i="8" s="1"/>
  <c r="H681" i="8"/>
  <c r="G681" i="8"/>
  <c r="F681" i="8"/>
  <c r="L680" i="8"/>
  <c r="K680" i="8"/>
  <c r="J680" i="8"/>
  <c r="I680" i="8"/>
  <c r="H680" i="8"/>
  <c r="G680" i="8"/>
  <c r="F680" i="8"/>
  <c r="L679" i="8"/>
  <c r="K679" i="8"/>
  <c r="J679" i="8"/>
  <c r="I679" i="8"/>
  <c r="H679" i="8"/>
  <c r="G679" i="8"/>
  <c r="F679" i="8"/>
  <c r="L678" i="8"/>
  <c r="K678" i="8"/>
  <c r="J678" i="8"/>
  <c r="I678" i="8"/>
  <c r="H678" i="8"/>
  <c r="G678" i="8"/>
  <c r="F678" i="8"/>
  <c r="L677" i="8"/>
  <c r="K677" i="8"/>
  <c r="J677" i="8"/>
  <c r="I677" i="8"/>
  <c r="M677" i="8" s="1"/>
  <c r="H677" i="8"/>
  <c r="G677" i="8"/>
  <c r="F677" i="8"/>
  <c r="L676" i="8"/>
  <c r="K676" i="8"/>
  <c r="J676" i="8"/>
  <c r="I676" i="8"/>
  <c r="H676" i="8"/>
  <c r="G676" i="8"/>
  <c r="F676" i="8"/>
  <c r="L675" i="8"/>
  <c r="K675" i="8"/>
  <c r="J675" i="8"/>
  <c r="I675" i="8"/>
  <c r="H675" i="8"/>
  <c r="G675" i="8"/>
  <c r="F675" i="8"/>
  <c r="L674" i="8"/>
  <c r="K674" i="8"/>
  <c r="J674" i="8"/>
  <c r="I674" i="8"/>
  <c r="H674" i="8"/>
  <c r="G674" i="8"/>
  <c r="F674" i="8"/>
  <c r="L673" i="8"/>
  <c r="K673" i="8"/>
  <c r="J673" i="8"/>
  <c r="I673" i="8"/>
  <c r="M673" i="8" s="1"/>
  <c r="H673" i="8"/>
  <c r="G673" i="8"/>
  <c r="F673" i="8"/>
  <c r="L672" i="8"/>
  <c r="K672" i="8"/>
  <c r="J672" i="8"/>
  <c r="I672" i="8"/>
  <c r="M672" i="8" s="1"/>
  <c r="H672" i="8"/>
  <c r="G672" i="8"/>
  <c r="F672" i="8"/>
  <c r="L671" i="8"/>
  <c r="K671" i="8"/>
  <c r="J671" i="8"/>
  <c r="I671" i="8"/>
  <c r="H671" i="8"/>
  <c r="G671" i="8"/>
  <c r="F671" i="8"/>
  <c r="L670" i="8"/>
  <c r="K670" i="8"/>
  <c r="J670" i="8"/>
  <c r="I670" i="8"/>
  <c r="H670" i="8"/>
  <c r="G670" i="8"/>
  <c r="F670" i="8"/>
  <c r="L669" i="8"/>
  <c r="K669" i="8"/>
  <c r="J669" i="8"/>
  <c r="I669" i="8"/>
  <c r="H669" i="8"/>
  <c r="G669" i="8"/>
  <c r="F669" i="8"/>
  <c r="L668" i="8"/>
  <c r="K668" i="8"/>
  <c r="J668" i="8"/>
  <c r="I668" i="8"/>
  <c r="M668" i="8" s="1"/>
  <c r="H668" i="8"/>
  <c r="G668" i="8"/>
  <c r="F668" i="8"/>
  <c r="L667" i="8"/>
  <c r="K667" i="8"/>
  <c r="J667" i="8"/>
  <c r="I667" i="8"/>
  <c r="H667" i="8"/>
  <c r="G667" i="8"/>
  <c r="F667" i="8"/>
  <c r="L666" i="8"/>
  <c r="K666" i="8"/>
  <c r="J666" i="8"/>
  <c r="I666" i="8"/>
  <c r="H666" i="8"/>
  <c r="G666" i="8"/>
  <c r="F666" i="8"/>
  <c r="L665" i="8"/>
  <c r="K665" i="8"/>
  <c r="J665" i="8"/>
  <c r="I665" i="8"/>
  <c r="H665" i="8"/>
  <c r="G665" i="8"/>
  <c r="F665" i="8"/>
  <c r="L664" i="8"/>
  <c r="K664" i="8"/>
  <c r="J664" i="8"/>
  <c r="I664" i="8"/>
  <c r="H664" i="8"/>
  <c r="G664" i="8"/>
  <c r="F664" i="8"/>
  <c r="M664" i="8" s="1"/>
  <c r="L663" i="8"/>
  <c r="K663" i="8"/>
  <c r="J663" i="8"/>
  <c r="I663" i="8"/>
  <c r="M663" i="8" s="1"/>
  <c r="H663" i="8"/>
  <c r="G663" i="8"/>
  <c r="F663" i="8"/>
  <c r="L662" i="8"/>
  <c r="K662" i="8"/>
  <c r="J662" i="8"/>
  <c r="I662" i="8"/>
  <c r="H662" i="8"/>
  <c r="G662" i="8"/>
  <c r="F662" i="8"/>
  <c r="L661" i="8"/>
  <c r="K661" i="8"/>
  <c r="J661" i="8"/>
  <c r="I661" i="8"/>
  <c r="H661" i="8"/>
  <c r="G661" i="8"/>
  <c r="F661" i="8"/>
  <c r="L660" i="8"/>
  <c r="K660" i="8"/>
  <c r="J660" i="8"/>
  <c r="I660" i="8"/>
  <c r="H660" i="8"/>
  <c r="G660" i="8"/>
  <c r="F660" i="8"/>
  <c r="L659" i="8"/>
  <c r="K659" i="8"/>
  <c r="J659" i="8"/>
  <c r="I659" i="8"/>
  <c r="M659" i="8" s="1"/>
  <c r="H659" i="8"/>
  <c r="G659" i="8"/>
  <c r="F659" i="8"/>
  <c r="L658" i="8"/>
  <c r="K658" i="8"/>
  <c r="J658" i="8"/>
  <c r="I658" i="8"/>
  <c r="H658" i="8"/>
  <c r="G658" i="8"/>
  <c r="F658" i="8"/>
  <c r="L657" i="8"/>
  <c r="K657" i="8"/>
  <c r="J657" i="8"/>
  <c r="I657" i="8"/>
  <c r="H657" i="8"/>
  <c r="G657" i="8"/>
  <c r="F657" i="8"/>
  <c r="L656" i="8"/>
  <c r="K656" i="8"/>
  <c r="J656" i="8"/>
  <c r="I656" i="8"/>
  <c r="H656" i="8"/>
  <c r="G656" i="8"/>
  <c r="F656" i="8"/>
  <c r="L655" i="8"/>
  <c r="K655" i="8"/>
  <c r="J655" i="8"/>
  <c r="I655" i="8"/>
  <c r="M655" i="8" s="1"/>
  <c r="H655" i="8"/>
  <c r="G655" i="8"/>
  <c r="F655" i="8"/>
  <c r="L654" i="8"/>
  <c r="K654" i="8"/>
  <c r="J654" i="8"/>
  <c r="I654" i="8"/>
  <c r="H654" i="8"/>
  <c r="G654" i="8"/>
  <c r="F654" i="8"/>
  <c r="L653" i="8"/>
  <c r="K653" i="8"/>
  <c r="J653" i="8"/>
  <c r="I653" i="8"/>
  <c r="H653" i="8"/>
  <c r="M653" i="8" s="1"/>
  <c r="G653" i="8"/>
  <c r="F653" i="8"/>
  <c r="L652" i="8"/>
  <c r="K652" i="8"/>
  <c r="J652" i="8"/>
  <c r="I652" i="8"/>
  <c r="H652" i="8"/>
  <c r="G652" i="8"/>
  <c r="F652" i="8"/>
  <c r="L651" i="8"/>
  <c r="K651" i="8"/>
  <c r="J651" i="8"/>
  <c r="I651" i="8"/>
  <c r="H651" i="8"/>
  <c r="G651" i="8"/>
  <c r="F651" i="8"/>
  <c r="L650" i="8"/>
  <c r="K650" i="8"/>
  <c r="J650" i="8"/>
  <c r="I650" i="8"/>
  <c r="M650" i="8" s="1"/>
  <c r="H650" i="8"/>
  <c r="G650" i="8"/>
  <c r="F650" i="8"/>
  <c r="L649" i="8"/>
  <c r="K649" i="8"/>
  <c r="J649" i="8"/>
  <c r="I649" i="8"/>
  <c r="H649" i="8"/>
  <c r="G649" i="8"/>
  <c r="F649" i="8"/>
  <c r="L648" i="8"/>
  <c r="K648" i="8"/>
  <c r="J648" i="8"/>
  <c r="I648" i="8"/>
  <c r="H648" i="8"/>
  <c r="G648" i="8"/>
  <c r="F648" i="8"/>
  <c r="L647" i="8"/>
  <c r="K647" i="8"/>
  <c r="J647" i="8"/>
  <c r="I647" i="8"/>
  <c r="H647" i="8"/>
  <c r="G647" i="8"/>
  <c r="F647" i="8"/>
  <c r="L646" i="8"/>
  <c r="K646" i="8"/>
  <c r="J646" i="8"/>
  <c r="I646" i="8"/>
  <c r="M646" i="8" s="1"/>
  <c r="H646" i="8"/>
  <c r="G646" i="8"/>
  <c r="F646" i="8"/>
  <c r="L645" i="8"/>
  <c r="K645" i="8"/>
  <c r="J645" i="8"/>
  <c r="I645" i="8"/>
  <c r="H645" i="8"/>
  <c r="G645" i="8"/>
  <c r="F645" i="8"/>
  <c r="L644" i="8"/>
  <c r="K644" i="8"/>
  <c r="J644" i="8"/>
  <c r="I644" i="8"/>
  <c r="H644" i="8"/>
  <c r="G644" i="8"/>
  <c r="F644" i="8"/>
  <c r="L643" i="8"/>
  <c r="K643" i="8"/>
  <c r="J643" i="8"/>
  <c r="I643" i="8"/>
  <c r="H643" i="8"/>
  <c r="G643" i="8"/>
  <c r="F643" i="8"/>
  <c r="L642" i="8"/>
  <c r="K642" i="8"/>
  <c r="J642" i="8"/>
  <c r="I642" i="8"/>
  <c r="M642" i="8" s="1"/>
  <c r="H642" i="8"/>
  <c r="G642" i="8"/>
  <c r="F642" i="8"/>
  <c r="L641" i="8"/>
  <c r="K641" i="8"/>
  <c r="J641" i="8"/>
  <c r="I641" i="8"/>
  <c r="H641" i="8"/>
  <c r="G641" i="8"/>
  <c r="F641" i="8"/>
  <c r="L640" i="8"/>
  <c r="K640" i="8"/>
  <c r="J640" i="8"/>
  <c r="I640" i="8"/>
  <c r="H640" i="8"/>
  <c r="G640" i="8"/>
  <c r="F640" i="8"/>
  <c r="L639" i="8"/>
  <c r="K639" i="8"/>
  <c r="J639" i="8"/>
  <c r="I639" i="8"/>
  <c r="H639" i="8"/>
  <c r="G639" i="8"/>
  <c r="F639" i="8"/>
  <c r="L638" i="8"/>
  <c r="K638" i="8"/>
  <c r="J638" i="8"/>
  <c r="I638" i="8"/>
  <c r="M638" i="8" s="1"/>
  <c r="H638" i="8"/>
  <c r="G638" i="8"/>
  <c r="F638" i="8"/>
  <c r="L637" i="8"/>
  <c r="K637" i="8"/>
  <c r="J637" i="8"/>
  <c r="I637" i="8"/>
  <c r="H637" i="8"/>
  <c r="G637" i="8"/>
  <c r="F637" i="8"/>
  <c r="L636" i="8"/>
  <c r="K636" i="8"/>
  <c r="J636" i="8"/>
  <c r="I636" i="8"/>
  <c r="H636" i="8"/>
  <c r="G636" i="8"/>
  <c r="F636" i="8"/>
  <c r="L635" i="8"/>
  <c r="K635" i="8"/>
  <c r="J635" i="8"/>
  <c r="I635" i="8"/>
  <c r="H635" i="8"/>
  <c r="G635" i="8"/>
  <c r="F635" i="8"/>
  <c r="L634" i="8"/>
  <c r="K634" i="8"/>
  <c r="J634" i="8"/>
  <c r="I634" i="8"/>
  <c r="M634" i="8" s="1"/>
  <c r="H634" i="8"/>
  <c r="G634" i="8"/>
  <c r="F634" i="8"/>
  <c r="L633" i="8"/>
  <c r="K633" i="8"/>
  <c r="J633" i="8"/>
  <c r="I633" i="8"/>
  <c r="H633" i="8"/>
  <c r="G633" i="8"/>
  <c r="F633" i="8"/>
  <c r="L632" i="8"/>
  <c r="K632" i="8"/>
  <c r="J632" i="8"/>
  <c r="I632" i="8"/>
  <c r="H632" i="8"/>
  <c r="G632" i="8"/>
  <c r="F632" i="8"/>
  <c r="L631" i="8"/>
  <c r="K631" i="8"/>
  <c r="J631" i="8"/>
  <c r="I631" i="8"/>
  <c r="H631" i="8"/>
  <c r="G631" i="8"/>
  <c r="F631" i="8"/>
  <c r="L630" i="8"/>
  <c r="K630" i="8"/>
  <c r="J630" i="8"/>
  <c r="I630" i="8"/>
  <c r="M630" i="8" s="1"/>
  <c r="H630" i="8"/>
  <c r="G630" i="8"/>
  <c r="F630" i="8"/>
  <c r="L629" i="8"/>
  <c r="K629" i="8"/>
  <c r="J629" i="8"/>
  <c r="I629" i="8"/>
  <c r="H629" i="8"/>
  <c r="G629" i="8"/>
  <c r="F629" i="8"/>
  <c r="L628" i="8"/>
  <c r="K628" i="8"/>
  <c r="J628" i="8"/>
  <c r="I628" i="8"/>
  <c r="H628" i="8"/>
  <c r="G628" i="8"/>
  <c r="F628" i="8"/>
  <c r="L627" i="8"/>
  <c r="K627" i="8"/>
  <c r="J627" i="8"/>
  <c r="I627" i="8"/>
  <c r="H627" i="8"/>
  <c r="G627" i="8"/>
  <c r="F627" i="8"/>
  <c r="L626" i="8"/>
  <c r="K626" i="8"/>
  <c r="J626" i="8"/>
  <c r="I626" i="8"/>
  <c r="M626" i="8" s="1"/>
  <c r="H626" i="8"/>
  <c r="G626" i="8"/>
  <c r="F626" i="8"/>
  <c r="L625" i="8"/>
  <c r="K625" i="8"/>
  <c r="J625" i="8"/>
  <c r="I625" i="8"/>
  <c r="H625" i="8"/>
  <c r="G625" i="8"/>
  <c r="F625" i="8"/>
  <c r="L624" i="8"/>
  <c r="K624" i="8"/>
  <c r="J624" i="8"/>
  <c r="I624" i="8"/>
  <c r="H624" i="8"/>
  <c r="G624" i="8"/>
  <c r="F624" i="8"/>
  <c r="L623" i="8"/>
  <c r="K623" i="8"/>
  <c r="J623" i="8"/>
  <c r="I623" i="8"/>
  <c r="H623" i="8"/>
  <c r="G623" i="8"/>
  <c r="F623" i="8"/>
  <c r="L622" i="8"/>
  <c r="K622" i="8"/>
  <c r="J622" i="8"/>
  <c r="I622" i="8"/>
  <c r="M622" i="8" s="1"/>
  <c r="H622" i="8"/>
  <c r="G622" i="8"/>
  <c r="F622" i="8"/>
  <c r="L621" i="8"/>
  <c r="K621" i="8"/>
  <c r="J621" i="8"/>
  <c r="I621" i="8"/>
  <c r="H621" i="8"/>
  <c r="G621" i="8"/>
  <c r="F621" i="8"/>
  <c r="L620" i="8"/>
  <c r="K620" i="8"/>
  <c r="J620" i="8"/>
  <c r="I620" i="8"/>
  <c r="H620" i="8"/>
  <c r="G620" i="8"/>
  <c r="F620" i="8"/>
  <c r="L619" i="8"/>
  <c r="K619" i="8"/>
  <c r="J619" i="8"/>
  <c r="I619" i="8"/>
  <c r="H619" i="8"/>
  <c r="G619" i="8"/>
  <c r="F619" i="8"/>
  <c r="L618" i="8"/>
  <c r="K618" i="8"/>
  <c r="J618" i="8"/>
  <c r="I618" i="8"/>
  <c r="M618" i="8" s="1"/>
  <c r="H618" i="8"/>
  <c r="G618" i="8"/>
  <c r="F618" i="8"/>
  <c r="L617" i="8"/>
  <c r="K617" i="8"/>
  <c r="J617" i="8"/>
  <c r="I617" i="8"/>
  <c r="H617" i="8"/>
  <c r="G617" i="8"/>
  <c r="F617" i="8"/>
  <c r="L616" i="8"/>
  <c r="K616" i="8"/>
  <c r="J616" i="8"/>
  <c r="I616" i="8"/>
  <c r="H616" i="8"/>
  <c r="G616" i="8"/>
  <c r="F616" i="8"/>
  <c r="L615" i="8"/>
  <c r="K615" i="8"/>
  <c r="J615" i="8"/>
  <c r="I615" i="8"/>
  <c r="H615" i="8"/>
  <c r="G615" i="8"/>
  <c r="F615" i="8"/>
  <c r="L614" i="8"/>
  <c r="K614" i="8"/>
  <c r="J614" i="8"/>
  <c r="I614" i="8"/>
  <c r="M614" i="8" s="1"/>
  <c r="H614" i="8"/>
  <c r="G614" i="8"/>
  <c r="F614" i="8"/>
  <c r="L613" i="8"/>
  <c r="K613" i="8"/>
  <c r="J613" i="8"/>
  <c r="I613" i="8"/>
  <c r="H613" i="8"/>
  <c r="G613" i="8"/>
  <c r="F613" i="8"/>
  <c r="L612" i="8"/>
  <c r="K612" i="8"/>
  <c r="J612" i="8"/>
  <c r="I612" i="8"/>
  <c r="H612" i="8"/>
  <c r="G612" i="8"/>
  <c r="F612" i="8"/>
  <c r="L611" i="8"/>
  <c r="K611" i="8"/>
  <c r="J611" i="8"/>
  <c r="I611" i="8"/>
  <c r="H611" i="8"/>
  <c r="G611" i="8"/>
  <c r="F611" i="8"/>
  <c r="L610" i="8"/>
  <c r="K610" i="8"/>
  <c r="J610" i="8"/>
  <c r="I610" i="8"/>
  <c r="M610" i="8" s="1"/>
  <c r="H610" i="8"/>
  <c r="G610" i="8"/>
  <c r="F610" i="8"/>
  <c r="L609" i="8"/>
  <c r="K609" i="8"/>
  <c r="J609" i="8"/>
  <c r="I609" i="8"/>
  <c r="H609" i="8"/>
  <c r="G609" i="8"/>
  <c r="F609" i="8"/>
  <c r="L608" i="8"/>
  <c r="K608" i="8"/>
  <c r="J608" i="8"/>
  <c r="I608" i="8"/>
  <c r="H608" i="8"/>
  <c r="G608" i="8"/>
  <c r="F608" i="8"/>
  <c r="L607" i="8"/>
  <c r="K607" i="8"/>
  <c r="J607" i="8"/>
  <c r="I607" i="8"/>
  <c r="H607" i="8"/>
  <c r="G607" i="8"/>
  <c r="F607" i="8"/>
  <c r="L606" i="8"/>
  <c r="K606" i="8"/>
  <c r="J606" i="8"/>
  <c r="I606" i="8"/>
  <c r="M606" i="8" s="1"/>
  <c r="H606" i="8"/>
  <c r="G606" i="8"/>
  <c r="F606" i="8"/>
  <c r="L605" i="8"/>
  <c r="K605" i="8"/>
  <c r="J605" i="8"/>
  <c r="I605" i="8"/>
  <c r="H605" i="8"/>
  <c r="G605" i="8"/>
  <c r="F605" i="8"/>
  <c r="L604" i="8"/>
  <c r="K604" i="8"/>
  <c r="J604" i="8"/>
  <c r="I604" i="8"/>
  <c r="H604" i="8"/>
  <c r="G604" i="8"/>
  <c r="F604" i="8"/>
  <c r="L603" i="8"/>
  <c r="K603" i="8"/>
  <c r="J603" i="8"/>
  <c r="I603" i="8"/>
  <c r="H603" i="8"/>
  <c r="G603" i="8"/>
  <c r="F603" i="8"/>
  <c r="L602" i="8"/>
  <c r="K602" i="8"/>
  <c r="J602" i="8"/>
  <c r="I602" i="8"/>
  <c r="M602" i="8" s="1"/>
  <c r="H602" i="8"/>
  <c r="G602" i="8"/>
  <c r="F602" i="8"/>
  <c r="L601" i="8"/>
  <c r="K601" i="8"/>
  <c r="J601" i="8"/>
  <c r="I601" i="8"/>
  <c r="H601" i="8"/>
  <c r="G601" i="8"/>
  <c r="F601" i="8"/>
  <c r="L600" i="8"/>
  <c r="K600" i="8"/>
  <c r="J600" i="8"/>
  <c r="I600" i="8"/>
  <c r="H600" i="8"/>
  <c r="G600" i="8"/>
  <c r="F600" i="8"/>
  <c r="L599" i="8"/>
  <c r="K599" i="8"/>
  <c r="J599" i="8"/>
  <c r="I599" i="8"/>
  <c r="H599" i="8"/>
  <c r="G599" i="8"/>
  <c r="F599" i="8"/>
  <c r="L598" i="8"/>
  <c r="K598" i="8"/>
  <c r="J598" i="8"/>
  <c r="I598" i="8"/>
  <c r="M598" i="8" s="1"/>
  <c r="H598" i="8"/>
  <c r="G598" i="8"/>
  <c r="F598" i="8"/>
  <c r="L597" i="8"/>
  <c r="K597" i="8"/>
  <c r="J597" i="8"/>
  <c r="I597" i="8"/>
  <c r="H597" i="8"/>
  <c r="G597" i="8"/>
  <c r="F597" i="8"/>
  <c r="L596" i="8"/>
  <c r="K596" i="8"/>
  <c r="J596" i="8"/>
  <c r="I596" i="8"/>
  <c r="H596" i="8"/>
  <c r="G596" i="8"/>
  <c r="F596" i="8"/>
  <c r="L595" i="8"/>
  <c r="K595" i="8"/>
  <c r="J595" i="8"/>
  <c r="I595" i="8"/>
  <c r="H595" i="8"/>
  <c r="G595" i="8"/>
  <c r="F595" i="8"/>
  <c r="L594" i="8"/>
  <c r="K594" i="8"/>
  <c r="J594" i="8"/>
  <c r="I594" i="8"/>
  <c r="M594" i="8" s="1"/>
  <c r="H594" i="8"/>
  <c r="G594" i="8"/>
  <c r="F594" i="8"/>
  <c r="L593" i="8"/>
  <c r="K593" i="8"/>
  <c r="J593" i="8"/>
  <c r="I593" i="8"/>
  <c r="H593" i="8"/>
  <c r="G593" i="8"/>
  <c r="F593" i="8"/>
  <c r="L592" i="8"/>
  <c r="K592" i="8"/>
  <c r="J592" i="8"/>
  <c r="I592" i="8"/>
  <c r="H592" i="8"/>
  <c r="G592" i="8"/>
  <c r="F592" i="8"/>
  <c r="L591" i="8"/>
  <c r="K591" i="8"/>
  <c r="J591" i="8"/>
  <c r="I591" i="8"/>
  <c r="H591" i="8"/>
  <c r="G591" i="8"/>
  <c r="F591" i="8"/>
  <c r="L590" i="8"/>
  <c r="K590" i="8"/>
  <c r="J590" i="8"/>
  <c r="I590" i="8"/>
  <c r="M590" i="8" s="1"/>
  <c r="H590" i="8"/>
  <c r="G590" i="8"/>
  <c r="F590" i="8"/>
  <c r="L589" i="8"/>
  <c r="K589" i="8"/>
  <c r="J589" i="8"/>
  <c r="I589" i="8"/>
  <c r="H589" i="8"/>
  <c r="G589" i="8"/>
  <c r="F589" i="8"/>
  <c r="L588" i="8"/>
  <c r="K588" i="8"/>
  <c r="J588" i="8"/>
  <c r="I588" i="8"/>
  <c r="H588" i="8"/>
  <c r="G588" i="8"/>
  <c r="F588" i="8"/>
  <c r="L587" i="8"/>
  <c r="K587" i="8"/>
  <c r="J587" i="8"/>
  <c r="I587" i="8"/>
  <c r="H587" i="8"/>
  <c r="G587" i="8"/>
  <c r="F587" i="8"/>
  <c r="L586" i="8"/>
  <c r="K586" i="8"/>
  <c r="J586" i="8"/>
  <c r="I586" i="8"/>
  <c r="M586" i="8" s="1"/>
  <c r="H586" i="8"/>
  <c r="G586" i="8"/>
  <c r="F586" i="8"/>
  <c r="L585" i="8"/>
  <c r="K585" i="8"/>
  <c r="J585" i="8"/>
  <c r="I585" i="8"/>
  <c r="H585" i="8"/>
  <c r="G585" i="8"/>
  <c r="F585" i="8"/>
  <c r="L584" i="8"/>
  <c r="K584" i="8"/>
  <c r="J584" i="8"/>
  <c r="I584" i="8"/>
  <c r="H584" i="8"/>
  <c r="G584" i="8"/>
  <c r="F584" i="8"/>
  <c r="L583" i="8"/>
  <c r="K583" i="8"/>
  <c r="J583" i="8"/>
  <c r="I583" i="8"/>
  <c r="H583" i="8"/>
  <c r="G583" i="8"/>
  <c r="F583" i="8"/>
  <c r="L582" i="8"/>
  <c r="K582" i="8"/>
  <c r="J582" i="8"/>
  <c r="I582" i="8"/>
  <c r="M582" i="8" s="1"/>
  <c r="H582" i="8"/>
  <c r="G582" i="8"/>
  <c r="F582" i="8"/>
  <c r="L581" i="8"/>
  <c r="K581" i="8"/>
  <c r="J581" i="8"/>
  <c r="I581" i="8"/>
  <c r="H581" i="8"/>
  <c r="G581" i="8"/>
  <c r="F581" i="8"/>
  <c r="L580" i="8"/>
  <c r="K580" i="8"/>
  <c r="J580" i="8"/>
  <c r="I580" i="8"/>
  <c r="H580" i="8"/>
  <c r="G580" i="8"/>
  <c r="F580" i="8"/>
  <c r="L579" i="8"/>
  <c r="K579" i="8"/>
  <c r="J579" i="8"/>
  <c r="I579" i="8"/>
  <c r="H579" i="8"/>
  <c r="G579" i="8"/>
  <c r="F579" i="8"/>
  <c r="L578" i="8"/>
  <c r="K578" i="8"/>
  <c r="J578" i="8"/>
  <c r="I578" i="8"/>
  <c r="M578" i="8" s="1"/>
  <c r="H578" i="8"/>
  <c r="G578" i="8"/>
  <c r="F578" i="8"/>
  <c r="L577" i="8"/>
  <c r="K577" i="8"/>
  <c r="J577" i="8"/>
  <c r="I577" i="8"/>
  <c r="H577" i="8"/>
  <c r="G577" i="8"/>
  <c r="F577" i="8"/>
  <c r="L576" i="8"/>
  <c r="K576" i="8"/>
  <c r="J576" i="8"/>
  <c r="I576" i="8"/>
  <c r="H576" i="8"/>
  <c r="G576" i="8"/>
  <c r="F576" i="8"/>
  <c r="L575" i="8"/>
  <c r="K575" i="8"/>
  <c r="J575" i="8"/>
  <c r="I575" i="8"/>
  <c r="H575" i="8"/>
  <c r="G575" i="8"/>
  <c r="F575" i="8"/>
  <c r="L574" i="8"/>
  <c r="K574" i="8"/>
  <c r="J574" i="8"/>
  <c r="I574" i="8"/>
  <c r="M574" i="8" s="1"/>
  <c r="H574" i="8"/>
  <c r="G574" i="8"/>
  <c r="F574" i="8"/>
  <c r="L573" i="8"/>
  <c r="K573" i="8"/>
  <c r="J573" i="8"/>
  <c r="I573" i="8"/>
  <c r="M573" i="8" s="1"/>
  <c r="H573" i="8"/>
  <c r="G573" i="8"/>
  <c r="F573" i="8"/>
  <c r="L572" i="8"/>
  <c r="K572" i="8"/>
  <c r="J572" i="8"/>
  <c r="I572" i="8"/>
  <c r="M572" i="8" s="1"/>
  <c r="H572" i="8"/>
  <c r="G572" i="8"/>
  <c r="F572" i="8"/>
  <c r="L571" i="8"/>
  <c r="K571" i="8"/>
  <c r="J571" i="8"/>
  <c r="I571" i="8"/>
  <c r="M571" i="8" s="1"/>
  <c r="H571" i="8"/>
  <c r="G571" i="8"/>
  <c r="F571" i="8"/>
  <c r="L570" i="8"/>
  <c r="K570" i="8"/>
  <c r="J570" i="8"/>
  <c r="I570" i="8"/>
  <c r="M570" i="8" s="1"/>
  <c r="H570" i="8"/>
  <c r="G570" i="8"/>
  <c r="F570" i="8"/>
  <c r="L569" i="8"/>
  <c r="K569" i="8"/>
  <c r="J569" i="8"/>
  <c r="I569" i="8"/>
  <c r="H569" i="8"/>
  <c r="G569" i="8"/>
  <c r="F569" i="8"/>
  <c r="L568" i="8"/>
  <c r="K568" i="8"/>
  <c r="J568" i="8"/>
  <c r="I568" i="8"/>
  <c r="H568" i="8"/>
  <c r="G568" i="8"/>
  <c r="F568" i="8"/>
  <c r="L567" i="8"/>
  <c r="K567" i="8"/>
  <c r="J567" i="8"/>
  <c r="I567" i="8"/>
  <c r="H567" i="8"/>
  <c r="G567" i="8"/>
  <c r="F567" i="8"/>
  <c r="L566" i="8"/>
  <c r="K566" i="8"/>
  <c r="J566" i="8"/>
  <c r="I566" i="8"/>
  <c r="M566" i="8" s="1"/>
  <c r="H566" i="8"/>
  <c r="G566" i="8"/>
  <c r="F566" i="8"/>
  <c r="L565" i="8"/>
  <c r="K565" i="8"/>
  <c r="J565" i="8"/>
  <c r="I565" i="8"/>
  <c r="H565" i="8"/>
  <c r="G565" i="8"/>
  <c r="F565" i="8"/>
  <c r="L564" i="8"/>
  <c r="K564" i="8"/>
  <c r="J564" i="8"/>
  <c r="I564" i="8"/>
  <c r="H564" i="8"/>
  <c r="G564" i="8"/>
  <c r="F564" i="8"/>
  <c r="L563" i="8"/>
  <c r="K563" i="8"/>
  <c r="J563" i="8"/>
  <c r="I563" i="8"/>
  <c r="H563" i="8"/>
  <c r="G563" i="8"/>
  <c r="F563" i="8"/>
  <c r="L562" i="8"/>
  <c r="K562" i="8"/>
  <c r="J562" i="8"/>
  <c r="I562" i="8"/>
  <c r="M562" i="8" s="1"/>
  <c r="H562" i="8"/>
  <c r="G562" i="8"/>
  <c r="F562" i="8"/>
  <c r="L561" i="8"/>
  <c r="K561" i="8"/>
  <c r="J561" i="8"/>
  <c r="I561" i="8"/>
  <c r="H561" i="8"/>
  <c r="G561" i="8"/>
  <c r="F561" i="8"/>
  <c r="L560" i="8"/>
  <c r="K560" i="8"/>
  <c r="J560" i="8"/>
  <c r="I560" i="8"/>
  <c r="H560" i="8"/>
  <c r="G560" i="8"/>
  <c r="F560" i="8"/>
  <c r="L559" i="8"/>
  <c r="K559" i="8"/>
  <c r="J559" i="8"/>
  <c r="I559" i="8"/>
  <c r="H559" i="8"/>
  <c r="G559" i="8"/>
  <c r="F559" i="8"/>
  <c r="L558" i="8"/>
  <c r="K558" i="8"/>
  <c r="J558" i="8"/>
  <c r="I558" i="8"/>
  <c r="M558" i="8" s="1"/>
  <c r="H558" i="8"/>
  <c r="G558" i="8"/>
  <c r="F558" i="8"/>
  <c r="L557" i="8"/>
  <c r="K557" i="8"/>
  <c r="J557" i="8"/>
  <c r="I557" i="8"/>
  <c r="H557" i="8"/>
  <c r="G557" i="8"/>
  <c r="F557" i="8"/>
  <c r="L556" i="8"/>
  <c r="K556" i="8"/>
  <c r="J556" i="8"/>
  <c r="I556" i="8"/>
  <c r="H556" i="8"/>
  <c r="G556" i="8"/>
  <c r="F556" i="8"/>
  <c r="L555" i="8"/>
  <c r="K555" i="8"/>
  <c r="J555" i="8"/>
  <c r="I555" i="8"/>
  <c r="H555" i="8"/>
  <c r="G555" i="8"/>
  <c r="F555" i="8"/>
  <c r="L554" i="8"/>
  <c r="K554" i="8"/>
  <c r="J554" i="8"/>
  <c r="I554" i="8"/>
  <c r="M554" i="8" s="1"/>
  <c r="H554" i="8"/>
  <c r="G554" i="8"/>
  <c r="F554" i="8"/>
  <c r="L553" i="8"/>
  <c r="K553" i="8"/>
  <c r="J553" i="8"/>
  <c r="I553" i="8"/>
  <c r="H553" i="8"/>
  <c r="G553" i="8"/>
  <c r="F553" i="8"/>
  <c r="L552" i="8"/>
  <c r="K552" i="8"/>
  <c r="J552" i="8"/>
  <c r="I552" i="8"/>
  <c r="H552" i="8"/>
  <c r="G552" i="8"/>
  <c r="F552" i="8"/>
  <c r="L551" i="8"/>
  <c r="K551" i="8"/>
  <c r="J551" i="8"/>
  <c r="I551" i="8"/>
  <c r="H551" i="8"/>
  <c r="G551" i="8"/>
  <c r="F551" i="8"/>
  <c r="L550" i="8"/>
  <c r="K550" i="8"/>
  <c r="J550" i="8"/>
  <c r="I550" i="8"/>
  <c r="M550" i="8" s="1"/>
  <c r="H550" i="8"/>
  <c r="G550" i="8"/>
  <c r="F550" i="8"/>
  <c r="L549" i="8"/>
  <c r="K549" i="8"/>
  <c r="J549" i="8"/>
  <c r="I549" i="8"/>
  <c r="H549" i="8"/>
  <c r="G549" i="8"/>
  <c r="F549" i="8"/>
  <c r="L548" i="8"/>
  <c r="K548" i="8"/>
  <c r="J548" i="8"/>
  <c r="I548" i="8"/>
  <c r="H548" i="8"/>
  <c r="G548" i="8"/>
  <c r="F548" i="8"/>
  <c r="L547" i="8"/>
  <c r="K547" i="8"/>
  <c r="J547" i="8"/>
  <c r="I547" i="8"/>
  <c r="H547" i="8"/>
  <c r="G547" i="8"/>
  <c r="F547" i="8"/>
  <c r="L546" i="8"/>
  <c r="K546" i="8"/>
  <c r="J546" i="8"/>
  <c r="I546" i="8"/>
  <c r="M546" i="8" s="1"/>
  <c r="H546" i="8"/>
  <c r="G546" i="8"/>
  <c r="F546" i="8"/>
  <c r="L545" i="8"/>
  <c r="K545" i="8"/>
  <c r="J545" i="8"/>
  <c r="I545" i="8"/>
  <c r="H545" i="8"/>
  <c r="G545" i="8"/>
  <c r="F545" i="8"/>
  <c r="L544" i="8"/>
  <c r="K544" i="8"/>
  <c r="J544" i="8"/>
  <c r="I544" i="8"/>
  <c r="H544" i="8"/>
  <c r="G544" i="8"/>
  <c r="F544" i="8"/>
  <c r="L543" i="8"/>
  <c r="K543" i="8"/>
  <c r="J543" i="8"/>
  <c r="I543" i="8"/>
  <c r="H543" i="8"/>
  <c r="G543" i="8"/>
  <c r="F543" i="8"/>
  <c r="L542" i="8"/>
  <c r="K542" i="8"/>
  <c r="J542" i="8"/>
  <c r="I542" i="8"/>
  <c r="M542" i="8" s="1"/>
  <c r="H542" i="8"/>
  <c r="G542" i="8"/>
  <c r="F542" i="8"/>
  <c r="L541" i="8"/>
  <c r="K541" i="8"/>
  <c r="J541" i="8"/>
  <c r="I541" i="8"/>
  <c r="H541" i="8"/>
  <c r="G541" i="8"/>
  <c r="F541" i="8"/>
  <c r="L540" i="8"/>
  <c r="K540" i="8"/>
  <c r="J540" i="8"/>
  <c r="I540" i="8"/>
  <c r="H540" i="8"/>
  <c r="G540" i="8"/>
  <c r="F540" i="8"/>
  <c r="L539" i="8"/>
  <c r="K539" i="8"/>
  <c r="J539" i="8"/>
  <c r="I539" i="8"/>
  <c r="H539" i="8"/>
  <c r="G539" i="8"/>
  <c r="F539" i="8"/>
  <c r="L538" i="8"/>
  <c r="K538" i="8"/>
  <c r="J538" i="8"/>
  <c r="I538" i="8"/>
  <c r="M538" i="8" s="1"/>
  <c r="H538" i="8"/>
  <c r="G538" i="8"/>
  <c r="F538" i="8"/>
  <c r="L537" i="8"/>
  <c r="K537" i="8"/>
  <c r="J537" i="8"/>
  <c r="I537" i="8"/>
  <c r="H537" i="8"/>
  <c r="G537" i="8"/>
  <c r="F537" i="8"/>
  <c r="L536" i="8"/>
  <c r="K536" i="8"/>
  <c r="J536" i="8"/>
  <c r="I536" i="8"/>
  <c r="H536" i="8"/>
  <c r="G536" i="8"/>
  <c r="F536" i="8"/>
  <c r="L535" i="8"/>
  <c r="K535" i="8"/>
  <c r="J535" i="8"/>
  <c r="I535" i="8"/>
  <c r="H535" i="8"/>
  <c r="G535" i="8"/>
  <c r="F535" i="8"/>
  <c r="L534" i="8"/>
  <c r="K534" i="8"/>
  <c r="J534" i="8"/>
  <c r="I534" i="8"/>
  <c r="M534" i="8" s="1"/>
  <c r="H534" i="8"/>
  <c r="G534" i="8"/>
  <c r="F534" i="8"/>
  <c r="L533" i="8"/>
  <c r="K533" i="8"/>
  <c r="J533" i="8"/>
  <c r="I533" i="8"/>
  <c r="H533" i="8"/>
  <c r="G533" i="8"/>
  <c r="F533" i="8"/>
  <c r="L532" i="8"/>
  <c r="K532" i="8"/>
  <c r="J532" i="8"/>
  <c r="I532" i="8"/>
  <c r="H532" i="8"/>
  <c r="G532" i="8"/>
  <c r="F532" i="8"/>
  <c r="L531" i="8"/>
  <c r="K531" i="8"/>
  <c r="J531" i="8"/>
  <c r="I531" i="8"/>
  <c r="H531" i="8"/>
  <c r="G531" i="8"/>
  <c r="F531" i="8"/>
  <c r="L530" i="8"/>
  <c r="K530" i="8"/>
  <c r="J530" i="8"/>
  <c r="I530" i="8"/>
  <c r="M530" i="8" s="1"/>
  <c r="H530" i="8"/>
  <c r="G530" i="8"/>
  <c r="F530" i="8"/>
  <c r="L529" i="8"/>
  <c r="K529" i="8"/>
  <c r="J529" i="8"/>
  <c r="I529" i="8"/>
  <c r="H529" i="8"/>
  <c r="G529" i="8"/>
  <c r="F529" i="8"/>
  <c r="L528" i="8"/>
  <c r="K528" i="8"/>
  <c r="J528" i="8"/>
  <c r="I528" i="8"/>
  <c r="H528" i="8"/>
  <c r="G528" i="8"/>
  <c r="F528" i="8"/>
  <c r="L527" i="8"/>
  <c r="K527" i="8"/>
  <c r="J527" i="8"/>
  <c r="I527" i="8"/>
  <c r="H527" i="8"/>
  <c r="G527" i="8"/>
  <c r="F527" i="8"/>
  <c r="L526" i="8"/>
  <c r="K526" i="8"/>
  <c r="J526" i="8"/>
  <c r="I526" i="8"/>
  <c r="M526" i="8" s="1"/>
  <c r="H526" i="8"/>
  <c r="G526" i="8"/>
  <c r="F526" i="8"/>
  <c r="L525" i="8"/>
  <c r="K525" i="8"/>
  <c r="J525" i="8"/>
  <c r="I525" i="8"/>
  <c r="H525" i="8"/>
  <c r="G525" i="8"/>
  <c r="F525" i="8"/>
  <c r="L524" i="8"/>
  <c r="K524" i="8"/>
  <c r="J524" i="8"/>
  <c r="I524" i="8"/>
  <c r="H524" i="8"/>
  <c r="G524" i="8"/>
  <c r="F524" i="8"/>
  <c r="L523" i="8"/>
  <c r="K523" i="8"/>
  <c r="J523" i="8"/>
  <c r="I523" i="8"/>
  <c r="H523" i="8"/>
  <c r="G523" i="8"/>
  <c r="F523" i="8"/>
  <c r="L522" i="8"/>
  <c r="K522" i="8"/>
  <c r="J522" i="8"/>
  <c r="I522" i="8"/>
  <c r="M522" i="8" s="1"/>
  <c r="H522" i="8"/>
  <c r="G522" i="8"/>
  <c r="F522" i="8"/>
  <c r="L521" i="8"/>
  <c r="K521" i="8"/>
  <c r="J521" i="8"/>
  <c r="I521" i="8"/>
  <c r="H521" i="8"/>
  <c r="G521" i="8"/>
  <c r="F521" i="8"/>
  <c r="L520" i="8"/>
  <c r="K520" i="8"/>
  <c r="J520" i="8"/>
  <c r="I520" i="8"/>
  <c r="H520" i="8"/>
  <c r="G520" i="8"/>
  <c r="F520" i="8"/>
  <c r="L519" i="8"/>
  <c r="K519" i="8"/>
  <c r="J519" i="8"/>
  <c r="I519" i="8"/>
  <c r="H519" i="8"/>
  <c r="G519" i="8"/>
  <c r="F519" i="8"/>
  <c r="L518" i="8"/>
  <c r="K518" i="8"/>
  <c r="J518" i="8"/>
  <c r="I518" i="8"/>
  <c r="M518" i="8" s="1"/>
  <c r="H518" i="8"/>
  <c r="G518" i="8"/>
  <c r="F518" i="8"/>
  <c r="L517" i="8"/>
  <c r="K517" i="8"/>
  <c r="J517" i="8"/>
  <c r="I517" i="8"/>
  <c r="H517" i="8"/>
  <c r="G517" i="8"/>
  <c r="F517" i="8"/>
  <c r="L516" i="8"/>
  <c r="K516" i="8"/>
  <c r="J516" i="8"/>
  <c r="I516" i="8"/>
  <c r="H516" i="8"/>
  <c r="G516" i="8"/>
  <c r="F516" i="8"/>
  <c r="L515" i="8"/>
  <c r="K515" i="8"/>
  <c r="J515" i="8"/>
  <c r="I515" i="8"/>
  <c r="H515" i="8"/>
  <c r="G515" i="8"/>
  <c r="F515" i="8"/>
  <c r="L514" i="8"/>
  <c r="K514" i="8"/>
  <c r="J514" i="8"/>
  <c r="I514" i="8"/>
  <c r="M514" i="8" s="1"/>
  <c r="H514" i="8"/>
  <c r="G514" i="8"/>
  <c r="F514" i="8"/>
  <c r="L513" i="8"/>
  <c r="K513" i="8"/>
  <c r="J513" i="8"/>
  <c r="I513" i="8"/>
  <c r="H513" i="8"/>
  <c r="G513" i="8"/>
  <c r="F513" i="8"/>
  <c r="L512" i="8"/>
  <c r="K512" i="8"/>
  <c r="J512" i="8"/>
  <c r="I512" i="8"/>
  <c r="H512" i="8"/>
  <c r="G512" i="8"/>
  <c r="F512" i="8"/>
  <c r="L511" i="8"/>
  <c r="K511" i="8"/>
  <c r="J511" i="8"/>
  <c r="I511" i="8"/>
  <c r="H511" i="8"/>
  <c r="G511" i="8"/>
  <c r="F511" i="8"/>
  <c r="L510" i="8"/>
  <c r="K510" i="8"/>
  <c r="J510" i="8"/>
  <c r="I510" i="8"/>
  <c r="M510" i="8" s="1"/>
  <c r="H510" i="8"/>
  <c r="G510" i="8"/>
  <c r="F510" i="8"/>
  <c r="L509" i="8"/>
  <c r="K509" i="8"/>
  <c r="J509" i="8"/>
  <c r="I509" i="8"/>
  <c r="H509" i="8"/>
  <c r="G509" i="8"/>
  <c r="F509" i="8"/>
  <c r="L508" i="8"/>
  <c r="K508" i="8"/>
  <c r="J508" i="8"/>
  <c r="I508" i="8"/>
  <c r="H508" i="8"/>
  <c r="G508" i="8"/>
  <c r="F508" i="8"/>
  <c r="L507" i="8"/>
  <c r="K507" i="8"/>
  <c r="J507" i="8"/>
  <c r="I507" i="8"/>
  <c r="H507" i="8"/>
  <c r="G507" i="8"/>
  <c r="F507" i="8"/>
  <c r="L506" i="8"/>
  <c r="K506" i="8"/>
  <c r="J506" i="8"/>
  <c r="I506" i="8"/>
  <c r="M506" i="8" s="1"/>
  <c r="H506" i="8"/>
  <c r="G506" i="8"/>
  <c r="F506" i="8"/>
  <c r="L505" i="8"/>
  <c r="K505" i="8"/>
  <c r="J505" i="8"/>
  <c r="I505" i="8"/>
  <c r="H505" i="8"/>
  <c r="G505" i="8"/>
  <c r="F505" i="8"/>
  <c r="L504" i="8"/>
  <c r="K504" i="8"/>
  <c r="J504" i="8"/>
  <c r="I504" i="8"/>
  <c r="H504" i="8"/>
  <c r="G504" i="8"/>
  <c r="F504" i="8"/>
  <c r="L503" i="8"/>
  <c r="K503" i="8"/>
  <c r="J503" i="8"/>
  <c r="I503" i="8"/>
  <c r="H503" i="8"/>
  <c r="G503" i="8"/>
  <c r="F503" i="8"/>
  <c r="L502" i="8"/>
  <c r="K502" i="8"/>
  <c r="J502" i="8"/>
  <c r="I502" i="8"/>
  <c r="M502" i="8" s="1"/>
  <c r="H502" i="8"/>
  <c r="G502" i="8"/>
  <c r="F502" i="8"/>
  <c r="L501" i="8"/>
  <c r="K501" i="8"/>
  <c r="J501" i="8"/>
  <c r="I501" i="8"/>
  <c r="H501" i="8"/>
  <c r="G501" i="8"/>
  <c r="F501" i="8"/>
  <c r="L500" i="8"/>
  <c r="K500" i="8"/>
  <c r="J500" i="8"/>
  <c r="I500" i="8"/>
  <c r="H500" i="8"/>
  <c r="G500" i="8"/>
  <c r="F500" i="8"/>
  <c r="L499" i="8"/>
  <c r="K499" i="8"/>
  <c r="J499" i="8"/>
  <c r="I499" i="8"/>
  <c r="H499" i="8"/>
  <c r="G499" i="8"/>
  <c r="F499" i="8"/>
  <c r="L498" i="8"/>
  <c r="K498" i="8"/>
  <c r="J498" i="8"/>
  <c r="I498" i="8"/>
  <c r="M498" i="8" s="1"/>
  <c r="H498" i="8"/>
  <c r="G498" i="8"/>
  <c r="F498" i="8"/>
  <c r="L497" i="8"/>
  <c r="K497" i="8"/>
  <c r="J497" i="8"/>
  <c r="I497" i="8"/>
  <c r="H497" i="8"/>
  <c r="G497" i="8"/>
  <c r="F497" i="8"/>
  <c r="L496" i="8"/>
  <c r="K496" i="8"/>
  <c r="J496" i="8"/>
  <c r="I496" i="8"/>
  <c r="H496" i="8"/>
  <c r="G496" i="8"/>
  <c r="F496" i="8"/>
  <c r="L495" i="8"/>
  <c r="K495" i="8"/>
  <c r="J495" i="8"/>
  <c r="I495" i="8"/>
  <c r="H495" i="8"/>
  <c r="G495" i="8"/>
  <c r="F495" i="8"/>
  <c r="L494" i="8"/>
  <c r="K494" i="8"/>
  <c r="J494" i="8"/>
  <c r="I494" i="8"/>
  <c r="M494" i="8" s="1"/>
  <c r="H494" i="8"/>
  <c r="G494" i="8"/>
  <c r="F494" i="8"/>
  <c r="L493" i="8"/>
  <c r="K493" i="8"/>
  <c r="J493" i="8"/>
  <c r="I493" i="8"/>
  <c r="H493" i="8"/>
  <c r="G493" i="8"/>
  <c r="F493" i="8"/>
  <c r="L492" i="8"/>
  <c r="K492" i="8"/>
  <c r="J492" i="8"/>
  <c r="I492" i="8"/>
  <c r="H492" i="8"/>
  <c r="G492" i="8"/>
  <c r="F492" i="8"/>
  <c r="L491" i="8"/>
  <c r="K491" i="8"/>
  <c r="J491" i="8"/>
  <c r="I491" i="8"/>
  <c r="H491" i="8"/>
  <c r="G491" i="8"/>
  <c r="F491" i="8"/>
  <c r="L490" i="8"/>
  <c r="K490" i="8"/>
  <c r="J490" i="8"/>
  <c r="I490" i="8"/>
  <c r="M490" i="8" s="1"/>
  <c r="H490" i="8"/>
  <c r="G490" i="8"/>
  <c r="F490" i="8"/>
  <c r="L489" i="8"/>
  <c r="K489" i="8"/>
  <c r="J489" i="8"/>
  <c r="I489" i="8"/>
  <c r="H489" i="8"/>
  <c r="G489" i="8"/>
  <c r="F489" i="8"/>
  <c r="L488" i="8"/>
  <c r="K488" i="8"/>
  <c r="J488" i="8"/>
  <c r="I488" i="8"/>
  <c r="H488" i="8"/>
  <c r="G488" i="8"/>
  <c r="F488" i="8"/>
  <c r="L487" i="8"/>
  <c r="K487" i="8"/>
  <c r="J487" i="8"/>
  <c r="I487" i="8"/>
  <c r="H487" i="8"/>
  <c r="G487" i="8"/>
  <c r="F487" i="8"/>
  <c r="L486" i="8"/>
  <c r="K486" i="8"/>
  <c r="J486" i="8"/>
  <c r="I486" i="8"/>
  <c r="M486" i="8" s="1"/>
  <c r="H486" i="8"/>
  <c r="G486" i="8"/>
  <c r="F486" i="8"/>
  <c r="L485" i="8"/>
  <c r="K485" i="8"/>
  <c r="J485" i="8"/>
  <c r="I485" i="8"/>
  <c r="H485" i="8"/>
  <c r="G485" i="8"/>
  <c r="F485" i="8"/>
  <c r="L484" i="8"/>
  <c r="K484" i="8"/>
  <c r="J484" i="8"/>
  <c r="I484" i="8"/>
  <c r="H484" i="8"/>
  <c r="G484" i="8"/>
  <c r="F484" i="8"/>
  <c r="L483" i="8"/>
  <c r="K483" i="8"/>
  <c r="J483" i="8"/>
  <c r="I483" i="8"/>
  <c r="H483" i="8"/>
  <c r="G483" i="8"/>
  <c r="F483" i="8"/>
  <c r="L482" i="8"/>
  <c r="K482" i="8"/>
  <c r="J482" i="8"/>
  <c r="I482" i="8"/>
  <c r="M482" i="8" s="1"/>
  <c r="H482" i="8"/>
  <c r="G482" i="8"/>
  <c r="F482" i="8"/>
  <c r="L481" i="8"/>
  <c r="K481" i="8"/>
  <c r="J481" i="8"/>
  <c r="I481" i="8"/>
  <c r="H481" i="8"/>
  <c r="G481" i="8"/>
  <c r="F481" i="8"/>
  <c r="L480" i="8"/>
  <c r="K480" i="8"/>
  <c r="J480" i="8"/>
  <c r="I480" i="8"/>
  <c r="H480" i="8"/>
  <c r="G480" i="8"/>
  <c r="F480" i="8"/>
  <c r="L479" i="8"/>
  <c r="K479" i="8"/>
  <c r="J479" i="8"/>
  <c r="I479" i="8"/>
  <c r="H479" i="8"/>
  <c r="G479" i="8"/>
  <c r="F479" i="8"/>
  <c r="L478" i="8"/>
  <c r="K478" i="8"/>
  <c r="J478" i="8"/>
  <c r="I478" i="8"/>
  <c r="M478" i="8" s="1"/>
  <c r="H478" i="8"/>
  <c r="G478" i="8"/>
  <c r="F478" i="8"/>
  <c r="L477" i="8"/>
  <c r="K477" i="8"/>
  <c r="J477" i="8"/>
  <c r="I477" i="8"/>
  <c r="H477" i="8"/>
  <c r="G477" i="8"/>
  <c r="F477" i="8"/>
  <c r="L476" i="8"/>
  <c r="K476" i="8"/>
  <c r="J476" i="8"/>
  <c r="I476" i="8"/>
  <c r="H476" i="8"/>
  <c r="G476" i="8"/>
  <c r="F476" i="8"/>
  <c r="L475" i="8"/>
  <c r="K475" i="8"/>
  <c r="J475" i="8"/>
  <c r="I475" i="8"/>
  <c r="H475" i="8"/>
  <c r="G475" i="8"/>
  <c r="F475" i="8"/>
  <c r="L474" i="8"/>
  <c r="K474" i="8"/>
  <c r="J474" i="8"/>
  <c r="I474" i="8"/>
  <c r="M474" i="8" s="1"/>
  <c r="H474" i="8"/>
  <c r="G474" i="8"/>
  <c r="F474" i="8"/>
  <c r="L473" i="8"/>
  <c r="K473" i="8"/>
  <c r="J473" i="8"/>
  <c r="I473" i="8"/>
  <c r="H473" i="8"/>
  <c r="G473" i="8"/>
  <c r="F473" i="8"/>
  <c r="L472" i="8"/>
  <c r="K472" i="8"/>
  <c r="J472" i="8"/>
  <c r="I472" i="8"/>
  <c r="H472" i="8"/>
  <c r="G472" i="8"/>
  <c r="F472" i="8"/>
  <c r="L471" i="8"/>
  <c r="K471" i="8"/>
  <c r="J471" i="8"/>
  <c r="I471" i="8"/>
  <c r="H471" i="8"/>
  <c r="G471" i="8"/>
  <c r="F471" i="8"/>
  <c r="L470" i="8"/>
  <c r="K470" i="8"/>
  <c r="J470" i="8"/>
  <c r="I470" i="8"/>
  <c r="M470" i="8" s="1"/>
  <c r="H470" i="8"/>
  <c r="G470" i="8"/>
  <c r="F470" i="8"/>
  <c r="L469" i="8"/>
  <c r="K469" i="8"/>
  <c r="J469" i="8"/>
  <c r="I469" i="8"/>
  <c r="H469" i="8"/>
  <c r="G469" i="8"/>
  <c r="F469" i="8"/>
  <c r="L468" i="8"/>
  <c r="K468" i="8"/>
  <c r="J468" i="8"/>
  <c r="I468" i="8"/>
  <c r="H468" i="8"/>
  <c r="G468" i="8"/>
  <c r="F468" i="8"/>
  <c r="L467" i="8"/>
  <c r="K467" i="8"/>
  <c r="J467" i="8"/>
  <c r="I467" i="8"/>
  <c r="H467" i="8"/>
  <c r="G467" i="8"/>
  <c r="F467" i="8"/>
  <c r="L466" i="8"/>
  <c r="K466" i="8"/>
  <c r="J466" i="8"/>
  <c r="I466" i="8"/>
  <c r="M466" i="8" s="1"/>
  <c r="H466" i="8"/>
  <c r="G466" i="8"/>
  <c r="F466" i="8"/>
  <c r="L465" i="8"/>
  <c r="K465" i="8"/>
  <c r="J465" i="8"/>
  <c r="I465" i="8"/>
  <c r="H465" i="8"/>
  <c r="G465" i="8"/>
  <c r="F465" i="8"/>
  <c r="L464" i="8"/>
  <c r="K464" i="8"/>
  <c r="J464" i="8"/>
  <c r="I464" i="8"/>
  <c r="H464" i="8"/>
  <c r="G464" i="8"/>
  <c r="F464" i="8"/>
  <c r="L463" i="8"/>
  <c r="K463" i="8"/>
  <c r="J463" i="8"/>
  <c r="I463" i="8"/>
  <c r="H463" i="8"/>
  <c r="G463" i="8"/>
  <c r="F463" i="8"/>
  <c r="L462" i="8"/>
  <c r="K462" i="8"/>
  <c r="J462" i="8"/>
  <c r="I462" i="8"/>
  <c r="M462" i="8" s="1"/>
  <c r="H462" i="8"/>
  <c r="G462" i="8"/>
  <c r="F462" i="8"/>
  <c r="L461" i="8"/>
  <c r="K461" i="8"/>
  <c r="J461" i="8"/>
  <c r="I461" i="8"/>
  <c r="H461" i="8"/>
  <c r="G461" i="8"/>
  <c r="F461" i="8"/>
  <c r="L460" i="8"/>
  <c r="K460" i="8"/>
  <c r="J460" i="8"/>
  <c r="I460" i="8"/>
  <c r="H460" i="8"/>
  <c r="G460" i="8"/>
  <c r="F460" i="8"/>
  <c r="L459" i="8"/>
  <c r="K459" i="8"/>
  <c r="J459" i="8"/>
  <c r="I459" i="8"/>
  <c r="H459" i="8"/>
  <c r="G459" i="8"/>
  <c r="F459" i="8"/>
  <c r="L458" i="8"/>
  <c r="K458" i="8"/>
  <c r="J458" i="8"/>
  <c r="I458" i="8"/>
  <c r="M458" i="8" s="1"/>
  <c r="H458" i="8"/>
  <c r="G458" i="8"/>
  <c r="F458" i="8"/>
  <c r="L457" i="8"/>
  <c r="K457" i="8"/>
  <c r="J457" i="8"/>
  <c r="I457" i="8"/>
  <c r="H457" i="8"/>
  <c r="G457" i="8"/>
  <c r="F457" i="8"/>
  <c r="L456" i="8"/>
  <c r="K456" i="8"/>
  <c r="J456" i="8"/>
  <c r="I456" i="8"/>
  <c r="H456" i="8"/>
  <c r="G456" i="8"/>
  <c r="F456" i="8"/>
  <c r="L455" i="8"/>
  <c r="K455" i="8"/>
  <c r="J455" i="8"/>
  <c r="I455" i="8"/>
  <c r="H455" i="8"/>
  <c r="G455" i="8"/>
  <c r="F455" i="8"/>
  <c r="L454" i="8"/>
  <c r="K454" i="8"/>
  <c r="J454" i="8"/>
  <c r="I454" i="8"/>
  <c r="M454" i="8" s="1"/>
  <c r="H454" i="8"/>
  <c r="G454" i="8"/>
  <c r="F454" i="8"/>
  <c r="L453" i="8"/>
  <c r="K453" i="8"/>
  <c r="J453" i="8"/>
  <c r="I453" i="8"/>
  <c r="H453" i="8"/>
  <c r="G453" i="8"/>
  <c r="F453" i="8"/>
  <c r="L452" i="8"/>
  <c r="K452" i="8"/>
  <c r="J452" i="8"/>
  <c r="I452" i="8"/>
  <c r="H452" i="8"/>
  <c r="G452" i="8"/>
  <c r="F452" i="8"/>
  <c r="L451" i="8"/>
  <c r="K451" i="8"/>
  <c r="J451" i="8"/>
  <c r="I451" i="8"/>
  <c r="H451" i="8"/>
  <c r="G451" i="8"/>
  <c r="F451" i="8"/>
  <c r="L450" i="8"/>
  <c r="K450" i="8"/>
  <c r="J450" i="8"/>
  <c r="I450" i="8"/>
  <c r="M450" i="8" s="1"/>
  <c r="H450" i="8"/>
  <c r="G450" i="8"/>
  <c r="F450" i="8"/>
  <c r="L449" i="8"/>
  <c r="K449" i="8"/>
  <c r="J449" i="8"/>
  <c r="I449" i="8"/>
  <c r="H449" i="8"/>
  <c r="G449" i="8"/>
  <c r="F449" i="8"/>
  <c r="L448" i="8"/>
  <c r="K448" i="8"/>
  <c r="J448" i="8"/>
  <c r="I448" i="8"/>
  <c r="H448" i="8"/>
  <c r="G448" i="8"/>
  <c r="F448" i="8"/>
  <c r="L447" i="8"/>
  <c r="K447" i="8"/>
  <c r="J447" i="8"/>
  <c r="I447" i="8"/>
  <c r="H447" i="8"/>
  <c r="G447" i="8"/>
  <c r="F447" i="8"/>
  <c r="L446" i="8"/>
  <c r="K446" i="8"/>
  <c r="J446" i="8"/>
  <c r="I446" i="8"/>
  <c r="M446" i="8" s="1"/>
  <c r="H446" i="8"/>
  <c r="G446" i="8"/>
  <c r="F446" i="8"/>
  <c r="L445" i="8"/>
  <c r="K445" i="8"/>
  <c r="J445" i="8"/>
  <c r="I445" i="8"/>
  <c r="H445" i="8"/>
  <c r="G445" i="8"/>
  <c r="F445" i="8"/>
  <c r="L444" i="8"/>
  <c r="K444" i="8"/>
  <c r="J444" i="8"/>
  <c r="I444" i="8"/>
  <c r="H444" i="8"/>
  <c r="G444" i="8"/>
  <c r="F444" i="8"/>
  <c r="L443" i="8"/>
  <c r="K443" i="8"/>
  <c r="J443" i="8"/>
  <c r="I443" i="8"/>
  <c r="H443" i="8"/>
  <c r="G443" i="8"/>
  <c r="F443" i="8"/>
  <c r="L442" i="8"/>
  <c r="K442" i="8"/>
  <c r="J442" i="8"/>
  <c r="I442" i="8"/>
  <c r="M442" i="8" s="1"/>
  <c r="H442" i="8"/>
  <c r="G442" i="8"/>
  <c r="F442" i="8"/>
  <c r="L441" i="8"/>
  <c r="K441" i="8"/>
  <c r="J441" i="8"/>
  <c r="I441" i="8"/>
  <c r="H441" i="8"/>
  <c r="G441" i="8"/>
  <c r="F441" i="8"/>
  <c r="L440" i="8"/>
  <c r="K440" i="8"/>
  <c r="J440" i="8"/>
  <c r="I440" i="8"/>
  <c r="H440" i="8"/>
  <c r="G440" i="8"/>
  <c r="F440" i="8"/>
  <c r="L439" i="8"/>
  <c r="K439" i="8"/>
  <c r="J439" i="8"/>
  <c r="I439" i="8"/>
  <c r="H439" i="8"/>
  <c r="G439" i="8"/>
  <c r="F439" i="8"/>
  <c r="L438" i="8"/>
  <c r="K438" i="8"/>
  <c r="J438" i="8"/>
  <c r="I438" i="8"/>
  <c r="M438" i="8" s="1"/>
  <c r="H438" i="8"/>
  <c r="G438" i="8"/>
  <c r="F438" i="8"/>
  <c r="L437" i="8"/>
  <c r="K437" i="8"/>
  <c r="J437" i="8"/>
  <c r="I437" i="8"/>
  <c r="H437" i="8"/>
  <c r="G437" i="8"/>
  <c r="F437" i="8"/>
  <c r="L436" i="8"/>
  <c r="K436" i="8"/>
  <c r="J436" i="8"/>
  <c r="I436" i="8"/>
  <c r="H436" i="8"/>
  <c r="G436" i="8"/>
  <c r="F436" i="8"/>
  <c r="L435" i="8"/>
  <c r="K435" i="8"/>
  <c r="J435" i="8"/>
  <c r="I435" i="8"/>
  <c r="H435" i="8"/>
  <c r="G435" i="8"/>
  <c r="F435" i="8"/>
  <c r="L434" i="8"/>
  <c r="K434" i="8"/>
  <c r="J434" i="8"/>
  <c r="I434" i="8"/>
  <c r="M434" i="8" s="1"/>
  <c r="H434" i="8"/>
  <c r="G434" i="8"/>
  <c r="F434" i="8"/>
  <c r="L433" i="8"/>
  <c r="K433" i="8"/>
  <c r="J433" i="8"/>
  <c r="I433" i="8"/>
  <c r="H433" i="8"/>
  <c r="G433" i="8"/>
  <c r="F433" i="8"/>
  <c r="L432" i="8"/>
  <c r="K432" i="8"/>
  <c r="J432" i="8"/>
  <c r="I432" i="8"/>
  <c r="H432" i="8"/>
  <c r="G432" i="8"/>
  <c r="F432" i="8"/>
  <c r="L431" i="8"/>
  <c r="K431" i="8"/>
  <c r="J431" i="8"/>
  <c r="I431" i="8"/>
  <c r="H431" i="8"/>
  <c r="G431" i="8"/>
  <c r="F431" i="8"/>
  <c r="L430" i="8"/>
  <c r="K430" i="8"/>
  <c r="J430" i="8"/>
  <c r="I430" i="8"/>
  <c r="M430" i="8" s="1"/>
  <c r="H430" i="8"/>
  <c r="G430" i="8"/>
  <c r="F430" i="8"/>
  <c r="L429" i="8"/>
  <c r="K429" i="8"/>
  <c r="J429" i="8"/>
  <c r="I429" i="8"/>
  <c r="H429" i="8"/>
  <c r="G429" i="8"/>
  <c r="F429" i="8"/>
  <c r="L428" i="8"/>
  <c r="K428" i="8"/>
  <c r="J428" i="8"/>
  <c r="I428" i="8"/>
  <c r="H428" i="8"/>
  <c r="G428" i="8"/>
  <c r="F428" i="8"/>
  <c r="L427" i="8"/>
  <c r="K427" i="8"/>
  <c r="J427" i="8"/>
  <c r="I427" i="8"/>
  <c r="H427" i="8"/>
  <c r="G427" i="8"/>
  <c r="F427" i="8"/>
  <c r="L426" i="8"/>
  <c r="K426" i="8"/>
  <c r="J426" i="8"/>
  <c r="I426" i="8"/>
  <c r="M426" i="8" s="1"/>
  <c r="H426" i="8"/>
  <c r="G426" i="8"/>
  <c r="F426" i="8"/>
  <c r="L425" i="8"/>
  <c r="K425" i="8"/>
  <c r="J425" i="8"/>
  <c r="I425" i="8"/>
  <c r="H425" i="8"/>
  <c r="G425" i="8"/>
  <c r="F425" i="8"/>
  <c r="L424" i="8"/>
  <c r="K424" i="8"/>
  <c r="J424" i="8"/>
  <c r="I424" i="8"/>
  <c r="H424" i="8"/>
  <c r="G424" i="8"/>
  <c r="F424" i="8"/>
  <c r="L423" i="8"/>
  <c r="K423" i="8"/>
  <c r="J423" i="8"/>
  <c r="I423" i="8"/>
  <c r="H423" i="8"/>
  <c r="G423" i="8"/>
  <c r="F423" i="8"/>
  <c r="L422" i="8"/>
  <c r="K422" i="8"/>
  <c r="J422" i="8"/>
  <c r="I422" i="8"/>
  <c r="M422" i="8" s="1"/>
  <c r="H422" i="8"/>
  <c r="G422" i="8"/>
  <c r="F422" i="8"/>
  <c r="L421" i="8"/>
  <c r="K421" i="8"/>
  <c r="J421" i="8"/>
  <c r="I421" i="8"/>
  <c r="H421" i="8"/>
  <c r="G421" i="8"/>
  <c r="F421" i="8"/>
  <c r="L420" i="8"/>
  <c r="K420" i="8"/>
  <c r="J420" i="8"/>
  <c r="I420" i="8"/>
  <c r="H420" i="8"/>
  <c r="G420" i="8"/>
  <c r="F420" i="8"/>
  <c r="L419" i="8"/>
  <c r="K419" i="8"/>
  <c r="J419" i="8"/>
  <c r="I419" i="8"/>
  <c r="H419" i="8"/>
  <c r="G419" i="8"/>
  <c r="F419" i="8"/>
  <c r="L418" i="8"/>
  <c r="K418" i="8"/>
  <c r="J418" i="8"/>
  <c r="I418" i="8"/>
  <c r="M418" i="8" s="1"/>
  <c r="H418" i="8"/>
  <c r="G418" i="8"/>
  <c r="F418" i="8"/>
  <c r="L417" i="8"/>
  <c r="K417" i="8"/>
  <c r="J417" i="8"/>
  <c r="I417" i="8"/>
  <c r="H417" i="8"/>
  <c r="G417" i="8"/>
  <c r="F417" i="8"/>
  <c r="L416" i="8"/>
  <c r="K416" i="8"/>
  <c r="J416" i="8"/>
  <c r="I416" i="8"/>
  <c r="H416" i="8"/>
  <c r="G416" i="8"/>
  <c r="F416" i="8"/>
  <c r="L415" i="8"/>
  <c r="K415" i="8"/>
  <c r="J415" i="8"/>
  <c r="I415" i="8"/>
  <c r="H415" i="8"/>
  <c r="G415" i="8"/>
  <c r="F415" i="8"/>
  <c r="L414" i="8"/>
  <c r="K414" i="8"/>
  <c r="J414" i="8"/>
  <c r="I414" i="8"/>
  <c r="M414" i="8" s="1"/>
  <c r="H414" i="8"/>
  <c r="G414" i="8"/>
  <c r="F414" i="8"/>
  <c r="L413" i="8"/>
  <c r="K413" i="8"/>
  <c r="J413" i="8"/>
  <c r="I413" i="8"/>
  <c r="H413" i="8"/>
  <c r="G413" i="8"/>
  <c r="F413" i="8"/>
  <c r="L412" i="8"/>
  <c r="K412" i="8"/>
  <c r="J412" i="8"/>
  <c r="I412" i="8"/>
  <c r="H412" i="8"/>
  <c r="G412" i="8"/>
  <c r="F412" i="8"/>
  <c r="L411" i="8"/>
  <c r="K411" i="8"/>
  <c r="J411" i="8"/>
  <c r="I411" i="8"/>
  <c r="H411" i="8"/>
  <c r="G411" i="8"/>
  <c r="F411" i="8"/>
  <c r="L410" i="8"/>
  <c r="K410" i="8"/>
  <c r="J410" i="8"/>
  <c r="I410" i="8"/>
  <c r="M410" i="8" s="1"/>
  <c r="H410" i="8"/>
  <c r="G410" i="8"/>
  <c r="F410" i="8"/>
  <c r="L409" i="8"/>
  <c r="K409" i="8"/>
  <c r="J409" i="8"/>
  <c r="I409" i="8"/>
  <c r="H409" i="8"/>
  <c r="G409" i="8"/>
  <c r="F409" i="8"/>
  <c r="L408" i="8"/>
  <c r="K408" i="8"/>
  <c r="J408" i="8"/>
  <c r="I408" i="8"/>
  <c r="H408" i="8"/>
  <c r="G408" i="8"/>
  <c r="F408" i="8"/>
  <c r="L407" i="8"/>
  <c r="K407" i="8"/>
  <c r="J407" i="8"/>
  <c r="I407" i="8"/>
  <c r="H407" i="8"/>
  <c r="G407" i="8"/>
  <c r="F407" i="8"/>
  <c r="L406" i="8"/>
  <c r="K406" i="8"/>
  <c r="J406" i="8"/>
  <c r="I406" i="8"/>
  <c r="M406" i="8" s="1"/>
  <c r="H406" i="8"/>
  <c r="G406" i="8"/>
  <c r="F406" i="8"/>
  <c r="L405" i="8"/>
  <c r="K405" i="8"/>
  <c r="J405" i="8"/>
  <c r="I405" i="8"/>
  <c r="H405" i="8"/>
  <c r="G405" i="8"/>
  <c r="F405" i="8"/>
  <c r="L404" i="8"/>
  <c r="K404" i="8"/>
  <c r="J404" i="8"/>
  <c r="I404" i="8"/>
  <c r="H404" i="8"/>
  <c r="G404" i="8"/>
  <c r="F404" i="8"/>
  <c r="L403" i="8"/>
  <c r="K403" i="8"/>
  <c r="J403" i="8"/>
  <c r="I403" i="8"/>
  <c r="H403" i="8"/>
  <c r="G403" i="8"/>
  <c r="F403" i="8"/>
  <c r="L402" i="8"/>
  <c r="K402" i="8"/>
  <c r="J402" i="8"/>
  <c r="I402" i="8"/>
  <c r="M402" i="8" s="1"/>
  <c r="H402" i="8"/>
  <c r="G402" i="8"/>
  <c r="F402" i="8"/>
  <c r="L401" i="8"/>
  <c r="K401" i="8"/>
  <c r="J401" i="8"/>
  <c r="I401" i="8"/>
  <c r="H401" i="8"/>
  <c r="G401" i="8"/>
  <c r="F401" i="8"/>
  <c r="L400" i="8"/>
  <c r="K400" i="8"/>
  <c r="J400" i="8"/>
  <c r="I400" i="8"/>
  <c r="H400" i="8"/>
  <c r="G400" i="8"/>
  <c r="F400" i="8"/>
  <c r="L399" i="8"/>
  <c r="K399" i="8"/>
  <c r="J399" i="8"/>
  <c r="I399" i="8"/>
  <c r="H399" i="8"/>
  <c r="G399" i="8"/>
  <c r="F399" i="8"/>
  <c r="L398" i="8"/>
  <c r="K398" i="8"/>
  <c r="J398" i="8"/>
  <c r="I398" i="8"/>
  <c r="M398" i="8" s="1"/>
  <c r="H398" i="8"/>
  <c r="G398" i="8"/>
  <c r="F398" i="8"/>
  <c r="L397" i="8"/>
  <c r="K397" i="8"/>
  <c r="J397" i="8"/>
  <c r="I397" i="8"/>
  <c r="H397" i="8"/>
  <c r="G397" i="8"/>
  <c r="F397" i="8"/>
  <c r="L396" i="8"/>
  <c r="K396" i="8"/>
  <c r="J396" i="8"/>
  <c r="I396" i="8"/>
  <c r="H396" i="8"/>
  <c r="G396" i="8"/>
  <c r="F396" i="8"/>
  <c r="L395" i="8"/>
  <c r="K395" i="8"/>
  <c r="J395" i="8"/>
  <c r="I395" i="8"/>
  <c r="H395" i="8"/>
  <c r="G395" i="8"/>
  <c r="F395" i="8"/>
  <c r="L394" i="8"/>
  <c r="K394" i="8"/>
  <c r="J394" i="8"/>
  <c r="I394" i="8"/>
  <c r="M394" i="8" s="1"/>
  <c r="H394" i="8"/>
  <c r="G394" i="8"/>
  <c r="F394" i="8"/>
  <c r="L393" i="8"/>
  <c r="K393" i="8"/>
  <c r="J393" i="8"/>
  <c r="I393" i="8"/>
  <c r="H393" i="8"/>
  <c r="G393" i="8"/>
  <c r="F393" i="8"/>
  <c r="L392" i="8"/>
  <c r="K392" i="8"/>
  <c r="J392" i="8"/>
  <c r="I392" i="8"/>
  <c r="H392" i="8"/>
  <c r="G392" i="8"/>
  <c r="F392" i="8"/>
  <c r="L391" i="8"/>
  <c r="K391" i="8"/>
  <c r="J391" i="8"/>
  <c r="I391" i="8"/>
  <c r="H391" i="8"/>
  <c r="G391" i="8"/>
  <c r="F391" i="8"/>
  <c r="L390" i="8"/>
  <c r="K390" i="8"/>
  <c r="J390" i="8"/>
  <c r="I390" i="8"/>
  <c r="M390" i="8" s="1"/>
  <c r="H390" i="8"/>
  <c r="G390" i="8"/>
  <c r="F390" i="8"/>
  <c r="L389" i="8"/>
  <c r="K389" i="8"/>
  <c r="J389" i="8"/>
  <c r="I389" i="8"/>
  <c r="H389" i="8"/>
  <c r="G389" i="8"/>
  <c r="F389" i="8"/>
  <c r="L388" i="8"/>
  <c r="K388" i="8"/>
  <c r="J388" i="8"/>
  <c r="I388" i="8"/>
  <c r="H388" i="8"/>
  <c r="G388" i="8"/>
  <c r="F388" i="8"/>
  <c r="L387" i="8"/>
  <c r="K387" i="8"/>
  <c r="J387" i="8"/>
  <c r="I387" i="8"/>
  <c r="H387" i="8"/>
  <c r="G387" i="8"/>
  <c r="F387" i="8"/>
  <c r="L386" i="8"/>
  <c r="K386" i="8"/>
  <c r="J386" i="8"/>
  <c r="I386" i="8"/>
  <c r="M386" i="8" s="1"/>
  <c r="H386" i="8"/>
  <c r="G386" i="8"/>
  <c r="F386" i="8"/>
  <c r="L385" i="8"/>
  <c r="K385" i="8"/>
  <c r="J385" i="8"/>
  <c r="I385" i="8"/>
  <c r="H385" i="8"/>
  <c r="G385" i="8"/>
  <c r="F385" i="8"/>
  <c r="L384" i="8"/>
  <c r="K384" i="8"/>
  <c r="J384" i="8"/>
  <c r="I384" i="8"/>
  <c r="H384" i="8"/>
  <c r="G384" i="8"/>
  <c r="F384" i="8"/>
  <c r="L383" i="8"/>
  <c r="K383" i="8"/>
  <c r="J383" i="8"/>
  <c r="I383" i="8"/>
  <c r="H383" i="8"/>
  <c r="G383" i="8"/>
  <c r="F383" i="8"/>
  <c r="L382" i="8"/>
  <c r="K382" i="8"/>
  <c r="J382" i="8"/>
  <c r="I382" i="8"/>
  <c r="M382" i="8" s="1"/>
  <c r="H382" i="8"/>
  <c r="G382" i="8"/>
  <c r="F382" i="8"/>
  <c r="L381" i="8"/>
  <c r="K381" i="8"/>
  <c r="J381" i="8"/>
  <c r="I381" i="8"/>
  <c r="H381" i="8"/>
  <c r="G381" i="8"/>
  <c r="F381" i="8"/>
  <c r="L380" i="8"/>
  <c r="K380" i="8"/>
  <c r="J380" i="8"/>
  <c r="I380" i="8"/>
  <c r="H380" i="8"/>
  <c r="G380" i="8"/>
  <c r="F380" i="8"/>
  <c r="L379" i="8"/>
  <c r="K379" i="8"/>
  <c r="J379" i="8"/>
  <c r="I379" i="8"/>
  <c r="H379" i="8"/>
  <c r="G379" i="8"/>
  <c r="F379" i="8"/>
  <c r="L378" i="8"/>
  <c r="K378" i="8"/>
  <c r="J378" i="8"/>
  <c r="I378" i="8"/>
  <c r="M378" i="8" s="1"/>
  <c r="H378" i="8"/>
  <c r="G378" i="8"/>
  <c r="F378" i="8"/>
  <c r="L377" i="8"/>
  <c r="K377" i="8"/>
  <c r="J377" i="8"/>
  <c r="I377" i="8"/>
  <c r="H377" i="8"/>
  <c r="G377" i="8"/>
  <c r="F377" i="8"/>
  <c r="L376" i="8"/>
  <c r="K376" i="8"/>
  <c r="J376" i="8"/>
  <c r="I376" i="8"/>
  <c r="H376" i="8"/>
  <c r="G376" i="8"/>
  <c r="F376" i="8"/>
  <c r="L375" i="8"/>
  <c r="K375" i="8"/>
  <c r="J375" i="8"/>
  <c r="I375" i="8"/>
  <c r="H375" i="8"/>
  <c r="G375" i="8"/>
  <c r="F375" i="8"/>
  <c r="L374" i="8"/>
  <c r="K374" i="8"/>
  <c r="J374" i="8"/>
  <c r="I374" i="8"/>
  <c r="M374" i="8" s="1"/>
  <c r="H374" i="8"/>
  <c r="G374" i="8"/>
  <c r="F374" i="8"/>
  <c r="L373" i="8"/>
  <c r="K373" i="8"/>
  <c r="J373" i="8"/>
  <c r="I373" i="8"/>
  <c r="H373" i="8"/>
  <c r="G373" i="8"/>
  <c r="F373" i="8"/>
  <c r="L372" i="8"/>
  <c r="K372" i="8"/>
  <c r="J372" i="8"/>
  <c r="I372" i="8"/>
  <c r="H372" i="8"/>
  <c r="G372" i="8"/>
  <c r="F372" i="8"/>
  <c r="L371" i="8"/>
  <c r="K371" i="8"/>
  <c r="J371" i="8"/>
  <c r="I371" i="8"/>
  <c r="H371" i="8"/>
  <c r="G371" i="8"/>
  <c r="F371" i="8"/>
  <c r="L370" i="8"/>
  <c r="K370" i="8"/>
  <c r="J370" i="8"/>
  <c r="I370" i="8"/>
  <c r="M370" i="8" s="1"/>
  <c r="H370" i="8"/>
  <c r="G370" i="8"/>
  <c r="F370" i="8"/>
  <c r="L369" i="8"/>
  <c r="K369" i="8"/>
  <c r="J369" i="8"/>
  <c r="I369" i="8"/>
  <c r="H369" i="8"/>
  <c r="G369" i="8"/>
  <c r="F369" i="8"/>
  <c r="L368" i="8"/>
  <c r="K368" i="8"/>
  <c r="J368" i="8"/>
  <c r="I368" i="8"/>
  <c r="H368" i="8"/>
  <c r="G368" i="8"/>
  <c r="F368" i="8"/>
  <c r="L367" i="8"/>
  <c r="K367" i="8"/>
  <c r="J367" i="8"/>
  <c r="I367" i="8"/>
  <c r="H367" i="8"/>
  <c r="G367" i="8"/>
  <c r="F367" i="8"/>
  <c r="L366" i="8"/>
  <c r="K366" i="8"/>
  <c r="J366" i="8"/>
  <c r="I366" i="8"/>
  <c r="M366" i="8" s="1"/>
  <c r="H366" i="8"/>
  <c r="G366" i="8"/>
  <c r="F366" i="8"/>
  <c r="L365" i="8"/>
  <c r="K365" i="8"/>
  <c r="J365" i="8"/>
  <c r="I365" i="8"/>
  <c r="H365" i="8"/>
  <c r="G365" i="8"/>
  <c r="F365" i="8"/>
  <c r="L364" i="8"/>
  <c r="K364" i="8"/>
  <c r="J364" i="8"/>
  <c r="I364" i="8"/>
  <c r="H364" i="8"/>
  <c r="G364" i="8"/>
  <c r="F364" i="8"/>
  <c r="L363" i="8"/>
  <c r="K363" i="8"/>
  <c r="J363" i="8"/>
  <c r="I363" i="8"/>
  <c r="H363" i="8"/>
  <c r="G363" i="8"/>
  <c r="F363" i="8"/>
  <c r="L362" i="8"/>
  <c r="K362" i="8"/>
  <c r="J362" i="8"/>
  <c r="I362" i="8"/>
  <c r="H362" i="8"/>
  <c r="G362" i="8"/>
  <c r="F362" i="8"/>
  <c r="L361" i="8"/>
  <c r="K361" i="8"/>
  <c r="J361" i="8"/>
  <c r="I361" i="8"/>
  <c r="H361" i="8"/>
  <c r="G361" i="8"/>
  <c r="F361" i="8"/>
  <c r="L360" i="8"/>
  <c r="K360" i="8"/>
  <c r="J360" i="8"/>
  <c r="I360" i="8"/>
  <c r="M360" i="8" s="1"/>
  <c r="H360" i="8"/>
  <c r="G360" i="8"/>
  <c r="F360" i="8"/>
  <c r="L359" i="8"/>
  <c r="K359" i="8"/>
  <c r="J359" i="8"/>
  <c r="I359" i="8"/>
  <c r="H359" i="8"/>
  <c r="G359" i="8"/>
  <c r="F359" i="8"/>
  <c r="L358" i="8"/>
  <c r="K358" i="8"/>
  <c r="J358" i="8"/>
  <c r="I358" i="8"/>
  <c r="H358" i="8"/>
  <c r="G358" i="8"/>
  <c r="F358" i="8"/>
  <c r="L357" i="8"/>
  <c r="K357" i="8"/>
  <c r="J357" i="8"/>
  <c r="I357" i="8"/>
  <c r="H357" i="8"/>
  <c r="G357" i="8"/>
  <c r="F357" i="8"/>
  <c r="L356" i="8"/>
  <c r="K356" i="8"/>
  <c r="J356" i="8"/>
  <c r="I356" i="8"/>
  <c r="M356" i="8" s="1"/>
  <c r="H356" i="8"/>
  <c r="G356" i="8"/>
  <c r="F356" i="8"/>
  <c r="L355" i="8"/>
  <c r="K355" i="8"/>
  <c r="J355" i="8"/>
  <c r="I355" i="8"/>
  <c r="H355" i="8"/>
  <c r="G355" i="8"/>
  <c r="F355" i="8"/>
  <c r="L354" i="8"/>
  <c r="K354" i="8"/>
  <c r="J354" i="8"/>
  <c r="I354" i="8"/>
  <c r="H354" i="8"/>
  <c r="G354" i="8"/>
  <c r="F354" i="8"/>
  <c r="L353" i="8"/>
  <c r="K353" i="8"/>
  <c r="J353" i="8"/>
  <c r="I353" i="8"/>
  <c r="H353" i="8"/>
  <c r="G353" i="8"/>
  <c r="F353" i="8"/>
  <c r="L352" i="8"/>
  <c r="K352" i="8"/>
  <c r="J352" i="8"/>
  <c r="I352" i="8"/>
  <c r="M352" i="8" s="1"/>
  <c r="H352" i="8"/>
  <c r="G352" i="8"/>
  <c r="F352" i="8"/>
  <c r="L351" i="8"/>
  <c r="K351" i="8"/>
  <c r="J351" i="8"/>
  <c r="I351" i="8"/>
  <c r="H351" i="8"/>
  <c r="G351" i="8"/>
  <c r="F351" i="8"/>
  <c r="L350" i="8"/>
  <c r="K350" i="8"/>
  <c r="J350" i="8"/>
  <c r="I350" i="8"/>
  <c r="H350" i="8"/>
  <c r="G350" i="8"/>
  <c r="F350" i="8"/>
  <c r="L349" i="8"/>
  <c r="K349" i="8"/>
  <c r="J349" i="8"/>
  <c r="I349" i="8"/>
  <c r="H349" i="8"/>
  <c r="G349" i="8"/>
  <c r="F349" i="8"/>
  <c r="L348" i="8"/>
  <c r="K348" i="8"/>
  <c r="J348" i="8"/>
  <c r="I348" i="8"/>
  <c r="M348" i="8" s="1"/>
  <c r="H348" i="8"/>
  <c r="G348" i="8"/>
  <c r="F348" i="8"/>
  <c r="L347" i="8"/>
  <c r="K347" i="8"/>
  <c r="J347" i="8"/>
  <c r="I347" i="8"/>
  <c r="H347" i="8"/>
  <c r="G347" i="8"/>
  <c r="F347" i="8"/>
  <c r="L346" i="8"/>
  <c r="K346" i="8"/>
  <c r="J346" i="8"/>
  <c r="I346" i="8"/>
  <c r="H346" i="8"/>
  <c r="G346" i="8"/>
  <c r="F346" i="8"/>
  <c r="L345" i="8"/>
  <c r="K345" i="8"/>
  <c r="J345" i="8"/>
  <c r="I345" i="8"/>
  <c r="H345" i="8"/>
  <c r="G345" i="8"/>
  <c r="F345" i="8"/>
  <c r="L344" i="8"/>
  <c r="K344" i="8"/>
  <c r="J344" i="8"/>
  <c r="I344" i="8"/>
  <c r="M344" i="8" s="1"/>
  <c r="H344" i="8"/>
  <c r="G344" i="8"/>
  <c r="F344" i="8"/>
  <c r="L343" i="8"/>
  <c r="K343" i="8"/>
  <c r="J343" i="8"/>
  <c r="I343" i="8"/>
  <c r="H343" i="8"/>
  <c r="G343" i="8"/>
  <c r="F343" i="8"/>
  <c r="L342" i="8"/>
  <c r="K342" i="8"/>
  <c r="J342" i="8"/>
  <c r="I342" i="8"/>
  <c r="H342" i="8"/>
  <c r="G342" i="8"/>
  <c r="F342" i="8"/>
  <c r="L341" i="8"/>
  <c r="K341" i="8"/>
  <c r="J341" i="8"/>
  <c r="I341" i="8"/>
  <c r="H341" i="8"/>
  <c r="G341" i="8"/>
  <c r="F341" i="8"/>
  <c r="L340" i="8"/>
  <c r="K340" i="8"/>
  <c r="J340" i="8"/>
  <c r="I340" i="8"/>
  <c r="M340" i="8" s="1"/>
  <c r="H340" i="8"/>
  <c r="G340" i="8"/>
  <c r="F340" i="8"/>
  <c r="L339" i="8"/>
  <c r="K339" i="8"/>
  <c r="J339" i="8"/>
  <c r="I339" i="8"/>
  <c r="H339" i="8"/>
  <c r="G339" i="8"/>
  <c r="F339" i="8"/>
  <c r="L338" i="8"/>
  <c r="K338" i="8"/>
  <c r="J338" i="8"/>
  <c r="I338" i="8"/>
  <c r="H338" i="8"/>
  <c r="G338" i="8"/>
  <c r="F338" i="8"/>
  <c r="L337" i="8"/>
  <c r="K337" i="8"/>
  <c r="J337" i="8"/>
  <c r="I337" i="8"/>
  <c r="H337" i="8"/>
  <c r="G337" i="8"/>
  <c r="F337" i="8"/>
  <c r="L336" i="8"/>
  <c r="K336" i="8"/>
  <c r="J336" i="8"/>
  <c r="I336" i="8"/>
  <c r="M336" i="8" s="1"/>
  <c r="H336" i="8"/>
  <c r="G336" i="8"/>
  <c r="F336" i="8"/>
  <c r="L335" i="8"/>
  <c r="K335" i="8"/>
  <c r="J335" i="8"/>
  <c r="I335" i="8"/>
  <c r="H335" i="8"/>
  <c r="G335" i="8"/>
  <c r="F335" i="8"/>
  <c r="L334" i="8"/>
  <c r="K334" i="8"/>
  <c r="J334" i="8"/>
  <c r="I334" i="8"/>
  <c r="H334" i="8"/>
  <c r="G334" i="8"/>
  <c r="F334" i="8"/>
  <c r="L333" i="8"/>
  <c r="K333" i="8"/>
  <c r="J333" i="8"/>
  <c r="I333" i="8"/>
  <c r="H333" i="8"/>
  <c r="G333" i="8"/>
  <c r="F333" i="8"/>
  <c r="L332" i="8"/>
  <c r="K332" i="8"/>
  <c r="J332" i="8"/>
  <c r="I332" i="8"/>
  <c r="H332" i="8"/>
  <c r="G332" i="8"/>
  <c r="F332" i="8"/>
  <c r="M332" i="8" s="1"/>
  <c r="L331" i="8"/>
  <c r="K331" i="8"/>
  <c r="J331" i="8"/>
  <c r="I331" i="8"/>
  <c r="M331" i="8" s="1"/>
  <c r="H331" i="8"/>
  <c r="G331" i="8"/>
  <c r="F331" i="8"/>
  <c r="L330" i="8"/>
  <c r="K330" i="8"/>
  <c r="J330" i="8"/>
  <c r="I330" i="8"/>
  <c r="H330" i="8"/>
  <c r="G330" i="8"/>
  <c r="F330" i="8"/>
  <c r="L329" i="8"/>
  <c r="K329" i="8"/>
  <c r="J329" i="8"/>
  <c r="I329" i="8"/>
  <c r="H329" i="8"/>
  <c r="G329" i="8"/>
  <c r="F329" i="8"/>
  <c r="L328" i="8"/>
  <c r="K328" i="8"/>
  <c r="J328" i="8"/>
  <c r="I328" i="8"/>
  <c r="H328" i="8"/>
  <c r="G328" i="8"/>
  <c r="F328" i="8"/>
  <c r="L327" i="8"/>
  <c r="K327" i="8"/>
  <c r="J327" i="8"/>
  <c r="I327" i="8"/>
  <c r="M327" i="8" s="1"/>
  <c r="H327" i="8"/>
  <c r="G327" i="8"/>
  <c r="F327" i="8"/>
  <c r="L326" i="8"/>
  <c r="K326" i="8"/>
  <c r="J326" i="8"/>
  <c r="I326" i="8"/>
  <c r="H326" i="8"/>
  <c r="G326" i="8"/>
  <c r="F326" i="8"/>
  <c r="L325" i="8"/>
  <c r="K325" i="8"/>
  <c r="J325" i="8"/>
  <c r="I325" i="8"/>
  <c r="H325" i="8"/>
  <c r="G325" i="8"/>
  <c r="F325" i="8"/>
  <c r="L324" i="8"/>
  <c r="K324" i="8"/>
  <c r="J324" i="8"/>
  <c r="I324" i="8"/>
  <c r="H324" i="8"/>
  <c r="G324" i="8"/>
  <c r="F324" i="8"/>
  <c r="L323" i="8"/>
  <c r="K323" i="8"/>
  <c r="J323" i="8"/>
  <c r="I323" i="8"/>
  <c r="M323" i="8" s="1"/>
  <c r="H323" i="8"/>
  <c r="G323" i="8"/>
  <c r="F323" i="8"/>
  <c r="L322" i="8"/>
  <c r="K322" i="8"/>
  <c r="J322" i="8"/>
  <c r="I322" i="8"/>
  <c r="M322" i="8" s="1"/>
  <c r="H322" i="8"/>
  <c r="G322" i="8"/>
  <c r="F322" i="8"/>
  <c r="L321" i="8"/>
  <c r="K321" i="8"/>
  <c r="J321" i="8"/>
  <c r="I321" i="8"/>
  <c r="H321" i="8"/>
  <c r="G321" i="8"/>
  <c r="F321" i="8"/>
  <c r="L320" i="8"/>
  <c r="K320" i="8"/>
  <c r="J320" i="8"/>
  <c r="I320" i="8"/>
  <c r="H320" i="8"/>
  <c r="G320" i="8"/>
  <c r="F320" i="8"/>
  <c r="L319" i="8"/>
  <c r="K319" i="8"/>
  <c r="J319" i="8"/>
  <c r="I319" i="8"/>
  <c r="H319" i="8"/>
  <c r="G319" i="8"/>
  <c r="F319" i="8"/>
  <c r="L318" i="8"/>
  <c r="K318" i="8"/>
  <c r="J318" i="8"/>
  <c r="I318" i="8"/>
  <c r="M318" i="8" s="1"/>
  <c r="H318" i="8"/>
  <c r="G318" i="8"/>
  <c r="F318" i="8"/>
  <c r="L317" i="8"/>
  <c r="K317" i="8"/>
  <c r="J317" i="8"/>
  <c r="I317" i="8"/>
  <c r="H317" i="8"/>
  <c r="G317" i="8"/>
  <c r="F317" i="8"/>
  <c r="L316" i="8"/>
  <c r="K316" i="8"/>
  <c r="J316" i="8"/>
  <c r="I316" i="8"/>
  <c r="H316" i="8"/>
  <c r="G316" i="8"/>
  <c r="F316" i="8"/>
  <c r="L315" i="8"/>
  <c r="K315" i="8"/>
  <c r="J315" i="8"/>
  <c r="I315" i="8"/>
  <c r="H315" i="8"/>
  <c r="G315" i="8"/>
  <c r="F315" i="8"/>
  <c r="L314" i="8"/>
  <c r="K314" i="8"/>
  <c r="J314" i="8"/>
  <c r="I314" i="8"/>
  <c r="M314" i="8" s="1"/>
  <c r="H314" i="8"/>
  <c r="G314" i="8"/>
  <c r="F314" i="8"/>
  <c r="L313" i="8"/>
  <c r="K313" i="8"/>
  <c r="J313" i="8"/>
  <c r="I313" i="8"/>
  <c r="H313" i="8"/>
  <c r="G313" i="8"/>
  <c r="F313" i="8"/>
  <c r="L312" i="8"/>
  <c r="K312" i="8"/>
  <c r="J312" i="8"/>
  <c r="I312" i="8"/>
  <c r="H312" i="8"/>
  <c r="G312" i="8"/>
  <c r="F312" i="8"/>
  <c r="M312" i="8" s="1"/>
  <c r="L311" i="8"/>
  <c r="K311" i="8"/>
  <c r="J311" i="8"/>
  <c r="I311" i="8"/>
  <c r="H311" i="8"/>
  <c r="G311" i="8"/>
  <c r="F311" i="8"/>
  <c r="L310" i="8"/>
  <c r="K310" i="8"/>
  <c r="J310" i="8"/>
  <c r="I310" i="8"/>
  <c r="H310" i="8"/>
  <c r="G310" i="8"/>
  <c r="F310" i="8"/>
  <c r="L309" i="8"/>
  <c r="K309" i="8"/>
  <c r="J309" i="8"/>
  <c r="I309" i="8"/>
  <c r="M309" i="8" s="1"/>
  <c r="H309" i="8"/>
  <c r="G309" i="8"/>
  <c r="F309" i="8"/>
  <c r="L308" i="8"/>
  <c r="K308" i="8"/>
  <c r="J308" i="8"/>
  <c r="I308" i="8"/>
  <c r="M308" i="8" s="1"/>
  <c r="H308" i="8"/>
  <c r="G308" i="8"/>
  <c r="F308" i="8"/>
  <c r="L307" i="8"/>
  <c r="K307" i="8"/>
  <c r="J307" i="8"/>
  <c r="I307" i="8"/>
  <c r="M307" i="8" s="1"/>
  <c r="H307" i="8"/>
  <c r="G307" i="8"/>
  <c r="F307" i="8"/>
  <c r="L306" i="8"/>
  <c r="K306" i="8"/>
  <c r="J306" i="8"/>
  <c r="I306" i="8"/>
  <c r="H306" i="8"/>
  <c r="G306" i="8"/>
  <c r="F306" i="8"/>
  <c r="L305" i="8"/>
  <c r="K305" i="8"/>
  <c r="J305" i="8"/>
  <c r="I305" i="8"/>
  <c r="H305" i="8"/>
  <c r="G305" i="8"/>
  <c r="F305" i="8"/>
  <c r="L304" i="8"/>
  <c r="K304" i="8"/>
  <c r="J304" i="8"/>
  <c r="I304" i="8"/>
  <c r="H304" i="8"/>
  <c r="G304" i="8"/>
  <c r="F304" i="8"/>
  <c r="L303" i="8"/>
  <c r="K303" i="8"/>
  <c r="J303" i="8"/>
  <c r="I303" i="8"/>
  <c r="M303" i="8" s="1"/>
  <c r="H303" i="8"/>
  <c r="G303" i="8"/>
  <c r="F303" i="8"/>
  <c r="L302" i="8"/>
  <c r="K302" i="8"/>
  <c r="J302" i="8"/>
  <c r="I302" i="8"/>
  <c r="H302" i="8"/>
  <c r="G302" i="8"/>
  <c r="F302" i="8"/>
  <c r="L301" i="8"/>
  <c r="K301" i="8"/>
  <c r="J301" i="8"/>
  <c r="I301" i="8"/>
  <c r="H301" i="8"/>
  <c r="G301" i="8"/>
  <c r="F301" i="8"/>
  <c r="M301" i="8" s="1"/>
  <c r="L300" i="8"/>
  <c r="K300" i="8"/>
  <c r="J300" i="8"/>
  <c r="I300" i="8"/>
  <c r="H300" i="8"/>
  <c r="G300" i="8"/>
  <c r="F300" i="8"/>
  <c r="L299" i="8"/>
  <c r="K299" i="8"/>
  <c r="J299" i="8"/>
  <c r="I299" i="8"/>
  <c r="H299" i="8"/>
  <c r="G299" i="8"/>
  <c r="M299" i="8" s="1"/>
  <c r="F299" i="8"/>
  <c r="L298" i="8"/>
  <c r="K298" i="8"/>
  <c r="J298" i="8"/>
  <c r="I298" i="8"/>
  <c r="H298" i="8"/>
  <c r="G298" i="8"/>
  <c r="F298" i="8"/>
  <c r="L297" i="8"/>
  <c r="K297" i="8"/>
  <c r="J297" i="8"/>
  <c r="I297" i="8"/>
  <c r="M297" i="8" s="1"/>
  <c r="H297" i="8"/>
  <c r="G297" i="8"/>
  <c r="F297" i="8"/>
  <c r="L296" i="8"/>
  <c r="K296" i="8"/>
  <c r="J296" i="8"/>
  <c r="I296" i="8"/>
  <c r="H296" i="8"/>
  <c r="G296" i="8"/>
  <c r="F296" i="8"/>
  <c r="L295" i="8"/>
  <c r="K295" i="8"/>
  <c r="J295" i="8"/>
  <c r="I295" i="8"/>
  <c r="H295" i="8"/>
  <c r="G295" i="8"/>
  <c r="F295" i="8"/>
  <c r="L294" i="8"/>
  <c r="K294" i="8"/>
  <c r="J294" i="8"/>
  <c r="I294" i="8"/>
  <c r="H294" i="8"/>
  <c r="G294" i="8"/>
  <c r="F294" i="8"/>
  <c r="L293" i="8"/>
  <c r="K293" i="8"/>
  <c r="J293" i="8"/>
  <c r="I293" i="8"/>
  <c r="M293" i="8" s="1"/>
  <c r="H293" i="8"/>
  <c r="G293" i="8"/>
  <c r="F293" i="8"/>
  <c r="L292" i="8"/>
  <c r="K292" i="8"/>
  <c r="J292" i="8"/>
  <c r="I292" i="8"/>
  <c r="H292" i="8"/>
  <c r="G292" i="8"/>
  <c r="F292" i="8"/>
  <c r="L291" i="8"/>
  <c r="K291" i="8"/>
  <c r="J291" i="8"/>
  <c r="I291" i="8"/>
  <c r="H291" i="8"/>
  <c r="G291" i="8"/>
  <c r="F291" i="8"/>
  <c r="L290" i="8"/>
  <c r="K290" i="8"/>
  <c r="J290" i="8"/>
  <c r="I290" i="8"/>
  <c r="H290" i="8"/>
  <c r="G290" i="8"/>
  <c r="F290" i="8"/>
  <c r="L289" i="8"/>
  <c r="K289" i="8"/>
  <c r="J289" i="8"/>
  <c r="I289" i="8"/>
  <c r="M289" i="8" s="1"/>
  <c r="H289" i="8"/>
  <c r="G289" i="8"/>
  <c r="F289" i="8"/>
  <c r="L288" i="8"/>
  <c r="K288" i="8"/>
  <c r="J288" i="8"/>
  <c r="I288" i="8"/>
  <c r="H288" i="8"/>
  <c r="G288" i="8"/>
  <c r="F288" i="8"/>
  <c r="L287" i="8"/>
  <c r="K287" i="8"/>
  <c r="J287" i="8"/>
  <c r="I287" i="8"/>
  <c r="H287" i="8"/>
  <c r="G287" i="8"/>
  <c r="F287" i="8"/>
  <c r="L286" i="8"/>
  <c r="K286" i="8"/>
  <c r="J286" i="8"/>
  <c r="I286" i="8"/>
  <c r="H286" i="8"/>
  <c r="G286" i="8"/>
  <c r="F286" i="8"/>
  <c r="L285" i="8"/>
  <c r="K285" i="8"/>
  <c r="J285" i="8"/>
  <c r="I285" i="8"/>
  <c r="M285" i="8" s="1"/>
  <c r="H285" i="8"/>
  <c r="G285" i="8"/>
  <c r="F285" i="8"/>
  <c r="L284" i="8"/>
  <c r="K284" i="8"/>
  <c r="J284" i="8"/>
  <c r="I284" i="8"/>
  <c r="H284" i="8"/>
  <c r="G284" i="8"/>
  <c r="F284" i="8"/>
  <c r="L283" i="8"/>
  <c r="K283" i="8"/>
  <c r="J283" i="8"/>
  <c r="I283" i="8"/>
  <c r="H283" i="8"/>
  <c r="G283" i="8"/>
  <c r="F283" i="8"/>
  <c r="L282" i="8"/>
  <c r="K282" i="8"/>
  <c r="J282" i="8"/>
  <c r="I282" i="8"/>
  <c r="H282" i="8"/>
  <c r="G282" i="8"/>
  <c r="F282" i="8"/>
  <c r="L281" i="8"/>
  <c r="K281" i="8"/>
  <c r="J281" i="8"/>
  <c r="I281" i="8"/>
  <c r="M281" i="8" s="1"/>
  <c r="H281" i="8"/>
  <c r="G281" i="8"/>
  <c r="F281" i="8"/>
  <c r="L280" i="8"/>
  <c r="K280" i="8"/>
  <c r="J280" i="8"/>
  <c r="I280" i="8"/>
  <c r="H280" i="8"/>
  <c r="G280" i="8"/>
  <c r="F280" i="8"/>
  <c r="L279" i="8"/>
  <c r="K279" i="8"/>
  <c r="J279" i="8"/>
  <c r="I279" i="8"/>
  <c r="H279" i="8"/>
  <c r="G279" i="8"/>
  <c r="F279" i="8"/>
  <c r="L278" i="8"/>
  <c r="K278" i="8"/>
  <c r="J278" i="8"/>
  <c r="I278" i="8"/>
  <c r="H278" i="8"/>
  <c r="G278" i="8"/>
  <c r="F278" i="8"/>
  <c r="L277" i="8"/>
  <c r="K277" i="8"/>
  <c r="J277" i="8"/>
  <c r="I277" i="8"/>
  <c r="M277" i="8" s="1"/>
  <c r="H277" i="8"/>
  <c r="G277" i="8"/>
  <c r="F277" i="8"/>
  <c r="L276" i="8"/>
  <c r="K276" i="8"/>
  <c r="J276" i="8"/>
  <c r="I276" i="8"/>
  <c r="H276" i="8"/>
  <c r="G276" i="8"/>
  <c r="F276" i="8"/>
  <c r="L275" i="8"/>
  <c r="K275" i="8"/>
  <c r="J275" i="8"/>
  <c r="I275" i="8"/>
  <c r="H275" i="8"/>
  <c r="G275" i="8"/>
  <c r="F275" i="8"/>
  <c r="L274" i="8"/>
  <c r="K274" i="8"/>
  <c r="J274" i="8"/>
  <c r="I274" i="8"/>
  <c r="H274" i="8"/>
  <c r="G274" i="8"/>
  <c r="F274" i="8"/>
  <c r="L273" i="8"/>
  <c r="K273" i="8"/>
  <c r="J273" i="8"/>
  <c r="I273" i="8"/>
  <c r="M273" i="8" s="1"/>
  <c r="H273" i="8"/>
  <c r="G273" i="8"/>
  <c r="F273" i="8"/>
  <c r="L272" i="8"/>
  <c r="K272" i="8"/>
  <c r="J272" i="8"/>
  <c r="I272" i="8"/>
  <c r="H272" i="8"/>
  <c r="G272" i="8"/>
  <c r="F272" i="8"/>
  <c r="L271" i="8"/>
  <c r="K271" i="8"/>
  <c r="J271" i="8"/>
  <c r="I271" i="8"/>
  <c r="H271" i="8"/>
  <c r="G271" i="8"/>
  <c r="F271" i="8"/>
  <c r="L270" i="8"/>
  <c r="K270" i="8"/>
  <c r="J270" i="8"/>
  <c r="I270" i="8"/>
  <c r="H270" i="8"/>
  <c r="G270" i="8"/>
  <c r="F270" i="8"/>
  <c r="L269" i="8"/>
  <c r="K269" i="8"/>
  <c r="J269" i="8"/>
  <c r="I269" i="8"/>
  <c r="M269" i="8" s="1"/>
  <c r="H269" i="8"/>
  <c r="G269" i="8"/>
  <c r="F269" i="8"/>
  <c r="L268" i="8"/>
  <c r="K268" i="8"/>
  <c r="J268" i="8"/>
  <c r="I268" i="8"/>
  <c r="H268" i="8"/>
  <c r="G268" i="8"/>
  <c r="F268" i="8"/>
  <c r="L267" i="8"/>
  <c r="K267" i="8"/>
  <c r="J267" i="8"/>
  <c r="I267" i="8"/>
  <c r="H267" i="8"/>
  <c r="G267" i="8"/>
  <c r="F267" i="8"/>
  <c r="L266" i="8"/>
  <c r="K266" i="8"/>
  <c r="J266" i="8"/>
  <c r="I266" i="8"/>
  <c r="H266" i="8"/>
  <c r="G266" i="8"/>
  <c r="F266" i="8"/>
  <c r="L265" i="8"/>
  <c r="K265" i="8"/>
  <c r="J265" i="8"/>
  <c r="I265" i="8"/>
  <c r="M265" i="8" s="1"/>
  <c r="H265" i="8"/>
  <c r="G265" i="8"/>
  <c r="F265" i="8"/>
  <c r="L264" i="8"/>
  <c r="K264" i="8"/>
  <c r="J264" i="8"/>
  <c r="I264" i="8"/>
  <c r="H264" i="8"/>
  <c r="G264" i="8"/>
  <c r="F264" i="8"/>
  <c r="L263" i="8"/>
  <c r="K263" i="8"/>
  <c r="J263" i="8"/>
  <c r="I263" i="8"/>
  <c r="H263" i="8"/>
  <c r="G263" i="8"/>
  <c r="F263" i="8"/>
  <c r="L262" i="8"/>
  <c r="K262" i="8"/>
  <c r="J262" i="8"/>
  <c r="I262" i="8"/>
  <c r="H262" i="8"/>
  <c r="G262" i="8"/>
  <c r="M262" i="8" s="1"/>
  <c r="F262" i="8"/>
  <c r="L261" i="8"/>
  <c r="K261" i="8"/>
  <c r="J261" i="8"/>
  <c r="I261" i="8"/>
  <c r="H261" i="8"/>
  <c r="G261" i="8"/>
  <c r="F261" i="8"/>
  <c r="L260" i="8"/>
  <c r="K260" i="8"/>
  <c r="J260" i="8"/>
  <c r="I260" i="8"/>
  <c r="M260" i="8" s="1"/>
  <c r="H260" i="8"/>
  <c r="G260" i="8"/>
  <c r="F260" i="8"/>
  <c r="L259" i="8"/>
  <c r="K259" i="8"/>
  <c r="J259" i="8"/>
  <c r="I259" i="8"/>
  <c r="H259" i="8"/>
  <c r="G259" i="8"/>
  <c r="F259" i="8"/>
  <c r="L258" i="8"/>
  <c r="K258" i="8"/>
  <c r="J258" i="8"/>
  <c r="I258" i="8"/>
  <c r="H258" i="8"/>
  <c r="G258" i="8"/>
  <c r="F258" i="8"/>
  <c r="L257" i="8"/>
  <c r="K257" i="8"/>
  <c r="J257" i="8"/>
  <c r="I257" i="8"/>
  <c r="H257" i="8"/>
  <c r="G257" i="8"/>
  <c r="F257" i="8"/>
  <c r="L256" i="8"/>
  <c r="K256" i="8"/>
  <c r="J256" i="8"/>
  <c r="I256" i="8"/>
  <c r="M256" i="8" s="1"/>
  <c r="H256" i="8"/>
  <c r="G256" i="8"/>
  <c r="F256" i="8"/>
  <c r="L255" i="8"/>
  <c r="K255" i="8"/>
  <c r="J255" i="8"/>
  <c r="I255" i="8"/>
  <c r="H255" i="8"/>
  <c r="G255" i="8"/>
  <c r="F255" i="8"/>
  <c r="L254" i="8"/>
  <c r="K254" i="8"/>
  <c r="J254" i="8"/>
  <c r="I254" i="8"/>
  <c r="H254" i="8"/>
  <c r="G254" i="8"/>
  <c r="F254" i="8"/>
  <c r="L253" i="8"/>
  <c r="K253" i="8"/>
  <c r="J253" i="8"/>
  <c r="I253" i="8"/>
  <c r="H253" i="8"/>
  <c r="G253" i="8"/>
  <c r="F253" i="8"/>
  <c r="L252" i="8"/>
  <c r="K252" i="8"/>
  <c r="J252" i="8"/>
  <c r="I252" i="8"/>
  <c r="M252" i="8" s="1"/>
  <c r="H252" i="8"/>
  <c r="G252" i="8"/>
  <c r="F252" i="8"/>
  <c r="L251" i="8"/>
  <c r="K251" i="8"/>
  <c r="J251" i="8"/>
  <c r="I251" i="8"/>
  <c r="H251" i="8"/>
  <c r="G251" i="8"/>
  <c r="F251" i="8"/>
  <c r="L250" i="8"/>
  <c r="K250" i="8"/>
  <c r="J250" i="8"/>
  <c r="I250" i="8"/>
  <c r="H250" i="8"/>
  <c r="G250" i="8"/>
  <c r="F250" i="8"/>
  <c r="L249" i="8"/>
  <c r="K249" i="8"/>
  <c r="J249" i="8"/>
  <c r="I249" i="8"/>
  <c r="H249" i="8"/>
  <c r="G249" i="8"/>
  <c r="F249" i="8"/>
  <c r="L248" i="8"/>
  <c r="K248" i="8"/>
  <c r="J248" i="8"/>
  <c r="I248" i="8"/>
  <c r="M248" i="8" s="1"/>
  <c r="H248" i="8"/>
  <c r="G248" i="8"/>
  <c r="F248" i="8"/>
  <c r="L247" i="8"/>
  <c r="K247" i="8"/>
  <c r="J247" i="8"/>
  <c r="I247" i="8"/>
  <c r="H247" i="8"/>
  <c r="G247" i="8"/>
  <c r="F247" i="8"/>
  <c r="L246" i="8"/>
  <c r="K246" i="8"/>
  <c r="J246" i="8"/>
  <c r="I246" i="8"/>
  <c r="H246" i="8"/>
  <c r="G246" i="8"/>
  <c r="F246" i="8"/>
  <c r="L245" i="8"/>
  <c r="K245" i="8"/>
  <c r="J245" i="8"/>
  <c r="I245" i="8"/>
  <c r="H245" i="8"/>
  <c r="G245" i="8"/>
  <c r="F245" i="8"/>
  <c r="L244" i="8"/>
  <c r="K244" i="8"/>
  <c r="J244" i="8"/>
  <c r="I244" i="8"/>
  <c r="M244" i="8" s="1"/>
  <c r="H244" i="8"/>
  <c r="G244" i="8"/>
  <c r="F244" i="8"/>
  <c r="L243" i="8"/>
  <c r="K243" i="8"/>
  <c r="J243" i="8"/>
  <c r="I243" i="8"/>
  <c r="H243" i="8"/>
  <c r="G243" i="8"/>
  <c r="F243" i="8"/>
  <c r="L242" i="8"/>
  <c r="K242" i="8"/>
  <c r="J242" i="8"/>
  <c r="I242" i="8"/>
  <c r="H242" i="8"/>
  <c r="G242" i="8"/>
  <c r="F242" i="8"/>
  <c r="L241" i="8"/>
  <c r="K241" i="8"/>
  <c r="J241" i="8"/>
  <c r="I241" i="8"/>
  <c r="H241" i="8"/>
  <c r="G241" i="8"/>
  <c r="F241" i="8"/>
  <c r="L240" i="8"/>
  <c r="K240" i="8"/>
  <c r="J240" i="8"/>
  <c r="I240" i="8"/>
  <c r="M240" i="8" s="1"/>
  <c r="H240" i="8"/>
  <c r="G240" i="8"/>
  <c r="F240" i="8"/>
  <c r="L239" i="8"/>
  <c r="K239" i="8"/>
  <c r="J239" i="8"/>
  <c r="I239" i="8"/>
  <c r="H239" i="8"/>
  <c r="G239" i="8"/>
  <c r="F239" i="8"/>
  <c r="L238" i="8"/>
  <c r="K238" i="8"/>
  <c r="J238" i="8"/>
  <c r="I238" i="8"/>
  <c r="H238" i="8"/>
  <c r="G238" i="8"/>
  <c r="F238" i="8"/>
  <c r="L237" i="8"/>
  <c r="K237" i="8"/>
  <c r="J237" i="8"/>
  <c r="I237" i="8"/>
  <c r="H237" i="8"/>
  <c r="G237" i="8"/>
  <c r="F237" i="8"/>
  <c r="L236" i="8"/>
  <c r="K236" i="8"/>
  <c r="J236" i="8"/>
  <c r="I236" i="8"/>
  <c r="M236" i="8" s="1"/>
  <c r="H236" i="8"/>
  <c r="G236" i="8"/>
  <c r="F236" i="8"/>
  <c r="L235" i="8"/>
  <c r="K235" i="8"/>
  <c r="J235" i="8"/>
  <c r="I235" i="8"/>
  <c r="H235" i="8"/>
  <c r="G235" i="8"/>
  <c r="F235" i="8"/>
  <c r="L234" i="8"/>
  <c r="K234" i="8"/>
  <c r="J234" i="8"/>
  <c r="I234" i="8"/>
  <c r="H234" i="8"/>
  <c r="G234" i="8"/>
  <c r="F234" i="8"/>
  <c r="L233" i="8"/>
  <c r="K233" i="8"/>
  <c r="J233" i="8"/>
  <c r="I233" i="8"/>
  <c r="H233" i="8"/>
  <c r="G233" i="8"/>
  <c r="F233" i="8"/>
  <c r="L232" i="8"/>
  <c r="K232" i="8"/>
  <c r="J232" i="8"/>
  <c r="I232" i="8"/>
  <c r="M232" i="8" s="1"/>
  <c r="H232" i="8"/>
  <c r="G232" i="8"/>
  <c r="F232" i="8"/>
  <c r="L231" i="8"/>
  <c r="K231" i="8"/>
  <c r="J231" i="8"/>
  <c r="I231" i="8"/>
  <c r="H231" i="8"/>
  <c r="G231" i="8"/>
  <c r="F231" i="8"/>
  <c r="L230" i="8"/>
  <c r="K230" i="8"/>
  <c r="J230" i="8"/>
  <c r="I230" i="8"/>
  <c r="H230" i="8"/>
  <c r="G230" i="8"/>
  <c r="F230" i="8"/>
  <c r="L229" i="8"/>
  <c r="K229" i="8"/>
  <c r="J229" i="8"/>
  <c r="I229" i="8"/>
  <c r="H229" i="8"/>
  <c r="G229" i="8"/>
  <c r="F229" i="8"/>
  <c r="L228" i="8"/>
  <c r="K228" i="8"/>
  <c r="J228" i="8"/>
  <c r="I228" i="8"/>
  <c r="M228" i="8" s="1"/>
  <c r="H228" i="8"/>
  <c r="G228" i="8"/>
  <c r="F228" i="8"/>
  <c r="L227" i="8"/>
  <c r="K227" i="8"/>
  <c r="J227" i="8"/>
  <c r="I227" i="8"/>
  <c r="H227" i="8"/>
  <c r="G227" i="8"/>
  <c r="F227" i="8"/>
  <c r="L226" i="8"/>
  <c r="K226" i="8"/>
  <c r="J226" i="8"/>
  <c r="I226" i="8"/>
  <c r="H226" i="8"/>
  <c r="G226" i="8"/>
  <c r="F226" i="8"/>
  <c r="L225" i="8"/>
  <c r="K225" i="8"/>
  <c r="J225" i="8"/>
  <c r="I225" i="8"/>
  <c r="H225" i="8"/>
  <c r="G225" i="8"/>
  <c r="F225" i="8"/>
  <c r="L224" i="8"/>
  <c r="K224" i="8"/>
  <c r="J224" i="8"/>
  <c r="I224" i="8"/>
  <c r="M224" i="8" s="1"/>
  <c r="H224" i="8"/>
  <c r="G224" i="8"/>
  <c r="F224" i="8"/>
  <c r="L223" i="8"/>
  <c r="K223" i="8"/>
  <c r="J223" i="8"/>
  <c r="I223" i="8"/>
  <c r="H223" i="8"/>
  <c r="G223" i="8"/>
  <c r="F223" i="8"/>
  <c r="L222" i="8"/>
  <c r="K222" i="8"/>
  <c r="J222" i="8"/>
  <c r="I222" i="8"/>
  <c r="H222" i="8"/>
  <c r="G222" i="8"/>
  <c r="F222" i="8"/>
  <c r="L221" i="8"/>
  <c r="K221" i="8"/>
  <c r="J221" i="8"/>
  <c r="I221" i="8"/>
  <c r="H221" i="8"/>
  <c r="G221" i="8"/>
  <c r="F221" i="8"/>
  <c r="L220" i="8"/>
  <c r="K220" i="8"/>
  <c r="J220" i="8"/>
  <c r="I220" i="8"/>
  <c r="M220" i="8" s="1"/>
  <c r="H220" i="8"/>
  <c r="G220" i="8"/>
  <c r="F220" i="8"/>
  <c r="L219" i="8"/>
  <c r="K219" i="8"/>
  <c r="J219" i="8"/>
  <c r="I219" i="8"/>
  <c r="H219" i="8"/>
  <c r="G219" i="8"/>
  <c r="F219" i="8"/>
  <c r="L218" i="8"/>
  <c r="K218" i="8"/>
  <c r="J218" i="8"/>
  <c r="I218" i="8"/>
  <c r="H218" i="8"/>
  <c r="G218" i="8"/>
  <c r="F218" i="8"/>
  <c r="L217" i="8"/>
  <c r="K217" i="8"/>
  <c r="J217" i="8"/>
  <c r="I217" i="8"/>
  <c r="H217" i="8"/>
  <c r="G217" i="8"/>
  <c r="F217" i="8"/>
  <c r="L216" i="8"/>
  <c r="K216" i="8"/>
  <c r="J216" i="8"/>
  <c r="I216" i="8"/>
  <c r="M216" i="8" s="1"/>
  <c r="H216" i="8"/>
  <c r="G216" i="8"/>
  <c r="F216" i="8"/>
  <c r="L215" i="8"/>
  <c r="K215" i="8"/>
  <c r="J215" i="8"/>
  <c r="I215" i="8"/>
  <c r="H215" i="8"/>
  <c r="G215" i="8"/>
  <c r="F215" i="8"/>
  <c r="L214" i="8"/>
  <c r="K214" i="8"/>
  <c r="J214" i="8"/>
  <c r="I214" i="8"/>
  <c r="H214" i="8"/>
  <c r="G214" i="8"/>
  <c r="F214" i="8"/>
  <c r="L213" i="8"/>
  <c r="K213" i="8"/>
  <c r="J213" i="8"/>
  <c r="I213" i="8"/>
  <c r="H213" i="8"/>
  <c r="G213" i="8"/>
  <c r="F213" i="8"/>
  <c r="L212" i="8"/>
  <c r="K212" i="8"/>
  <c r="J212" i="8"/>
  <c r="I212" i="8"/>
  <c r="M212" i="8" s="1"/>
  <c r="H212" i="8"/>
  <c r="G212" i="8"/>
  <c r="F212" i="8"/>
  <c r="L211" i="8"/>
  <c r="K211" i="8"/>
  <c r="J211" i="8"/>
  <c r="I211" i="8"/>
  <c r="H211" i="8"/>
  <c r="G211" i="8"/>
  <c r="F211" i="8"/>
  <c r="L210" i="8"/>
  <c r="K210" i="8"/>
  <c r="J210" i="8"/>
  <c r="I210" i="8"/>
  <c r="H210" i="8"/>
  <c r="G210" i="8"/>
  <c r="F210" i="8"/>
  <c r="M210" i="8" s="1"/>
  <c r="L209" i="8"/>
  <c r="K209" i="8"/>
  <c r="J209" i="8"/>
  <c r="I209" i="8"/>
  <c r="H209" i="8"/>
  <c r="G209" i="8"/>
  <c r="F209" i="8"/>
  <c r="L208" i="8"/>
  <c r="K208" i="8"/>
  <c r="J208" i="8"/>
  <c r="I208" i="8"/>
  <c r="H208" i="8"/>
  <c r="G208" i="8"/>
  <c r="M208" i="8" s="1"/>
  <c r="F208" i="8"/>
  <c r="L207" i="8"/>
  <c r="K207" i="8"/>
  <c r="J207" i="8"/>
  <c r="I207" i="8"/>
  <c r="H207" i="8"/>
  <c r="G207" i="8"/>
  <c r="F207" i="8"/>
  <c r="L206" i="8"/>
  <c r="K206" i="8"/>
  <c r="J206" i="8"/>
  <c r="I206" i="8"/>
  <c r="M206" i="8" s="1"/>
  <c r="H206" i="8"/>
  <c r="G206" i="8"/>
  <c r="F206" i="8"/>
  <c r="L205" i="8"/>
  <c r="K205" i="8"/>
  <c r="J205" i="8"/>
  <c r="I205" i="8"/>
  <c r="H205" i="8"/>
  <c r="G205" i="8"/>
  <c r="F205" i="8"/>
  <c r="L204" i="8"/>
  <c r="K204" i="8"/>
  <c r="J204" i="8"/>
  <c r="I204" i="8"/>
  <c r="H204" i="8"/>
  <c r="G204" i="8"/>
  <c r="F204" i="8"/>
  <c r="L203" i="8"/>
  <c r="K203" i="8"/>
  <c r="J203" i="8"/>
  <c r="I203" i="8"/>
  <c r="H203" i="8"/>
  <c r="G203" i="8"/>
  <c r="F203" i="8"/>
  <c r="L202" i="8"/>
  <c r="K202" i="8"/>
  <c r="J202" i="8"/>
  <c r="I202" i="8"/>
  <c r="M202" i="8" s="1"/>
  <c r="H202" i="8"/>
  <c r="G202" i="8"/>
  <c r="F202" i="8"/>
  <c r="L201" i="8"/>
  <c r="K201" i="8"/>
  <c r="J201" i="8"/>
  <c r="I201" i="8"/>
  <c r="H201" i="8"/>
  <c r="G201" i="8"/>
  <c r="F201" i="8"/>
  <c r="L200" i="8"/>
  <c r="K200" i="8"/>
  <c r="J200" i="8"/>
  <c r="I200" i="8"/>
  <c r="H200" i="8"/>
  <c r="G200" i="8"/>
  <c r="F200" i="8"/>
  <c r="L199" i="8"/>
  <c r="K199" i="8"/>
  <c r="J199" i="8"/>
  <c r="I199" i="8"/>
  <c r="H199" i="8"/>
  <c r="G199" i="8"/>
  <c r="F199" i="8"/>
  <c r="L198" i="8"/>
  <c r="K198" i="8"/>
  <c r="J198" i="8"/>
  <c r="I198" i="8"/>
  <c r="M198" i="8" s="1"/>
  <c r="H198" i="8"/>
  <c r="G198" i="8"/>
  <c r="F198" i="8"/>
  <c r="L197" i="8"/>
  <c r="K197" i="8"/>
  <c r="J197" i="8"/>
  <c r="I197" i="8"/>
  <c r="H197" i="8"/>
  <c r="G197" i="8"/>
  <c r="F197" i="8"/>
  <c r="L196" i="8"/>
  <c r="K196" i="8"/>
  <c r="J196" i="8"/>
  <c r="I196" i="8"/>
  <c r="H196" i="8"/>
  <c r="G196" i="8"/>
  <c r="F196" i="8"/>
  <c r="L195" i="8"/>
  <c r="K195" i="8"/>
  <c r="J195" i="8"/>
  <c r="I195" i="8"/>
  <c r="H195" i="8"/>
  <c r="G195" i="8"/>
  <c r="F195" i="8"/>
  <c r="L194" i="8"/>
  <c r="K194" i="8"/>
  <c r="J194" i="8"/>
  <c r="I194" i="8"/>
  <c r="M194" i="8" s="1"/>
  <c r="H194" i="8"/>
  <c r="G194" i="8"/>
  <c r="F194" i="8"/>
  <c r="L193" i="8"/>
  <c r="K193" i="8"/>
  <c r="J193" i="8"/>
  <c r="I193" i="8"/>
  <c r="H193" i="8"/>
  <c r="G193" i="8"/>
  <c r="F193" i="8"/>
  <c r="L192" i="8"/>
  <c r="K192" i="8"/>
  <c r="J192" i="8"/>
  <c r="I192" i="8"/>
  <c r="H192" i="8"/>
  <c r="G192" i="8"/>
  <c r="F192" i="8"/>
  <c r="L191" i="8"/>
  <c r="K191" i="8"/>
  <c r="J191" i="8"/>
  <c r="I191" i="8"/>
  <c r="H191" i="8"/>
  <c r="G191" i="8"/>
  <c r="F191" i="8"/>
  <c r="L190" i="8"/>
  <c r="K190" i="8"/>
  <c r="J190" i="8"/>
  <c r="I190" i="8"/>
  <c r="M190" i="8" s="1"/>
  <c r="H190" i="8"/>
  <c r="G190" i="8"/>
  <c r="F190" i="8"/>
  <c r="L189" i="8"/>
  <c r="K189" i="8"/>
  <c r="J189" i="8"/>
  <c r="I189" i="8"/>
  <c r="H189" i="8"/>
  <c r="G189" i="8"/>
  <c r="F189" i="8"/>
  <c r="L188" i="8"/>
  <c r="K188" i="8"/>
  <c r="J188" i="8"/>
  <c r="I188" i="8"/>
  <c r="H188" i="8"/>
  <c r="G188" i="8"/>
  <c r="F188" i="8"/>
  <c r="L187" i="8"/>
  <c r="K187" i="8"/>
  <c r="J187" i="8"/>
  <c r="I187" i="8"/>
  <c r="H187" i="8"/>
  <c r="G187" i="8"/>
  <c r="F187" i="8"/>
  <c r="L186" i="8"/>
  <c r="K186" i="8"/>
  <c r="J186" i="8"/>
  <c r="I186" i="8"/>
  <c r="M186" i="8" s="1"/>
  <c r="H186" i="8"/>
  <c r="G186" i="8"/>
  <c r="F186" i="8"/>
  <c r="L185" i="8"/>
  <c r="K185" i="8"/>
  <c r="J185" i="8"/>
  <c r="I185" i="8"/>
  <c r="H185" i="8"/>
  <c r="G185" i="8"/>
  <c r="F185" i="8"/>
  <c r="L184" i="8"/>
  <c r="K184" i="8"/>
  <c r="J184" i="8"/>
  <c r="I184" i="8"/>
  <c r="H184" i="8"/>
  <c r="G184" i="8"/>
  <c r="F184" i="8"/>
  <c r="L183" i="8"/>
  <c r="K183" i="8"/>
  <c r="J183" i="8"/>
  <c r="I183" i="8"/>
  <c r="H183" i="8"/>
  <c r="G183" i="8"/>
  <c r="F183" i="8"/>
  <c r="L182" i="8"/>
  <c r="K182" i="8"/>
  <c r="J182" i="8"/>
  <c r="I182" i="8"/>
  <c r="M182" i="8" s="1"/>
  <c r="H182" i="8"/>
  <c r="G182" i="8"/>
  <c r="F182" i="8"/>
  <c r="L181" i="8"/>
  <c r="K181" i="8"/>
  <c r="J181" i="8"/>
  <c r="I181" i="8"/>
  <c r="H181" i="8"/>
  <c r="G181" i="8"/>
  <c r="F181" i="8"/>
  <c r="L180" i="8"/>
  <c r="K180" i="8"/>
  <c r="J180" i="8"/>
  <c r="I180" i="8"/>
  <c r="H180" i="8"/>
  <c r="G180" i="8"/>
  <c r="F180" i="8"/>
  <c r="L179" i="8"/>
  <c r="K179" i="8"/>
  <c r="J179" i="8"/>
  <c r="I179" i="8"/>
  <c r="H179" i="8"/>
  <c r="G179" i="8"/>
  <c r="F179" i="8"/>
  <c r="L178" i="8"/>
  <c r="K178" i="8"/>
  <c r="J178" i="8"/>
  <c r="I178" i="8"/>
  <c r="M178" i="8" s="1"/>
  <c r="H178" i="8"/>
  <c r="G178" i="8"/>
  <c r="F178" i="8"/>
  <c r="L177" i="8"/>
  <c r="K177" i="8"/>
  <c r="J177" i="8"/>
  <c r="I177" i="8"/>
  <c r="H177" i="8"/>
  <c r="G177" i="8"/>
  <c r="F177" i="8"/>
  <c r="L176" i="8"/>
  <c r="K176" i="8"/>
  <c r="J176" i="8"/>
  <c r="I176" i="8"/>
  <c r="H176" i="8"/>
  <c r="G176" i="8"/>
  <c r="F176" i="8"/>
  <c r="L175" i="8"/>
  <c r="K175" i="8"/>
  <c r="J175" i="8"/>
  <c r="I175" i="8"/>
  <c r="H175" i="8"/>
  <c r="G175" i="8"/>
  <c r="F175" i="8"/>
  <c r="L174" i="8"/>
  <c r="K174" i="8"/>
  <c r="J174" i="8"/>
  <c r="I174" i="8"/>
  <c r="M174" i="8" s="1"/>
  <c r="H174" i="8"/>
  <c r="G174" i="8"/>
  <c r="F174" i="8"/>
  <c r="L173" i="8"/>
  <c r="K173" i="8"/>
  <c r="J173" i="8"/>
  <c r="I173" i="8"/>
  <c r="H173" i="8"/>
  <c r="G173" i="8"/>
  <c r="F173" i="8"/>
  <c r="L172" i="8"/>
  <c r="K172" i="8"/>
  <c r="J172" i="8"/>
  <c r="I172" i="8"/>
  <c r="H172" i="8"/>
  <c r="G172" i="8"/>
  <c r="F172" i="8"/>
  <c r="L171" i="8"/>
  <c r="K171" i="8"/>
  <c r="J171" i="8"/>
  <c r="I171" i="8"/>
  <c r="H171" i="8"/>
  <c r="G171" i="8"/>
  <c r="F171" i="8"/>
  <c r="L170" i="8"/>
  <c r="K170" i="8"/>
  <c r="J170" i="8"/>
  <c r="I170" i="8"/>
  <c r="H170" i="8"/>
  <c r="G170" i="8"/>
  <c r="F170" i="8"/>
  <c r="L169" i="8"/>
  <c r="K169" i="8"/>
  <c r="J169" i="8"/>
  <c r="I169" i="8"/>
  <c r="M169" i="8" s="1"/>
  <c r="H169" i="8"/>
  <c r="G169" i="8"/>
  <c r="F169" i="8"/>
  <c r="L168" i="8"/>
  <c r="K168" i="8"/>
  <c r="J168" i="8"/>
  <c r="I168" i="8"/>
  <c r="H168" i="8"/>
  <c r="G168" i="8"/>
  <c r="F168" i="8"/>
  <c r="L167" i="8"/>
  <c r="K167" i="8"/>
  <c r="J167" i="8"/>
  <c r="I167" i="8"/>
  <c r="H167" i="8"/>
  <c r="G167" i="8"/>
  <c r="F167" i="8"/>
  <c r="L166" i="8"/>
  <c r="K166" i="8"/>
  <c r="J166" i="8"/>
  <c r="I166" i="8"/>
  <c r="H166" i="8"/>
  <c r="G166" i="8"/>
  <c r="F166" i="8"/>
  <c r="L165" i="8"/>
  <c r="K165" i="8"/>
  <c r="J165" i="8"/>
  <c r="I165" i="8"/>
  <c r="M165" i="8" s="1"/>
  <c r="H165" i="8"/>
  <c r="G165" i="8"/>
  <c r="F165" i="8"/>
  <c r="L164" i="8"/>
  <c r="K164" i="8"/>
  <c r="J164" i="8"/>
  <c r="I164" i="8"/>
  <c r="H164" i="8"/>
  <c r="G164" i="8"/>
  <c r="F164" i="8"/>
  <c r="L163" i="8"/>
  <c r="K163" i="8"/>
  <c r="J163" i="8"/>
  <c r="I163" i="8"/>
  <c r="H163" i="8"/>
  <c r="G163" i="8"/>
  <c r="F163" i="8"/>
  <c r="L162" i="8"/>
  <c r="K162" i="8"/>
  <c r="J162" i="8"/>
  <c r="I162" i="8"/>
  <c r="H162" i="8"/>
  <c r="G162" i="8"/>
  <c r="F162" i="8"/>
  <c r="L161" i="8"/>
  <c r="K161" i="8"/>
  <c r="J161" i="8"/>
  <c r="I161" i="8"/>
  <c r="M161" i="8" s="1"/>
  <c r="H161" i="8"/>
  <c r="G161" i="8"/>
  <c r="F161" i="8"/>
  <c r="L160" i="8"/>
  <c r="K160" i="8"/>
  <c r="J160" i="8"/>
  <c r="I160" i="8"/>
  <c r="H160" i="8"/>
  <c r="G160" i="8"/>
  <c r="F160" i="8"/>
  <c r="L159" i="8"/>
  <c r="K159" i="8"/>
  <c r="J159" i="8"/>
  <c r="I159" i="8"/>
  <c r="H159" i="8"/>
  <c r="G159" i="8"/>
  <c r="F159" i="8"/>
  <c r="L158" i="8"/>
  <c r="K158" i="8"/>
  <c r="J158" i="8"/>
  <c r="I158" i="8"/>
  <c r="H158" i="8"/>
  <c r="G158" i="8"/>
  <c r="F158" i="8"/>
  <c r="L157" i="8"/>
  <c r="K157" i="8"/>
  <c r="J157" i="8"/>
  <c r="I157" i="8"/>
  <c r="M157" i="8" s="1"/>
  <c r="H157" i="8"/>
  <c r="G157" i="8"/>
  <c r="F157" i="8"/>
  <c r="L156" i="8"/>
  <c r="K156" i="8"/>
  <c r="J156" i="8"/>
  <c r="I156" i="8"/>
  <c r="H156" i="8"/>
  <c r="G156" i="8"/>
  <c r="F156" i="8"/>
  <c r="L155" i="8"/>
  <c r="K155" i="8"/>
  <c r="J155" i="8"/>
  <c r="I155" i="8"/>
  <c r="H155" i="8"/>
  <c r="G155" i="8"/>
  <c r="F155" i="8"/>
  <c r="L154" i="8"/>
  <c r="K154" i="8"/>
  <c r="J154" i="8"/>
  <c r="I154" i="8"/>
  <c r="H154" i="8"/>
  <c r="G154" i="8"/>
  <c r="F154" i="8"/>
  <c r="L153" i="8"/>
  <c r="K153" i="8"/>
  <c r="J153" i="8"/>
  <c r="I153" i="8"/>
  <c r="M153" i="8" s="1"/>
  <c r="H153" i="8"/>
  <c r="G153" i="8"/>
  <c r="F153" i="8"/>
  <c r="L152" i="8"/>
  <c r="K152" i="8"/>
  <c r="J152" i="8"/>
  <c r="I152" i="8"/>
  <c r="H152" i="8"/>
  <c r="G152" i="8"/>
  <c r="F152" i="8"/>
  <c r="L151" i="8"/>
  <c r="K151" i="8"/>
  <c r="J151" i="8"/>
  <c r="I151" i="8"/>
  <c r="H151" i="8"/>
  <c r="G151" i="8"/>
  <c r="F151" i="8"/>
  <c r="L150" i="8"/>
  <c r="K150" i="8"/>
  <c r="J150" i="8"/>
  <c r="I150" i="8"/>
  <c r="H150" i="8"/>
  <c r="G150" i="8"/>
  <c r="F150" i="8"/>
  <c r="L149" i="8"/>
  <c r="K149" i="8"/>
  <c r="J149" i="8"/>
  <c r="I149" i="8"/>
  <c r="M149" i="8" s="1"/>
  <c r="H149" i="8"/>
  <c r="G149" i="8"/>
  <c r="F149" i="8"/>
  <c r="L148" i="8"/>
  <c r="K148" i="8"/>
  <c r="J148" i="8"/>
  <c r="I148" i="8"/>
  <c r="H148" i="8"/>
  <c r="G148" i="8"/>
  <c r="F148" i="8"/>
  <c r="L147" i="8"/>
  <c r="K147" i="8"/>
  <c r="J147" i="8"/>
  <c r="I147" i="8"/>
  <c r="H147" i="8"/>
  <c r="G147" i="8"/>
  <c r="F147" i="8"/>
  <c r="L146" i="8"/>
  <c r="K146" i="8"/>
  <c r="J146" i="8"/>
  <c r="I146" i="8"/>
  <c r="H146" i="8"/>
  <c r="G146" i="8"/>
  <c r="F146" i="8"/>
  <c r="L145" i="8"/>
  <c r="K145" i="8"/>
  <c r="J145" i="8"/>
  <c r="I145" i="8"/>
  <c r="M145" i="8" s="1"/>
  <c r="H145" i="8"/>
  <c r="G145" i="8"/>
  <c r="F145" i="8"/>
  <c r="L144" i="8"/>
  <c r="K144" i="8"/>
  <c r="J144" i="8"/>
  <c r="I144" i="8"/>
  <c r="M144" i="8" s="1"/>
  <c r="H144" i="8"/>
  <c r="G144" i="8"/>
  <c r="F144" i="8"/>
  <c r="L143" i="8"/>
  <c r="K143" i="8"/>
  <c r="J143" i="8"/>
  <c r="I143" i="8"/>
  <c r="H143" i="8"/>
  <c r="G143" i="8"/>
  <c r="F143" i="8"/>
  <c r="L142" i="8"/>
  <c r="K142" i="8"/>
  <c r="J142" i="8"/>
  <c r="I142" i="8"/>
  <c r="H142" i="8"/>
  <c r="G142" i="8"/>
  <c r="F142" i="8"/>
  <c r="L141" i="8"/>
  <c r="K141" i="8"/>
  <c r="J141" i="8"/>
  <c r="I141" i="8"/>
  <c r="H141" i="8"/>
  <c r="G141" i="8"/>
  <c r="F141" i="8"/>
  <c r="L140" i="8"/>
  <c r="K140" i="8"/>
  <c r="J140" i="8"/>
  <c r="I140" i="8"/>
  <c r="H140" i="8"/>
  <c r="G140" i="8"/>
  <c r="F140" i="8"/>
  <c r="M140" i="8" s="1"/>
  <c r="L139" i="8"/>
  <c r="K139" i="8"/>
  <c r="J139" i="8"/>
  <c r="I139" i="8"/>
  <c r="M139" i="8" s="1"/>
  <c r="H139" i="8"/>
  <c r="G139" i="8"/>
  <c r="F139" i="8"/>
  <c r="L138" i="8"/>
  <c r="K138" i="8"/>
  <c r="J138" i="8"/>
  <c r="I138" i="8"/>
  <c r="H138" i="8"/>
  <c r="G138" i="8"/>
  <c r="F138" i="8"/>
  <c r="L137" i="8"/>
  <c r="K137" i="8"/>
  <c r="J137" i="8"/>
  <c r="I137" i="8"/>
  <c r="H137" i="8"/>
  <c r="G137" i="8"/>
  <c r="F137" i="8"/>
  <c r="L136" i="8"/>
  <c r="K136" i="8"/>
  <c r="J136" i="8"/>
  <c r="I136" i="8"/>
  <c r="H136" i="8"/>
  <c r="G136" i="8"/>
  <c r="F136" i="8"/>
  <c r="L135" i="8"/>
  <c r="K135" i="8"/>
  <c r="J135" i="8"/>
  <c r="I135" i="8"/>
  <c r="H135" i="8"/>
  <c r="G135" i="8"/>
  <c r="F135" i="8"/>
  <c r="M135" i="8" s="1"/>
  <c r="L134" i="8"/>
  <c r="K134" i="8"/>
  <c r="J134" i="8"/>
  <c r="I134" i="8"/>
  <c r="H134" i="8"/>
  <c r="G134" i="8"/>
  <c r="F134" i="8"/>
  <c r="M134" i="8" s="1"/>
  <c r="L133" i="8"/>
  <c r="K133" i="8"/>
  <c r="J133" i="8"/>
  <c r="I133" i="8"/>
  <c r="M133" i="8" s="1"/>
  <c r="H133" i="8"/>
  <c r="G133" i="8"/>
  <c r="F133" i="8"/>
  <c r="L132" i="8"/>
  <c r="K132" i="8"/>
  <c r="J132" i="8"/>
  <c r="I132" i="8"/>
  <c r="H132" i="8"/>
  <c r="G132" i="8"/>
  <c r="F132" i="8"/>
  <c r="L131" i="8"/>
  <c r="K131" i="8"/>
  <c r="J131" i="8"/>
  <c r="I131" i="8"/>
  <c r="H131" i="8"/>
  <c r="G131" i="8"/>
  <c r="F131" i="8"/>
  <c r="L130" i="8"/>
  <c r="K130" i="8"/>
  <c r="J130" i="8"/>
  <c r="I130" i="8"/>
  <c r="H130" i="8"/>
  <c r="G130" i="8"/>
  <c r="F130" i="8"/>
  <c r="L129" i="8"/>
  <c r="K129" i="8"/>
  <c r="J129" i="8"/>
  <c r="I129" i="8"/>
  <c r="M129" i="8" s="1"/>
  <c r="H129" i="8"/>
  <c r="G129" i="8"/>
  <c r="F129" i="8"/>
  <c r="L128" i="8"/>
  <c r="K128" i="8"/>
  <c r="J128" i="8"/>
  <c r="I128" i="8"/>
  <c r="H128" i="8"/>
  <c r="G128" i="8"/>
  <c r="F128" i="8"/>
  <c r="L127" i="8"/>
  <c r="K127" i="8"/>
  <c r="J127" i="8"/>
  <c r="I127" i="8"/>
  <c r="H127" i="8"/>
  <c r="G127" i="8"/>
  <c r="F127" i="8"/>
  <c r="L126" i="8"/>
  <c r="K126" i="8"/>
  <c r="J126" i="8"/>
  <c r="I126" i="8"/>
  <c r="H126" i="8"/>
  <c r="G126" i="8"/>
  <c r="F126" i="8"/>
  <c r="L125" i="8"/>
  <c r="K125" i="8"/>
  <c r="J125" i="8"/>
  <c r="I125" i="8"/>
  <c r="M125" i="8" s="1"/>
  <c r="H125" i="8"/>
  <c r="G125" i="8"/>
  <c r="F125" i="8"/>
  <c r="L124" i="8"/>
  <c r="K124" i="8"/>
  <c r="J124" i="8"/>
  <c r="I124" i="8"/>
  <c r="H124" i="8"/>
  <c r="G124" i="8"/>
  <c r="F124" i="8"/>
  <c r="L123" i="8"/>
  <c r="K123" i="8"/>
  <c r="J123" i="8"/>
  <c r="I123" i="8"/>
  <c r="H123" i="8"/>
  <c r="G123" i="8"/>
  <c r="F123" i="8"/>
  <c r="L122" i="8"/>
  <c r="K122" i="8"/>
  <c r="J122" i="8"/>
  <c r="I122" i="8"/>
  <c r="H122" i="8"/>
  <c r="G122" i="8"/>
  <c r="F122" i="8"/>
  <c r="L121" i="8"/>
  <c r="K121" i="8"/>
  <c r="J121" i="8"/>
  <c r="I121" i="8"/>
  <c r="M121" i="8" s="1"/>
  <c r="H121" i="8"/>
  <c r="G121" i="8"/>
  <c r="F121" i="8"/>
  <c r="L120" i="8"/>
  <c r="K120" i="8"/>
  <c r="J120" i="8"/>
  <c r="I120" i="8"/>
  <c r="H120" i="8"/>
  <c r="G120" i="8"/>
  <c r="F120" i="8"/>
  <c r="L119" i="8"/>
  <c r="K119" i="8"/>
  <c r="J119" i="8"/>
  <c r="I119" i="8"/>
  <c r="H119" i="8"/>
  <c r="G119" i="8"/>
  <c r="F119" i="8"/>
  <c r="L118" i="8"/>
  <c r="K118" i="8"/>
  <c r="J118" i="8"/>
  <c r="I118" i="8"/>
  <c r="H118" i="8"/>
  <c r="G118" i="8"/>
  <c r="F118" i="8"/>
  <c r="L117" i="8"/>
  <c r="K117" i="8"/>
  <c r="J117" i="8"/>
  <c r="I117" i="8"/>
  <c r="M117" i="8" s="1"/>
  <c r="H117" i="8"/>
  <c r="G117" i="8"/>
  <c r="F117" i="8"/>
  <c r="L116" i="8"/>
  <c r="K116" i="8"/>
  <c r="J116" i="8"/>
  <c r="I116" i="8"/>
  <c r="H116" i="8"/>
  <c r="G116" i="8"/>
  <c r="F116" i="8"/>
  <c r="L115" i="8"/>
  <c r="K115" i="8"/>
  <c r="J115" i="8"/>
  <c r="I115" i="8"/>
  <c r="H115" i="8"/>
  <c r="G115" i="8"/>
  <c r="F115" i="8"/>
  <c r="L114" i="8"/>
  <c r="K114" i="8"/>
  <c r="J114" i="8"/>
  <c r="I114" i="8"/>
  <c r="H114" i="8"/>
  <c r="G114" i="8"/>
  <c r="F114" i="8"/>
  <c r="L113" i="8"/>
  <c r="K113" i="8"/>
  <c r="J113" i="8"/>
  <c r="I113" i="8"/>
  <c r="M113" i="8" s="1"/>
  <c r="H113" i="8"/>
  <c r="G113" i="8"/>
  <c r="F113" i="8"/>
  <c r="L112" i="8"/>
  <c r="K112" i="8"/>
  <c r="J112" i="8"/>
  <c r="I112" i="8"/>
  <c r="H112" i="8"/>
  <c r="G112" i="8"/>
  <c r="F112" i="8"/>
  <c r="L111" i="8"/>
  <c r="K111" i="8"/>
  <c r="J111" i="8"/>
  <c r="I111" i="8"/>
  <c r="H111" i="8"/>
  <c r="G111" i="8"/>
  <c r="F111" i="8"/>
  <c r="L110" i="8"/>
  <c r="K110" i="8"/>
  <c r="J110" i="8"/>
  <c r="I110" i="8"/>
  <c r="H110" i="8"/>
  <c r="G110" i="8"/>
  <c r="F110" i="8"/>
  <c r="L109" i="8"/>
  <c r="K109" i="8"/>
  <c r="J109" i="8"/>
  <c r="I109" i="8"/>
  <c r="M109" i="8" s="1"/>
  <c r="H109" i="8"/>
  <c r="G109" i="8"/>
  <c r="F109" i="8"/>
  <c r="L108" i="8"/>
  <c r="K108" i="8"/>
  <c r="J108" i="8"/>
  <c r="I108" i="8"/>
  <c r="M108" i="8" s="1"/>
  <c r="H108" i="8"/>
  <c r="G108" i="8"/>
  <c r="F108" i="8"/>
  <c r="L107" i="8"/>
  <c r="K107" i="8"/>
  <c r="J107" i="8"/>
  <c r="I107" i="8"/>
  <c r="H107" i="8"/>
  <c r="G107" i="8"/>
  <c r="F107" i="8"/>
  <c r="L106" i="8"/>
  <c r="K106" i="8"/>
  <c r="J106" i="8"/>
  <c r="I106" i="8"/>
  <c r="H106" i="8"/>
  <c r="G106" i="8"/>
  <c r="F106" i="8"/>
  <c r="L105" i="8"/>
  <c r="K105" i="8"/>
  <c r="J105" i="8"/>
  <c r="I105" i="8"/>
  <c r="H105" i="8"/>
  <c r="G105" i="8"/>
  <c r="F105" i="8"/>
  <c r="L104" i="8"/>
  <c r="K104" i="8"/>
  <c r="J104" i="8"/>
  <c r="I104" i="8"/>
  <c r="M104" i="8" s="1"/>
  <c r="H104" i="8"/>
  <c r="G104" i="8"/>
  <c r="F104" i="8"/>
  <c r="L103" i="8"/>
  <c r="K103" i="8"/>
  <c r="J103" i="8"/>
  <c r="I103" i="8"/>
  <c r="H103" i="8"/>
  <c r="G103" i="8"/>
  <c r="F103" i="8"/>
  <c r="L102" i="8"/>
  <c r="K102" i="8"/>
  <c r="J102" i="8"/>
  <c r="I102" i="8"/>
  <c r="H102" i="8"/>
  <c r="G102" i="8"/>
  <c r="F102" i="8"/>
  <c r="L101" i="8"/>
  <c r="K101" i="8"/>
  <c r="J101" i="8"/>
  <c r="I101" i="8"/>
  <c r="H101" i="8"/>
  <c r="G101" i="8"/>
  <c r="F101" i="8"/>
  <c r="L100" i="8"/>
  <c r="K100" i="8"/>
  <c r="J100" i="8"/>
  <c r="I100" i="8"/>
  <c r="M100" i="8" s="1"/>
  <c r="H100" i="8"/>
  <c r="G100" i="8"/>
  <c r="F100" i="8"/>
  <c r="L99" i="8"/>
  <c r="K99" i="8"/>
  <c r="J99" i="8"/>
  <c r="I99" i="8"/>
  <c r="H99" i="8"/>
  <c r="G99" i="8"/>
  <c r="F99" i="8"/>
  <c r="L98" i="8"/>
  <c r="K98" i="8"/>
  <c r="J98" i="8"/>
  <c r="I98" i="8"/>
  <c r="H98" i="8"/>
  <c r="G98" i="8"/>
  <c r="F98" i="8"/>
  <c r="L97" i="8"/>
  <c r="K97" i="8"/>
  <c r="J97" i="8"/>
  <c r="I97" i="8"/>
  <c r="H97" i="8"/>
  <c r="G97" i="8"/>
  <c r="F97" i="8"/>
  <c r="L96" i="8"/>
  <c r="K96" i="8"/>
  <c r="J96" i="8"/>
  <c r="I96" i="8"/>
  <c r="M96" i="8" s="1"/>
  <c r="H96" i="8"/>
  <c r="G96" i="8"/>
  <c r="F96" i="8"/>
  <c r="L95" i="8"/>
  <c r="K95" i="8"/>
  <c r="J95" i="8"/>
  <c r="I95" i="8"/>
  <c r="H95" i="8"/>
  <c r="G95" i="8"/>
  <c r="F95" i="8"/>
  <c r="L94" i="8"/>
  <c r="K94" i="8"/>
  <c r="J94" i="8"/>
  <c r="I94" i="8"/>
  <c r="H94" i="8"/>
  <c r="G94" i="8"/>
  <c r="F94" i="8"/>
  <c r="L93" i="8"/>
  <c r="K93" i="8"/>
  <c r="J93" i="8"/>
  <c r="I93" i="8"/>
  <c r="H93" i="8"/>
  <c r="G93" i="8"/>
  <c r="F93" i="8"/>
  <c r="L92" i="8"/>
  <c r="K92" i="8"/>
  <c r="J92" i="8"/>
  <c r="I92" i="8"/>
  <c r="H92" i="8"/>
  <c r="G92" i="8"/>
  <c r="F92" i="8"/>
  <c r="M92" i="8" s="1"/>
  <c r="L91" i="8"/>
  <c r="K91" i="8"/>
  <c r="J91" i="8"/>
  <c r="I91" i="8"/>
  <c r="M91" i="8" s="1"/>
  <c r="H91" i="8"/>
  <c r="G91" i="8"/>
  <c r="F91" i="8"/>
  <c r="L90" i="8"/>
  <c r="K90" i="8"/>
  <c r="J90" i="8"/>
  <c r="I90" i="8"/>
  <c r="H90" i="8"/>
  <c r="G90" i="8"/>
  <c r="F90" i="8"/>
  <c r="L89" i="8"/>
  <c r="K89" i="8"/>
  <c r="J89" i="8"/>
  <c r="I89" i="8"/>
  <c r="H89" i="8"/>
  <c r="G89" i="8"/>
  <c r="F89" i="8"/>
  <c r="L88" i="8"/>
  <c r="K88" i="8"/>
  <c r="J88" i="8"/>
  <c r="I88" i="8"/>
  <c r="H88" i="8"/>
  <c r="G88" i="8"/>
  <c r="F88" i="8"/>
  <c r="L87" i="8"/>
  <c r="K87" i="8"/>
  <c r="J87" i="8"/>
  <c r="I87" i="8"/>
  <c r="M87" i="8" s="1"/>
  <c r="H87" i="8"/>
  <c r="G87" i="8"/>
  <c r="F87" i="8"/>
  <c r="M86" i="8"/>
  <c r="L86" i="8"/>
  <c r="K86" i="8"/>
  <c r="J86" i="8"/>
  <c r="I86" i="8"/>
  <c r="H86" i="8"/>
  <c r="G86" i="8"/>
  <c r="F86" i="8"/>
  <c r="L85" i="8"/>
  <c r="K85" i="8"/>
  <c r="J85" i="8"/>
  <c r="I85" i="8"/>
  <c r="H85" i="8"/>
  <c r="G85" i="8"/>
  <c r="F85" i="8"/>
  <c r="L84" i="8"/>
  <c r="K84" i="8"/>
  <c r="J84" i="8"/>
  <c r="I84" i="8"/>
  <c r="H84" i="8"/>
  <c r="G84" i="8"/>
  <c r="F84" i="8"/>
  <c r="L83" i="8"/>
  <c r="K83" i="8"/>
  <c r="J83" i="8"/>
  <c r="I83" i="8"/>
  <c r="H83" i="8"/>
  <c r="G83" i="8"/>
  <c r="F83" i="8"/>
  <c r="M83" i="8" s="1"/>
  <c r="L82" i="8"/>
  <c r="K82" i="8"/>
  <c r="J82" i="8"/>
  <c r="I82" i="8"/>
  <c r="H82" i="8"/>
  <c r="G82" i="8"/>
  <c r="F82" i="8"/>
  <c r="L81" i="8"/>
  <c r="K81" i="8"/>
  <c r="J81" i="8"/>
  <c r="I81" i="8"/>
  <c r="M81" i="8" s="1"/>
  <c r="H81" i="8"/>
  <c r="G81" i="8"/>
  <c r="F81" i="8"/>
  <c r="L80" i="8"/>
  <c r="K80" i="8"/>
  <c r="J80" i="8"/>
  <c r="I80" i="8"/>
  <c r="M80" i="8" s="1"/>
  <c r="H80" i="8"/>
  <c r="G80" i="8"/>
  <c r="F80" i="8"/>
  <c r="L79" i="8"/>
  <c r="K79" i="8"/>
  <c r="J79" i="8"/>
  <c r="I79" i="8"/>
  <c r="H79" i="8"/>
  <c r="G79" i="8"/>
  <c r="F79" i="8"/>
  <c r="L78" i="8"/>
  <c r="K78" i="8"/>
  <c r="J78" i="8"/>
  <c r="I78" i="8"/>
  <c r="H78" i="8"/>
  <c r="G78" i="8"/>
  <c r="F78" i="8"/>
  <c r="L77" i="8"/>
  <c r="K77" i="8"/>
  <c r="J77" i="8"/>
  <c r="I77" i="8"/>
  <c r="H77" i="8"/>
  <c r="G77" i="8"/>
  <c r="F77" i="8"/>
  <c r="L76" i="8"/>
  <c r="K76" i="8"/>
  <c r="J76" i="8"/>
  <c r="I76" i="8"/>
  <c r="M76" i="8" s="1"/>
  <c r="H76" i="8"/>
  <c r="G76" i="8"/>
  <c r="F76" i="8"/>
  <c r="L75" i="8"/>
  <c r="K75" i="8"/>
  <c r="J75" i="8"/>
  <c r="I75" i="8"/>
  <c r="H75" i="8"/>
  <c r="G75" i="8"/>
  <c r="F75" i="8"/>
  <c r="L74" i="8"/>
  <c r="K74" i="8"/>
  <c r="J74" i="8"/>
  <c r="I74" i="8"/>
  <c r="H74" i="8"/>
  <c r="G74" i="8"/>
  <c r="F74" i="8"/>
  <c r="L73" i="8"/>
  <c r="K73" i="8"/>
  <c r="J73" i="8"/>
  <c r="I73" i="8"/>
  <c r="H73" i="8"/>
  <c r="G73" i="8"/>
  <c r="F73" i="8"/>
  <c r="L72" i="8"/>
  <c r="K72" i="8"/>
  <c r="J72" i="8"/>
  <c r="I72" i="8"/>
  <c r="H72" i="8"/>
  <c r="G72" i="8"/>
  <c r="F72" i="8"/>
  <c r="L71" i="8"/>
  <c r="K71" i="8"/>
  <c r="J71" i="8"/>
  <c r="I71" i="8"/>
  <c r="H71" i="8"/>
  <c r="G71" i="8"/>
  <c r="F71" i="8"/>
  <c r="L70" i="8"/>
  <c r="K70" i="8"/>
  <c r="J70" i="8"/>
  <c r="I70" i="8"/>
  <c r="H70" i="8"/>
  <c r="G70" i="8"/>
  <c r="F70" i="8"/>
  <c r="L69" i="8"/>
  <c r="K69" i="8"/>
  <c r="J69" i="8"/>
  <c r="I69" i="8"/>
  <c r="M69" i="8" s="1"/>
  <c r="H69" i="8"/>
  <c r="G69" i="8"/>
  <c r="F69" i="8"/>
  <c r="L68" i="8"/>
  <c r="K68" i="8"/>
  <c r="J68" i="8"/>
  <c r="I68" i="8"/>
  <c r="H68" i="8"/>
  <c r="G68" i="8"/>
  <c r="F68" i="8"/>
  <c r="L67" i="8"/>
  <c r="K67" i="8"/>
  <c r="J67" i="8"/>
  <c r="I67" i="8"/>
  <c r="H67" i="8"/>
  <c r="G67" i="8"/>
  <c r="F67" i="8"/>
  <c r="L66" i="8"/>
  <c r="K66" i="8"/>
  <c r="J66" i="8"/>
  <c r="I66" i="8"/>
  <c r="H66" i="8"/>
  <c r="G66" i="8"/>
  <c r="F66" i="8"/>
  <c r="M66" i="8" s="1"/>
  <c r="L65" i="8"/>
  <c r="K65" i="8"/>
  <c r="J65" i="8"/>
  <c r="I65" i="8"/>
  <c r="H65" i="8"/>
  <c r="G65" i="8"/>
  <c r="F65" i="8"/>
  <c r="L64" i="8"/>
  <c r="K64" i="8"/>
  <c r="J64" i="8"/>
  <c r="I64" i="8"/>
  <c r="M64" i="8" s="1"/>
  <c r="H64" i="8"/>
  <c r="G64" i="8"/>
  <c r="F64" i="8"/>
  <c r="L63" i="8"/>
  <c r="K63" i="8"/>
  <c r="J63" i="8"/>
  <c r="I63" i="8"/>
  <c r="H63" i="8"/>
  <c r="G63" i="8"/>
  <c r="F63" i="8"/>
  <c r="L62" i="8"/>
  <c r="K62" i="8"/>
  <c r="J62" i="8"/>
  <c r="I62" i="8"/>
  <c r="H62" i="8"/>
  <c r="G62" i="8"/>
  <c r="F62" i="8"/>
  <c r="L61" i="8"/>
  <c r="K61" i="8"/>
  <c r="J61" i="8"/>
  <c r="I61" i="8"/>
  <c r="H61" i="8"/>
  <c r="G61" i="8"/>
  <c r="F61" i="8"/>
  <c r="M61" i="8" s="1"/>
  <c r="L60" i="8"/>
  <c r="K60" i="8"/>
  <c r="J60" i="8"/>
  <c r="I60" i="8"/>
  <c r="H60" i="8"/>
  <c r="G60" i="8"/>
  <c r="F60" i="8"/>
  <c r="L59" i="8"/>
  <c r="K59" i="8"/>
  <c r="J59" i="8"/>
  <c r="I59" i="8"/>
  <c r="H59" i="8"/>
  <c r="G59" i="8"/>
  <c r="F59" i="8"/>
  <c r="L58" i="8"/>
  <c r="K58" i="8"/>
  <c r="J58" i="8"/>
  <c r="I58" i="8"/>
  <c r="H58" i="8"/>
  <c r="G58" i="8"/>
  <c r="F58" i="8"/>
  <c r="L57" i="8"/>
  <c r="K57" i="8"/>
  <c r="J57" i="8"/>
  <c r="I57" i="8"/>
  <c r="M57" i="8" s="1"/>
  <c r="H57" i="8"/>
  <c r="G57" i="8"/>
  <c r="F57" i="8"/>
  <c r="L56" i="8"/>
  <c r="K56" i="8"/>
  <c r="J56" i="8"/>
  <c r="I56" i="8"/>
  <c r="H56" i="8"/>
  <c r="G56" i="8"/>
  <c r="F56" i="8"/>
  <c r="L55" i="8"/>
  <c r="K55" i="8"/>
  <c r="J55" i="8"/>
  <c r="I55" i="8"/>
  <c r="H55" i="8"/>
  <c r="G55" i="8"/>
  <c r="F55" i="8"/>
  <c r="L54" i="8"/>
  <c r="K54" i="8"/>
  <c r="J54" i="8"/>
  <c r="I54" i="8"/>
  <c r="H54" i="8"/>
  <c r="G54" i="8"/>
  <c r="F54" i="8"/>
  <c r="L53" i="8"/>
  <c r="K53" i="8"/>
  <c r="J53" i="8"/>
  <c r="I53" i="8"/>
  <c r="M53" i="8" s="1"/>
  <c r="H53" i="8"/>
  <c r="G53" i="8"/>
  <c r="F53" i="8"/>
  <c r="L52" i="8"/>
  <c r="K52" i="8"/>
  <c r="J52" i="8"/>
  <c r="I52" i="8"/>
  <c r="M52" i="8" s="1"/>
  <c r="H52" i="8"/>
  <c r="G52" i="8"/>
  <c r="F52" i="8"/>
  <c r="L51" i="8"/>
  <c r="K51" i="8"/>
  <c r="J51" i="8"/>
  <c r="I51" i="8"/>
  <c r="H51" i="8"/>
  <c r="G51" i="8"/>
  <c r="F51" i="8"/>
  <c r="L50" i="8"/>
  <c r="K50" i="8"/>
  <c r="J50" i="8"/>
  <c r="I50" i="8"/>
  <c r="H50" i="8"/>
  <c r="G50" i="8"/>
  <c r="F50" i="8"/>
  <c r="L49" i="8"/>
  <c r="K49" i="8"/>
  <c r="J49" i="8"/>
  <c r="I49" i="8"/>
  <c r="H49" i="8"/>
  <c r="G49" i="8"/>
  <c r="F49" i="8"/>
  <c r="M49" i="8" s="1"/>
  <c r="L48" i="8"/>
  <c r="K48" i="8"/>
  <c r="J48" i="8"/>
  <c r="I48" i="8"/>
  <c r="M48" i="8" s="1"/>
  <c r="H48" i="8"/>
  <c r="G48" i="8"/>
  <c r="F48" i="8"/>
  <c r="L47" i="8"/>
  <c r="K47" i="8"/>
  <c r="J47" i="8"/>
  <c r="I47" i="8"/>
  <c r="H47" i="8"/>
  <c r="G47" i="8"/>
  <c r="F47" i="8"/>
  <c r="L46" i="8"/>
  <c r="K46" i="8"/>
  <c r="J46" i="8"/>
  <c r="I46" i="8"/>
  <c r="H46" i="8"/>
  <c r="G46" i="8"/>
  <c r="F46" i="8"/>
  <c r="L45" i="8"/>
  <c r="K45" i="8"/>
  <c r="J45" i="8"/>
  <c r="I45" i="8"/>
  <c r="H45" i="8"/>
  <c r="G45" i="8"/>
  <c r="F45" i="8"/>
  <c r="L44" i="8"/>
  <c r="K44" i="8"/>
  <c r="J44" i="8"/>
  <c r="I44" i="8"/>
  <c r="M44" i="8" s="1"/>
  <c r="H44" i="8"/>
  <c r="G44" i="8"/>
  <c r="F44" i="8"/>
  <c r="L43" i="8"/>
  <c r="K43" i="8"/>
  <c r="J43" i="8"/>
  <c r="I43" i="8"/>
  <c r="M43" i="8" s="1"/>
  <c r="H43" i="8"/>
  <c r="G43" i="8"/>
  <c r="F43" i="8"/>
  <c r="L42" i="8"/>
  <c r="K42" i="8"/>
  <c r="J42" i="8"/>
  <c r="I42" i="8"/>
  <c r="H42" i="8"/>
  <c r="G42" i="8"/>
  <c r="F42" i="8"/>
  <c r="L41" i="8"/>
  <c r="K41" i="8"/>
  <c r="J41" i="8"/>
  <c r="I41" i="8"/>
  <c r="H41" i="8"/>
  <c r="G41" i="8"/>
  <c r="F41" i="8"/>
  <c r="L40" i="8"/>
  <c r="K40" i="8"/>
  <c r="J40" i="8"/>
  <c r="I40" i="8"/>
  <c r="H40" i="8"/>
  <c r="G40" i="8"/>
  <c r="F40" i="8"/>
  <c r="L39" i="8"/>
  <c r="K39" i="8"/>
  <c r="J39" i="8"/>
  <c r="I39" i="8"/>
  <c r="M39" i="8" s="1"/>
  <c r="H39" i="8"/>
  <c r="G39" i="8"/>
  <c r="F39" i="8"/>
  <c r="L38" i="8"/>
  <c r="K38" i="8"/>
  <c r="J38" i="8"/>
  <c r="I38" i="8"/>
  <c r="H38" i="8"/>
  <c r="G38" i="8"/>
  <c r="F38" i="8"/>
  <c r="L37" i="8"/>
  <c r="K37" i="8"/>
  <c r="J37" i="8"/>
  <c r="I37" i="8"/>
  <c r="H37" i="8"/>
  <c r="G37" i="8"/>
  <c r="F37" i="8"/>
  <c r="L36" i="8"/>
  <c r="K36" i="8"/>
  <c r="J36" i="8"/>
  <c r="I36" i="8"/>
  <c r="H36" i="8"/>
  <c r="G36" i="8"/>
  <c r="F36" i="8"/>
  <c r="L35" i="8"/>
  <c r="K35" i="8"/>
  <c r="J35" i="8"/>
  <c r="I35" i="8"/>
  <c r="M35" i="8" s="1"/>
  <c r="H35" i="8"/>
  <c r="G35" i="8"/>
  <c r="F35" i="8"/>
  <c r="L34" i="8"/>
  <c r="K34" i="8"/>
  <c r="J34" i="8"/>
  <c r="I34" i="8"/>
  <c r="H34" i="8"/>
  <c r="G34" i="8"/>
  <c r="F34" i="8"/>
  <c r="L33" i="8"/>
  <c r="K33" i="8"/>
  <c r="J33" i="8"/>
  <c r="I33" i="8"/>
  <c r="H33" i="8"/>
  <c r="G33" i="8"/>
  <c r="F33" i="8"/>
  <c r="L32" i="8"/>
  <c r="K32" i="8"/>
  <c r="J32" i="8"/>
  <c r="I32" i="8"/>
  <c r="H32" i="8"/>
  <c r="G32" i="8"/>
  <c r="M32" i="8" s="1"/>
  <c r="F32" i="8"/>
  <c r="L31" i="8"/>
  <c r="K31" i="8"/>
  <c r="J31" i="8"/>
  <c r="I31" i="8"/>
  <c r="H31" i="8"/>
  <c r="G31" i="8"/>
  <c r="F31" i="8"/>
  <c r="L30" i="8"/>
  <c r="K30" i="8"/>
  <c r="J30" i="8"/>
  <c r="I30" i="8"/>
  <c r="H30" i="8"/>
  <c r="G30" i="8"/>
  <c r="F30" i="8"/>
  <c r="L29" i="8"/>
  <c r="K29" i="8"/>
  <c r="J29" i="8"/>
  <c r="I29" i="8"/>
  <c r="H29" i="8"/>
  <c r="G29" i="8"/>
  <c r="F29" i="8"/>
  <c r="L28" i="8"/>
  <c r="K28" i="8"/>
  <c r="J28" i="8"/>
  <c r="I28" i="8"/>
  <c r="H28" i="8"/>
  <c r="G28" i="8"/>
  <c r="F28" i="8"/>
  <c r="P27" i="8"/>
  <c r="S27" i="8" s="1"/>
  <c r="L27" i="8"/>
  <c r="K27" i="8"/>
  <c r="J27" i="8"/>
  <c r="I27" i="8"/>
  <c r="H27" i="8"/>
  <c r="M27" i="8" s="1"/>
  <c r="G27" i="8"/>
  <c r="F27" i="8"/>
  <c r="L26" i="8"/>
  <c r="K26" i="8"/>
  <c r="J26" i="8"/>
  <c r="I26" i="8"/>
  <c r="H26" i="8"/>
  <c r="G26" i="8"/>
  <c r="F26" i="8"/>
  <c r="L25" i="8"/>
  <c r="K25" i="8"/>
  <c r="J25" i="8"/>
  <c r="I25" i="8"/>
  <c r="H25" i="8"/>
  <c r="G25" i="8"/>
  <c r="M25" i="8" s="1"/>
  <c r="F25" i="8"/>
  <c r="L24" i="8"/>
  <c r="K24" i="8"/>
  <c r="J24" i="8"/>
  <c r="I24" i="8"/>
  <c r="H24" i="8"/>
  <c r="G24" i="8"/>
  <c r="F24" i="8"/>
  <c r="W23" i="8"/>
  <c r="R23" i="8"/>
  <c r="Q23" i="8"/>
  <c r="P23" i="8"/>
  <c r="L23" i="8"/>
  <c r="K23" i="8"/>
  <c r="J23" i="8"/>
  <c r="I23" i="8"/>
  <c r="H23" i="8"/>
  <c r="G23" i="8"/>
  <c r="F23" i="8"/>
  <c r="Y22" i="8"/>
  <c r="R33" i="8" s="1"/>
  <c r="S33" i="8" s="1"/>
  <c r="S22" i="8"/>
  <c r="L22" i="8"/>
  <c r="K22" i="8"/>
  <c r="J22" i="8"/>
  <c r="I22" i="8"/>
  <c r="H22" i="8"/>
  <c r="G22" i="8"/>
  <c r="F22" i="8"/>
  <c r="X21" i="8"/>
  <c r="X23" i="8" s="1"/>
  <c r="W5" i="8" s="1"/>
  <c r="W21" i="8"/>
  <c r="L21" i="8"/>
  <c r="K21" i="8"/>
  <c r="J21" i="8"/>
  <c r="I21" i="8"/>
  <c r="H21" i="8"/>
  <c r="G21" i="8"/>
  <c r="M21" i="8" s="1"/>
  <c r="F21" i="8"/>
  <c r="L20" i="8"/>
  <c r="K20" i="8"/>
  <c r="J20" i="8"/>
  <c r="I20" i="8"/>
  <c r="H20" i="8"/>
  <c r="G20" i="8"/>
  <c r="F20" i="8"/>
  <c r="L19" i="8"/>
  <c r="K19" i="8"/>
  <c r="J19" i="8"/>
  <c r="I19" i="8"/>
  <c r="H19" i="8"/>
  <c r="G19" i="8"/>
  <c r="F19" i="8"/>
  <c r="L18" i="8"/>
  <c r="K18" i="8"/>
  <c r="J18" i="8"/>
  <c r="I18" i="8"/>
  <c r="H18" i="8"/>
  <c r="G18" i="8"/>
  <c r="F18" i="8"/>
  <c r="L17" i="8"/>
  <c r="K17" i="8"/>
  <c r="J17" i="8"/>
  <c r="I17" i="8"/>
  <c r="H17" i="8"/>
  <c r="G17" i="8"/>
  <c r="M17" i="8" s="1"/>
  <c r="F17" i="8"/>
  <c r="L16" i="8"/>
  <c r="K16" i="8"/>
  <c r="J16" i="8"/>
  <c r="I16" i="8"/>
  <c r="H16" i="8"/>
  <c r="G16" i="8"/>
  <c r="F16" i="8"/>
  <c r="L15" i="8"/>
  <c r="K15" i="8"/>
  <c r="J15" i="8"/>
  <c r="I15" i="8"/>
  <c r="H15" i="8"/>
  <c r="G15" i="8"/>
  <c r="F15" i="8"/>
  <c r="L14" i="8"/>
  <c r="K14" i="8"/>
  <c r="J14" i="8"/>
  <c r="I14" i="8"/>
  <c r="H14" i="8"/>
  <c r="G14" i="8"/>
  <c r="F14" i="8"/>
  <c r="L13" i="8"/>
  <c r="K13" i="8"/>
  <c r="J13" i="8"/>
  <c r="I13" i="8"/>
  <c r="H13" i="8"/>
  <c r="G13" i="8"/>
  <c r="F13" i="8"/>
  <c r="AE12" i="8"/>
  <c r="L12" i="8"/>
  <c r="K12" i="8"/>
  <c r="J12" i="8"/>
  <c r="I12" i="8"/>
  <c r="H12" i="8"/>
  <c r="G12" i="8"/>
  <c r="F12" i="8"/>
  <c r="AE11" i="8"/>
  <c r="L11" i="8"/>
  <c r="K11" i="8"/>
  <c r="J11" i="8"/>
  <c r="I11" i="8"/>
  <c r="H11" i="8"/>
  <c r="G11" i="8"/>
  <c r="F11" i="8"/>
  <c r="AE10" i="8"/>
  <c r="L10" i="8"/>
  <c r="K10" i="8"/>
  <c r="J10" i="8"/>
  <c r="I10" i="8"/>
  <c r="H10" i="8"/>
  <c r="G10" i="8"/>
  <c r="M10" i="8" s="1"/>
  <c r="F10" i="8"/>
  <c r="AE9" i="8"/>
  <c r="L9" i="8"/>
  <c r="K9" i="8"/>
  <c r="J9" i="8"/>
  <c r="I9" i="8"/>
  <c r="H9" i="8"/>
  <c r="G9" i="8"/>
  <c r="F9" i="8"/>
  <c r="AE8" i="8"/>
  <c r="L8" i="8"/>
  <c r="K8" i="8"/>
  <c r="J8" i="8"/>
  <c r="I8" i="8"/>
  <c r="H8" i="8"/>
  <c r="G8" i="8"/>
  <c r="F8" i="8"/>
  <c r="AE7" i="8"/>
  <c r="L7" i="8"/>
  <c r="K7" i="8"/>
  <c r="J7" i="8"/>
  <c r="I7" i="8"/>
  <c r="H7" i="8"/>
  <c r="G7" i="8"/>
  <c r="F7" i="8"/>
  <c r="AE6" i="8"/>
  <c r="AB6" i="8"/>
  <c r="T6" i="8"/>
  <c r="L6" i="8"/>
  <c r="K6" i="8"/>
  <c r="J6" i="8"/>
  <c r="I6" i="8"/>
  <c r="H6" i="8"/>
  <c r="G6" i="8"/>
  <c r="F6" i="8"/>
  <c r="AE5" i="8"/>
  <c r="AB5" i="8"/>
  <c r="AA5" i="8"/>
  <c r="T5" i="8"/>
  <c r="L5" i="8"/>
  <c r="K5" i="8"/>
  <c r="J5" i="8"/>
  <c r="I5" i="8"/>
  <c r="H5" i="8"/>
  <c r="G5" i="8"/>
  <c r="F5" i="8"/>
  <c r="L4" i="8"/>
  <c r="K4" i="8"/>
  <c r="J4" i="8"/>
  <c r="I4" i="8"/>
  <c r="H4" i="8"/>
  <c r="G4" i="8"/>
  <c r="F4" i="8"/>
  <c r="M20" i="8" l="1"/>
  <c r="M24" i="8"/>
  <c r="X29" i="8"/>
  <c r="AA29" i="8" s="1"/>
  <c r="AJ8" i="8" s="1"/>
  <c r="M42" i="8"/>
  <c r="M68" i="8"/>
  <c r="M11" i="8"/>
  <c r="S23" i="8"/>
  <c r="T4" i="8" s="1"/>
  <c r="X26" i="8"/>
  <c r="Z4" i="8" s="1"/>
  <c r="AI4" i="8" s="1"/>
  <c r="M28" i="8"/>
  <c r="M31" i="8"/>
  <c r="M34" i="8"/>
  <c r="M38" i="8"/>
  <c r="M47" i="8"/>
  <c r="M72" i="8"/>
  <c r="M4" i="8"/>
  <c r="M6" i="8"/>
  <c r="AA6" i="8"/>
  <c r="M8" i="8"/>
  <c r="M12" i="8"/>
  <c r="M14" i="8"/>
  <c r="M15" i="8"/>
  <c r="M19" i="8"/>
  <c r="M23" i="8"/>
  <c r="M26" i="8"/>
  <c r="X27" i="8"/>
  <c r="Y4" i="8" s="1"/>
  <c r="M29" i="8"/>
  <c r="M37" i="8"/>
  <c r="M63" i="8"/>
  <c r="M5" i="8"/>
  <c r="M13" i="8"/>
  <c r="M18" i="8"/>
  <c r="Z5" i="8"/>
  <c r="AI5" i="8" s="1"/>
  <c r="M22" i="8"/>
  <c r="M30" i="8"/>
  <c r="M33" i="8"/>
  <c r="M36" i="8"/>
  <c r="Q9" i="8" s="1"/>
  <c r="M40" i="8"/>
  <c r="M54" i="8"/>
  <c r="M58" i="8"/>
  <c r="M59" i="8"/>
  <c r="M171" i="8"/>
  <c r="M41" i="8"/>
  <c r="M46" i="8"/>
  <c r="M51" i="8"/>
  <c r="M56" i="8"/>
  <c r="M62" i="8"/>
  <c r="M67" i="8"/>
  <c r="M71" i="8"/>
  <c r="M75" i="8"/>
  <c r="M79" i="8"/>
  <c r="M85" i="8"/>
  <c r="M90" i="8"/>
  <c r="M95" i="8"/>
  <c r="M99" i="8"/>
  <c r="M103" i="8"/>
  <c r="M107" i="8"/>
  <c r="M112" i="8"/>
  <c r="M116" i="8"/>
  <c r="M120" i="8"/>
  <c r="M124" i="8"/>
  <c r="M128" i="8"/>
  <c r="M132" i="8"/>
  <c r="M138" i="8"/>
  <c r="M143" i="8"/>
  <c r="M148" i="8"/>
  <c r="M152" i="8"/>
  <c r="M156" i="8"/>
  <c r="M160" i="8"/>
  <c r="M164" i="8"/>
  <c r="M168" i="8"/>
  <c r="M173" i="8"/>
  <c r="M177" i="8"/>
  <c r="M181" i="8"/>
  <c r="M185" i="8"/>
  <c r="M189" i="8"/>
  <c r="M193" i="8"/>
  <c r="M197" i="8"/>
  <c r="M201" i="8"/>
  <c r="M205" i="8"/>
  <c r="M211" i="8"/>
  <c r="M215" i="8"/>
  <c r="M219" i="8"/>
  <c r="M223" i="8"/>
  <c r="M227" i="8"/>
  <c r="M231" i="8"/>
  <c r="M235" i="8"/>
  <c r="M239" i="8"/>
  <c r="M243" i="8"/>
  <c r="M247" i="8"/>
  <c r="M251" i="8"/>
  <c r="M255" i="8"/>
  <c r="M259" i="8"/>
  <c r="M264" i="8"/>
  <c r="M268" i="8"/>
  <c r="M272" i="8"/>
  <c r="M276" i="8"/>
  <c r="M280" i="8"/>
  <c r="M284" i="8"/>
  <c r="M288" i="8"/>
  <c r="M292" i="8"/>
  <c r="Q8" i="8" s="1"/>
  <c r="T8" i="8" s="1"/>
  <c r="M296" i="8"/>
  <c r="M302" i="8"/>
  <c r="M306" i="8"/>
  <c r="M313" i="8"/>
  <c r="M364" i="8"/>
  <c r="M367" i="8"/>
  <c r="M371" i="8"/>
  <c r="M375" i="8"/>
  <c r="M379" i="8"/>
  <c r="M383" i="8"/>
  <c r="M387" i="8"/>
  <c r="M391" i="8"/>
  <c r="M395" i="8"/>
  <c r="M399" i="8"/>
  <c r="M403" i="8"/>
  <c r="M407" i="8"/>
  <c r="M411" i="8"/>
  <c r="M415" i="8"/>
  <c r="M419" i="8"/>
  <c r="M423" i="8"/>
  <c r="M427" i="8"/>
  <c r="M45" i="8"/>
  <c r="M50" i="8"/>
  <c r="M55" i="8"/>
  <c r="M60" i="8"/>
  <c r="M65" i="8"/>
  <c r="M70" i="8"/>
  <c r="M74" i="8"/>
  <c r="M78" i="8"/>
  <c r="M84" i="8"/>
  <c r="M89" i="8"/>
  <c r="M94" i="8"/>
  <c r="M98" i="8"/>
  <c r="M102" i="8"/>
  <c r="M106" i="8"/>
  <c r="M111" i="8"/>
  <c r="M115" i="8"/>
  <c r="M119" i="8"/>
  <c r="M123" i="8"/>
  <c r="M127" i="8"/>
  <c r="M131" i="8"/>
  <c r="M137" i="8"/>
  <c r="M142" i="8"/>
  <c r="M147" i="8"/>
  <c r="M151" i="8"/>
  <c r="M155" i="8"/>
  <c r="M159" i="8"/>
  <c r="M163" i="8"/>
  <c r="M167" i="8"/>
  <c r="M172" i="8"/>
  <c r="M176" i="8"/>
  <c r="M180" i="8"/>
  <c r="M184" i="8"/>
  <c r="M188" i="8"/>
  <c r="M192" i="8"/>
  <c r="M196" i="8"/>
  <c r="M200" i="8"/>
  <c r="M204" i="8"/>
  <c r="M209" i="8"/>
  <c r="M214" i="8"/>
  <c r="M218" i="8"/>
  <c r="M222" i="8"/>
  <c r="M226" i="8"/>
  <c r="M230" i="8"/>
  <c r="M234" i="8"/>
  <c r="M238" i="8"/>
  <c r="M242" i="8"/>
  <c r="M246" i="8"/>
  <c r="M250" i="8"/>
  <c r="M254" i="8"/>
  <c r="M258" i="8"/>
  <c r="M263" i="8"/>
  <c r="M267" i="8"/>
  <c r="M271" i="8"/>
  <c r="M275" i="8"/>
  <c r="M279" i="8"/>
  <c r="M283" i="8"/>
  <c r="M287" i="8"/>
  <c r="M291" i="8"/>
  <c r="M295" i="8"/>
  <c r="M300" i="8"/>
  <c r="M305" i="8"/>
  <c r="M311" i="8"/>
  <c r="M363" i="8"/>
  <c r="M73" i="8"/>
  <c r="M77" i="8"/>
  <c r="M82" i="8"/>
  <c r="M88" i="8"/>
  <c r="M93" i="8"/>
  <c r="M97" i="8"/>
  <c r="M101" i="8"/>
  <c r="M105" i="8"/>
  <c r="M110" i="8"/>
  <c r="M114" i="8"/>
  <c r="M118" i="8"/>
  <c r="M122" i="8"/>
  <c r="M126" i="8"/>
  <c r="M130" i="8"/>
  <c r="M136" i="8"/>
  <c r="M141" i="8"/>
  <c r="M146" i="8"/>
  <c r="M150" i="8"/>
  <c r="M154" i="8"/>
  <c r="M158" i="8"/>
  <c r="M162" i="8"/>
  <c r="M166" i="8"/>
  <c r="M170" i="8"/>
  <c r="M175" i="8"/>
  <c r="M179" i="8"/>
  <c r="M183" i="8"/>
  <c r="M187" i="8"/>
  <c r="M191" i="8"/>
  <c r="M195" i="8"/>
  <c r="M199" i="8"/>
  <c r="M203" i="8"/>
  <c r="M207" i="8"/>
  <c r="M213" i="8"/>
  <c r="M217" i="8"/>
  <c r="M221" i="8"/>
  <c r="M225" i="8"/>
  <c r="M229" i="8"/>
  <c r="M233" i="8"/>
  <c r="M237" i="8"/>
  <c r="M241" i="8"/>
  <c r="M245" i="8"/>
  <c r="M249" i="8"/>
  <c r="M253" i="8"/>
  <c r="M257" i="8"/>
  <c r="M261" i="8"/>
  <c r="M266" i="8"/>
  <c r="M270" i="8"/>
  <c r="M274" i="8"/>
  <c r="M278" i="8"/>
  <c r="M282" i="8"/>
  <c r="M286" i="8"/>
  <c r="M290" i="8"/>
  <c r="M294" i="8"/>
  <c r="M298" i="8"/>
  <c r="M304" i="8"/>
  <c r="M310" i="8"/>
  <c r="M315" i="8"/>
  <c r="M319" i="8"/>
  <c r="M324" i="8"/>
  <c r="M328" i="8"/>
  <c r="M333" i="8"/>
  <c r="M337" i="8"/>
  <c r="M341" i="8"/>
  <c r="M345" i="8"/>
  <c r="M349" i="8"/>
  <c r="M353" i="8"/>
  <c r="M357" i="8"/>
  <c r="M361" i="8"/>
  <c r="M667" i="8"/>
  <c r="M671" i="8"/>
  <c r="M676" i="8"/>
  <c r="M680" i="8"/>
  <c r="P8" i="8" s="1"/>
  <c r="M684" i="8"/>
  <c r="M688" i="8"/>
  <c r="M692" i="8"/>
  <c r="M696" i="8"/>
  <c r="M700" i="8"/>
  <c r="M705" i="8"/>
  <c r="M709" i="8"/>
  <c r="M713" i="8"/>
  <c r="M717" i="8"/>
  <c r="M721" i="8"/>
  <c r="M725" i="8"/>
  <c r="M729" i="8"/>
  <c r="M733" i="8"/>
  <c r="M737" i="8"/>
  <c r="M741" i="8"/>
  <c r="M745" i="8"/>
  <c r="M749" i="8"/>
  <c r="M753" i="8"/>
  <c r="M757" i="8"/>
  <c r="M761" i="8"/>
  <c r="M765" i="8"/>
  <c r="M769" i="8"/>
  <c r="M773" i="8"/>
  <c r="M777" i="8"/>
  <c r="M781" i="8"/>
  <c r="M785" i="8"/>
  <c r="M317" i="8"/>
  <c r="M321" i="8"/>
  <c r="M326" i="8"/>
  <c r="M330" i="8"/>
  <c r="M335" i="8"/>
  <c r="M339" i="8"/>
  <c r="M343" i="8"/>
  <c r="M347" i="8"/>
  <c r="M351" i="8"/>
  <c r="M355" i="8"/>
  <c r="M359" i="8"/>
  <c r="M365" i="8"/>
  <c r="M369" i="8"/>
  <c r="M373" i="8"/>
  <c r="M377" i="8"/>
  <c r="M381" i="8"/>
  <c r="M385" i="8"/>
  <c r="M389" i="8"/>
  <c r="M393" i="8"/>
  <c r="M397" i="8"/>
  <c r="M401" i="8"/>
  <c r="M405" i="8"/>
  <c r="M409" i="8"/>
  <c r="M413" i="8"/>
  <c r="M417" i="8"/>
  <c r="M421" i="8"/>
  <c r="M425" i="8"/>
  <c r="M429" i="8"/>
  <c r="M433" i="8"/>
  <c r="M437" i="8"/>
  <c r="M441" i="8"/>
  <c r="M445" i="8"/>
  <c r="M449" i="8"/>
  <c r="M453" i="8"/>
  <c r="M457" i="8"/>
  <c r="M461" i="8"/>
  <c r="M465" i="8"/>
  <c r="M469" i="8"/>
  <c r="M473" i="8"/>
  <c r="M477" i="8"/>
  <c r="M481" i="8"/>
  <c r="M485" i="8"/>
  <c r="M489" i="8"/>
  <c r="M493" i="8"/>
  <c r="M497" i="8"/>
  <c r="M501" i="8"/>
  <c r="M505" i="8"/>
  <c r="M509" i="8"/>
  <c r="M513" i="8"/>
  <c r="M517" i="8"/>
  <c r="M521" i="8"/>
  <c r="M525" i="8"/>
  <c r="M529" i="8"/>
  <c r="M533" i="8"/>
  <c r="M537" i="8"/>
  <c r="M541" i="8"/>
  <c r="M545" i="8"/>
  <c r="M549" i="8"/>
  <c r="M553" i="8"/>
  <c r="M557" i="8"/>
  <c r="M561" i="8"/>
  <c r="M565" i="8"/>
  <c r="M569" i="8"/>
  <c r="M577" i="8"/>
  <c r="M581" i="8"/>
  <c r="M585" i="8"/>
  <c r="M589" i="8"/>
  <c r="M593" i="8"/>
  <c r="M597" i="8"/>
  <c r="M601" i="8"/>
  <c r="M605" i="8"/>
  <c r="M609" i="8"/>
  <c r="M613" i="8"/>
  <c r="M617" i="8"/>
  <c r="M621" i="8"/>
  <c r="M625" i="8"/>
  <c r="M629" i="8"/>
  <c r="M633" i="8"/>
  <c r="M637" i="8"/>
  <c r="M641" i="8"/>
  <c r="M645" i="8"/>
  <c r="M649" i="8"/>
  <c r="M654" i="8"/>
  <c r="M658" i="8"/>
  <c r="M662" i="8"/>
  <c r="M666" i="8"/>
  <c r="M670" i="8"/>
  <c r="M675" i="8"/>
  <c r="M679" i="8"/>
  <c r="M683" i="8"/>
  <c r="M687" i="8"/>
  <c r="M691" i="8"/>
  <c r="M316" i="8"/>
  <c r="M320" i="8"/>
  <c r="M325" i="8"/>
  <c r="M329" i="8"/>
  <c r="M334" i="8"/>
  <c r="M338" i="8"/>
  <c r="M342" i="8"/>
  <c r="M346" i="8"/>
  <c r="M350" i="8"/>
  <c r="M354" i="8"/>
  <c r="M358" i="8"/>
  <c r="M362" i="8"/>
  <c r="M368" i="8"/>
  <c r="M372" i="8"/>
  <c r="Q11" i="8" s="1"/>
  <c r="M376" i="8"/>
  <c r="M380" i="8"/>
  <c r="M384" i="8"/>
  <c r="M388" i="8"/>
  <c r="M392" i="8"/>
  <c r="M396" i="8"/>
  <c r="M400" i="8"/>
  <c r="M404" i="8"/>
  <c r="M408" i="8"/>
  <c r="M412" i="8"/>
  <c r="M416" i="8"/>
  <c r="M420" i="8"/>
  <c r="M424" i="8"/>
  <c r="M428" i="8"/>
  <c r="M432" i="8"/>
  <c r="M436" i="8"/>
  <c r="M440" i="8"/>
  <c r="M444" i="8"/>
  <c r="M448" i="8"/>
  <c r="M452" i="8"/>
  <c r="M456" i="8"/>
  <c r="M460" i="8"/>
  <c r="M464" i="8"/>
  <c r="M468" i="8"/>
  <c r="M472" i="8"/>
  <c r="M476" i="8"/>
  <c r="M480" i="8"/>
  <c r="M484" i="8"/>
  <c r="M488" i="8"/>
  <c r="M492" i="8"/>
  <c r="M496" i="8"/>
  <c r="M500" i="8"/>
  <c r="M504" i="8"/>
  <c r="M508" i="8"/>
  <c r="M512" i="8"/>
  <c r="M516" i="8"/>
  <c r="M520" i="8"/>
  <c r="M524" i="8"/>
  <c r="M528" i="8"/>
  <c r="M532" i="8"/>
  <c r="M536" i="8"/>
  <c r="M540" i="8"/>
  <c r="M544" i="8"/>
  <c r="M548" i="8"/>
  <c r="M552" i="8"/>
  <c r="M556" i="8"/>
  <c r="M560" i="8"/>
  <c r="M564" i="8"/>
  <c r="M568" i="8"/>
  <c r="M576" i="8"/>
  <c r="M580" i="8"/>
  <c r="M584" i="8"/>
  <c r="M588" i="8"/>
  <c r="M592" i="8"/>
  <c r="M596" i="8"/>
  <c r="M600" i="8"/>
  <c r="M604" i="8"/>
  <c r="M608" i="8"/>
  <c r="M612" i="8"/>
  <c r="M616" i="8"/>
  <c r="M620" i="8"/>
  <c r="M624" i="8"/>
  <c r="M628" i="8"/>
  <c r="M632" i="8"/>
  <c r="M636" i="8"/>
  <c r="M640" i="8"/>
  <c r="M644" i="8"/>
  <c r="M648" i="8"/>
  <c r="M652" i="8"/>
  <c r="M657" i="8"/>
  <c r="M661" i="8"/>
  <c r="M695" i="8"/>
  <c r="M699" i="8"/>
  <c r="M704" i="8"/>
  <c r="M708" i="8"/>
  <c r="M712" i="8"/>
  <c r="M716" i="8"/>
  <c r="M720" i="8"/>
  <c r="M724" i="8"/>
  <c r="M728" i="8"/>
  <c r="M732" i="8"/>
  <c r="M736" i="8"/>
  <c r="M740" i="8"/>
  <c r="M744" i="8"/>
  <c r="M748" i="8"/>
  <c r="M752" i="8"/>
  <c r="M756" i="8"/>
  <c r="M760" i="8"/>
  <c r="M764" i="8"/>
  <c r="M768" i="8"/>
  <c r="M772" i="8"/>
  <c r="M776" i="8"/>
  <c r="M780" i="8"/>
  <c r="M784" i="8"/>
  <c r="M431" i="8"/>
  <c r="M435" i="8"/>
  <c r="M439" i="8"/>
  <c r="M443" i="8"/>
  <c r="M447" i="8"/>
  <c r="M451" i="8"/>
  <c r="M455" i="8"/>
  <c r="M459" i="8"/>
  <c r="M463" i="8"/>
  <c r="M467" i="8"/>
  <c r="M471" i="8"/>
  <c r="M475" i="8"/>
  <c r="M479" i="8"/>
  <c r="M483" i="8"/>
  <c r="M487" i="8"/>
  <c r="M491" i="8"/>
  <c r="M495" i="8"/>
  <c r="M499" i="8"/>
  <c r="M503" i="8"/>
  <c r="M507" i="8"/>
  <c r="M511" i="8"/>
  <c r="M515" i="8"/>
  <c r="M519" i="8"/>
  <c r="M523" i="8"/>
  <c r="M527" i="8"/>
  <c r="M531" i="8"/>
  <c r="M535" i="8"/>
  <c r="M539" i="8"/>
  <c r="M543" i="8"/>
  <c r="M547" i="8"/>
  <c r="M551" i="8"/>
  <c r="M555" i="8"/>
  <c r="M559" i="8"/>
  <c r="M563" i="8"/>
  <c r="M567" i="8"/>
  <c r="M575" i="8"/>
  <c r="M579" i="8"/>
  <c r="M583" i="8"/>
  <c r="M587" i="8"/>
  <c r="M591" i="8"/>
  <c r="M595" i="8"/>
  <c r="M599" i="8"/>
  <c r="M603" i="8"/>
  <c r="M607" i="8"/>
  <c r="M611" i="8"/>
  <c r="M615" i="8"/>
  <c r="M619" i="8"/>
  <c r="M623" i="8"/>
  <c r="M627" i="8"/>
  <c r="M631" i="8"/>
  <c r="M635" i="8"/>
  <c r="M639" i="8"/>
  <c r="M643" i="8"/>
  <c r="M647" i="8"/>
  <c r="M651" i="8"/>
  <c r="M656" i="8"/>
  <c r="M660" i="8"/>
  <c r="M665" i="8"/>
  <c r="M669" i="8"/>
  <c r="M674" i="8"/>
  <c r="M678" i="8"/>
  <c r="M682" i="8"/>
  <c r="M686" i="8"/>
  <c r="M690" i="8"/>
  <c r="M694" i="8"/>
  <c r="M698" i="8"/>
  <c r="M702" i="8"/>
  <c r="M723" i="8"/>
  <c r="M727" i="8"/>
  <c r="M731" i="8"/>
  <c r="M735" i="8"/>
  <c r="M739" i="8"/>
  <c r="M743" i="8"/>
  <c r="M747" i="8"/>
  <c r="M751" i="8"/>
  <c r="M755" i="8"/>
  <c r="M759" i="8"/>
  <c r="M763" i="8"/>
  <c r="M767" i="8"/>
  <c r="M771" i="8"/>
  <c r="M775" i="8"/>
  <c r="M779" i="8"/>
  <c r="M783" i="8"/>
  <c r="M787" i="8"/>
  <c r="R23" i="3"/>
  <c r="P23" i="3" s="1"/>
  <c r="Q7" i="8"/>
  <c r="M9" i="8"/>
  <c r="AH4" i="8"/>
  <c r="W6" i="8"/>
  <c r="AF5" i="8"/>
  <c r="Y5" i="8"/>
  <c r="AH5" i="8" s="1"/>
  <c r="AG5" i="8"/>
  <c r="AF6" i="8"/>
  <c r="Y6" i="8"/>
  <c r="AH6" i="8" s="1"/>
  <c r="M7" i="8"/>
  <c r="M16" i="8"/>
  <c r="AF4" i="8"/>
  <c r="M703" i="8"/>
  <c r="M707" i="8"/>
  <c r="M711" i="8"/>
  <c r="M715" i="8"/>
  <c r="M719" i="8"/>
  <c r="Y23" i="8"/>
  <c r="V23" i="8" s="1"/>
  <c r="W4" i="8" s="1"/>
  <c r="M706" i="8"/>
  <c r="M710" i="8"/>
  <c r="M714" i="8"/>
  <c r="M718" i="8"/>
  <c r="X28" i="8"/>
  <c r="AA4" i="8" s="1"/>
  <c r="AA12" i="8" s="1"/>
  <c r="X30" i="8"/>
  <c r="AB4" i="8" s="1"/>
  <c r="AE7" i="7"/>
  <c r="P23" i="7"/>
  <c r="Q14" i="8" l="1"/>
  <c r="P9" i="8"/>
  <c r="T9" i="8" s="1"/>
  <c r="T11" i="8"/>
  <c r="P14" i="8"/>
  <c r="R14" i="8" s="1"/>
  <c r="P11" i="8"/>
  <c r="P7" i="8"/>
  <c r="P10" i="8" s="1"/>
  <c r="AG4" i="8"/>
  <c r="Q10" i="8"/>
  <c r="AA25" i="8"/>
  <c r="AJ4" i="8" s="1"/>
  <c r="AB12" i="8"/>
  <c r="AA26" i="8" s="1"/>
  <c r="AJ5" i="8" s="1"/>
  <c r="Z6" i="8"/>
  <c r="AG6" i="8"/>
  <c r="AF8" i="8"/>
  <c r="W8" i="8"/>
  <c r="Y8" i="8"/>
  <c r="AH8" i="8" s="1"/>
  <c r="L787" i="7"/>
  <c r="K787" i="7"/>
  <c r="J787" i="7"/>
  <c r="I787" i="7"/>
  <c r="H787" i="7"/>
  <c r="G787" i="7"/>
  <c r="F787" i="7"/>
  <c r="M787" i="7" s="1"/>
  <c r="L786" i="7"/>
  <c r="K786" i="7"/>
  <c r="J786" i="7"/>
  <c r="I786" i="7"/>
  <c r="H786" i="7"/>
  <c r="G786" i="7"/>
  <c r="F786" i="7"/>
  <c r="L785" i="7"/>
  <c r="K785" i="7"/>
  <c r="J785" i="7"/>
  <c r="I785" i="7"/>
  <c r="H785" i="7"/>
  <c r="G785" i="7"/>
  <c r="F785" i="7"/>
  <c r="L784" i="7"/>
  <c r="K784" i="7"/>
  <c r="J784" i="7"/>
  <c r="I784" i="7"/>
  <c r="H784" i="7"/>
  <c r="G784" i="7"/>
  <c r="F784" i="7"/>
  <c r="L783" i="7"/>
  <c r="K783" i="7"/>
  <c r="J783" i="7"/>
  <c r="I783" i="7"/>
  <c r="H783" i="7"/>
  <c r="G783" i="7"/>
  <c r="F783" i="7"/>
  <c r="M783" i="7" s="1"/>
  <c r="L782" i="7"/>
  <c r="K782" i="7"/>
  <c r="J782" i="7"/>
  <c r="I782" i="7"/>
  <c r="H782" i="7"/>
  <c r="G782" i="7"/>
  <c r="F782" i="7"/>
  <c r="L781" i="7"/>
  <c r="K781" i="7"/>
  <c r="J781" i="7"/>
  <c r="I781" i="7"/>
  <c r="H781" i="7"/>
  <c r="G781" i="7"/>
  <c r="F781" i="7"/>
  <c r="L780" i="7"/>
  <c r="K780" i="7"/>
  <c r="J780" i="7"/>
  <c r="I780" i="7"/>
  <c r="H780" i="7"/>
  <c r="G780" i="7"/>
  <c r="F780" i="7"/>
  <c r="L779" i="7"/>
  <c r="K779" i="7"/>
  <c r="J779" i="7"/>
  <c r="I779" i="7"/>
  <c r="H779" i="7"/>
  <c r="G779" i="7"/>
  <c r="F779" i="7"/>
  <c r="M779" i="7" s="1"/>
  <c r="L778" i="7"/>
  <c r="K778" i="7"/>
  <c r="J778" i="7"/>
  <c r="I778" i="7"/>
  <c r="H778" i="7"/>
  <c r="G778" i="7"/>
  <c r="F778" i="7"/>
  <c r="L777" i="7"/>
  <c r="K777" i="7"/>
  <c r="J777" i="7"/>
  <c r="I777" i="7"/>
  <c r="H777" i="7"/>
  <c r="G777" i="7"/>
  <c r="F777" i="7"/>
  <c r="L776" i="7"/>
  <c r="K776" i="7"/>
  <c r="J776" i="7"/>
  <c r="I776" i="7"/>
  <c r="H776" i="7"/>
  <c r="G776" i="7"/>
  <c r="F776" i="7"/>
  <c r="L775" i="7"/>
  <c r="K775" i="7"/>
  <c r="J775" i="7"/>
  <c r="I775" i="7"/>
  <c r="H775" i="7"/>
  <c r="G775" i="7"/>
  <c r="F775" i="7"/>
  <c r="M775" i="7" s="1"/>
  <c r="L774" i="7"/>
  <c r="K774" i="7"/>
  <c r="J774" i="7"/>
  <c r="I774" i="7"/>
  <c r="H774" i="7"/>
  <c r="G774" i="7"/>
  <c r="F774" i="7"/>
  <c r="L773" i="7"/>
  <c r="K773" i="7"/>
  <c r="J773" i="7"/>
  <c r="I773" i="7"/>
  <c r="H773" i="7"/>
  <c r="G773" i="7"/>
  <c r="F773" i="7"/>
  <c r="L772" i="7"/>
  <c r="K772" i="7"/>
  <c r="J772" i="7"/>
  <c r="I772" i="7"/>
  <c r="H772" i="7"/>
  <c r="G772" i="7"/>
  <c r="F772" i="7"/>
  <c r="L771" i="7"/>
  <c r="K771" i="7"/>
  <c r="J771" i="7"/>
  <c r="I771" i="7"/>
  <c r="H771" i="7"/>
  <c r="G771" i="7"/>
  <c r="F771" i="7"/>
  <c r="M771" i="7" s="1"/>
  <c r="L770" i="7"/>
  <c r="K770" i="7"/>
  <c r="J770" i="7"/>
  <c r="I770" i="7"/>
  <c r="H770" i="7"/>
  <c r="G770" i="7"/>
  <c r="F770" i="7"/>
  <c r="L769" i="7"/>
  <c r="K769" i="7"/>
  <c r="J769" i="7"/>
  <c r="I769" i="7"/>
  <c r="H769" i="7"/>
  <c r="G769" i="7"/>
  <c r="F769" i="7"/>
  <c r="L768" i="7"/>
  <c r="K768" i="7"/>
  <c r="J768" i="7"/>
  <c r="I768" i="7"/>
  <c r="H768" i="7"/>
  <c r="G768" i="7"/>
  <c r="F768" i="7"/>
  <c r="L767" i="7"/>
  <c r="K767" i="7"/>
  <c r="J767" i="7"/>
  <c r="I767" i="7"/>
  <c r="H767" i="7"/>
  <c r="G767" i="7"/>
  <c r="F767" i="7"/>
  <c r="M767" i="7" s="1"/>
  <c r="L766" i="7"/>
  <c r="K766" i="7"/>
  <c r="J766" i="7"/>
  <c r="I766" i="7"/>
  <c r="H766" i="7"/>
  <c r="G766" i="7"/>
  <c r="F766" i="7"/>
  <c r="L765" i="7"/>
  <c r="K765" i="7"/>
  <c r="J765" i="7"/>
  <c r="I765" i="7"/>
  <c r="H765" i="7"/>
  <c r="G765" i="7"/>
  <c r="F765" i="7"/>
  <c r="L764" i="7"/>
  <c r="K764" i="7"/>
  <c r="J764" i="7"/>
  <c r="I764" i="7"/>
  <c r="H764" i="7"/>
  <c r="G764" i="7"/>
  <c r="F764" i="7"/>
  <c r="L763" i="7"/>
  <c r="K763" i="7"/>
  <c r="J763" i="7"/>
  <c r="I763" i="7"/>
  <c r="H763" i="7"/>
  <c r="G763" i="7"/>
  <c r="F763" i="7"/>
  <c r="M763" i="7" s="1"/>
  <c r="L762" i="7"/>
  <c r="K762" i="7"/>
  <c r="J762" i="7"/>
  <c r="I762" i="7"/>
  <c r="H762" i="7"/>
  <c r="G762" i="7"/>
  <c r="F762" i="7"/>
  <c r="L761" i="7"/>
  <c r="K761" i="7"/>
  <c r="J761" i="7"/>
  <c r="I761" i="7"/>
  <c r="H761" i="7"/>
  <c r="G761" i="7"/>
  <c r="F761" i="7"/>
  <c r="L760" i="7"/>
  <c r="K760" i="7"/>
  <c r="J760" i="7"/>
  <c r="I760" i="7"/>
  <c r="H760" i="7"/>
  <c r="G760" i="7"/>
  <c r="M760" i="7" s="1"/>
  <c r="F760" i="7"/>
  <c r="L759" i="7"/>
  <c r="K759" i="7"/>
  <c r="J759" i="7"/>
  <c r="I759" i="7"/>
  <c r="H759" i="7"/>
  <c r="G759" i="7"/>
  <c r="F759" i="7"/>
  <c r="L758" i="7"/>
  <c r="K758" i="7"/>
  <c r="J758" i="7"/>
  <c r="I758" i="7"/>
  <c r="H758" i="7"/>
  <c r="G758" i="7"/>
  <c r="F758" i="7"/>
  <c r="L757" i="7"/>
  <c r="K757" i="7"/>
  <c r="J757" i="7"/>
  <c r="I757" i="7"/>
  <c r="H757" i="7"/>
  <c r="G757" i="7"/>
  <c r="F757" i="7"/>
  <c r="L756" i="7"/>
  <c r="K756" i="7"/>
  <c r="J756" i="7"/>
  <c r="I756" i="7"/>
  <c r="H756" i="7"/>
  <c r="G756" i="7"/>
  <c r="M756" i="7" s="1"/>
  <c r="F756" i="7"/>
  <c r="L755" i="7"/>
  <c r="K755" i="7"/>
  <c r="J755" i="7"/>
  <c r="I755" i="7"/>
  <c r="H755" i="7"/>
  <c r="G755" i="7"/>
  <c r="F755" i="7"/>
  <c r="L754" i="7"/>
  <c r="K754" i="7"/>
  <c r="J754" i="7"/>
  <c r="I754" i="7"/>
  <c r="H754" i="7"/>
  <c r="G754" i="7"/>
  <c r="F754" i="7"/>
  <c r="L753" i="7"/>
  <c r="K753" i="7"/>
  <c r="J753" i="7"/>
  <c r="I753" i="7"/>
  <c r="H753" i="7"/>
  <c r="G753" i="7"/>
  <c r="F753" i="7"/>
  <c r="L752" i="7"/>
  <c r="K752" i="7"/>
  <c r="J752" i="7"/>
  <c r="I752" i="7"/>
  <c r="H752" i="7"/>
  <c r="G752" i="7"/>
  <c r="M752" i="7" s="1"/>
  <c r="F752" i="7"/>
  <c r="L751" i="7"/>
  <c r="K751" i="7"/>
  <c r="J751" i="7"/>
  <c r="I751" i="7"/>
  <c r="H751" i="7"/>
  <c r="G751" i="7"/>
  <c r="F751" i="7"/>
  <c r="L750" i="7"/>
  <c r="K750" i="7"/>
  <c r="J750" i="7"/>
  <c r="I750" i="7"/>
  <c r="H750" i="7"/>
  <c r="G750" i="7"/>
  <c r="F750" i="7"/>
  <c r="L749" i="7"/>
  <c r="K749" i="7"/>
  <c r="J749" i="7"/>
  <c r="I749" i="7"/>
  <c r="H749" i="7"/>
  <c r="G749" i="7"/>
  <c r="F749" i="7"/>
  <c r="L748" i="7"/>
  <c r="K748" i="7"/>
  <c r="J748" i="7"/>
  <c r="I748" i="7"/>
  <c r="H748" i="7"/>
  <c r="G748" i="7"/>
  <c r="M748" i="7" s="1"/>
  <c r="F748" i="7"/>
  <c r="L747" i="7"/>
  <c r="K747" i="7"/>
  <c r="J747" i="7"/>
  <c r="I747" i="7"/>
  <c r="H747" i="7"/>
  <c r="G747" i="7"/>
  <c r="F747" i="7"/>
  <c r="L746" i="7"/>
  <c r="K746" i="7"/>
  <c r="J746" i="7"/>
  <c r="I746" i="7"/>
  <c r="H746" i="7"/>
  <c r="G746" i="7"/>
  <c r="F746" i="7"/>
  <c r="L745" i="7"/>
  <c r="K745" i="7"/>
  <c r="J745" i="7"/>
  <c r="I745" i="7"/>
  <c r="H745" i="7"/>
  <c r="G745" i="7"/>
  <c r="F745" i="7"/>
  <c r="L744" i="7"/>
  <c r="K744" i="7"/>
  <c r="J744" i="7"/>
  <c r="I744" i="7"/>
  <c r="H744" i="7"/>
  <c r="G744" i="7"/>
  <c r="M744" i="7" s="1"/>
  <c r="F744" i="7"/>
  <c r="L743" i="7"/>
  <c r="K743" i="7"/>
  <c r="J743" i="7"/>
  <c r="I743" i="7"/>
  <c r="H743" i="7"/>
  <c r="G743" i="7"/>
  <c r="F743" i="7"/>
  <c r="L742" i="7"/>
  <c r="K742" i="7"/>
  <c r="J742" i="7"/>
  <c r="I742" i="7"/>
  <c r="H742" i="7"/>
  <c r="G742" i="7"/>
  <c r="F742" i="7"/>
  <c r="L741" i="7"/>
  <c r="K741" i="7"/>
  <c r="J741" i="7"/>
  <c r="I741" i="7"/>
  <c r="H741" i="7"/>
  <c r="G741" i="7"/>
  <c r="F741" i="7"/>
  <c r="L740" i="7"/>
  <c r="K740" i="7"/>
  <c r="J740" i="7"/>
  <c r="I740" i="7"/>
  <c r="H740" i="7"/>
  <c r="G740" i="7"/>
  <c r="M740" i="7" s="1"/>
  <c r="F740" i="7"/>
  <c r="L739" i="7"/>
  <c r="K739" i="7"/>
  <c r="J739" i="7"/>
  <c r="I739" i="7"/>
  <c r="H739" i="7"/>
  <c r="G739" i="7"/>
  <c r="F739" i="7"/>
  <c r="L738" i="7"/>
  <c r="K738" i="7"/>
  <c r="J738" i="7"/>
  <c r="I738" i="7"/>
  <c r="H738" i="7"/>
  <c r="G738" i="7"/>
  <c r="F738" i="7"/>
  <c r="L737" i="7"/>
  <c r="K737" i="7"/>
  <c r="J737" i="7"/>
  <c r="I737" i="7"/>
  <c r="H737" i="7"/>
  <c r="G737" i="7"/>
  <c r="F737" i="7"/>
  <c r="L736" i="7"/>
  <c r="K736" i="7"/>
  <c r="J736" i="7"/>
  <c r="I736" i="7"/>
  <c r="H736" i="7"/>
  <c r="G736" i="7"/>
  <c r="M736" i="7" s="1"/>
  <c r="F736" i="7"/>
  <c r="L735" i="7"/>
  <c r="K735" i="7"/>
  <c r="J735" i="7"/>
  <c r="I735" i="7"/>
  <c r="H735" i="7"/>
  <c r="G735" i="7"/>
  <c r="F735" i="7"/>
  <c r="L734" i="7"/>
  <c r="K734" i="7"/>
  <c r="J734" i="7"/>
  <c r="I734" i="7"/>
  <c r="H734" i="7"/>
  <c r="G734" i="7"/>
  <c r="F734" i="7"/>
  <c r="L733" i="7"/>
  <c r="K733" i="7"/>
  <c r="J733" i="7"/>
  <c r="I733" i="7"/>
  <c r="H733" i="7"/>
  <c r="G733" i="7"/>
  <c r="F733" i="7"/>
  <c r="L732" i="7"/>
  <c r="K732" i="7"/>
  <c r="J732" i="7"/>
  <c r="I732" i="7"/>
  <c r="H732" i="7"/>
  <c r="G732" i="7"/>
  <c r="M732" i="7" s="1"/>
  <c r="F732" i="7"/>
  <c r="L731" i="7"/>
  <c r="K731" i="7"/>
  <c r="J731" i="7"/>
  <c r="I731" i="7"/>
  <c r="H731" i="7"/>
  <c r="G731" i="7"/>
  <c r="F731" i="7"/>
  <c r="L730" i="7"/>
  <c r="K730" i="7"/>
  <c r="J730" i="7"/>
  <c r="I730" i="7"/>
  <c r="H730" i="7"/>
  <c r="G730" i="7"/>
  <c r="F730" i="7"/>
  <c r="L729" i="7"/>
  <c r="K729" i="7"/>
  <c r="J729" i="7"/>
  <c r="I729" i="7"/>
  <c r="H729" i="7"/>
  <c r="G729" i="7"/>
  <c r="F729" i="7"/>
  <c r="L728" i="7"/>
  <c r="K728" i="7"/>
  <c r="J728" i="7"/>
  <c r="I728" i="7"/>
  <c r="H728" i="7"/>
  <c r="G728" i="7"/>
  <c r="M728" i="7" s="1"/>
  <c r="F728" i="7"/>
  <c r="L727" i="7"/>
  <c r="K727" i="7"/>
  <c r="J727" i="7"/>
  <c r="I727" i="7"/>
  <c r="H727" i="7"/>
  <c r="G727" i="7"/>
  <c r="F727" i="7"/>
  <c r="L726" i="7"/>
  <c r="K726" i="7"/>
  <c r="J726" i="7"/>
  <c r="I726" i="7"/>
  <c r="H726" i="7"/>
  <c r="G726" i="7"/>
  <c r="F726" i="7"/>
  <c r="L725" i="7"/>
  <c r="K725" i="7"/>
  <c r="J725" i="7"/>
  <c r="I725" i="7"/>
  <c r="H725" i="7"/>
  <c r="G725" i="7"/>
  <c r="F725" i="7"/>
  <c r="L724" i="7"/>
  <c r="K724" i="7"/>
  <c r="J724" i="7"/>
  <c r="I724" i="7"/>
  <c r="H724" i="7"/>
  <c r="G724" i="7"/>
  <c r="M724" i="7" s="1"/>
  <c r="F724" i="7"/>
  <c r="L723" i="7"/>
  <c r="K723" i="7"/>
  <c r="J723" i="7"/>
  <c r="I723" i="7"/>
  <c r="H723" i="7"/>
  <c r="G723" i="7"/>
  <c r="F723" i="7"/>
  <c r="L722" i="7"/>
  <c r="K722" i="7"/>
  <c r="J722" i="7"/>
  <c r="I722" i="7"/>
  <c r="H722" i="7"/>
  <c r="G722" i="7"/>
  <c r="F722" i="7"/>
  <c r="L721" i="7"/>
  <c r="K721" i="7"/>
  <c r="J721" i="7"/>
  <c r="I721" i="7"/>
  <c r="H721" i="7"/>
  <c r="G721" i="7"/>
  <c r="F721" i="7"/>
  <c r="L720" i="7"/>
  <c r="K720" i="7"/>
  <c r="J720" i="7"/>
  <c r="I720" i="7"/>
  <c r="H720" i="7"/>
  <c r="G720" i="7"/>
  <c r="M720" i="7" s="1"/>
  <c r="F720" i="7"/>
  <c r="L719" i="7"/>
  <c r="K719" i="7"/>
  <c r="J719" i="7"/>
  <c r="I719" i="7"/>
  <c r="H719" i="7"/>
  <c r="G719" i="7"/>
  <c r="F719" i="7"/>
  <c r="L718" i="7"/>
  <c r="K718" i="7"/>
  <c r="J718" i="7"/>
  <c r="I718" i="7"/>
  <c r="H718" i="7"/>
  <c r="G718" i="7"/>
  <c r="F718" i="7"/>
  <c r="L717" i="7"/>
  <c r="K717" i="7"/>
  <c r="J717" i="7"/>
  <c r="I717" i="7"/>
  <c r="H717" i="7"/>
  <c r="G717" i="7"/>
  <c r="F717" i="7"/>
  <c r="L716" i="7"/>
  <c r="K716" i="7"/>
  <c r="J716" i="7"/>
  <c r="I716" i="7"/>
  <c r="H716" i="7"/>
  <c r="G716" i="7"/>
  <c r="M716" i="7" s="1"/>
  <c r="F716" i="7"/>
  <c r="L715" i="7"/>
  <c r="K715" i="7"/>
  <c r="J715" i="7"/>
  <c r="I715" i="7"/>
  <c r="H715" i="7"/>
  <c r="G715" i="7"/>
  <c r="F715" i="7"/>
  <c r="L714" i="7"/>
  <c r="K714" i="7"/>
  <c r="J714" i="7"/>
  <c r="I714" i="7"/>
  <c r="H714" i="7"/>
  <c r="G714" i="7"/>
  <c r="F714" i="7"/>
  <c r="L713" i="7"/>
  <c r="K713" i="7"/>
  <c r="J713" i="7"/>
  <c r="I713" i="7"/>
  <c r="H713" i="7"/>
  <c r="M713" i="7" s="1"/>
  <c r="G713" i="7"/>
  <c r="F713" i="7"/>
  <c r="L712" i="7"/>
  <c r="K712" i="7"/>
  <c r="J712" i="7"/>
  <c r="I712" i="7"/>
  <c r="H712" i="7"/>
  <c r="G712" i="7"/>
  <c r="F712" i="7"/>
  <c r="L711" i="7"/>
  <c r="K711" i="7"/>
  <c r="J711" i="7"/>
  <c r="I711" i="7"/>
  <c r="H711" i="7"/>
  <c r="G711" i="7"/>
  <c r="F711" i="7"/>
  <c r="L710" i="7"/>
  <c r="K710" i="7"/>
  <c r="J710" i="7"/>
  <c r="I710" i="7"/>
  <c r="H710" i="7"/>
  <c r="G710" i="7"/>
  <c r="F710" i="7"/>
  <c r="L709" i="7"/>
  <c r="K709" i="7"/>
  <c r="J709" i="7"/>
  <c r="I709" i="7"/>
  <c r="H709" i="7"/>
  <c r="M709" i="7" s="1"/>
  <c r="G709" i="7"/>
  <c r="F709" i="7"/>
  <c r="L708" i="7"/>
  <c r="K708" i="7"/>
  <c r="J708" i="7"/>
  <c r="I708" i="7"/>
  <c r="H708" i="7"/>
  <c r="G708" i="7"/>
  <c r="F708" i="7"/>
  <c r="L707" i="7"/>
  <c r="K707" i="7"/>
  <c r="J707" i="7"/>
  <c r="I707" i="7"/>
  <c r="H707" i="7"/>
  <c r="G707" i="7"/>
  <c r="F707" i="7"/>
  <c r="L706" i="7"/>
  <c r="K706" i="7"/>
  <c r="J706" i="7"/>
  <c r="I706" i="7"/>
  <c r="H706" i="7"/>
  <c r="G706" i="7"/>
  <c r="F706" i="7"/>
  <c r="L705" i="7"/>
  <c r="K705" i="7"/>
  <c r="J705" i="7"/>
  <c r="I705" i="7"/>
  <c r="H705" i="7"/>
  <c r="M705" i="7" s="1"/>
  <c r="G705" i="7"/>
  <c r="F705" i="7"/>
  <c r="L704" i="7"/>
  <c r="K704" i="7"/>
  <c r="J704" i="7"/>
  <c r="I704" i="7"/>
  <c r="H704" i="7"/>
  <c r="G704" i="7"/>
  <c r="F704" i="7"/>
  <c r="L703" i="7"/>
  <c r="K703" i="7"/>
  <c r="J703" i="7"/>
  <c r="I703" i="7"/>
  <c r="H703" i="7"/>
  <c r="G703" i="7"/>
  <c r="F703" i="7"/>
  <c r="L702" i="7"/>
  <c r="K702" i="7"/>
  <c r="J702" i="7"/>
  <c r="I702" i="7"/>
  <c r="M702" i="7" s="1"/>
  <c r="H702" i="7"/>
  <c r="G702" i="7"/>
  <c r="F702" i="7"/>
  <c r="L701" i="7"/>
  <c r="K701" i="7"/>
  <c r="J701" i="7"/>
  <c r="I701" i="7"/>
  <c r="H701" i="7"/>
  <c r="G701" i="7"/>
  <c r="F701" i="7"/>
  <c r="L700" i="7"/>
  <c r="K700" i="7"/>
  <c r="J700" i="7"/>
  <c r="I700" i="7"/>
  <c r="H700" i="7"/>
  <c r="G700" i="7"/>
  <c r="F700" i="7"/>
  <c r="L699" i="7"/>
  <c r="K699" i="7"/>
  <c r="J699" i="7"/>
  <c r="I699" i="7"/>
  <c r="H699" i="7"/>
  <c r="G699" i="7"/>
  <c r="F699" i="7"/>
  <c r="L698" i="7"/>
  <c r="K698" i="7"/>
  <c r="J698" i="7"/>
  <c r="I698" i="7"/>
  <c r="H698" i="7"/>
  <c r="G698" i="7"/>
  <c r="F698" i="7"/>
  <c r="L697" i="7"/>
  <c r="K697" i="7"/>
  <c r="J697" i="7"/>
  <c r="I697" i="7"/>
  <c r="H697" i="7"/>
  <c r="G697" i="7"/>
  <c r="F697" i="7"/>
  <c r="L696" i="7"/>
  <c r="K696" i="7"/>
  <c r="J696" i="7"/>
  <c r="I696" i="7"/>
  <c r="H696" i="7"/>
  <c r="G696" i="7"/>
  <c r="F696" i="7"/>
  <c r="L695" i="7"/>
  <c r="K695" i="7"/>
  <c r="J695" i="7"/>
  <c r="I695" i="7"/>
  <c r="H695" i="7"/>
  <c r="G695" i="7"/>
  <c r="F695" i="7"/>
  <c r="L694" i="7"/>
  <c r="K694" i="7"/>
  <c r="J694" i="7"/>
  <c r="I694" i="7"/>
  <c r="H694" i="7"/>
  <c r="G694" i="7"/>
  <c r="F694" i="7"/>
  <c r="L693" i="7"/>
  <c r="K693" i="7"/>
  <c r="J693" i="7"/>
  <c r="I693" i="7"/>
  <c r="H693" i="7"/>
  <c r="G693" i="7"/>
  <c r="F693" i="7"/>
  <c r="L692" i="7"/>
  <c r="K692" i="7"/>
  <c r="J692" i="7"/>
  <c r="I692" i="7"/>
  <c r="H692" i="7"/>
  <c r="G692" i="7"/>
  <c r="F692" i="7"/>
  <c r="L691" i="7"/>
  <c r="K691" i="7"/>
  <c r="J691" i="7"/>
  <c r="I691" i="7"/>
  <c r="H691" i="7"/>
  <c r="G691" i="7"/>
  <c r="F691" i="7"/>
  <c r="L690" i="7"/>
  <c r="K690" i="7"/>
  <c r="J690" i="7"/>
  <c r="I690" i="7"/>
  <c r="H690" i="7"/>
  <c r="G690" i="7"/>
  <c r="F690" i="7"/>
  <c r="L689" i="7"/>
  <c r="K689" i="7"/>
  <c r="J689" i="7"/>
  <c r="I689" i="7"/>
  <c r="H689" i="7"/>
  <c r="G689" i="7"/>
  <c r="F689" i="7"/>
  <c r="L688" i="7"/>
  <c r="K688" i="7"/>
  <c r="J688" i="7"/>
  <c r="I688" i="7"/>
  <c r="H688" i="7"/>
  <c r="G688" i="7"/>
  <c r="F688" i="7"/>
  <c r="L687" i="7"/>
  <c r="K687" i="7"/>
  <c r="J687" i="7"/>
  <c r="I687" i="7"/>
  <c r="H687" i="7"/>
  <c r="G687" i="7"/>
  <c r="F687" i="7"/>
  <c r="L686" i="7"/>
  <c r="K686" i="7"/>
  <c r="J686" i="7"/>
  <c r="I686" i="7"/>
  <c r="H686" i="7"/>
  <c r="G686" i="7"/>
  <c r="F686" i="7"/>
  <c r="L685" i="7"/>
  <c r="K685" i="7"/>
  <c r="J685" i="7"/>
  <c r="I685" i="7"/>
  <c r="H685" i="7"/>
  <c r="G685" i="7"/>
  <c r="F685" i="7"/>
  <c r="L684" i="7"/>
  <c r="K684" i="7"/>
  <c r="J684" i="7"/>
  <c r="I684" i="7"/>
  <c r="H684" i="7"/>
  <c r="G684" i="7"/>
  <c r="F684" i="7"/>
  <c r="L683" i="7"/>
  <c r="K683" i="7"/>
  <c r="J683" i="7"/>
  <c r="I683" i="7"/>
  <c r="H683" i="7"/>
  <c r="G683" i="7"/>
  <c r="F683" i="7"/>
  <c r="L682" i="7"/>
  <c r="K682" i="7"/>
  <c r="J682" i="7"/>
  <c r="I682" i="7"/>
  <c r="H682" i="7"/>
  <c r="G682" i="7"/>
  <c r="F682" i="7"/>
  <c r="L681" i="7"/>
  <c r="K681" i="7"/>
  <c r="J681" i="7"/>
  <c r="I681" i="7"/>
  <c r="H681" i="7"/>
  <c r="G681" i="7"/>
  <c r="F681" i="7"/>
  <c r="L680" i="7"/>
  <c r="K680" i="7"/>
  <c r="J680" i="7"/>
  <c r="I680" i="7"/>
  <c r="H680" i="7"/>
  <c r="G680" i="7"/>
  <c r="F680" i="7"/>
  <c r="L679" i="7"/>
  <c r="K679" i="7"/>
  <c r="J679" i="7"/>
  <c r="I679" i="7"/>
  <c r="H679" i="7"/>
  <c r="G679" i="7"/>
  <c r="F679" i="7"/>
  <c r="L678" i="7"/>
  <c r="K678" i="7"/>
  <c r="J678" i="7"/>
  <c r="I678" i="7"/>
  <c r="H678" i="7"/>
  <c r="G678" i="7"/>
  <c r="F678" i="7"/>
  <c r="L677" i="7"/>
  <c r="K677" i="7"/>
  <c r="J677" i="7"/>
  <c r="I677" i="7"/>
  <c r="H677" i="7"/>
  <c r="G677" i="7"/>
  <c r="F677" i="7"/>
  <c r="L676" i="7"/>
  <c r="K676" i="7"/>
  <c r="J676" i="7"/>
  <c r="I676" i="7"/>
  <c r="H676" i="7"/>
  <c r="G676" i="7"/>
  <c r="F676" i="7"/>
  <c r="L675" i="7"/>
  <c r="K675" i="7"/>
  <c r="J675" i="7"/>
  <c r="I675" i="7"/>
  <c r="H675" i="7"/>
  <c r="G675" i="7"/>
  <c r="F675" i="7"/>
  <c r="L674" i="7"/>
  <c r="K674" i="7"/>
  <c r="J674" i="7"/>
  <c r="I674" i="7"/>
  <c r="H674" i="7"/>
  <c r="G674" i="7"/>
  <c r="F674" i="7"/>
  <c r="L673" i="7"/>
  <c r="K673" i="7"/>
  <c r="J673" i="7"/>
  <c r="I673" i="7"/>
  <c r="H673" i="7"/>
  <c r="G673" i="7"/>
  <c r="F673" i="7"/>
  <c r="L672" i="7"/>
  <c r="K672" i="7"/>
  <c r="J672" i="7"/>
  <c r="I672" i="7"/>
  <c r="H672" i="7"/>
  <c r="G672" i="7"/>
  <c r="F672" i="7"/>
  <c r="L671" i="7"/>
  <c r="K671" i="7"/>
  <c r="J671" i="7"/>
  <c r="I671" i="7"/>
  <c r="H671" i="7"/>
  <c r="G671" i="7"/>
  <c r="F671" i="7"/>
  <c r="L670" i="7"/>
  <c r="K670" i="7"/>
  <c r="J670" i="7"/>
  <c r="I670" i="7"/>
  <c r="H670" i="7"/>
  <c r="G670" i="7"/>
  <c r="F670" i="7"/>
  <c r="L669" i="7"/>
  <c r="K669" i="7"/>
  <c r="J669" i="7"/>
  <c r="I669" i="7"/>
  <c r="H669" i="7"/>
  <c r="G669" i="7"/>
  <c r="F669" i="7"/>
  <c r="L668" i="7"/>
  <c r="K668" i="7"/>
  <c r="J668" i="7"/>
  <c r="I668" i="7"/>
  <c r="H668" i="7"/>
  <c r="G668" i="7"/>
  <c r="F668" i="7"/>
  <c r="L667" i="7"/>
  <c r="K667" i="7"/>
  <c r="J667" i="7"/>
  <c r="I667" i="7"/>
  <c r="H667" i="7"/>
  <c r="G667" i="7"/>
  <c r="F667" i="7"/>
  <c r="L666" i="7"/>
  <c r="K666" i="7"/>
  <c r="J666" i="7"/>
  <c r="I666" i="7"/>
  <c r="H666" i="7"/>
  <c r="G666" i="7"/>
  <c r="F666" i="7"/>
  <c r="L665" i="7"/>
  <c r="K665" i="7"/>
  <c r="J665" i="7"/>
  <c r="I665" i="7"/>
  <c r="H665" i="7"/>
  <c r="G665" i="7"/>
  <c r="F665" i="7"/>
  <c r="L664" i="7"/>
  <c r="K664" i="7"/>
  <c r="J664" i="7"/>
  <c r="I664" i="7"/>
  <c r="H664" i="7"/>
  <c r="G664" i="7"/>
  <c r="F664" i="7"/>
  <c r="L663" i="7"/>
  <c r="K663" i="7"/>
  <c r="J663" i="7"/>
  <c r="I663" i="7"/>
  <c r="H663" i="7"/>
  <c r="G663" i="7"/>
  <c r="F663" i="7"/>
  <c r="L662" i="7"/>
  <c r="K662" i="7"/>
  <c r="J662" i="7"/>
  <c r="I662" i="7"/>
  <c r="H662" i="7"/>
  <c r="G662" i="7"/>
  <c r="F662" i="7"/>
  <c r="L661" i="7"/>
  <c r="K661" i="7"/>
  <c r="J661" i="7"/>
  <c r="I661" i="7"/>
  <c r="H661" i="7"/>
  <c r="G661" i="7"/>
  <c r="F661" i="7"/>
  <c r="L660" i="7"/>
  <c r="K660" i="7"/>
  <c r="J660" i="7"/>
  <c r="I660" i="7"/>
  <c r="H660" i="7"/>
  <c r="G660" i="7"/>
  <c r="F660" i="7"/>
  <c r="L659" i="7"/>
  <c r="K659" i="7"/>
  <c r="J659" i="7"/>
  <c r="I659" i="7"/>
  <c r="H659" i="7"/>
  <c r="G659" i="7"/>
  <c r="F659" i="7"/>
  <c r="L658" i="7"/>
  <c r="K658" i="7"/>
  <c r="J658" i="7"/>
  <c r="I658" i="7"/>
  <c r="H658" i="7"/>
  <c r="G658" i="7"/>
  <c r="F658" i="7"/>
  <c r="L657" i="7"/>
  <c r="K657" i="7"/>
  <c r="J657" i="7"/>
  <c r="I657" i="7"/>
  <c r="H657" i="7"/>
  <c r="G657" i="7"/>
  <c r="F657" i="7"/>
  <c r="L656" i="7"/>
  <c r="K656" i="7"/>
  <c r="J656" i="7"/>
  <c r="I656" i="7"/>
  <c r="H656" i="7"/>
  <c r="G656" i="7"/>
  <c r="F656" i="7"/>
  <c r="L655" i="7"/>
  <c r="K655" i="7"/>
  <c r="J655" i="7"/>
  <c r="I655" i="7"/>
  <c r="H655" i="7"/>
  <c r="G655" i="7"/>
  <c r="F655" i="7"/>
  <c r="L654" i="7"/>
  <c r="K654" i="7"/>
  <c r="J654" i="7"/>
  <c r="I654" i="7"/>
  <c r="H654" i="7"/>
  <c r="G654" i="7"/>
  <c r="F654" i="7"/>
  <c r="L653" i="7"/>
  <c r="K653" i="7"/>
  <c r="J653" i="7"/>
  <c r="I653" i="7"/>
  <c r="H653" i="7"/>
  <c r="G653" i="7"/>
  <c r="F653" i="7"/>
  <c r="L652" i="7"/>
  <c r="K652" i="7"/>
  <c r="J652" i="7"/>
  <c r="I652" i="7"/>
  <c r="H652" i="7"/>
  <c r="G652" i="7"/>
  <c r="F652" i="7"/>
  <c r="L651" i="7"/>
  <c r="K651" i="7"/>
  <c r="J651" i="7"/>
  <c r="I651" i="7"/>
  <c r="H651" i="7"/>
  <c r="G651" i="7"/>
  <c r="F651" i="7"/>
  <c r="L650" i="7"/>
  <c r="K650" i="7"/>
  <c r="J650" i="7"/>
  <c r="I650" i="7"/>
  <c r="H650" i="7"/>
  <c r="G650" i="7"/>
  <c r="F650" i="7"/>
  <c r="L649" i="7"/>
  <c r="K649" i="7"/>
  <c r="J649" i="7"/>
  <c r="I649" i="7"/>
  <c r="H649" i="7"/>
  <c r="G649" i="7"/>
  <c r="F649" i="7"/>
  <c r="L648" i="7"/>
  <c r="K648" i="7"/>
  <c r="J648" i="7"/>
  <c r="I648" i="7"/>
  <c r="H648" i="7"/>
  <c r="G648" i="7"/>
  <c r="F648" i="7"/>
  <c r="L647" i="7"/>
  <c r="K647" i="7"/>
  <c r="J647" i="7"/>
  <c r="I647" i="7"/>
  <c r="H647" i="7"/>
  <c r="G647" i="7"/>
  <c r="F647" i="7"/>
  <c r="L646" i="7"/>
  <c r="K646" i="7"/>
  <c r="J646" i="7"/>
  <c r="I646" i="7"/>
  <c r="H646" i="7"/>
  <c r="G646" i="7"/>
  <c r="F646" i="7"/>
  <c r="L645" i="7"/>
  <c r="K645" i="7"/>
  <c r="J645" i="7"/>
  <c r="I645" i="7"/>
  <c r="H645" i="7"/>
  <c r="G645" i="7"/>
  <c r="F645" i="7"/>
  <c r="L644" i="7"/>
  <c r="K644" i="7"/>
  <c r="J644" i="7"/>
  <c r="I644" i="7"/>
  <c r="H644" i="7"/>
  <c r="G644" i="7"/>
  <c r="F644" i="7"/>
  <c r="L643" i="7"/>
  <c r="K643" i="7"/>
  <c r="J643" i="7"/>
  <c r="I643" i="7"/>
  <c r="H643" i="7"/>
  <c r="G643" i="7"/>
  <c r="F643" i="7"/>
  <c r="L642" i="7"/>
  <c r="K642" i="7"/>
  <c r="J642" i="7"/>
  <c r="I642" i="7"/>
  <c r="H642" i="7"/>
  <c r="G642" i="7"/>
  <c r="F642" i="7"/>
  <c r="L641" i="7"/>
  <c r="K641" i="7"/>
  <c r="J641" i="7"/>
  <c r="I641" i="7"/>
  <c r="H641" i="7"/>
  <c r="G641" i="7"/>
  <c r="F641" i="7"/>
  <c r="L640" i="7"/>
  <c r="K640" i="7"/>
  <c r="J640" i="7"/>
  <c r="I640" i="7"/>
  <c r="H640" i="7"/>
  <c r="G640" i="7"/>
  <c r="F640" i="7"/>
  <c r="L639" i="7"/>
  <c r="K639" i="7"/>
  <c r="J639" i="7"/>
  <c r="I639" i="7"/>
  <c r="H639" i="7"/>
  <c r="G639" i="7"/>
  <c r="F639" i="7"/>
  <c r="L638" i="7"/>
  <c r="K638" i="7"/>
  <c r="J638" i="7"/>
  <c r="I638" i="7"/>
  <c r="H638" i="7"/>
  <c r="G638" i="7"/>
  <c r="F638" i="7"/>
  <c r="L637" i="7"/>
  <c r="K637" i="7"/>
  <c r="J637" i="7"/>
  <c r="I637" i="7"/>
  <c r="H637" i="7"/>
  <c r="G637" i="7"/>
  <c r="F637" i="7"/>
  <c r="L636" i="7"/>
  <c r="K636" i="7"/>
  <c r="J636" i="7"/>
  <c r="I636" i="7"/>
  <c r="H636" i="7"/>
  <c r="G636" i="7"/>
  <c r="F636" i="7"/>
  <c r="L635" i="7"/>
  <c r="K635" i="7"/>
  <c r="J635" i="7"/>
  <c r="I635" i="7"/>
  <c r="H635" i="7"/>
  <c r="G635" i="7"/>
  <c r="F635" i="7"/>
  <c r="L634" i="7"/>
  <c r="K634" i="7"/>
  <c r="J634" i="7"/>
  <c r="I634" i="7"/>
  <c r="H634" i="7"/>
  <c r="G634" i="7"/>
  <c r="F634" i="7"/>
  <c r="L633" i="7"/>
  <c r="K633" i="7"/>
  <c r="J633" i="7"/>
  <c r="I633" i="7"/>
  <c r="H633" i="7"/>
  <c r="G633" i="7"/>
  <c r="F633" i="7"/>
  <c r="L632" i="7"/>
  <c r="K632" i="7"/>
  <c r="J632" i="7"/>
  <c r="I632" i="7"/>
  <c r="H632" i="7"/>
  <c r="G632" i="7"/>
  <c r="F632" i="7"/>
  <c r="L631" i="7"/>
  <c r="K631" i="7"/>
  <c r="J631" i="7"/>
  <c r="I631" i="7"/>
  <c r="H631" i="7"/>
  <c r="G631" i="7"/>
  <c r="F631" i="7"/>
  <c r="L630" i="7"/>
  <c r="K630" i="7"/>
  <c r="J630" i="7"/>
  <c r="I630" i="7"/>
  <c r="H630" i="7"/>
  <c r="G630" i="7"/>
  <c r="F630" i="7"/>
  <c r="L629" i="7"/>
  <c r="K629" i="7"/>
  <c r="J629" i="7"/>
  <c r="I629" i="7"/>
  <c r="H629" i="7"/>
  <c r="G629" i="7"/>
  <c r="F629" i="7"/>
  <c r="L628" i="7"/>
  <c r="K628" i="7"/>
  <c r="J628" i="7"/>
  <c r="I628" i="7"/>
  <c r="H628" i="7"/>
  <c r="G628" i="7"/>
  <c r="F628" i="7"/>
  <c r="L627" i="7"/>
  <c r="K627" i="7"/>
  <c r="J627" i="7"/>
  <c r="I627" i="7"/>
  <c r="H627" i="7"/>
  <c r="G627" i="7"/>
  <c r="F627" i="7"/>
  <c r="L626" i="7"/>
  <c r="K626" i="7"/>
  <c r="J626" i="7"/>
  <c r="I626" i="7"/>
  <c r="H626" i="7"/>
  <c r="G626" i="7"/>
  <c r="F626" i="7"/>
  <c r="L625" i="7"/>
  <c r="K625" i="7"/>
  <c r="J625" i="7"/>
  <c r="I625" i="7"/>
  <c r="H625" i="7"/>
  <c r="G625" i="7"/>
  <c r="F625" i="7"/>
  <c r="L624" i="7"/>
  <c r="K624" i="7"/>
  <c r="J624" i="7"/>
  <c r="I624" i="7"/>
  <c r="H624" i="7"/>
  <c r="G624" i="7"/>
  <c r="F624" i="7"/>
  <c r="L623" i="7"/>
  <c r="K623" i="7"/>
  <c r="J623" i="7"/>
  <c r="I623" i="7"/>
  <c r="H623" i="7"/>
  <c r="G623" i="7"/>
  <c r="F623" i="7"/>
  <c r="L622" i="7"/>
  <c r="K622" i="7"/>
  <c r="J622" i="7"/>
  <c r="I622" i="7"/>
  <c r="H622" i="7"/>
  <c r="G622" i="7"/>
  <c r="F622" i="7"/>
  <c r="L621" i="7"/>
  <c r="K621" i="7"/>
  <c r="J621" i="7"/>
  <c r="I621" i="7"/>
  <c r="H621" i="7"/>
  <c r="G621" i="7"/>
  <c r="F621" i="7"/>
  <c r="L620" i="7"/>
  <c r="K620" i="7"/>
  <c r="J620" i="7"/>
  <c r="I620" i="7"/>
  <c r="H620" i="7"/>
  <c r="G620" i="7"/>
  <c r="F620" i="7"/>
  <c r="L619" i="7"/>
  <c r="K619" i="7"/>
  <c r="J619" i="7"/>
  <c r="I619" i="7"/>
  <c r="H619" i="7"/>
  <c r="G619" i="7"/>
  <c r="F619" i="7"/>
  <c r="L618" i="7"/>
  <c r="K618" i="7"/>
  <c r="J618" i="7"/>
  <c r="I618" i="7"/>
  <c r="H618" i="7"/>
  <c r="G618" i="7"/>
  <c r="F618" i="7"/>
  <c r="L617" i="7"/>
  <c r="K617" i="7"/>
  <c r="J617" i="7"/>
  <c r="I617" i="7"/>
  <c r="H617" i="7"/>
  <c r="G617" i="7"/>
  <c r="F617" i="7"/>
  <c r="L616" i="7"/>
  <c r="K616" i="7"/>
  <c r="J616" i="7"/>
  <c r="I616" i="7"/>
  <c r="H616" i="7"/>
  <c r="G616" i="7"/>
  <c r="F616" i="7"/>
  <c r="L615" i="7"/>
  <c r="K615" i="7"/>
  <c r="J615" i="7"/>
  <c r="I615" i="7"/>
  <c r="H615" i="7"/>
  <c r="G615" i="7"/>
  <c r="F615" i="7"/>
  <c r="M615" i="7" s="1"/>
  <c r="L614" i="7"/>
  <c r="K614" i="7"/>
  <c r="J614" i="7"/>
  <c r="I614" i="7"/>
  <c r="H614" i="7"/>
  <c r="G614" i="7"/>
  <c r="F614" i="7"/>
  <c r="L613" i="7"/>
  <c r="K613" i="7"/>
  <c r="J613" i="7"/>
  <c r="I613" i="7"/>
  <c r="H613" i="7"/>
  <c r="G613" i="7"/>
  <c r="F613" i="7"/>
  <c r="L612" i="7"/>
  <c r="K612" i="7"/>
  <c r="J612" i="7"/>
  <c r="I612" i="7"/>
  <c r="H612" i="7"/>
  <c r="G612" i="7"/>
  <c r="F612" i="7"/>
  <c r="L611" i="7"/>
  <c r="K611" i="7"/>
  <c r="J611" i="7"/>
  <c r="I611" i="7"/>
  <c r="H611" i="7"/>
  <c r="G611" i="7"/>
  <c r="F611" i="7"/>
  <c r="M611" i="7" s="1"/>
  <c r="L610" i="7"/>
  <c r="K610" i="7"/>
  <c r="J610" i="7"/>
  <c r="I610" i="7"/>
  <c r="H610" i="7"/>
  <c r="G610" i="7"/>
  <c r="F610" i="7"/>
  <c r="L609" i="7"/>
  <c r="K609" i="7"/>
  <c r="J609" i="7"/>
  <c r="I609" i="7"/>
  <c r="H609" i="7"/>
  <c r="G609" i="7"/>
  <c r="F609" i="7"/>
  <c r="L608" i="7"/>
  <c r="K608" i="7"/>
  <c r="J608" i="7"/>
  <c r="I608" i="7"/>
  <c r="H608" i="7"/>
  <c r="G608" i="7"/>
  <c r="F608" i="7"/>
  <c r="L607" i="7"/>
  <c r="K607" i="7"/>
  <c r="J607" i="7"/>
  <c r="I607" i="7"/>
  <c r="H607" i="7"/>
  <c r="G607" i="7"/>
  <c r="F607" i="7"/>
  <c r="M607" i="7" s="1"/>
  <c r="L606" i="7"/>
  <c r="K606" i="7"/>
  <c r="J606" i="7"/>
  <c r="I606" i="7"/>
  <c r="H606" i="7"/>
  <c r="G606" i="7"/>
  <c r="F606" i="7"/>
  <c r="L605" i="7"/>
  <c r="K605" i="7"/>
  <c r="J605" i="7"/>
  <c r="I605" i="7"/>
  <c r="H605" i="7"/>
  <c r="G605" i="7"/>
  <c r="F605" i="7"/>
  <c r="L604" i="7"/>
  <c r="K604" i="7"/>
  <c r="J604" i="7"/>
  <c r="I604" i="7"/>
  <c r="H604" i="7"/>
  <c r="G604" i="7"/>
  <c r="F604" i="7"/>
  <c r="L603" i="7"/>
  <c r="K603" i="7"/>
  <c r="J603" i="7"/>
  <c r="I603" i="7"/>
  <c r="H603" i="7"/>
  <c r="G603" i="7"/>
  <c r="F603" i="7"/>
  <c r="M603" i="7" s="1"/>
  <c r="L602" i="7"/>
  <c r="K602" i="7"/>
  <c r="J602" i="7"/>
  <c r="I602" i="7"/>
  <c r="H602" i="7"/>
  <c r="G602" i="7"/>
  <c r="F602" i="7"/>
  <c r="L601" i="7"/>
  <c r="K601" i="7"/>
  <c r="J601" i="7"/>
  <c r="I601" i="7"/>
  <c r="H601" i="7"/>
  <c r="G601" i="7"/>
  <c r="F601" i="7"/>
  <c r="L600" i="7"/>
  <c r="K600" i="7"/>
  <c r="J600" i="7"/>
  <c r="I600" i="7"/>
  <c r="H600" i="7"/>
  <c r="G600" i="7"/>
  <c r="F600" i="7"/>
  <c r="L599" i="7"/>
  <c r="K599" i="7"/>
  <c r="J599" i="7"/>
  <c r="I599" i="7"/>
  <c r="H599" i="7"/>
  <c r="G599" i="7"/>
  <c r="F599" i="7"/>
  <c r="M599" i="7" s="1"/>
  <c r="L598" i="7"/>
  <c r="K598" i="7"/>
  <c r="J598" i="7"/>
  <c r="I598" i="7"/>
  <c r="H598" i="7"/>
  <c r="G598" i="7"/>
  <c r="F598" i="7"/>
  <c r="L597" i="7"/>
  <c r="K597" i="7"/>
  <c r="J597" i="7"/>
  <c r="I597" i="7"/>
  <c r="H597" i="7"/>
  <c r="G597" i="7"/>
  <c r="F597" i="7"/>
  <c r="L596" i="7"/>
  <c r="K596" i="7"/>
  <c r="J596" i="7"/>
  <c r="I596" i="7"/>
  <c r="H596" i="7"/>
  <c r="G596" i="7"/>
  <c r="F596" i="7"/>
  <c r="L595" i="7"/>
  <c r="K595" i="7"/>
  <c r="J595" i="7"/>
  <c r="I595" i="7"/>
  <c r="H595" i="7"/>
  <c r="G595" i="7"/>
  <c r="F595" i="7"/>
  <c r="M595" i="7" s="1"/>
  <c r="L594" i="7"/>
  <c r="K594" i="7"/>
  <c r="J594" i="7"/>
  <c r="I594" i="7"/>
  <c r="H594" i="7"/>
  <c r="G594" i="7"/>
  <c r="F594" i="7"/>
  <c r="L593" i="7"/>
  <c r="K593" i="7"/>
  <c r="J593" i="7"/>
  <c r="I593" i="7"/>
  <c r="H593" i="7"/>
  <c r="G593" i="7"/>
  <c r="F593" i="7"/>
  <c r="L592" i="7"/>
  <c r="K592" i="7"/>
  <c r="J592" i="7"/>
  <c r="I592" i="7"/>
  <c r="H592" i="7"/>
  <c r="G592" i="7"/>
  <c r="F592" i="7"/>
  <c r="L591" i="7"/>
  <c r="K591" i="7"/>
  <c r="J591" i="7"/>
  <c r="I591" i="7"/>
  <c r="H591" i="7"/>
  <c r="G591" i="7"/>
  <c r="F591" i="7"/>
  <c r="M591" i="7" s="1"/>
  <c r="L590" i="7"/>
  <c r="K590" i="7"/>
  <c r="J590" i="7"/>
  <c r="I590" i="7"/>
  <c r="H590" i="7"/>
  <c r="G590" i="7"/>
  <c r="F590" i="7"/>
  <c r="L589" i="7"/>
  <c r="K589" i="7"/>
  <c r="J589" i="7"/>
  <c r="I589" i="7"/>
  <c r="H589" i="7"/>
  <c r="G589" i="7"/>
  <c r="F589" i="7"/>
  <c r="L588" i="7"/>
  <c r="K588" i="7"/>
  <c r="J588" i="7"/>
  <c r="I588" i="7"/>
  <c r="H588" i="7"/>
  <c r="G588" i="7"/>
  <c r="F588" i="7"/>
  <c r="L587" i="7"/>
  <c r="K587" i="7"/>
  <c r="J587" i="7"/>
  <c r="I587" i="7"/>
  <c r="H587" i="7"/>
  <c r="G587" i="7"/>
  <c r="F587" i="7"/>
  <c r="M587" i="7" s="1"/>
  <c r="L586" i="7"/>
  <c r="K586" i="7"/>
  <c r="J586" i="7"/>
  <c r="I586" i="7"/>
  <c r="H586" i="7"/>
  <c r="G586" i="7"/>
  <c r="F586" i="7"/>
  <c r="L585" i="7"/>
  <c r="K585" i="7"/>
  <c r="J585" i="7"/>
  <c r="I585" i="7"/>
  <c r="H585" i="7"/>
  <c r="G585" i="7"/>
  <c r="F585" i="7"/>
  <c r="L584" i="7"/>
  <c r="K584" i="7"/>
  <c r="J584" i="7"/>
  <c r="I584" i="7"/>
  <c r="H584" i="7"/>
  <c r="G584" i="7"/>
  <c r="F584" i="7"/>
  <c r="L583" i="7"/>
  <c r="K583" i="7"/>
  <c r="J583" i="7"/>
  <c r="I583" i="7"/>
  <c r="H583" i="7"/>
  <c r="G583" i="7"/>
  <c r="F583" i="7"/>
  <c r="M583" i="7" s="1"/>
  <c r="L582" i="7"/>
  <c r="K582" i="7"/>
  <c r="J582" i="7"/>
  <c r="I582" i="7"/>
  <c r="H582" i="7"/>
  <c r="G582" i="7"/>
  <c r="F582" i="7"/>
  <c r="L581" i="7"/>
  <c r="K581" i="7"/>
  <c r="J581" i="7"/>
  <c r="I581" i="7"/>
  <c r="H581" i="7"/>
  <c r="G581" i="7"/>
  <c r="F581" i="7"/>
  <c r="L580" i="7"/>
  <c r="K580" i="7"/>
  <c r="J580" i="7"/>
  <c r="I580" i="7"/>
  <c r="H580" i="7"/>
  <c r="G580" i="7"/>
  <c r="F580" i="7"/>
  <c r="L579" i="7"/>
  <c r="K579" i="7"/>
  <c r="J579" i="7"/>
  <c r="I579" i="7"/>
  <c r="H579" i="7"/>
  <c r="G579" i="7"/>
  <c r="F579" i="7"/>
  <c r="M579" i="7" s="1"/>
  <c r="L578" i="7"/>
  <c r="K578" i="7"/>
  <c r="J578" i="7"/>
  <c r="I578" i="7"/>
  <c r="H578" i="7"/>
  <c r="G578" i="7"/>
  <c r="F578" i="7"/>
  <c r="L577" i="7"/>
  <c r="K577" i="7"/>
  <c r="J577" i="7"/>
  <c r="I577" i="7"/>
  <c r="H577" i="7"/>
  <c r="G577" i="7"/>
  <c r="F577" i="7"/>
  <c r="L576" i="7"/>
  <c r="K576" i="7"/>
  <c r="J576" i="7"/>
  <c r="I576" i="7"/>
  <c r="H576" i="7"/>
  <c r="G576" i="7"/>
  <c r="F576" i="7"/>
  <c r="L575" i="7"/>
  <c r="K575" i="7"/>
  <c r="J575" i="7"/>
  <c r="I575" i="7"/>
  <c r="H575" i="7"/>
  <c r="G575" i="7"/>
  <c r="F575" i="7"/>
  <c r="M575" i="7" s="1"/>
  <c r="L574" i="7"/>
  <c r="K574" i="7"/>
  <c r="J574" i="7"/>
  <c r="I574" i="7"/>
  <c r="H574" i="7"/>
  <c r="G574" i="7"/>
  <c r="F574" i="7"/>
  <c r="L573" i="7"/>
  <c r="K573" i="7"/>
  <c r="J573" i="7"/>
  <c r="I573" i="7"/>
  <c r="H573" i="7"/>
  <c r="G573" i="7"/>
  <c r="F573" i="7"/>
  <c r="L572" i="7"/>
  <c r="K572" i="7"/>
  <c r="J572" i="7"/>
  <c r="I572" i="7"/>
  <c r="H572" i="7"/>
  <c r="G572" i="7"/>
  <c r="F572" i="7"/>
  <c r="L571" i="7"/>
  <c r="K571" i="7"/>
  <c r="J571" i="7"/>
  <c r="I571" i="7"/>
  <c r="H571" i="7"/>
  <c r="G571" i="7"/>
  <c r="F571" i="7"/>
  <c r="M571" i="7" s="1"/>
  <c r="L570" i="7"/>
  <c r="K570" i="7"/>
  <c r="J570" i="7"/>
  <c r="I570" i="7"/>
  <c r="H570" i="7"/>
  <c r="G570" i="7"/>
  <c r="F570" i="7"/>
  <c r="L569" i="7"/>
  <c r="K569" i="7"/>
  <c r="J569" i="7"/>
  <c r="I569" i="7"/>
  <c r="H569" i="7"/>
  <c r="G569" i="7"/>
  <c r="F569" i="7"/>
  <c r="L568" i="7"/>
  <c r="K568" i="7"/>
  <c r="J568" i="7"/>
  <c r="I568" i="7"/>
  <c r="H568" i="7"/>
  <c r="G568" i="7"/>
  <c r="F568" i="7"/>
  <c r="L567" i="7"/>
  <c r="K567" i="7"/>
  <c r="J567" i="7"/>
  <c r="I567" i="7"/>
  <c r="H567" i="7"/>
  <c r="G567" i="7"/>
  <c r="F567" i="7"/>
  <c r="M567" i="7" s="1"/>
  <c r="L566" i="7"/>
  <c r="K566" i="7"/>
  <c r="J566" i="7"/>
  <c r="I566" i="7"/>
  <c r="H566" i="7"/>
  <c r="G566" i="7"/>
  <c r="F566" i="7"/>
  <c r="L565" i="7"/>
  <c r="K565" i="7"/>
  <c r="J565" i="7"/>
  <c r="I565" i="7"/>
  <c r="H565" i="7"/>
  <c r="G565" i="7"/>
  <c r="F565" i="7"/>
  <c r="L564" i="7"/>
  <c r="K564" i="7"/>
  <c r="J564" i="7"/>
  <c r="I564" i="7"/>
  <c r="H564" i="7"/>
  <c r="G564" i="7"/>
  <c r="F564" i="7"/>
  <c r="L563" i="7"/>
  <c r="K563" i="7"/>
  <c r="J563" i="7"/>
  <c r="I563" i="7"/>
  <c r="H563" i="7"/>
  <c r="G563" i="7"/>
  <c r="F563" i="7"/>
  <c r="M563" i="7" s="1"/>
  <c r="L562" i="7"/>
  <c r="K562" i="7"/>
  <c r="J562" i="7"/>
  <c r="I562" i="7"/>
  <c r="H562" i="7"/>
  <c r="G562" i="7"/>
  <c r="F562" i="7"/>
  <c r="L561" i="7"/>
  <c r="K561" i="7"/>
  <c r="J561" i="7"/>
  <c r="I561" i="7"/>
  <c r="H561" i="7"/>
  <c r="G561" i="7"/>
  <c r="F561" i="7"/>
  <c r="L560" i="7"/>
  <c r="K560" i="7"/>
  <c r="J560" i="7"/>
  <c r="I560" i="7"/>
  <c r="H560" i="7"/>
  <c r="G560" i="7"/>
  <c r="F560" i="7"/>
  <c r="L559" i="7"/>
  <c r="K559" i="7"/>
  <c r="J559" i="7"/>
  <c r="I559" i="7"/>
  <c r="H559" i="7"/>
  <c r="G559" i="7"/>
  <c r="F559" i="7"/>
  <c r="M559" i="7" s="1"/>
  <c r="L558" i="7"/>
  <c r="K558" i="7"/>
  <c r="J558" i="7"/>
  <c r="I558" i="7"/>
  <c r="H558" i="7"/>
  <c r="G558" i="7"/>
  <c r="F558" i="7"/>
  <c r="L557" i="7"/>
  <c r="K557" i="7"/>
  <c r="J557" i="7"/>
  <c r="I557" i="7"/>
  <c r="H557" i="7"/>
  <c r="G557" i="7"/>
  <c r="F557" i="7"/>
  <c r="L556" i="7"/>
  <c r="K556" i="7"/>
  <c r="J556" i="7"/>
  <c r="I556" i="7"/>
  <c r="H556" i="7"/>
  <c r="G556" i="7"/>
  <c r="F556" i="7"/>
  <c r="L555" i="7"/>
  <c r="K555" i="7"/>
  <c r="J555" i="7"/>
  <c r="I555" i="7"/>
  <c r="H555" i="7"/>
  <c r="G555" i="7"/>
  <c r="F555" i="7"/>
  <c r="M555" i="7" s="1"/>
  <c r="L554" i="7"/>
  <c r="K554" i="7"/>
  <c r="J554" i="7"/>
  <c r="I554" i="7"/>
  <c r="H554" i="7"/>
  <c r="G554" i="7"/>
  <c r="F554" i="7"/>
  <c r="L553" i="7"/>
  <c r="K553" i="7"/>
  <c r="J553" i="7"/>
  <c r="I553" i="7"/>
  <c r="H553" i="7"/>
  <c r="G553" i="7"/>
  <c r="F553" i="7"/>
  <c r="L552" i="7"/>
  <c r="K552" i="7"/>
  <c r="J552" i="7"/>
  <c r="I552" i="7"/>
  <c r="H552" i="7"/>
  <c r="G552" i="7"/>
  <c r="F552" i="7"/>
  <c r="L551" i="7"/>
  <c r="K551" i="7"/>
  <c r="J551" i="7"/>
  <c r="I551" i="7"/>
  <c r="H551" i="7"/>
  <c r="G551" i="7"/>
  <c r="F551" i="7"/>
  <c r="M551" i="7" s="1"/>
  <c r="L550" i="7"/>
  <c r="K550" i="7"/>
  <c r="J550" i="7"/>
  <c r="I550" i="7"/>
  <c r="H550" i="7"/>
  <c r="G550" i="7"/>
  <c r="F550" i="7"/>
  <c r="L549" i="7"/>
  <c r="K549" i="7"/>
  <c r="J549" i="7"/>
  <c r="I549" i="7"/>
  <c r="H549" i="7"/>
  <c r="G549" i="7"/>
  <c r="F549" i="7"/>
  <c r="L548" i="7"/>
  <c r="K548" i="7"/>
  <c r="J548" i="7"/>
  <c r="I548" i="7"/>
  <c r="H548" i="7"/>
  <c r="G548" i="7"/>
  <c r="F548" i="7"/>
  <c r="L547" i="7"/>
  <c r="K547" i="7"/>
  <c r="J547" i="7"/>
  <c r="I547" i="7"/>
  <c r="H547" i="7"/>
  <c r="G547" i="7"/>
  <c r="F547" i="7"/>
  <c r="M547" i="7" s="1"/>
  <c r="L546" i="7"/>
  <c r="K546" i="7"/>
  <c r="J546" i="7"/>
  <c r="I546" i="7"/>
  <c r="H546" i="7"/>
  <c r="G546" i="7"/>
  <c r="F546" i="7"/>
  <c r="L545" i="7"/>
  <c r="K545" i="7"/>
  <c r="J545" i="7"/>
  <c r="I545" i="7"/>
  <c r="H545" i="7"/>
  <c r="G545" i="7"/>
  <c r="F545" i="7"/>
  <c r="L544" i="7"/>
  <c r="K544" i="7"/>
  <c r="J544" i="7"/>
  <c r="I544" i="7"/>
  <c r="H544" i="7"/>
  <c r="G544" i="7"/>
  <c r="F544" i="7"/>
  <c r="L543" i="7"/>
  <c r="K543" i="7"/>
  <c r="J543" i="7"/>
  <c r="I543" i="7"/>
  <c r="H543" i="7"/>
  <c r="G543" i="7"/>
  <c r="F543" i="7"/>
  <c r="M543" i="7" s="1"/>
  <c r="L542" i="7"/>
  <c r="K542" i="7"/>
  <c r="J542" i="7"/>
  <c r="I542" i="7"/>
  <c r="H542" i="7"/>
  <c r="G542" i="7"/>
  <c r="F542" i="7"/>
  <c r="L541" i="7"/>
  <c r="K541" i="7"/>
  <c r="J541" i="7"/>
  <c r="I541" i="7"/>
  <c r="H541" i="7"/>
  <c r="G541" i="7"/>
  <c r="F541" i="7"/>
  <c r="L540" i="7"/>
  <c r="K540" i="7"/>
  <c r="J540" i="7"/>
  <c r="I540" i="7"/>
  <c r="H540" i="7"/>
  <c r="G540" i="7"/>
  <c r="F540" i="7"/>
  <c r="L539" i="7"/>
  <c r="K539" i="7"/>
  <c r="J539" i="7"/>
  <c r="I539" i="7"/>
  <c r="H539" i="7"/>
  <c r="G539" i="7"/>
  <c r="F539" i="7"/>
  <c r="M539" i="7" s="1"/>
  <c r="L538" i="7"/>
  <c r="K538" i="7"/>
  <c r="J538" i="7"/>
  <c r="I538" i="7"/>
  <c r="H538" i="7"/>
  <c r="G538" i="7"/>
  <c r="F538" i="7"/>
  <c r="L537" i="7"/>
  <c r="K537" i="7"/>
  <c r="J537" i="7"/>
  <c r="I537" i="7"/>
  <c r="H537" i="7"/>
  <c r="G537" i="7"/>
  <c r="F537" i="7"/>
  <c r="L536" i="7"/>
  <c r="K536" i="7"/>
  <c r="J536" i="7"/>
  <c r="I536" i="7"/>
  <c r="H536" i="7"/>
  <c r="G536" i="7"/>
  <c r="F536" i="7"/>
  <c r="L535" i="7"/>
  <c r="K535" i="7"/>
  <c r="J535" i="7"/>
  <c r="I535" i="7"/>
  <c r="H535" i="7"/>
  <c r="G535" i="7"/>
  <c r="F535" i="7"/>
  <c r="M535" i="7" s="1"/>
  <c r="L534" i="7"/>
  <c r="K534" i="7"/>
  <c r="J534" i="7"/>
  <c r="I534" i="7"/>
  <c r="H534" i="7"/>
  <c r="G534" i="7"/>
  <c r="F534" i="7"/>
  <c r="L533" i="7"/>
  <c r="K533" i="7"/>
  <c r="J533" i="7"/>
  <c r="I533" i="7"/>
  <c r="H533" i="7"/>
  <c r="G533" i="7"/>
  <c r="F533" i="7"/>
  <c r="L532" i="7"/>
  <c r="K532" i="7"/>
  <c r="J532" i="7"/>
  <c r="I532" i="7"/>
  <c r="H532" i="7"/>
  <c r="G532" i="7"/>
  <c r="F532" i="7"/>
  <c r="L531" i="7"/>
  <c r="K531" i="7"/>
  <c r="J531" i="7"/>
  <c r="I531" i="7"/>
  <c r="H531" i="7"/>
  <c r="G531" i="7"/>
  <c r="F531" i="7"/>
  <c r="M531" i="7" s="1"/>
  <c r="L530" i="7"/>
  <c r="K530" i="7"/>
  <c r="J530" i="7"/>
  <c r="I530" i="7"/>
  <c r="H530" i="7"/>
  <c r="G530" i="7"/>
  <c r="F530" i="7"/>
  <c r="L529" i="7"/>
  <c r="K529" i="7"/>
  <c r="J529" i="7"/>
  <c r="I529" i="7"/>
  <c r="H529" i="7"/>
  <c r="G529" i="7"/>
  <c r="F529" i="7"/>
  <c r="L528" i="7"/>
  <c r="K528" i="7"/>
  <c r="J528" i="7"/>
  <c r="I528" i="7"/>
  <c r="H528" i="7"/>
  <c r="G528" i="7"/>
  <c r="F528" i="7"/>
  <c r="L527" i="7"/>
  <c r="K527" i="7"/>
  <c r="J527" i="7"/>
  <c r="I527" i="7"/>
  <c r="H527" i="7"/>
  <c r="G527" i="7"/>
  <c r="F527" i="7"/>
  <c r="M527" i="7" s="1"/>
  <c r="L526" i="7"/>
  <c r="K526" i="7"/>
  <c r="J526" i="7"/>
  <c r="I526" i="7"/>
  <c r="H526" i="7"/>
  <c r="G526" i="7"/>
  <c r="F526" i="7"/>
  <c r="L525" i="7"/>
  <c r="K525" i="7"/>
  <c r="J525" i="7"/>
  <c r="I525" i="7"/>
  <c r="H525" i="7"/>
  <c r="G525" i="7"/>
  <c r="F525" i="7"/>
  <c r="L524" i="7"/>
  <c r="K524" i="7"/>
  <c r="J524" i="7"/>
  <c r="I524" i="7"/>
  <c r="H524" i="7"/>
  <c r="G524" i="7"/>
  <c r="F524" i="7"/>
  <c r="L523" i="7"/>
  <c r="K523" i="7"/>
  <c r="J523" i="7"/>
  <c r="I523" i="7"/>
  <c r="H523" i="7"/>
  <c r="G523" i="7"/>
  <c r="F523" i="7"/>
  <c r="M523" i="7" s="1"/>
  <c r="L522" i="7"/>
  <c r="K522" i="7"/>
  <c r="J522" i="7"/>
  <c r="I522" i="7"/>
  <c r="H522" i="7"/>
  <c r="G522" i="7"/>
  <c r="F522" i="7"/>
  <c r="L521" i="7"/>
  <c r="K521" i="7"/>
  <c r="J521" i="7"/>
  <c r="I521" i="7"/>
  <c r="H521" i="7"/>
  <c r="G521" i="7"/>
  <c r="F521" i="7"/>
  <c r="L520" i="7"/>
  <c r="K520" i="7"/>
  <c r="J520" i="7"/>
  <c r="I520" i="7"/>
  <c r="H520" i="7"/>
  <c r="G520" i="7"/>
  <c r="F520" i="7"/>
  <c r="L519" i="7"/>
  <c r="K519" i="7"/>
  <c r="J519" i="7"/>
  <c r="I519" i="7"/>
  <c r="H519" i="7"/>
  <c r="G519" i="7"/>
  <c r="F519" i="7"/>
  <c r="M519" i="7" s="1"/>
  <c r="L518" i="7"/>
  <c r="K518" i="7"/>
  <c r="J518" i="7"/>
  <c r="I518" i="7"/>
  <c r="H518" i="7"/>
  <c r="G518" i="7"/>
  <c r="F518" i="7"/>
  <c r="L517" i="7"/>
  <c r="K517" i="7"/>
  <c r="J517" i="7"/>
  <c r="I517" i="7"/>
  <c r="H517" i="7"/>
  <c r="G517" i="7"/>
  <c r="F517" i="7"/>
  <c r="L516" i="7"/>
  <c r="K516" i="7"/>
  <c r="J516" i="7"/>
  <c r="I516" i="7"/>
  <c r="H516" i="7"/>
  <c r="G516" i="7"/>
  <c r="F516" i="7"/>
  <c r="L515" i="7"/>
  <c r="K515" i="7"/>
  <c r="J515" i="7"/>
  <c r="I515" i="7"/>
  <c r="H515" i="7"/>
  <c r="G515" i="7"/>
  <c r="F515" i="7"/>
  <c r="M515" i="7" s="1"/>
  <c r="L514" i="7"/>
  <c r="K514" i="7"/>
  <c r="J514" i="7"/>
  <c r="I514" i="7"/>
  <c r="H514" i="7"/>
  <c r="G514" i="7"/>
  <c r="F514" i="7"/>
  <c r="L513" i="7"/>
  <c r="K513" i="7"/>
  <c r="J513" i="7"/>
  <c r="I513" i="7"/>
  <c r="H513" i="7"/>
  <c r="G513" i="7"/>
  <c r="F513" i="7"/>
  <c r="L512" i="7"/>
  <c r="K512" i="7"/>
  <c r="J512" i="7"/>
  <c r="I512" i="7"/>
  <c r="H512" i="7"/>
  <c r="G512" i="7"/>
  <c r="F512" i="7"/>
  <c r="L511" i="7"/>
  <c r="K511" i="7"/>
  <c r="J511" i="7"/>
  <c r="I511" i="7"/>
  <c r="H511" i="7"/>
  <c r="G511" i="7"/>
  <c r="F511" i="7"/>
  <c r="M511" i="7" s="1"/>
  <c r="L510" i="7"/>
  <c r="K510" i="7"/>
  <c r="J510" i="7"/>
  <c r="I510" i="7"/>
  <c r="H510" i="7"/>
  <c r="G510" i="7"/>
  <c r="F510" i="7"/>
  <c r="L509" i="7"/>
  <c r="K509" i="7"/>
  <c r="J509" i="7"/>
  <c r="I509" i="7"/>
  <c r="H509" i="7"/>
  <c r="G509" i="7"/>
  <c r="F509" i="7"/>
  <c r="L508" i="7"/>
  <c r="K508" i="7"/>
  <c r="J508" i="7"/>
  <c r="I508" i="7"/>
  <c r="H508" i="7"/>
  <c r="G508" i="7"/>
  <c r="F508" i="7"/>
  <c r="L507" i="7"/>
  <c r="K507" i="7"/>
  <c r="J507" i="7"/>
  <c r="I507" i="7"/>
  <c r="H507" i="7"/>
  <c r="G507" i="7"/>
  <c r="F507" i="7"/>
  <c r="M507" i="7" s="1"/>
  <c r="L506" i="7"/>
  <c r="K506" i="7"/>
  <c r="J506" i="7"/>
  <c r="I506" i="7"/>
  <c r="H506" i="7"/>
  <c r="G506" i="7"/>
  <c r="F506" i="7"/>
  <c r="L505" i="7"/>
  <c r="K505" i="7"/>
  <c r="J505" i="7"/>
  <c r="I505" i="7"/>
  <c r="H505" i="7"/>
  <c r="G505" i="7"/>
  <c r="F505" i="7"/>
  <c r="L504" i="7"/>
  <c r="K504" i="7"/>
  <c r="J504" i="7"/>
  <c r="I504" i="7"/>
  <c r="H504" i="7"/>
  <c r="G504" i="7"/>
  <c r="F504" i="7"/>
  <c r="L503" i="7"/>
  <c r="K503" i="7"/>
  <c r="J503" i="7"/>
  <c r="I503" i="7"/>
  <c r="H503" i="7"/>
  <c r="G503" i="7"/>
  <c r="F503" i="7"/>
  <c r="M503" i="7" s="1"/>
  <c r="L502" i="7"/>
  <c r="K502" i="7"/>
  <c r="J502" i="7"/>
  <c r="I502" i="7"/>
  <c r="H502" i="7"/>
  <c r="G502" i="7"/>
  <c r="F502" i="7"/>
  <c r="L501" i="7"/>
  <c r="K501" i="7"/>
  <c r="J501" i="7"/>
  <c r="I501" i="7"/>
  <c r="H501" i="7"/>
  <c r="G501" i="7"/>
  <c r="F501" i="7"/>
  <c r="L500" i="7"/>
  <c r="K500" i="7"/>
  <c r="J500" i="7"/>
  <c r="I500" i="7"/>
  <c r="H500" i="7"/>
  <c r="G500" i="7"/>
  <c r="F500" i="7"/>
  <c r="L499" i="7"/>
  <c r="K499" i="7"/>
  <c r="J499" i="7"/>
  <c r="I499" i="7"/>
  <c r="H499" i="7"/>
  <c r="G499" i="7"/>
  <c r="F499" i="7"/>
  <c r="M499" i="7" s="1"/>
  <c r="L498" i="7"/>
  <c r="K498" i="7"/>
  <c r="J498" i="7"/>
  <c r="I498" i="7"/>
  <c r="H498" i="7"/>
  <c r="G498" i="7"/>
  <c r="F498" i="7"/>
  <c r="L497" i="7"/>
  <c r="K497" i="7"/>
  <c r="J497" i="7"/>
  <c r="I497" i="7"/>
  <c r="H497" i="7"/>
  <c r="G497" i="7"/>
  <c r="F497" i="7"/>
  <c r="L496" i="7"/>
  <c r="K496" i="7"/>
  <c r="J496" i="7"/>
  <c r="I496" i="7"/>
  <c r="H496" i="7"/>
  <c r="G496" i="7"/>
  <c r="F496" i="7"/>
  <c r="L495" i="7"/>
  <c r="K495" i="7"/>
  <c r="J495" i="7"/>
  <c r="I495" i="7"/>
  <c r="H495" i="7"/>
  <c r="G495" i="7"/>
  <c r="F495" i="7"/>
  <c r="M495" i="7" s="1"/>
  <c r="L494" i="7"/>
  <c r="K494" i="7"/>
  <c r="J494" i="7"/>
  <c r="I494" i="7"/>
  <c r="H494" i="7"/>
  <c r="G494" i="7"/>
  <c r="F494" i="7"/>
  <c r="L493" i="7"/>
  <c r="K493" i="7"/>
  <c r="J493" i="7"/>
  <c r="I493" i="7"/>
  <c r="H493" i="7"/>
  <c r="G493" i="7"/>
  <c r="F493" i="7"/>
  <c r="L492" i="7"/>
  <c r="K492" i="7"/>
  <c r="J492" i="7"/>
  <c r="I492" i="7"/>
  <c r="H492" i="7"/>
  <c r="G492" i="7"/>
  <c r="F492" i="7"/>
  <c r="L491" i="7"/>
  <c r="K491" i="7"/>
  <c r="J491" i="7"/>
  <c r="I491" i="7"/>
  <c r="H491" i="7"/>
  <c r="G491" i="7"/>
  <c r="F491" i="7"/>
  <c r="M491" i="7" s="1"/>
  <c r="L490" i="7"/>
  <c r="K490" i="7"/>
  <c r="J490" i="7"/>
  <c r="I490" i="7"/>
  <c r="H490" i="7"/>
  <c r="G490" i="7"/>
  <c r="F490" i="7"/>
  <c r="L489" i="7"/>
  <c r="K489" i="7"/>
  <c r="J489" i="7"/>
  <c r="I489" i="7"/>
  <c r="H489" i="7"/>
  <c r="G489" i="7"/>
  <c r="F489" i="7"/>
  <c r="L488" i="7"/>
  <c r="K488" i="7"/>
  <c r="J488" i="7"/>
  <c r="I488" i="7"/>
  <c r="H488" i="7"/>
  <c r="G488" i="7"/>
  <c r="F488" i="7"/>
  <c r="L487" i="7"/>
  <c r="K487" i="7"/>
  <c r="J487" i="7"/>
  <c r="I487" i="7"/>
  <c r="H487" i="7"/>
  <c r="G487" i="7"/>
  <c r="F487" i="7"/>
  <c r="M487" i="7" s="1"/>
  <c r="L486" i="7"/>
  <c r="K486" i="7"/>
  <c r="J486" i="7"/>
  <c r="I486" i="7"/>
  <c r="H486" i="7"/>
  <c r="G486" i="7"/>
  <c r="F486" i="7"/>
  <c r="L485" i="7"/>
  <c r="K485" i="7"/>
  <c r="J485" i="7"/>
  <c r="I485" i="7"/>
  <c r="H485" i="7"/>
  <c r="G485" i="7"/>
  <c r="F485" i="7"/>
  <c r="L484" i="7"/>
  <c r="K484" i="7"/>
  <c r="J484" i="7"/>
  <c r="I484" i="7"/>
  <c r="H484" i="7"/>
  <c r="G484" i="7"/>
  <c r="F484" i="7"/>
  <c r="L483" i="7"/>
  <c r="K483" i="7"/>
  <c r="J483" i="7"/>
  <c r="I483" i="7"/>
  <c r="H483" i="7"/>
  <c r="G483" i="7"/>
  <c r="F483" i="7"/>
  <c r="M483" i="7" s="1"/>
  <c r="L482" i="7"/>
  <c r="K482" i="7"/>
  <c r="J482" i="7"/>
  <c r="I482" i="7"/>
  <c r="H482" i="7"/>
  <c r="G482" i="7"/>
  <c r="F482" i="7"/>
  <c r="L481" i="7"/>
  <c r="K481" i="7"/>
  <c r="J481" i="7"/>
  <c r="I481" i="7"/>
  <c r="H481" i="7"/>
  <c r="G481" i="7"/>
  <c r="F481" i="7"/>
  <c r="L480" i="7"/>
  <c r="K480" i="7"/>
  <c r="J480" i="7"/>
  <c r="I480" i="7"/>
  <c r="H480" i="7"/>
  <c r="G480" i="7"/>
  <c r="F480" i="7"/>
  <c r="L479" i="7"/>
  <c r="K479" i="7"/>
  <c r="J479" i="7"/>
  <c r="I479" i="7"/>
  <c r="H479" i="7"/>
  <c r="G479" i="7"/>
  <c r="F479" i="7"/>
  <c r="M479" i="7" s="1"/>
  <c r="L478" i="7"/>
  <c r="K478" i="7"/>
  <c r="J478" i="7"/>
  <c r="I478" i="7"/>
  <c r="H478" i="7"/>
  <c r="G478" i="7"/>
  <c r="F478" i="7"/>
  <c r="L477" i="7"/>
  <c r="K477" i="7"/>
  <c r="J477" i="7"/>
  <c r="I477" i="7"/>
  <c r="H477" i="7"/>
  <c r="G477" i="7"/>
  <c r="F477" i="7"/>
  <c r="L476" i="7"/>
  <c r="K476" i="7"/>
  <c r="J476" i="7"/>
  <c r="I476" i="7"/>
  <c r="H476" i="7"/>
  <c r="G476" i="7"/>
  <c r="F476" i="7"/>
  <c r="L475" i="7"/>
  <c r="K475" i="7"/>
  <c r="J475" i="7"/>
  <c r="I475" i="7"/>
  <c r="H475" i="7"/>
  <c r="G475" i="7"/>
  <c r="F475" i="7"/>
  <c r="M475" i="7" s="1"/>
  <c r="L474" i="7"/>
  <c r="K474" i="7"/>
  <c r="J474" i="7"/>
  <c r="I474" i="7"/>
  <c r="H474" i="7"/>
  <c r="G474" i="7"/>
  <c r="F474" i="7"/>
  <c r="L473" i="7"/>
  <c r="K473" i="7"/>
  <c r="J473" i="7"/>
  <c r="I473" i="7"/>
  <c r="H473" i="7"/>
  <c r="G473" i="7"/>
  <c r="F473" i="7"/>
  <c r="L472" i="7"/>
  <c r="K472" i="7"/>
  <c r="J472" i="7"/>
  <c r="I472" i="7"/>
  <c r="H472" i="7"/>
  <c r="G472" i="7"/>
  <c r="F472" i="7"/>
  <c r="L471" i="7"/>
  <c r="K471" i="7"/>
  <c r="J471" i="7"/>
  <c r="I471" i="7"/>
  <c r="H471" i="7"/>
  <c r="G471" i="7"/>
  <c r="F471" i="7"/>
  <c r="L470" i="7"/>
  <c r="K470" i="7"/>
  <c r="J470" i="7"/>
  <c r="I470" i="7"/>
  <c r="H470" i="7"/>
  <c r="G470" i="7"/>
  <c r="F470" i="7"/>
  <c r="L469" i="7"/>
  <c r="K469" i="7"/>
  <c r="J469" i="7"/>
  <c r="I469" i="7"/>
  <c r="H469" i="7"/>
  <c r="G469" i="7"/>
  <c r="F469" i="7"/>
  <c r="L468" i="7"/>
  <c r="K468" i="7"/>
  <c r="J468" i="7"/>
  <c r="I468" i="7"/>
  <c r="H468" i="7"/>
  <c r="G468" i="7"/>
  <c r="F468" i="7"/>
  <c r="L467" i="7"/>
  <c r="K467" i="7"/>
  <c r="J467" i="7"/>
  <c r="I467" i="7"/>
  <c r="H467" i="7"/>
  <c r="G467" i="7"/>
  <c r="F467" i="7"/>
  <c r="M467" i="7" s="1"/>
  <c r="L466" i="7"/>
  <c r="K466" i="7"/>
  <c r="J466" i="7"/>
  <c r="I466" i="7"/>
  <c r="H466" i="7"/>
  <c r="G466" i="7"/>
  <c r="F466" i="7"/>
  <c r="L465" i="7"/>
  <c r="K465" i="7"/>
  <c r="J465" i="7"/>
  <c r="I465" i="7"/>
  <c r="H465" i="7"/>
  <c r="G465" i="7"/>
  <c r="F465" i="7"/>
  <c r="L464" i="7"/>
  <c r="K464" i="7"/>
  <c r="J464" i="7"/>
  <c r="I464" i="7"/>
  <c r="H464" i="7"/>
  <c r="G464" i="7"/>
  <c r="F464" i="7"/>
  <c r="L463" i="7"/>
  <c r="K463" i="7"/>
  <c r="J463" i="7"/>
  <c r="I463" i="7"/>
  <c r="H463" i="7"/>
  <c r="G463" i="7"/>
  <c r="F463" i="7"/>
  <c r="M463" i="7" s="1"/>
  <c r="L462" i="7"/>
  <c r="K462" i="7"/>
  <c r="J462" i="7"/>
  <c r="I462" i="7"/>
  <c r="H462" i="7"/>
  <c r="G462" i="7"/>
  <c r="F462" i="7"/>
  <c r="L461" i="7"/>
  <c r="K461" i="7"/>
  <c r="J461" i="7"/>
  <c r="I461" i="7"/>
  <c r="H461" i="7"/>
  <c r="G461" i="7"/>
  <c r="F461" i="7"/>
  <c r="L460" i="7"/>
  <c r="K460" i="7"/>
  <c r="J460" i="7"/>
  <c r="I460" i="7"/>
  <c r="H460" i="7"/>
  <c r="G460" i="7"/>
  <c r="F460" i="7"/>
  <c r="L459" i="7"/>
  <c r="K459" i="7"/>
  <c r="J459" i="7"/>
  <c r="I459" i="7"/>
  <c r="H459" i="7"/>
  <c r="G459" i="7"/>
  <c r="F459" i="7"/>
  <c r="M459" i="7" s="1"/>
  <c r="L458" i="7"/>
  <c r="K458" i="7"/>
  <c r="J458" i="7"/>
  <c r="I458" i="7"/>
  <c r="H458" i="7"/>
  <c r="G458" i="7"/>
  <c r="F458" i="7"/>
  <c r="L457" i="7"/>
  <c r="K457" i="7"/>
  <c r="J457" i="7"/>
  <c r="I457" i="7"/>
  <c r="H457" i="7"/>
  <c r="G457" i="7"/>
  <c r="F457" i="7"/>
  <c r="L456" i="7"/>
  <c r="K456" i="7"/>
  <c r="J456" i="7"/>
  <c r="I456" i="7"/>
  <c r="H456" i="7"/>
  <c r="G456" i="7"/>
  <c r="F456" i="7"/>
  <c r="L455" i="7"/>
  <c r="K455" i="7"/>
  <c r="J455" i="7"/>
  <c r="I455" i="7"/>
  <c r="H455" i="7"/>
  <c r="G455" i="7"/>
  <c r="F455" i="7"/>
  <c r="M455" i="7" s="1"/>
  <c r="L454" i="7"/>
  <c r="K454" i="7"/>
  <c r="J454" i="7"/>
  <c r="I454" i="7"/>
  <c r="H454" i="7"/>
  <c r="G454" i="7"/>
  <c r="F454" i="7"/>
  <c r="L453" i="7"/>
  <c r="K453" i="7"/>
  <c r="J453" i="7"/>
  <c r="I453" i="7"/>
  <c r="H453" i="7"/>
  <c r="G453" i="7"/>
  <c r="F453" i="7"/>
  <c r="L452" i="7"/>
  <c r="K452" i="7"/>
  <c r="J452" i="7"/>
  <c r="I452" i="7"/>
  <c r="H452" i="7"/>
  <c r="G452" i="7"/>
  <c r="F452" i="7"/>
  <c r="L451" i="7"/>
  <c r="K451" i="7"/>
  <c r="J451" i="7"/>
  <c r="I451" i="7"/>
  <c r="H451" i="7"/>
  <c r="G451" i="7"/>
  <c r="F451" i="7"/>
  <c r="M451" i="7" s="1"/>
  <c r="L450" i="7"/>
  <c r="K450" i="7"/>
  <c r="J450" i="7"/>
  <c r="I450" i="7"/>
  <c r="H450" i="7"/>
  <c r="G450" i="7"/>
  <c r="F450" i="7"/>
  <c r="L449" i="7"/>
  <c r="K449" i="7"/>
  <c r="J449" i="7"/>
  <c r="I449" i="7"/>
  <c r="H449" i="7"/>
  <c r="G449" i="7"/>
  <c r="F449" i="7"/>
  <c r="L448" i="7"/>
  <c r="K448" i="7"/>
  <c r="J448" i="7"/>
  <c r="I448" i="7"/>
  <c r="H448" i="7"/>
  <c r="G448" i="7"/>
  <c r="F448" i="7"/>
  <c r="L447" i="7"/>
  <c r="K447" i="7"/>
  <c r="J447" i="7"/>
  <c r="I447" i="7"/>
  <c r="H447" i="7"/>
  <c r="G447" i="7"/>
  <c r="F447" i="7"/>
  <c r="M447" i="7" s="1"/>
  <c r="L446" i="7"/>
  <c r="K446" i="7"/>
  <c r="J446" i="7"/>
  <c r="I446" i="7"/>
  <c r="H446" i="7"/>
  <c r="G446" i="7"/>
  <c r="F446" i="7"/>
  <c r="L445" i="7"/>
  <c r="K445" i="7"/>
  <c r="J445" i="7"/>
  <c r="I445" i="7"/>
  <c r="H445" i="7"/>
  <c r="G445" i="7"/>
  <c r="F445" i="7"/>
  <c r="L444" i="7"/>
  <c r="K444" i="7"/>
  <c r="J444" i="7"/>
  <c r="I444" i="7"/>
  <c r="H444" i="7"/>
  <c r="G444" i="7"/>
  <c r="F444" i="7"/>
  <c r="L443" i="7"/>
  <c r="K443" i="7"/>
  <c r="J443" i="7"/>
  <c r="I443" i="7"/>
  <c r="H443" i="7"/>
  <c r="G443" i="7"/>
  <c r="F443" i="7"/>
  <c r="M443" i="7" s="1"/>
  <c r="L442" i="7"/>
  <c r="K442" i="7"/>
  <c r="J442" i="7"/>
  <c r="I442" i="7"/>
  <c r="H442" i="7"/>
  <c r="G442" i="7"/>
  <c r="F442" i="7"/>
  <c r="L441" i="7"/>
  <c r="K441" i="7"/>
  <c r="J441" i="7"/>
  <c r="I441" i="7"/>
  <c r="H441" i="7"/>
  <c r="G441" i="7"/>
  <c r="F441" i="7"/>
  <c r="L440" i="7"/>
  <c r="K440" i="7"/>
  <c r="J440" i="7"/>
  <c r="I440" i="7"/>
  <c r="H440" i="7"/>
  <c r="G440" i="7"/>
  <c r="F440" i="7"/>
  <c r="L439" i="7"/>
  <c r="K439" i="7"/>
  <c r="J439" i="7"/>
  <c r="I439" i="7"/>
  <c r="H439" i="7"/>
  <c r="G439" i="7"/>
  <c r="F439" i="7"/>
  <c r="M439" i="7" s="1"/>
  <c r="L438" i="7"/>
  <c r="K438" i="7"/>
  <c r="J438" i="7"/>
  <c r="I438" i="7"/>
  <c r="H438" i="7"/>
  <c r="G438" i="7"/>
  <c r="F438" i="7"/>
  <c r="L437" i="7"/>
  <c r="K437" i="7"/>
  <c r="J437" i="7"/>
  <c r="I437" i="7"/>
  <c r="H437" i="7"/>
  <c r="G437" i="7"/>
  <c r="F437" i="7"/>
  <c r="L436" i="7"/>
  <c r="K436" i="7"/>
  <c r="J436" i="7"/>
  <c r="I436" i="7"/>
  <c r="H436" i="7"/>
  <c r="G436" i="7"/>
  <c r="F436" i="7"/>
  <c r="L435" i="7"/>
  <c r="K435" i="7"/>
  <c r="J435" i="7"/>
  <c r="I435" i="7"/>
  <c r="H435" i="7"/>
  <c r="G435" i="7"/>
  <c r="F435" i="7"/>
  <c r="M435" i="7" s="1"/>
  <c r="L434" i="7"/>
  <c r="K434" i="7"/>
  <c r="J434" i="7"/>
  <c r="I434" i="7"/>
  <c r="H434" i="7"/>
  <c r="G434" i="7"/>
  <c r="F434" i="7"/>
  <c r="L433" i="7"/>
  <c r="K433" i="7"/>
  <c r="J433" i="7"/>
  <c r="I433" i="7"/>
  <c r="H433" i="7"/>
  <c r="G433" i="7"/>
  <c r="F433" i="7"/>
  <c r="L432" i="7"/>
  <c r="K432" i="7"/>
  <c r="J432" i="7"/>
  <c r="I432" i="7"/>
  <c r="H432" i="7"/>
  <c r="G432" i="7"/>
  <c r="F432" i="7"/>
  <c r="L431" i="7"/>
  <c r="K431" i="7"/>
  <c r="J431" i="7"/>
  <c r="I431" i="7"/>
  <c r="H431" i="7"/>
  <c r="G431" i="7"/>
  <c r="F431" i="7"/>
  <c r="M431" i="7" s="1"/>
  <c r="L430" i="7"/>
  <c r="K430" i="7"/>
  <c r="J430" i="7"/>
  <c r="I430" i="7"/>
  <c r="H430" i="7"/>
  <c r="G430" i="7"/>
  <c r="F430" i="7"/>
  <c r="L429" i="7"/>
  <c r="K429" i="7"/>
  <c r="J429" i="7"/>
  <c r="I429" i="7"/>
  <c r="H429" i="7"/>
  <c r="G429" i="7"/>
  <c r="F429" i="7"/>
  <c r="L428" i="7"/>
  <c r="K428" i="7"/>
  <c r="J428" i="7"/>
  <c r="I428" i="7"/>
  <c r="H428" i="7"/>
  <c r="G428" i="7"/>
  <c r="F428" i="7"/>
  <c r="L427" i="7"/>
  <c r="K427" i="7"/>
  <c r="J427" i="7"/>
  <c r="I427" i="7"/>
  <c r="H427" i="7"/>
  <c r="G427" i="7"/>
  <c r="F427" i="7"/>
  <c r="M427" i="7" s="1"/>
  <c r="L426" i="7"/>
  <c r="K426" i="7"/>
  <c r="J426" i="7"/>
  <c r="I426" i="7"/>
  <c r="H426" i="7"/>
  <c r="G426" i="7"/>
  <c r="F426" i="7"/>
  <c r="L425" i="7"/>
  <c r="K425" i="7"/>
  <c r="J425" i="7"/>
  <c r="I425" i="7"/>
  <c r="H425" i="7"/>
  <c r="G425" i="7"/>
  <c r="F425" i="7"/>
  <c r="L424" i="7"/>
  <c r="K424" i="7"/>
  <c r="J424" i="7"/>
  <c r="I424" i="7"/>
  <c r="H424" i="7"/>
  <c r="G424" i="7"/>
  <c r="F424" i="7"/>
  <c r="L423" i="7"/>
  <c r="K423" i="7"/>
  <c r="J423" i="7"/>
  <c r="I423" i="7"/>
  <c r="H423" i="7"/>
  <c r="G423" i="7"/>
  <c r="F423" i="7"/>
  <c r="M423" i="7" s="1"/>
  <c r="L422" i="7"/>
  <c r="K422" i="7"/>
  <c r="J422" i="7"/>
  <c r="I422" i="7"/>
  <c r="H422" i="7"/>
  <c r="G422" i="7"/>
  <c r="F422" i="7"/>
  <c r="L421" i="7"/>
  <c r="K421" i="7"/>
  <c r="J421" i="7"/>
  <c r="I421" i="7"/>
  <c r="H421" i="7"/>
  <c r="G421" i="7"/>
  <c r="F421" i="7"/>
  <c r="L420" i="7"/>
  <c r="K420" i="7"/>
  <c r="J420" i="7"/>
  <c r="I420" i="7"/>
  <c r="H420" i="7"/>
  <c r="G420" i="7"/>
  <c r="F420" i="7"/>
  <c r="L419" i="7"/>
  <c r="K419" i="7"/>
  <c r="J419" i="7"/>
  <c r="I419" i="7"/>
  <c r="H419" i="7"/>
  <c r="G419" i="7"/>
  <c r="F419" i="7"/>
  <c r="M419" i="7" s="1"/>
  <c r="L418" i="7"/>
  <c r="K418" i="7"/>
  <c r="J418" i="7"/>
  <c r="I418" i="7"/>
  <c r="H418" i="7"/>
  <c r="G418" i="7"/>
  <c r="F418" i="7"/>
  <c r="L417" i="7"/>
  <c r="K417" i="7"/>
  <c r="J417" i="7"/>
  <c r="I417" i="7"/>
  <c r="H417" i="7"/>
  <c r="G417" i="7"/>
  <c r="F417" i="7"/>
  <c r="L416" i="7"/>
  <c r="K416" i="7"/>
  <c r="J416" i="7"/>
  <c r="I416" i="7"/>
  <c r="H416" i="7"/>
  <c r="G416" i="7"/>
  <c r="F416" i="7"/>
  <c r="L415" i="7"/>
  <c r="K415" i="7"/>
  <c r="J415" i="7"/>
  <c r="I415" i="7"/>
  <c r="H415" i="7"/>
  <c r="G415" i="7"/>
  <c r="F415" i="7"/>
  <c r="M415" i="7" s="1"/>
  <c r="L414" i="7"/>
  <c r="K414" i="7"/>
  <c r="J414" i="7"/>
  <c r="I414" i="7"/>
  <c r="H414" i="7"/>
  <c r="G414" i="7"/>
  <c r="F414" i="7"/>
  <c r="L413" i="7"/>
  <c r="K413" i="7"/>
  <c r="J413" i="7"/>
  <c r="I413" i="7"/>
  <c r="H413" i="7"/>
  <c r="G413" i="7"/>
  <c r="F413" i="7"/>
  <c r="L412" i="7"/>
  <c r="K412" i="7"/>
  <c r="J412" i="7"/>
  <c r="I412" i="7"/>
  <c r="H412" i="7"/>
  <c r="G412" i="7"/>
  <c r="F412" i="7"/>
  <c r="L411" i="7"/>
  <c r="K411" i="7"/>
  <c r="J411" i="7"/>
  <c r="I411" i="7"/>
  <c r="H411" i="7"/>
  <c r="G411" i="7"/>
  <c r="F411" i="7"/>
  <c r="M411" i="7" s="1"/>
  <c r="L410" i="7"/>
  <c r="K410" i="7"/>
  <c r="J410" i="7"/>
  <c r="I410" i="7"/>
  <c r="H410" i="7"/>
  <c r="G410" i="7"/>
  <c r="F410" i="7"/>
  <c r="L409" i="7"/>
  <c r="K409" i="7"/>
  <c r="J409" i="7"/>
  <c r="I409" i="7"/>
  <c r="H409" i="7"/>
  <c r="G409" i="7"/>
  <c r="F409" i="7"/>
  <c r="L408" i="7"/>
  <c r="K408" i="7"/>
  <c r="J408" i="7"/>
  <c r="I408" i="7"/>
  <c r="H408" i="7"/>
  <c r="G408" i="7"/>
  <c r="F408" i="7"/>
  <c r="L407" i="7"/>
  <c r="K407" i="7"/>
  <c r="J407" i="7"/>
  <c r="I407" i="7"/>
  <c r="H407" i="7"/>
  <c r="G407" i="7"/>
  <c r="F407" i="7"/>
  <c r="M407" i="7" s="1"/>
  <c r="L406" i="7"/>
  <c r="K406" i="7"/>
  <c r="J406" i="7"/>
  <c r="I406" i="7"/>
  <c r="H406" i="7"/>
  <c r="G406" i="7"/>
  <c r="F406" i="7"/>
  <c r="L405" i="7"/>
  <c r="K405" i="7"/>
  <c r="J405" i="7"/>
  <c r="I405" i="7"/>
  <c r="H405" i="7"/>
  <c r="G405" i="7"/>
  <c r="F405" i="7"/>
  <c r="L404" i="7"/>
  <c r="K404" i="7"/>
  <c r="J404" i="7"/>
  <c r="I404" i="7"/>
  <c r="H404" i="7"/>
  <c r="G404" i="7"/>
  <c r="F404" i="7"/>
  <c r="L403" i="7"/>
  <c r="K403" i="7"/>
  <c r="J403" i="7"/>
  <c r="I403" i="7"/>
  <c r="H403" i="7"/>
  <c r="G403" i="7"/>
  <c r="F403" i="7"/>
  <c r="M403" i="7" s="1"/>
  <c r="L402" i="7"/>
  <c r="K402" i="7"/>
  <c r="J402" i="7"/>
  <c r="I402" i="7"/>
  <c r="H402" i="7"/>
  <c r="G402" i="7"/>
  <c r="F402" i="7"/>
  <c r="L401" i="7"/>
  <c r="K401" i="7"/>
  <c r="J401" i="7"/>
  <c r="I401" i="7"/>
  <c r="H401" i="7"/>
  <c r="G401" i="7"/>
  <c r="F401" i="7"/>
  <c r="L400" i="7"/>
  <c r="K400" i="7"/>
  <c r="J400" i="7"/>
  <c r="I400" i="7"/>
  <c r="H400" i="7"/>
  <c r="G400" i="7"/>
  <c r="F400" i="7"/>
  <c r="L399" i="7"/>
  <c r="K399" i="7"/>
  <c r="J399" i="7"/>
  <c r="I399" i="7"/>
  <c r="H399" i="7"/>
  <c r="G399" i="7"/>
  <c r="F399" i="7"/>
  <c r="M399" i="7" s="1"/>
  <c r="L398" i="7"/>
  <c r="K398" i="7"/>
  <c r="J398" i="7"/>
  <c r="I398" i="7"/>
  <c r="H398" i="7"/>
  <c r="G398" i="7"/>
  <c r="F398" i="7"/>
  <c r="L397" i="7"/>
  <c r="K397" i="7"/>
  <c r="J397" i="7"/>
  <c r="I397" i="7"/>
  <c r="H397" i="7"/>
  <c r="G397" i="7"/>
  <c r="F397" i="7"/>
  <c r="L396" i="7"/>
  <c r="K396" i="7"/>
  <c r="J396" i="7"/>
  <c r="I396" i="7"/>
  <c r="H396" i="7"/>
  <c r="G396" i="7"/>
  <c r="F396" i="7"/>
  <c r="L395" i="7"/>
  <c r="K395" i="7"/>
  <c r="J395" i="7"/>
  <c r="I395" i="7"/>
  <c r="H395" i="7"/>
  <c r="G395" i="7"/>
  <c r="F395" i="7"/>
  <c r="M395" i="7" s="1"/>
  <c r="L394" i="7"/>
  <c r="K394" i="7"/>
  <c r="J394" i="7"/>
  <c r="I394" i="7"/>
  <c r="H394" i="7"/>
  <c r="G394" i="7"/>
  <c r="F394" i="7"/>
  <c r="L393" i="7"/>
  <c r="K393" i="7"/>
  <c r="J393" i="7"/>
  <c r="I393" i="7"/>
  <c r="H393" i="7"/>
  <c r="G393" i="7"/>
  <c r="F393" i="7"/>
  <c r="L392" i="7"/>
  <c r="K392" i="7"/>
  <c r="J392" i="7"/>
  <c r="I392" i="7"/>
  <c r="H392" i="7"/>
  <c r="G392" i="7"/>
  <c r="F392" i="7"/>
  <c r="L391" i="7"/>
  <c r="K391" i="7"/>
  <c r="J391" i="7"/>
  <c r="I391" i="7"/>
  <c r="H391" i="7"/>
  <c r="G391" i="7"/>
  <c r="F391" i="7"/>
  <c r="L390" i="7"/>
  <c r="K390" i="7"/>
  <c r="J390" i="7"/>
  <c r="I390" i="7"/>
  <c r="H390" i="7"/>
  <c r="G390" i="7"/>
  <c r="F390" i="7"/>
  <c r="L389" i="7"/>
  <c r="K389" i="7"/>
  <c r="J389" i="7"/>
  <c r="I389" i="7"/>
  <c r="H389" i="7"/>
  <c r="G389" i="7"/>
  <c r="F389" i="7"/>
  <c r="L388" i="7"/>
  <c r="K388" i="7"/>
  <c r="J388" i="7"/>
  <c r="I388" i="7"/>
  <c r="H388" i="7"/>
  <c r="G388" i="7"/>
  <c r="F388" i="7"/>
  <c r="L387" i="7"/>
  <c r="K387" i="7"/>
  <c r="J387" i="7"/>
  <c r="I387" i="7"/>
  <c r="H387" i="7"/>
  <c r="G387" i="7"/>
  <c r="F387" i="7"/>
  <c r="M387" i="7" s="1"/>
  <c r="L386" i="7"/>
  <c r="K386" i="7"/>
  <c r="J386" i="7"/>
  <c r="I386" i="7"/>
  <c r="H386" i="7"/>
  <c r="G386" i="7"/>
  <c r="F386" i="7"/>
  <c r="L385" i="7"/>
  <c r="K385" i="7"/>
  <c r="J385" i="7"/>
  <c r="I385" i="7"/>
  <c r="H385" i="7"/>
  <c r="G385" i="7"/>
  <c r="F385" i="7"/>
  <c r="L384" i="7"/>
  <c r="K384" i="7"/>
  <c r="J384" i="7"/>
  <c r="I384" i="7"/>
  <c r="H384" i="7"/>
  <c r="G384" i="7"/>
  <c r="F384" i="7"/>
  <c r="L383" i="7"/>
  <c r="K383" i="7"/>
  <c r="J383" i="7"/>
  <c r="I383" i="7"/>
  <c r="H383" i="7"/>
  <c r="G383" i="7"/>
  <c r="F383" i="7"/>
  <c r="M383" i="7" s="1"/>
  <c r="L382" i="7"/>
  <c r="K382" i="7"/>
  <c r="J382" i="7"/>
  <c r="I382" i="7"/>
  <c r="H382" i="7"/>
  <c r="G382" i="7"/>
  <c r="F382" i="7"/>
  <c r="L381" i="7"/>
  <c r="K381" i="7"/>
  <c r="J381" i="7"/>
  <c r="I381" i="7"/>
  <c r="H381" i="7"/>
  <c r="G381" i="7"/>
  <c r="F381" i="7"/>
  <c r="L380" i="7"/>
  <c r="K380" i="7"/>
  <c r="J380" i="7"/>
  <c r="I380" i="7"/>
  <c r="H380" i="7"/>
  <c r="G380" i="7"/>
  <c r="F380" i="7"/>
  <c r="L379" i="7"/>
  <c r="K379" i="7"/>
  <c r="J379" i="7"/>
  <c r="I379" i="7"/>
  <c r="H379" i="7"/>
  <c r="G379" i="7"/>
  <c r="F379" i="7"/>
  <c r="M379" i="7" s="1"/>
  <c r="L378" i="7"/>
  <c r="K378" i="7"/>
  <c r="J378" i="7"/>
  <c r="I378" i="7"/>
  <c r="H378" i="7"/>
  <c r="G378" i="7"/>
  <c r="F378" i="7"/>
  <c r="L377" i="7"/>
  <c r="K377" i="7"/>
  <c r="J377" i="7"/>
  <c r="I377" i="7"/>
  <c r="H377" i="7"/>
  <c r="G377" i="7"/>
  <c r="F377" i="7"/>
  <c r="L376" i="7"/>
  <c r="K376" i="7"/>
  <c r="J376" i="7"/>
  <c r="I376" i="7"/>
  <c r="H376" i="7"/>
  <c r="G376" i="7"/>
  <c r="F376" i="7"/>
  <c r="L375" i="7"/>
  <c r="K375" i="7"/>
  <c r="J375" i="7"/>
  <c r="I375" i="7"/>
  <c r="H375" i="7"/>
  <c r="G375" i="7"/>
  <c r="F375" i="7"/>
  <c r="L374" i="7"/>
  <c r="K374" i="7"/>
  <c r="J374" i="7"/>
  <c r="I374" i="7"/>
  <c r="H374" i="7"/>
  <c r="G374" i="7"/>
  <c r="F374" i="7"/>
  <c r="L373" i="7"/>
  <c r="K373" i="7"/>
  <c r="J373" i="7"/>
  <c r="I373" i="7"/>
  <c r="H373" i="7"/>
  <c r="G373" i="7"/>
  <c r="F373" i="7"/>
  <c r="L372" i="7"/>
  <c r="K372" i="7"/>
  <c r="J372" i="7"/>
  <c r="I372" i="7"/>
  <c r="H372" i="7"/>
  <c r="G372" i="7"/>
  <c r="F372" i="7"/>
  <c r="L371" i="7"/>
  <c r="K371" i="7"/>
  <c r="J371" i="7"/>
  <c r="I371" i="7"/>
  <c r="H371" i="7"/>
  <c r="G371" i="7"/>
  <c r="F371" i="7"/>
  <c r="L370" i="7"/>
  <c r="K370" i="7"/>
  <c r="J370" i="7"/>
  <c r="I370" i="7"/>
  <c r="H370" i="7"/>
  <c r="G370" i="7"/>
  <c r="F370" i="7"/>
  <c r="L369" i="7"/>
  <c r="K369" i="7"/>
  <c r="J369" i="7"/>
  <c r="I369" i="7"/>
  <c r="H369" i="7"/>
  <c r="G369" i="7"/>
  <c r="F369" i="7"/>
  <c r="L368" i="7"/>
  <c r="K368" i="7"/>
  <c r="J368" i="7"/>
  <c r="I368" i="7"/>
  <c r="H368" i="7"/>
  <c r="G368" i="7"/>
  <c r="F368" i="7"/>
  <c r="L367" i="7"/>
  <c r="K367" i="7"/>
  <c r="J367" i="7"/>
  <c r="I367" i="7"/>
  <c r="H367" i="7"/>
  <c r="G367" i="7"/>
  <c r="F367" i="7"/>
  <c r="L366" i="7"/>
  <c r="K366" i="7"/>
  <c r="J366" i="7"/>
  <c r="I366" i="7"/>
  <c r="H366" i="7"/>
  <c r="G366" i="7"/>
  <c r="F366" i="7"/>
  <c r="L365" i="7"/>
  <c r="K365" i="7"/>
  <c r="J365" i="7"/>
  <c r="I365" i="7"/>
  <c r="H365" i="7"/>
  <c r="G365" i="7"/>
  <c r="F365" i="7"/>
  <c r="L364" i="7"/>
  <c r="K364" i="7"/>
  <c r="J364" i="7"/>
  <c r="I364" i="7"/>
  <c r="H364" i="7"/>
  <c r="G364" i="7"/>
  <c r="F364" i="7"/>
  <c r="L363" i="7"/>
  <c r="K363" i="7"/>
  <c r="J363" i="7"/>
  <c r="I363" i="7"/>
  <c r="H363" i="7"/>
  <c r="G363" i="7"/>
  <c r="F363" i="7"/>
  <c r="L362" i="7"/>
  <c r="K362" i="7"/>
  <c r="J362" i="7"/>
  <c r="I362" i="7"/>
  <c r="H362" i="7"/>
  <c r="G362" i="7"/>
  <c r="F362" i="7"/>
  <c r="L361" i="7"/>
  <c r="K361" i="7"/>
  <c r="J361" i="7"/>
  <c r="I361" i="7"/>
  <c r="H361" i="7"/>
  <c r="G361" i="7"/>
  <c r="F361" i="7"/>
  <c r="L360" i="7"/>
  <c r="K360" i="7"/>
  <c r="J360" i="7"/>
  <c r="I360" i="7"/>
  <c r="H360" i="7"/>
  <c r="G360" i="7"/>
  <c r="F360" i="7"/>
  <c r="L359" i="7"/>
  <c r="K359" i="7"/>
  <c r="J359" i="7"/>
  <c r="I359" i="7"/>
  <c r="H359" i="7"/>
  <c r="G359" i="7"/>
  <c r="F359" i="7"/>
  <c r="L358" i="7"/>
  <c r="K358" i="7"/>
  <c r="J358" i="7"/>
  <c r="I358" i="7"/>
  <c r="H358" i="7"/>
  <c r="G358" i="7"/>
  <c r="F358" i="7"/>
  <c r="L357" i="7"/>
  <c r="K357" i="7"/>
  <c r="J357" i="7"/>
  <c r="I357" i="7"/>
  <c r="H357" i="7"/>
  <c r="G357" i="7"/>
  <c r="F357" i="7"/>
  <c r="L356" i="7"/>
  <c r="K356" i="7"/>
  <c r="J356" i="7"/>
  <c r="I356" i="7"/>
  <c r="H356" i="7"/>
  <c r="G356" i="7"/>
  <c r="F356" i="7"/>
  <c r="L355" i="7"/>
  <c r="K355" i="7"/>
  <c r="J355" i="7"/>
  <c r="I355" i="7"/>
  <c r="H355" i="7"/>
  <c r="G355" i="7"/>
  <c r="F355" i="7"/>
  <c r="L354" i="7"/>
  <c r="K354" i="7"/>
  <c r="J354" i="7"/>
  <c r="I354" i="7"/>
  <c r="H354" i="7"/>
  <c r="G354" i="7"/>
  <c r="F354" i="7"/>
  <c r="L353" i="7"/>
  <c r="K353" i="7"/>
  <c r="J353" i="7"/>
  <c r="I353" i="7"/>
  <c r="H353" i="7"/>
  <c r="G353" i="7"/>
  <c r="F353" i="7"/>
  <c r="L352" i="7"/>
  <c r="K352" i="7"/>
  <c r="J352" i="7"/>
  <c r="I352" i="7"/>
  <c r="H352" i="7"/>
  <c r="G352" i="7"/>
  <c r="F352" i="7"/>
  <c r="L351" i="7"/>
  <c r="K351" i="7"/>
  <c r="J351" i="7"/>
  <c r="I351" i="7"/>
  <c r="H351" i="7"/>
  <c r="G351" i="7"/>
  <c r="F351" i="7"/>
  <c r="L350" i="7"/>
  <c r="K350" i="7"/>
  <c r="J350" i="7"/>
  <c r="I350" i="7"/>
  <c r="H350" i="7"/>
  <c r="G350" i="7"/>
  <c r="F350" i="7"/>
  <c r="L349" i="7"/>
  <c r="K349" i="7"/>
  <c r="J349" i="7"/>
  <c r="I349" i="7"/>
  <c r="H349" i="7"/>
  <c r="G349" i="7"/>
  <c r="F349" i="7"/>
  <c r="L348" i="7"/>
  <c r="K348" i="7"/>
  <c r="J348" i="7"/>
  <c r="I348" i="7"/>
  <c r="H348" i="7"/>
  <c r="G348" i="7"/>
  <c r="F348" i="7"/>
  <c r="L347" i="7"/>
  <c r="K347" i="7"/>
  <c r="J347" i="7"/>
  <c r="I347" i="7"/>
  <c r="H347" i="7"/>
  <c r="G347" i="7"/>
  <c r="F347" i="7"/>
  <c r="L346" i="7"/>
  <c r="K346" i="7"/>
  <c r="J346" i="7"/>
  <c r="I346" i="7"/>
  <c r="H346" i="7"/>
  <c r="G346" i="7"/>
  <c r="F346" i="7"/>
  <c r="L345" i="7"/>
  <c r="K345" i="7"/>
  <c r="J345" i="7"/>
  <c r="I345" i="7"/>
  <c r="H345" i="7"/>
  <c r="G345" i="7"/>
  <c r="F345" i="7"/>
  <c r="L344" i="7"/>
  <c r="K344" i="7"/>
  <c r="J344" i="7"/>
  <c r="I344" i="7"/>
  <c r="H344" i="7"/>
  <c r="G344" i="7"/>
  <c r="F344" i="7"/>
  <c r="L343" i="7"/>
  <c r="K343" i="7"/>
  <c r="J343" i="7"/>
  <c r="I343" i="7"/>
  <c r="H343" i="7"/>
  <c r="G343" i="7"/>
  <c r="F343" i="7"/>
  <c r="L342" i="7"/>
  <c r="K342" i="7"/>
  <c r="J342" i="7"/>
  <c r="I342" i="7"/>
  <c r="H342" i="7"/>
  <c r="G342" i="7"/>
  <c r="F342" i="7"/>
  <c r="L341" i="7"/>
  <c r="K341" i="7"/>
  <c r="J341" i="7"/>
  <c r="I341" i="7"/>
  <c r="H341" i="7"/>
  <c r="G341" i="7"/>
  <c r="F341" i="7"/>
  <c r="L340" i="7"/>
  <c r="K340" i="7"/>
  <c r="J340" i="7"/>
  <c r="I340" i="7"/>
  <c r="H340" i="7"/>
  <c r="G340" i="7"/>
  <c r="F340" i="7"/>
  <c r="L339" i="7"/>
  <c r="K339" i="7"/>
  <c r="J339" i="7"/>
  <c r="I339" i="7"/>
  <c r="H339" i="7"/>
  <c r="G339" i="7"/>
  <c r="F339" i="7"/>
  <c r="L338" i="7"/>
  <c r="K338" i="7"/>
  <c r="J338" i="7"/>
  <c r="I338" i="7"/>
  <c r="H338" i="7"/>
  <c r="G338" i="7"/>
  <c r="F338" i="7"/>
  <c r="L337" i="7"/>
  <c r="K337" i="7"/>
  <c r="J337" i="7"/>
  <c r="I337" i="7"/>
  <c r="H337" i="7"/>
  <c r="G337" i="7"/>
  <c r="F337" i="7"/>
  <c r="L336" i="7"/>
  <c r="K336" i="7"/>
  <c r="J336" i="7"/>
  <c r="I336" i="7"/>
  <c r="H336" i="7"/>
  <c r="G336" i="7"/>
  <c r="F336" i="7"/>
  <c r="L335" i="7"/>
  <c r="K335" i="7"/>
  <c r="J335" i="7"/>
  <c r="I335" i="7"/>
  <c r="H335" i="7"/>
  <c r="G335" i="7"/>
  <c r="F335" i="7"/>
  <c r="L334" i="7"/>
  <c r="K334" i="7"/>
  <c r="J334" i="7"/>
  <c r="I334" i="7"/>
  <c r="H334" i="7"/>
  <c r="G334" i="7"/>
  <c r="F334" i="7"/>
  <c r="L333" i="7"/>
  <c r="K333" i="7"/>
  <c r="J333" i="7"/>
  <c r="I333" i="7"/>
  <c r="H333" i="7"/>
  <c r="G333" i="7"/>
  <c r="F333" i="7"/>
  <c r="L332" i="7"/>
  <c r="K332" i="7"/>
  <c r="J332" i="7"/>
  <c r="I332" i="7"/>
  <c r="H332" i="7"/>
  <c r="G332" i="7"/>
  <c r="F332" i="7"/>
  <c r="L331" i="7"/>
  <c r="K331" i="7"/>
  <c r="J331" i="7"/>
  <c r="I331" i="7"/>
  <c r="H331" i="7"/>
  <c r="G331" i="7"/>
  <c r="F331" i="7"/>
  <c r="L330" i="7"/>
  <c r="K330" i="7"/>
  <c r="J330" i="7"/>
  <c r="I330" i="7"/>
  <c r="H330" i="7"/>
  <c r="G330" i="7"/>
  <c r="F330" i="7"/>
  <c r="L329" i="7"/>
  <c r="K329" i="7"/>
  <c r="J329" i="7"/>
  <c r="I329" i="7"/>
  <c r="H329" i="7"/>
  <c r="G329" i="7"/>
  <c r="F329" i="7"/>
  <c r="L328" i="7"/>
  <c r="K328" i="7"/>
  <c r="J328" i="7"/>
  <c r="I328" i="7"/>
  <c r="H328" i="7"/>
  <c r="G328" i="7"/>
  <c r="F328" i="7"/>
  <c r="L327" i="7"/>
  <c r="K327" i="7"/>
  <c r="J327" i="7"/>
  <c r="I327" i="7"/>
  <c r="H327" i="7"/>
  <c r="G327" i="7"/>
  <c r="F327" i="7"/>
  <c r="L326" i="7"/>
  <c r="K326" i="7"/>
  <c r="J326" i="7"/>
  <c r="I326" i="7"/>
  <c r="H326" i="7"/>
  <c r="G326" i="7"/>
  <c r="F326" i="7"/>
  <c r="L325" i="7"/>
  <c r="K325" i="7"/>
  <c r="J325" i="7"/>
  <c r="I325" i="7"/>
  <c r="H325" i="7"/>
  <c r="G325" i="7"/>
  <c r="F325" i="7"/>
  <c r="L324" i="7"/>
  <c r="K324" i="7"/>
  <c r="J324" i="7"/>
  <c r="I324" i="7"/>
  <c r="H324" i="7"/>
  <c r="G324" i="7"/>
  <c r="F324" i="7"/>
  <c r="L323" i="7"/>
  <c r="K323" i="7"/>
  <c r="J323" i="7"/>
  <c r="I323" i="7"/>
  <c r="H323" i="7"/>
  <c r="G323" i="7"/>
  <c r="F323" i="7"/>
  <c r="L322" i="7"/>
  <c r="K322" i="7"/>
  <c r="J322" i="7"/>
  <c r="I322" i="7"/>
  <c r="H322" i="7"/>
  <c r="G322" i="7"/>
  <c r="F322" i="7"/>
  <c r="L321" i="7"/>
  <c r="K321" i="7"/>
  <c r="J321" i="7"/>
  <c r="I321" i="7"/>
  <c r="H321" i="7"/>
  <c r="G321" i="7"/>
  <c r="F321" i="7"/>
  <c r="L320" i="7"/>
  <c r="K320" i="7"/>
  <c r="J320" i="7"/>
  <c r="I320" i="7"/>
  <c r="H320" i="7"/>
  <c r="G320" i="7"/>
  <c r="F320" i="7"/>
  <c r="L319" i="7"/>
  <c r="K319" i="7"/>
  <c r="J319" i="7"/>
  <c r="I319" i="7"/>
  <c r="H319" i="7"/>
  <c r="G319" i="7"/>
  <c r="F319" i="7"/>
  <c r="L318" i="7"/>
  <c r="K318" i="7"/>
  <c r="J318" i="7"/>
  <c r="I318" i="7"/>
  <c r="H318" i="7"/>
  <c r="G318" i="7"/>
  <c r="F318" i="7"/>
  <c r="L317" i="7"/>
  <c r="K317" i="7"/>
  <c r="J317" i="7"/>
  <c r="I317" i="7"/>
  <c r="H317" i="7"/>
  <c r="G317" i="7"/>
  <c r="F317" i="7"/>
  <c r="L316" i="7"/>
  <c r="K316" i="7"/>
  <c r="J316" i="7"/>
  <c r="I316" i="7"/>
  <c r="H316" i="7"/>
  <c r="G316" i="7"/>
  <c r="F316" i="7"/>
  <c r="L315" i="7"/>
  <c r="K315" i="7"/>
  <c r="J315" i="7"/>
  <c r="I315" i="7"/>
  <c r="H315" i="7"/>
  <c r="G315" i="7"/>
  <c r="F315" i="7"/>
  <c r="L314" i="7"/>
  <c r="K314" i="7"/>
  <c r="J314" i="7"/>
  <c r="I314" i="7"/>
  <c r="H314" i="7"/>
  <c r="G314" i="7"/>
  <c r="F314" i="7"/>
  <c r="L313" i="7"/>
  <c r="K313" i="7"/>
  <c r="J313" i="7"/>
  <c r="I313" i="7"/>
  <c r="H313" i="7"/>
  <c r="G313" i="7"/>
  <c r="F313" i="7"/>
  <c r="L312" i="7"/>
  <c r="K312" i="7"/>
  <c r="J312" i="7"/>
  <c r="I312" i="7"/>
  <c r="H312" i="7"/>
  <c r="G312" i="7"/>
  <c r="F312" i="7"/>
  <c r="L311" i="7"/>
  <c r="K311" i="7"/>
  <c r="J311" i="7"/>
  <c r="I311" i="7"/>
  <c r="H311" i="7"/>
  <c r="G311" i="7"/>
  <c r="F311" i="7"/>
  <c r="L310" i="7"/>
  <c r="K310" i="7"/>
  <c r="J310" i="7"/>
  <c r="I310" i="7"/>
  <c r="H310" i="7"/>
  <c r="G310" i="7"/>
  <c r="F310" i="7"/>
  <c r="L309" i="7"/>
  <c r="K309" i="7"/>
  <c r="J309" i="7"/>
  <c r="I309" i="7"/>
  <c r="H309" i="7"/>
  <c r="G309" i="7"/>
  <c r="F309" i="7"/>
  <c r="L308" i="7"/>
  <c r="K308" i="7"/>
  <c r="J308" i="7"/>
  <c r="I308" i="7"/>
  <c r="H308" i="7"/>
  <c r="G308" i="7"/>
  <c r="F308" i="7"/>
  <c r="L307" i="7"/>
  <c r="K307" i="7"/>
  <c r="J307" i="7"/>
  <c r="I307" i="7"/>
  <c r="H307" i="7"/>
  <c r="G307" i="7"/>
  <c r="F307" i="7"/>
  <c r="L306" i="7"/>
  <c r="K306" i="7"/>
  <c r="J306" i="7"/>
  <c r="I306" i="7"/>
  <c r="H306" i="7"/>
  <c r="G306" i="7"/>
  <c r="F306" i="7"/>
  <c r="L305" i="7"/>
  <c r="K305" i="7"/>
  <c r="J305" i="7"/>
  <c r="I305" i="7"/>
  <c r="H305" i="7"/>
  <c r="G305" i="7"/>
  <c r="F305" i="7"/>
  <c r="L304" i="7"/>
  <c r="K304" i="7"/>
  <c r="J304" i="7"/>
  <c r="I304" i="7"/>
  <c r="H304" i="7"/>
  <c r="G304" i="7"/>
  <c r="F304" i="7"/>
  <c r="L303" i="7"/>
  <c r="K303" i="7"/>
  <c r="J303" i="7"/>
  <c r="I303" i="7"/>
  <c r="H303" i="7"/>
  <c r="G303" i="7"/>
  <c r="F303" i="7"/>
  <c r="L302" i="7"/>
  <c r="K302" i="7"/>
  <c r="J302" i="7"/>
  <c r="I302" i="7"/>
  <c r="H302" i="7"/>
  <c r="G302" i="7"/>
  <c r="F302" i="7"/>
  <c r="L301" i="7"/>
  <c r="K301" i="7"/>
  <c r="J301" i="7"/>
  <c r="I301" i="7"/>
  <c r="H301" i="7"/>
  <c r="G301" i="7"/>
  <c r="F301" i="7"/>
  <c r="L300" i="7"/>
  <c r="K300" i="7"/>
  <c r="J300" i="7"/>
  <c r="I300" i="7"/>
  <c r="H300" i="7"/>
  <c r="G300" i="7"/>
  <c r="F300" i="7"/>
  <c r="L299" i="7"/>
  <c r="K299" i="7"/>
  <c r="J299" i="7"/>
  <c r="I299" i="7"/>
  <c r="H299" i="7"/>
  <c r="G299" i="7"/>
  <c r="F299" i="7"/>
  <c r="L298" i="7"/>
  <c r="K298" i="7"/>
  <c r="J298" i="7"/>
  <c r="I298" i="7"/>
  <c r="H298" i="7"/>
  <c r="G298" i="7"/>
  <c r="F298" i="7"/>
  <c r="L297" i="7"/>
  <c r="K297" i="7"/>
  <c r="J297" i="7"/>
  <c r="I297" i="7"/>
  <c r="H297" i="7"/>
  <c r="G297" i="7"/>
  <c r="F297" i="7"/>
  <c r="L296" i="7"/>
  <c r="K296" i="7"/>
  <c r="J296" i="7"/>
  <c r="I296" i="7"/>
  <c r="H296" i="7"/>
  <c r="G296" i="7"/>
  <c r="F296" i="7"/>
  <c r="L295" i="7"/>
  <c r="K295" i="7"/>
  <c r="J295" i="7"/>
  <c r="I295" i="7"/>
  <c r="H295" i="7"/>
  <c r="G295" i="7"/>
  <c r="F295" i="7"/>
  <c r="L294" i="7"/>
  <c r="K294" i="7"/>
  <c r="J294" i="7"/>
  <c r="I294" i="7"/>
  <c r="H294" i="7"/>
  <c r="G294" i="7"/>
  <c r="F294" i="7"/>
  <c r="L293" i="7"/>
  <c r="K293" i="7"/>
  <c r="J293" i="7"/>
  <c r="I293" i="7"/>
  <c r="H293" i="7"/>
  <c r="G293" i="7"/>
  <c r="F293" i="7"/>
  <c r="L292" i="7"/>
  <c r="K292" i="7"/>
  <c r="J292" i="7"/>
  <c r="I292" i="7"/>
  <c r="H292" i="7"/>
  <c r="G292" i="7"/>
  <c r="F292" i="7"/>
  <c r="L291" i="7"/>
  <c r="K291" i="7"/>
  <c r="J291" i="7"/>
  <c r="I291" i="7"/>
  <c r="H291" i="7"/>
  <c r="G291" i="7"/>
  <c r="F291" i="7"/>
  <c r="L290" i="7"/>
  <c r="K290" i="7"/>
  <c r="J290" i="7"/>
  <c r="I290" i="7"/>
  <c r="H290" i="7"/>
  <c r="G290" i="7"/>
  <c r="F290" i="7"/>
  <c r="L289" i="7"/>
  <c r="K289" i="7"/>
  <c r="J289" i="7"/>
  <c r="I289" i="7"/>
  <c r="H289" i="7"/>
  <c r="G289" i="7"/>
  <c r="F289" i="7"/>
  <c r="L288" i="7"/>
  <c r="K288" i="7"/>
  <c r="J288" i="7"/>
  <c r="I288" i="7"/>
  <c r="H288" i="7"/>
  <c r="G288" i="7"/>
  <c r="F288" i="7"/>
  <c r="L287" i="7"/>
  <c r="K287" i="7"/>
  <c r="J287" i="7"/>
  <c r="I287" i="7"/>
  <c r="H287" i="7"/>
  <c r="G287" i="7"/>
  <c r="F287" i="7"/>
  <c r="L286" i="7"/>
  <c r="K286" i="7"/>
  <c r="J286" i="7"/>
  <c r="I286" i="7"/>
  <c r="H286" i="7"/>
  <c r="G286" i="7"/>
  <c r="F286" i="7"/>
  <c r="L285" i="7"/>
  <c r="K285" i="7"/>
  <c r="J285" i="7"/>
  <c r="I285" i="7"/>
  <c r="H285" i="7"/>
  <c r="G285" i="7"/>
  <c r="F285" i="7"/>
  <c r="L284" i="7"/>
  <c r="K284" i="7"/>
  <c r="J284" i="7"/>
  <c r="I284" i="7"/>
  <c r="H284" i="7"/>
  <c r="G284" i="7"/>
  <c r="F284" i="7"/>
  <c r="L283" i="7"/>
  <c r="K283" i="7"/>
  <c r="J283" i="7"/>
  <c r="I283" i="7"/>
  <c r="H283" i="7"/>
  <c r="G283" i="7"/>
  <c r="F283" i="7"/>
  <c r="L282" i="7"/>
  <c r="K282" i="7"/>
  <c r="J282" i="7"/>
  <c r="I282" i="7"/>
  <c r="H282" i="7"/>
  <c r="G282" i="7"/>
  <c r="F282" i="7"/>
  <c r="L281" i="7"/>
  <c r="K281" i="7"/>
  <c r="J281" i="7"/>
  <c r="I281" i="7"/>
  <c r="H281" i="7"/>
  <c r="G281" i="7"/>
  <c r="F281" i="7"/>
  <c r="L280" i="7"/>
  <c r="K280" i="7"/>
  <c r="J280" i="7"/>
  <c r="I280" i="7"/>
  <c r="H280" i="7"/>
  <c r="G280" i="7"/>
  <c r="F280" i="7"/>
  <c r="L279" i="7"/>
  <c r="K279" i="7"/>
  <c r="J279" i="7"/>
  <c r="I279" i="7"/>
  <c r="H279" i="7"/>
  <c r="G279" i="7"/>
  <c r="F279" i="7"/>
  <c r="L278" i="7"/>
  <c r="K278" i="7"/>
  <c r="J278" i="7"/>
  <c r="I278" i="7"/>
  <c r="H278" i="7"/>
  <c r="G278" i="7"/>
  <c r="F278" i="7"/>
  <c r="L277" i="7"/>
  <c r="K277" i="7"/>
  <c r="J277" i="7"/>
  <c r="I277" i="7"/>
  <c r="H277" i="7"/>
  <c r="G277" i="7"/>
  <c r="F277" i="7"/>
  <c r="L276" i="7"/>
  <c r="K276" i="7"/>
  <c r="J276" i="7"/>
  <c r="I276" i="7"/>
  <c r="H276" i="7"/>
  <c r="G276" i="7"/>
  <c r="F276" i="7"/>
  <c r="L275" i="7"/>
  <c r="K275" i="7"/>
  <c r="J275" i="7"/>
  <c r="I275" i="7"/>
  <c r="H275" i="7"/>
  <c r="G275" i="7"/>
  <c r="F275" i="7"/>
  <c r="L274" i="7"/>
  <c r="K274" i="7"/>
  <c r="J274" i="7"/>
  <c r="I274" i="7"/>
  <c r="H274" i="7"/>
  <c r="G274" i="7"/>
  <c r="F274" i="7"/>
  <c r="L273" i="7"/>
  <c r="K273" i="7"/>
  <c r="J273" i="7"/>
  <c r="I273" i="7"/>
  <c r="H273" i="7"/>
  <c r="G273" i="7"/>
  <c r="F273" i="7"/>
  <c r="L272" i="7"/>
  <c r="K272" i="7"/>
  <c r="J272" i="7"/>
  <c r="I272" i="7"/>
  <c r="H272" i="7"/>
  <c r="G272" i="7"/>
  <c r="F272" i="7"/>
  <c r="L271" i="7"/>
  <c r="K271" i="7"/>
  <c r="J271" i="7"/>
  <c r="I271" i="7"/>
  <c r="H271" i="7"/>
  <c r="G271" i="7"/>
  <c r="F271" i="7"/>
  <c r="L270" i="7"/>
  <c r="K270" i="7"/>
  <c r="J270" i="7"/>
  <c r="I270" i="7"/>
  <c r="H270" i="7"/>
  <c r="G270" i="7"/>
  <c r="F270" i="7"/>
  <c r="L269" i="7"/>
  <c r="K269" i="7"/>
  <c r="J269" i="7"/>
  <c r="I269" i="7"/>
  <c r="H269" i="7"/>
  <c r="G269" i="7"/>
  <c r="F269" i="7"/>
  <c r="L268" i="7"/>
  <c r="K268" i="7"/>
  <c r="J268" i="7"/>
  <c r="I268" i="7"/>
  <c r="H268" i="7"/>
  <c r="G268" i="7"/>
  <c r="F268" i="7"/>
  <c r="L267" i="7"/>
  <c r="K267" i="7"/>
  <c r="J267" i="7"/>
  <c r="I267" i="7"/>
  <c r="H267" i="7"/>
  <c r="G267" i="7"/>
  <c r="F267" i="7"/>
  <c r="L266" i="7"/>
  <c r="K266" i="7"/>
  <c r="J266" i="7"/>
  <c r="I266" i="7"/>
  <c r="H266" i="7"/>
  <c r="G266" i="7"/>
  <c r="F266" i="7"/>
  <c r="L265" i="7"/>
  <c r="K265" i="7"/>
  <c r="J265" i="7"/>
  <c r="I265" i="7"/>
  <c r="H265" i="7"/>
  <c r="G265" i="7"/>
  <c r="F265" i="7"/>
  <c r="L264" i="7"/>
  <c r="K264" i="7"/>
  <c r="J264" i="7"/>
  <c r="I264" i="7"/>
  <c r="H264" i="7"/>
  <c r="G264" i="7"/>
  <c r="F264" i="7"/>
  <c r="L263" i="7"/>
  <c r="K263" i="7"/>
  <c r="J263" i="7"/>
  <c r="I263" i="7"/>
  <c r="H263" i="7"/>
  <c r="G263" i="7"/>
  <c r="F263" i="7"/>
  <c r="L262" i="7"/>
  <c r="K262" i="7"/>
  <c r="J262" i="7"/>
  <c r="I262" i="7"/>
  <c r="H262" i="7"/>
  <c r="G262" i="7"/>
  <c r="F262" i="7"/>
  <c r="L261" i="7"/>
  <c r="K261" i="7"/>
  <c r="J261" i="7"/>
  <c r="I261" i="7"/>
  <c r="H261" i="7"/>
  <c r="G261" i="7"/>
  <c r="F261" i="7"/>
  <c r="L260" i="7"/>
  <c r="K260" i="7"/>
  <c r="J260" i="7"/>
  <c r="I260" i="7"/>
  <c r="H260" i="7"/>
  <c r="G260" i="7"/>
  <c r="F260" i="7"/>
  <c r="L259" i="7"/>
  <c r="K259" i="7"/>
  <c r="J259" i="7"/>
  <c r="I259" i="7"/>
  <c r="H259" i="7"/>
  <c r="G259" i="7"/>
  <c r="F259" i="7"/>
  <c r="L258" i="7"/>
  <c r="K258" i="7"/>
  <c r="J258" i="7"/>
  <c r="I258" i="7"/>
  <c r="H258" i="7"/>
  <c r="G258" i="7"/>
  <c r="F258" i="7"/>
  <c r="L257" i="7"/>
  <c r="K257" i="7"/>
  <c r="J257" i="7"/>
  <c r="I257" i="7"/>
  <c r="H257" i="7"/>
  <c r="G257" i="7"/>
  <c r="F257" i="7"/>
  <c r="L256" i="7"/>
  <c r="K256" i="7"/>
  <c r="J256" i="7"/>
  <c r="I256" i="7"/>
  <c r="H256" i="7"/>
  <c r="G256" i="7"/>
  <c r="F256" i="7"/>
  <c r="L255" i="7"/>
  <c r="K255" i="7"/>
  <c r="J255" i="7"/>
  <c r="I255" i="7"/>
  <c r="H255" i="7"/>
  <c r="G255" i="7"/>
  <c r="F255" i="7"/>
  <c r="L254" i="7"/>
  <c r="K254" i="7"/>
  <c r="J254" i="7"/>
  <c r="I254" i="7"/>
  <c r="H254" i="7"/>
  <c r="G254" i="7"/>
  <c r="F254" i="7"/>
  <c r="L253" i="7"/>
  <c r="K253" i="7"/>
  <c r="J253" i="7"/>
  <c r="I253" i="7"/>
  <c r="H253" i="7"/>
  <c r="G253" i="7"/>
  <c r="F253" i="7"/>
  <c r="L252" i="7"/>
  <c r="K252" i="7"/>
  <c r="J252" i="7"/>
  <c r="I252" i="7"/>
  <c r="H252" i="7"/>
  <c r="G252" i="7"/>
  <c r="F252" i="7"/>
  <c r="L251" i="7"/>
  <c r="K251" i="7"/>
  <c r="J251" i="7"/>
  <c r="I251" i="7"/>
  <c r="H251" i="7"/>
  <c r="G251" i="7"/>
  <c r="F251" i="7"/>
  <c r="L250" i="7"/>
  <c r="K250" i="7"/>
  <c r="J250" i="7"/>
  <c r="I250" i="7"/>
  <c r="H250" i="7"/>
  <c r="G250" i="7"/>
  <c r="F250" i="7"/>
  <c r="L249" i="7"/>
  <c r="K249" i="7"/>
  <c r="J249" i="7"/>
  <c r="I249" i="7"/>
  <c r="H249" i="7"/>
  <c r="G249" i="7"/>
  <c r="F249" i="7"/>
  <c r="L248" i="7"/>
  <c r="K248" i="7"/>
  <c r="J248" i="7"/>
  <c r="I248" i="7"/>
  <c r="H248" i="7"/>
  <c r="G248" i="7"/>
  <c r="F248" i="7"/>
  <c r="L247" i="7"/>
  <c r="K247" i="7"/>
  <c r="J247" i="7"/>
  <c r="I247" i="7"/>
  <c r="H247" i="7"/>
  <c r="G247" i="7"/>
  <c r="F247" i="7"/>
  <c r="L246" i="7"/>
  <c r="K246" i="7"/>
  <c r="J246" i="7"/>
  <c r="I246" i="7"/>
  <c r="H246" i="7"/>
  <c r="G246" i="7"/>
  <c r="F246" i="7"/>
  <c r="L245" i="7"/>
  <c r="K245" i="7"/>
  <c r="J245" i="7"/>
  <c r="I245" i="7"/>
  <c r="H245" i="7"/>
  <c r="G245" i="7"/>
  <c r="F245" i="7"/>
  <c r="L244" i="7"/>
  <c r="K244" i="7"/>
  <c r="J244" i="7"/>
  <c r="I244" i="7"/>
  <c r="H244" i="7"/>
  <c r="G244" i="7"/>
  <c r="F244" i="7"/>
  <c r="L243" i="7"/>
  <c r="K243" i="7"/>
  <c r="J243" i="7"/>
  <c r="I243" i="7"/>
  <c r="H243" i="7"/>
  <c r="G243" i="7"/>
  <c r="F243" i="7"/>
  <c r="L242" i="7"/>
  <c r="K242" i="7"/>
  <c r="J242" i="7"/>
  <c r="I242" i="7"/>
  <c r="H242" i="7"/>
  <c r="G242" i="7"/>
  <c r="F242" i="7"/>
  <c r="L241" i="7"/>
  <c r="K241" i="7"/>
  <c r="J241" i="7"/>
  <c r="I241" i="7"/>
  <c r="H241" i="7"/>
  <c r="G241" i="7"/>
  <c r="F241" i="7"/>
  <c r="L240" i="7"/>
  <c r="K240" i="7"/>
  <c r="J240" i="7"/>
  <c r="I240" i="7"/>
  <c r="H240" i="7"/>
  <c r="G240" i="7"/>
  <c r="F240" i="7"/>
  <c r="L239" i="7"/>
  <c r="K239" i="7"/>
  <c r="J239" i="7"/>
  <c r="I239" i="7"/>
  <c r="H239" i="7"/>
  <c r="G239" i="7"/>
  <c r="F239" i="7"/>
  <c r="L238" i="7"/>
  <c r="K238" i="7"/>
  <c r="J238" i="7"/>
  <c r="I238" i="7"/>
  <c r="H238" i="7"/>
  <c r="G238" i="7"/>
  <c r="F238" i="7"/>
  <c r="L237" i="7"/>
  <c r="K237" i="7"/>
  <c r="J237" i="7"/>
  <c r="I237" i="7"/>
  <c r="H237" i="7"/>
  <c r="G237" i="7"/>
  <c r="F237" i="7"/>
  <c r="L236" i="7"/>
  <c r="K236" i="7"/>
  <c r="J236" i="7"/>
  <c r="I236" i="7"/>
  <c r="H236" i="7"/>
  <c r="G236" i="7"/>
  <c r="F236" i="7"/>
  <c r="L235" i="7"/>
  <c r="K235" i="7"/>
  <c r="J235" i="7"/>
  <c r="I235" i="7"/>
  <c r="H235" i="7"/>
  <c r="G235" i="7"/>
  <c r="F235" i="7"/>
  <c r="L234" i="7"/>
  <c r="K234" i="7"/>
  <c r="J234" i="7"/>
  <c r="I234" i="7"/>
  <c r="H234" i="7"/>
  <c r="G234" i="7"/>
  <c r="F234" i="7"/>
  <c r="L233" i="7"/>
  <c r="K233" i="7"/>
  <c r="J233" i="7"/>
  <c r="I233" i="7"/>
  <c r="H233" i="7"/>
  <c r="G233" i="7"/>
  <c r="F233" i="7"/>
  <c r="L232" i="7"/>
  <c r="K232" i="7"/>
  <c r="J232" i="7"/>
  <c r="I232" i="7"/>
  <c r="H232" i="7"/>
  <c r="G232" i="7"/>
  <c r="F232" i="7"/>
  <c r="L231" i="7"/>
  <c r="K231" i="7"/>
  <c r="J231" i="7"/>
  <c r="I231" i="7"/>
  <c r="H231" i="7"/>
  <c r="G231" i="7"/>
  <c r="F231" i="7"/>
  <c r="L230" i="7"/>
  <c r="K230" i="7"/>
  <c r="J230" i="7"/>
  <c r="I230" i="7"/>
  <c r="H230" i="7"/>
  <c r="G230" i="7"/>
  <c r="F230" i="7"/>
  <c r="L229" i="7"/>
  <c r="K229" i="7"/>
  <c r="J229" i="7"/>
  <c r="I229" i="7"/>
  <c r="H229" i="7"/>
  <c r="G229" i="7"/>
  <c r="F229" i="7"/>
  <c r="L228" i="7"/>
  <c r="K228" i="7"/>
  <c r="J228" i="7"/>
  <c r="I228" i="7"/>
  <c r="H228" i="7"/>
  <c r="G228" i="7"/>
  <c r="F228" i="7"/>
  <c r="L227" i="7"/>
  <c r="K227" i="7"/>
  <c r="J227" i="7"/>
  <c r="I227" i="7"/>
  <c r="H227" i="7"/>
  <c r="G227" i="7"/>
  <c r="F227" i="7"/>
  <c r="L226" i="7"/>
  <c r="K226" i="7"/>
  <c r="J226" i="7"/>
  <c r="I226" i="7"/>
  <c r="H226" i="7"/>
  <c r="G226" i="7"/>
  <c r="F226" i="7"/>
  <c r="L225" i="7"/>
  <c r="K225" i="7"/>
  <c r="J225" i="7"/>
  <c r="I225" i="7"/>
  <c r="H225" i="7"/>
  <c r="G225" i="7"/>
  <c r="F225" i="7"/>
  <c r="L224" i="7"/>
  <c r="K224" i="7"/>
  <c r="J224" i="7"/>
  <c r="I224" i="7"/>
  <c r="H224" i="7"/>
  <c r="G224" i="7"/>
  <c r="F224" i="7"/>
  <c r="L223" i="7"/>
  <c r="K223" i="7"/>
  <c r="J223" i="7"/>
  <c r="I223" i="7"/>
  <c r="H223" i="7"/>
  <c r="G223" i="7"/>
  <c r="F223" i="7"/>
  <c r="L222" i="7"/>
  <c r="K222" i="7"/>
  <c r="J222" i="7"/>
  <c r="I222" i="7"/>
  <c r="H222" i="7"/>
  <c r="G222" i="7"/>
  <c r="F222" i="7"/>
  <c r="L221" i="7"/>
  <c r="K221" i="7"/>
  <c r="J221" i="7"/>
  <c r="I221" i="7"/>
  <c r="H221" i="7"/>
  <c r="G221" i="7"/>
  <c r="F221" i="7"/>
  <c r="L220" i="7"/>
  <c r="K220" i="7"/>
  <c r="J220" i="7"/>
  <c r="I220" i="7"/>
  <c r="H220" i="7"/>
  <c r="G220" i="7"/>
  <c r="F220" i="7"/>
  <c r="L219" i="7"/>
  <c r="K219" i="7"/>
  <c r="J219" i="7"/>
  <c r="I219" i="7"/>
  <c r="H219" i="7"/>
  <c r="G219" i="7"/>
  <c r="F219" i="7"/>
  <c r="L218" i="7"/>
  <c r="K218" i="7"/>
  <c r="J218" i="7"/>
  <c r="I218" i="7"/>
  <c r="H218" i="7"/>
  <c r="G218" i="7"/>
  <c r="F218" i="7"/>
  <c r="L217" i="7"/>
  <c r="K217" i="7"/>
  <c r="J217" i="7"/>
  <c r="I217" i="7"/>
  <c r="H217" i="7"/>
  <c r="G217" i="7"/>
  <c r="F217" i="7"/>
  <c r="L216" i="7"/>
  <c r="K216" i="7"/>
  <c r="J216" i="7"/>
  <c r="I216" i="7"/>
  <c r="H216" i="7"/>
  <c r="G216" i="7"/>
  <c r="F216" i="7"/>
  <c r="L215" i="7"/>
  <c r="K215" i="7"/>
  <c r="J215" i="7"/>
  <c r="I215" i="7"/>
  <c r="H215" i="7"/>
  <c r="G215" i="7"/>
  <c r="F215" i="7"/>
  <c r="L214" i="7"/>
  <c r="K214" i="7"/>
  <c r="J214" i="7"/>
  <c r="I214" i="7"/>
  <c r="H214" i="7"/>
  <c r="G214" i="7"/>
  <c r="F214" i="7"/>
  <c r="L213" i="7"/>
  <c r="K213" i="7"/>
  <c r="J213" i="7"/>
  <c r="I213" i="7"/>
  <c r="H213" i="7"/>
  <c r="G213" i="7"/>
  <c r="F213" i="7"/>
  <c r="L212" i="7"/>
  <c r="K212" i="7"/>
  <c r="J212" i="7"/>
  <c r="I212" i="7"/>
  <c r="H212" i="7"/>
  <c r="G212" i="7"/>
  <c r="F212" i="7"/>
  <c r="L211" i="7"/>
  <c r="K211" i="7"/>
  <c r="J211" i="7"/>
  <c r="I211" i="7"/>
  <c r="H211" i="7"/>
  <c r="G211" i="7"/>
  <c r="F211" i="7"/>
  <c r="L210" i="7"/>
  <c r="K210" i="7"/>
  <c r="J210" i="7"/>
  <c r="I210" i="7"/>
  <c r="H210" i="7"/>
  <c r="G210" i="7"/>
  <c r="F210" i="7"/>
  <c r="L209" i="7"/>
  <c r="K209" i="7"/>
  <c r="J209" i="7"/>
  <c r="I209" i="7"/>
  <c r="H209" i="7"/>
  <c r="G209" i="7"/>
  <c r="F209" i="7"/>
  <c r="L208" i="7"/>
  <c r="K208" i="7"/>
  <c r="J208" i="7"/>
  <c r="I208" i="7"/>
  <c r="H208" i="7"/>
  <c r="G208" i="7"/>
  <c r="F208" i="7"/>
  <c r="L207" i="7"/>
  <c r="K207" i="7"/>
  <c r="J207" i="7"/>
  <c r="I207" i="7"/>
  <c r="H207" i="7"/>
  <c r="G207" i="7"/>
  <c r="F207" i="7"/>
  <c r="L206" i="7"/>
  <c r="K206" i="7"/>
  <c r="J206" i="7"/>
  <c r="I206" i="7"/>
  <c r="H206" i="7"/>
  <c r="G206" i="7"/>
  <c r="F206" i="7"/>
  <c r="L205" i="7"/>
  <c r="K205" i="7"/>
  <c r="J205" i="7"/>
  <c r="I205" i="7"/>
  <c r="H205" i="7"/>
  <c r="G205" i="7"/>
  <c r="F205" i="7"/>
  <c r="L204" i="7"/>
  <c r="K204" i="7"/>
  <c r="J204" i="7"/>
  <c r="I204" i="7"/>
  <c r="H204" i="7"/>
  <c r="G204" i="7"/>
  <c r="F204" i="7"/>
  <c r="L203" i="7"/>
  <c r="K203" i="7"/>
  <c r="J203" i="7"/>
  <c r="I203" i="7"/>
  <c r="H203" i="7"/>
  <c r="G203" i="7"/>
  <c r="F203" i="7"/>
  <c r="L202" i="7"/>
  <c r="K202" i="7"/>
  <c r="J202" i="7"/>
  <c r="I202" i="7"/>
  <c r="H202" i="7"/>
  <c r="G202" i="7"/>
  <c r="F202" i="7"/>
  <c r="L201" i="7"/>
  <c r="K201" i="7"/>
  <c r="J201" i="7"/>
  <c r="I201" i="7"/>
  <c r="H201" i="7"/>
  <c r="G201" i="7"/>
  <c r="F201" i="7"/>
  <c r="L200" i="7"/>
  <c r="K200" i="7"/>
  <c r="J200" i="7"/>
  <c r="I200" i="7"/>
  <c r="H200" i="7"/>
  <c r="G200" i="7"/>
  <c r="F200" i="7"/>
  <c r="L199" i="7"/>
  <c r="K199" i="7"/>
  <c r="J199" i="7"/>
  <c r="I199" i="7"/>
  <c r="H199" i="7"/>
  <c r="G199" i="7"/>
  <c r="F199" i="7"/>
  <c r="L198" i="7"/>
  <c r="K198" i="7"/>
  <c r="J198" i="7"/>
  <c r="I198" i="7"/>
  <c r="H198" i="7"/>
  <c r="G198" i="7"/>
  <c r="F198" i="7"/>
  <c r="L197" i="7"/>
  <c r="K197" i="7"/>
  <c r="J197" i="7"/>
  <c r="I197" i="7"/>
  <c r="H197" i="7"/>
  <c r="G197" i="7"/>
  <c r="F197" i="7"/>
  <c r="L196" i="7"/>
  <c r="K196" i="7"/>
  <c r="J196" i="7"/>
  <c r="I196" i="7"/>
  <c r="H196" i="7"/>
  <c r="G196" i="7"/>
  <c r="F196" i="7"/>
  <c r="L195" i="7"/>
  <c r="K195" i="7"/>
  <c r="J195" i="7"/>
  <c r="I195" i="7"/>
  <c r="H195" i="7"/>
  <c r="G195" i="7"/>
  <c r="F195" i="7"/>
  <c r="L194" i="7"/>
  <c r="K194" i="7"/>
  <c r="J194" i="7"/>
  <c r="I194" i="7"/>
  <c r="H194" i="7"/>
  <c r="G194" i="7"/>
  <c r="F194" i="7"/>
  <c r="L193" i="7"/>
  <c r="K193" i="7"/>
  <c r="J193" i="7"/>
  <c r="I193" i="7"/>
  <c r="H193" i="7"/>
  <c r="G193" i="7"/>
  <c r="F193" i="7"/>
  <c r="L192" i="7"/>
  <c r="K192" i="7"/>
  <c r="J192" i="7"/>
  <c r="I192" i="7"/>
  <c r="H192" i="7"/>
  <c r="G192" i="7"/>
  <c r="F192" i="7"/>
  <c r="L191" i="7"/>
  <c r="K191" i="7"/>
  <c r="J191" i="7"/>
  <c r="I191" i="7"/>
  <c r="H191" i="7"/>
  <c r="G191" i="7"/>
  <c r="F191" i="7"/>
  <c r="L190" i="7"/>
  <c r="K190" i="7"/>
  <c r="J190" i="7"/>
  <c r="I190" i="7"/>
  <c r="H190" i="7"/>
  <c r="G190" i="7"/>
  <c r="F190" i="7"/>
  <c r="L189" i="7"/>
  <c r="K189" i="7"/>
  <c r="J189" i="7"/>
  <c r="I189" i="7"/>
  <c r="H189" i="7"/>
  <c r="G189" i="7"/>
  <c r="F189" i="7"/>
  <c r="L188" i="7"/>
  <c r="K188" i="7"/>
  <c r="J188" i="7"/>
  <c r="I188" i="7"/>
  <c r="H188" i="7"/>
  <c r="G188" i="7"/>
  <c r="F188" i="7"/>
  <c r="L187" i="7"/>
  <c r="K187" i="7"/>
  <c r="J187" i="7"/>
  <c r="I187" i="7"/>
  <c r="H187" i="7"/>
  <c r="G187" i="7"/>
  <c r="F187" i="7"/>
  <c r="L186" i="7"/>
  <c r="K186" i="7"/>
  <c r="J186" i="7"/>
  <c r="I186" i="7"/>
  <c r="H186" i="7"/>
  <c r="G186" i="7"/>
  <c r="F186" i="7"/>
  <c r="L185" i="7"/>
  <c r="K185" i="7"/>
  <c r="J185" i="7"/>
  <c r="I185" i="7"/>
  <c r="H185" i="7"/>
  <c r="G185" i="7"/>
  <c r="F185" i="7"/>
  <c r="L184" i="7"/>
  <c r="K184" i="7"/>
  <c r="J184" i="7"/>
  <c r="I184" i="7"/>
  <c r="H184" i="7"/>
  <c r="G184" i="7"/>
  <c r="F184" i="7"/>
  <c r="L183" i="7"/>
  <c r="K183" i="7"/>
  <c r="J183" i="7"/>
  <c r="I183" i="7"/>
  <c r="H183" i="7"/>
  <c r="G183" i="7"/>
  <c r="F183" i="7"/>
  <c r="L182" i="7"/>
  <c r="K182" i="7"/>
  <c r="J182" i="7"/>
  <c r="I182" i="7"/>
  <c r="H182" i="7"/>
  <c r="G182" i="7"/>
  <c r="F182" i="7"/>
  <c r="L181" i="7"/>
  <c r="K181" i="7"/>
  <c r="J181" i="7"/>
  <c r="I181" i="7"/>
  <c r="H181" i="7"/>
  <c r="G181" i="7"/>
  <c r="F181" i="7"/>
  <c r="L180" i="7"/>
  <c r="K180" i="7"/>
  <c r="J180" i="7"/>
  <c r="I180" i="7"/>
  <c r="H180" i="7"/>
  <c r="G180" i="7"/>
  <c r="F180" i="7"/>
  <c r="L179" i="7"/>
  <c r="K179" i="7"/>
  <c r="J179" i="7"/>
  <c r="I179" i="7"/>
  <c r="H179" i="7"/>
  <c r="G179" i="7"/>
  <c r="F179" i="7"/>
  <c r="L178" i="7"/>
  <c r="K178" i="7"/>
  <c r="J178" i="7"/>
  <c r="I178" i="7"/>
  <c r="H178" i="7"/>
  <c r="G178" i="7"/>
  <c r="F178" i="7"/>
  <c r="L177" i="7"/>
  <c r="K177" i="7"/>
  <c r="J177" i="7"/>
  <c r="I177" i="7"/>
  <c r="H177" i="7"/>
  <c r="G177" i="7"/>
  <c r="F177" i="7"/>
  <c r="L176" i="7"/>
  <c r="K176" i="7"/>
  <c r="J176" i="7"/>
  <c r="I176" i="7"/>
  <c r="H176" i="7"/>
  <c r="G176" i="7"/>
  <c r="F176" i="7"/>
  <c r="L175" i="7"/>
  <c r="K175" i="7"/>
  <c r="J175" i="7"/>
  <c r="I175" i="7"/>
  <c r="H175" i="7"/>
  <c r="G175" i="7"/>
  <c r="F175" i="7"/>
  <c r="L174" i="7"/>
  <c r="K174" i="7"/>
  <c r="J174" i="7"/>
  <c r="I174" i="7"/>
  <c r="H174" i="7"/>
  <c r="G174" i="7"/>
  <c r="F174" i="7"/>
  <c r="L173" i="7"/>
  <c r="K173" i="7"/>
  <c r="J173" i="7"/>
  <c r="I173" i="7"/>
  <c r="H173" i="7"/>
  <c r="G173" i="7"/>
  <c r="F173" i="7"/>
  <c r="L172" i="7"/>
  <c r="K172" i="7"/>
  <c r="J172" i="7"/>
  <c r="I172" i="7"/>
  <c r="H172" i="7"/>
  <c r="G172" i="7"/>
  <c r="F172" i="7"/>
  <c r="L171" i="7"/>
  <c r="K171" i="7"/>
  <c r="J171" i="7"/>
  <c r="I171" i="7"/>
  <c r="H171" i="7"/>
  <c r="G171" i="7"/>
  <c r="F171" i="7"/>
  <c r="L170" i="7"/>
  <c r="K170" i="7"/>
  <c r="J170" i="7"/>
  <c r="I170" i="7"/>
  <c r="H170" i="7"/>
  <c r="G170" i="7"/>
  <c r="F170" i="7"/>
  <c r="L169" i="7"/>
  <c r="K169" i="7"/>
  <c r="J169" i="7"/>
  <c r="I169" i="7"/>
  <c r="H169" i="7"/>
  <c r="G169" i="7"/>
  <c r="F169" i="7"/>
  <c r="L168" i="7"/>
  <c r="K168" i="7"/>
  <c r="J168" i="7"/>
  <c r="I168" i="7"/>
  <c r="H168" i="7"/>
  <c r="G168" i="7"/>
  <c r="F168" i="7"/>
  <c r="L167" i="7"/>
  <c r="K167" i="7"/>
  <c r="J167" i="7"/>
  <c r="I167" i="7"/>
  <c r="H167" i="7"/>
  <c r="G167" i="7"/>
  <c r="F167" i="7"/>
  <c r="L166" i="7"/>
  <c r="K166" i="7"/>
  <c r="J166" i="7"/>
  <c r="I166" i="7"/>
  <c r="H166" i="7"/>
  <c r="G166" i="7"/>
  <c r="F166" i="7"/>
  <c r="L165" i="7"/>
  <c r="K165" i="7"/>
  <c r="J165" i="7"/>
  <c r="I165" i="7"/>
  <c r="H165" i="7"/>
  <c r="G165" i="7"/>
  <c r="F165" i="7"/>
  <c r="L164" i="7"/>
  <c r="K164" i="7"/>
  <c r="J164" i="7"/>
  <c r="I164" i="7"/>
  <c r="H164" i="7"/>
  <c r="G164" i="7"/>
  <c r="F164" i="7"/>
  <c r="L163" i="7"/>
  <c r="K163" i="7"/>
  <c r="J163" i="7"/>
  <c r="I163" i="7"/>
  <c r="H163" i="7"/>
  <c r="G163" i="7"/>
  <c r="F163" i="7"/>
  <c r="L162" i="7"/>
  <c r="K162" i="7"/>
  <c r="J162" i="7"/>
  <c r="I162" i="7"/>
  <c r="H162" i="7"/>
  <c r="G162" i="7"/>
  <c r="F162" i="7"/>
  <c r="L161" i="7"/>
  <c r="K161" i="7"/>
  <c r="J161" i="7"/>
  <c r="I161" i="7"/>
  <c r="H161" i="7"/>
  <c r="G161" i="7"/>
  <c r="F161" i="7"/>
  <c r="L160" i="7"/>
  <c r="K160" i="7"/>
  <c r="J160" i="7"/>
  <c r="I160" i="7"/>
  <c r="H160" i="7"/>
  <c r="G160" i="7"/>
  <c r="F160" i="7"/>
  <c r="L159" i="7"/>
  <c r="K159" i="7"/>
  <c r="J159" i="7"/>
  <c r="I159" i="7"/>
  <c r="H159" i="7"/>
  <c r="G159" i="7"/>
  <c r="F159" i="7"/>
  <c r="L158" i="7"/>
  <c r="K158" i="7"/>
  <c r="J158" i="7"/>
  <c r="I158" i="7"/>
  <c r="H158" i="7"/>
  <c r="G158" i="7"/>
  <c r="F158" i="7"/>
  <c r="L157" i="7"/>
  <c r="K157" i="7"/>
  <c r="J157" i="7"/>
  <c r="I157" i="7"/>
  <c r="H157" i="7"/>
  <c r="G157" i="7"/>
  <c r="F157" i="7"/>
  <c r="L156" i="7"/>
  <c r="K156" i="7"/>
  <c r="J156" i="7"/>
  <c r="I156" i="7"/>
  <c r="H156" i="7"/>
  <c r="G156" i="7"/>
  <c r="F156" i="7"/>
  <c r="L155" i="7"/>
  <c r="K155" i="7"/>
  <c r="J155" i="7"/>
  <c r="I155" i="7"/>
  <c r="H155" i="7"/>
  <c r="G155" i="7"/>
  <c r="F155" i="7"/>
  <c r="L154" i="7"/>
  <c r="K154" i="7"/>
  <c r="J154" i="7"/>
  <c r="I154" i="7"/>
  <c r="H154" i="7"/>
  <c r="G154" i="7"/>
  <c r="F154" i="7"/>
  <c r="L153" i="7"/>
  <c r="K153" i="7"/>
  <c r="J153" i="7"/>
  <c r="I153" i="7"/>
  <c r="H153" i="7"/>
  <c r="G153" i="7"/>
  <c r="F153" i="7"/>
  <c r="L152" i="7"/>
  <c r="K152" i="7"/>
  <c r="J152" i="7"/>
  <c r="I152" i="7"/>
  <c r="H152" i="7"/>
  <c r="G152" i="7"/>
  <c r="F152" i="7"/>
  <c r="L151" i="7"/>
  <c r="K151" i="7"/>
  <c r="J151" i="7"/>
  <c r="I151" i="7"/>
  <c r="H151" i="7"/>
  <c r="G151" i="7"/>
  <c r="F151" i="7"/>
  <c r="L150" i="7"/>
  <c r="K150" i="7"/>
  <c r="J150" i="7"/>
  <c r="I150" i="7"/>
  <c r="H150" i="7"/>
  <c r="G150" i="7"/>
  <c r="F150" i="7"/>
  <c r="L149" i="7"/>
  <c r="K149" i="7"/>
  <c r="J149" i="7"/>
  <c r="I149" i="7"/>
  <c r="H149" i="7"/>
  <c r="G149" i="7"/>
  <c r="F149" i="7"/>
  <c r="L148" i="7"/>
  <c r="K148" i="7"/>
  <c r="J148" i="7"/>
  <c r="I148" i="7"/>
  <c r="H148" i="7"/>
  <c r="G148" i="7"/>
  <c r="F148" i="7"/>
  <c r="L147" i="7"/>
  <c r="K147" i="7"/>
  <c r="J147" i="7"/>
  <c r="I147" i="7"/>
  <c r="H147" i="7"/>
  <c r="G147" i="7"/>
  <c r="F147" i="7"/>
  <c r="L146" i="7"/>
  <c r="K146" i="7"/>
  <c r="J146" i="7"/>
  <c r="I146" i="7"/>
  <c r="H146" i="7"/>
  <c r="G146" i="7"/>
  <c r="F146" i="7"/>
  <c r="L145" i="7"/>
  <c r="K145" i="7"/>
  <c r="J145" i="7"/>
  <c r="I145" i="7"/>
  <c r="H145" i="7"/>
  <c r="G145" i="7"/>
  <c r="F145" i="7"/>
  <c r="L144" i="7"/>
  <c r="K144" i="7"/>
  <c r="J144" i="7"/>
  <c r="I144" i="7"/>
  <c r="H144" i="7"/>
  <c r="G144" i="7"/>
  <c r="F144" i="7"/>
  <c r="L143" i="7"/>
  <c r="K143" i="7"/>
  <c r="J143" i="7"/>
  <c r="I143" i="7"/>
  <c r="H143" i="7"/>
  <c r="G143" i="7"/>
  <c r="F143" i="7"/>
  <c r="L142" i="7"/>
  <c r="K142" i="7"/>
  <c r="J142" i="7"/>
  <c r="I142" i="7"/>
  <c r="H142" i="7"/>
  <c r="G142" i="7"/>
  <c r="F142" i="7"/>
  <c r="L141" i="7"/>
  <c r="K141" i="7"/>
  <c r="J141" i="7"/>
  <c r="I141" i="7"/>
  <c r="H141" i="7"/>
  <c r="G141" i="7"/>
  <c r="F141" i="7"/>
  <c r="L140" i="7"/>
  <c r="K140" i="7"/>
  <c r="J140" i="7"/>
  <c r="I140" i="7"/>
  <c r="H140" i="7"/>
  <c r="G140" i="7"/>
  <c r="F140" i="7"/>
  <c r="L139" i="7"/>
  <c r="K139" i="7"/>
  <c r="J139" i="7"/>
  <c r="I139" i="7"/>
  <c r="H139" i="7"/>
  <c r="G139" i="7"/>
  <c r="F139" i="7"/>
  <c r="L138" i="7"/>
  <c r="K138" i="7"/>
  <c r="J138" i="7"/>
  <c r="I138" i="7"/>
  <c r="H138" i="7"/>
  <c r="G138" i="7"/>
  <c r="F138" i="7"/>
  <c r="L137" i="7"/>
  <c r="K137" i="7"/>
  <c r="J137" i="7"/>
  <c r="I137" i="7"/>
  <c r="H137" i="7"/>
  <c r="G137" i="7"/>
  <c r="F137" i="7"/>
  <c r="L136" i="7"/>
  <c r="K136" i="7"/>
  <c r="J136" i="7"/>
  <c r="I136" i="7"/>
  <c r="H136" i="7"/>
  <c r="G136" i="7"/>
  <c r="F136" i="7"/>
  <c r="L135" i="7"/>
  <c r="K135" i="7"/>
  <c r="J135" i="7"/>
  <c r="I135" i="7"/>
  <c r="H135" i="7"/>
  <c r="G135" i="7"/>
  <c r="F135" i="7"/>
  <c r="L134" i="7"/>
  <c r="K134" i="7"/>
  <c r="J134" i="7"/>
  <c r="I134" i="7"/>
  <c r="H134" i="7"/>
  <c r="G134" i="7"/>
  <c r="F134" i="7"/>
  <c r="L133" i="7"/>
  <c r="K133" i="7"/>
  <c r="J133" i="7"/>
  <c r="I133" i="7"/>
  <c r="H133" i="7"/>
  <c r="G133" i="7"/>
  <c r="F133" i="7"/>
  <c r="L132" i="7"/>
  <c r="K132" i="7"/>
  <c r="J132" i="7"/>
  <c r="I132" i="7"/>
  <c r="H132" i="7"/>
  <c r="G132" i="7"/>
  <c r="F132" i="7"/>
  <c r="L131" i="7"/>
  <c r="K131" i="7"/>
  <c r="J131" i="7"/>
  <c r="I131" i="7"/>
  <c r="H131" i="7"/>
  <c r="G131" i="7"/>
  <c r="F131" i="7"/>
  <c r="L130" i="7"/>
  <c r="K130" i="7"/>
  <c r="J130" i="7"/>
  <c r="I130" i="7"/>
  <c r="H130" i="7"/>
  <c r="G130" i="7"/>
  <c r="F130" i="7"/>
  <c r="L129" i="7"/>
  <c r="K129" i="7"/>
  <c r="J129" i="7"/>
  <c r="I129" i="7"/>
  <c r="H129" i="7"/>
  <c r="G129" i="7"/>
  <c r="F129" i="7"/>
  <c r="L128" i="7"/>
  <c r="K128" i="7"/>
  <c r="J128" i="7"/>
  <c r="I128" i="7"/>
  <c r="H128" i="7"/>
  <c r="G128" i="7"/>
  <c r="F128" i="7"/>
  <c r="L127" i="7"/>
  <c r="K127" i="7"/>
  <c r="J127" i="7"/>
  <c r="I127" i="7"/>
  <c r="H127" i="7"/>
  <c r="G127" i="7"/>
  <c r="F127" i="7"/>
  <c r="L126" i="7"/>
  <c r="K126" i="7"/>
  <c r="J126" i="7"/>
  <c r="I126" i="7"/>
  <c r="H126" i="7"/>
  <c r="G126" i="7"/>
  <c r="F126" i="7"/>
  <c r="L125" i="7"/>
  <c r="K125" i="7"/>
  <c r="J125" i="7"/>
  <c r="I125" i="7"/>
  <c r="H125" i="7"/>
  <c r="G125" i="7"/>
  <c r="F125" i="7"/>
  <c r="L124" i="7"/>
  <c r="K124" i="7"/>
  <c r="J124" i="7"/>
  <c r="I124" i="7"/>
  <c r="H124" i="7"/>
  <c r="G124" i="7"/>
  <c r="F124" i="7"/>
  <c r="L123" i="7"/>
  <c r="K123" i="7"/>
  <c r="J123" i="7"/>
  <c r="I123" i="7"/>
  <c r="H123" i="7"/>
  <c r="G123" i="7"/>
  <c r="F123" i="7"/>
  <c r="L122" i="7"/>
  <c r="K122" i="7"/>
  <c r="J122" i="7"/>
  <c r="I122" i="7"/>
  <c r="H122" i="7"/>
  <c r="G122" i="7"/>
  <c r="F122" i="7"/>
  <c r="L121" i="7"/>
  <c r="K121" i="7"/>
  <c r="J121" i="7"/>
  <c r="I121" i="7"/>
  <c r="H121" i="7"/>
  <c r="G121" i="7"/>
  <c r="F121" i="7"/>
  <c r="L120" i="7"/>
  <c r="K120" i="7"/>
  <c r="J120" i="7"/>
  <c r="I120" i="7"/>
  <c r="H120" i="7"/>
  <c r="G120" i="7"/>
  <c r="F120" i="7"/>
  <c r="L119" i="7"/>
  <c r="K119" i="7"/>
  <c r="J119" i="7"/>
  <c r="I119" i="7"/>
  <c r="H119" i="7"/>
  <c r="G119" i="7"/>
  <c r="F119" i="7"/>
  <c r="L118" i="7"/>
  <c r="K118" i="7"/>
  <c r="J118" i="7"/>
  <c r="I118" i="7"/>
  <c r="H118" i="7"/>
  <c r="G118" i="7"/>
  <c r="F118" i="7"/>
  <c r="L117" i="7"/>
  <c r="K117" i="7"/>
  <c r="J117" i="7"/>
  <c r="I117" i="7"/>
  <c r="H117" i="7"/>
  <c r="G117" i="7"/>
  <c r="F117" i="7"/>
  <c r="L116" i="7"/>
  <c r="K116" i="7"/>
  <c r="J116" i="7"/>
  <c r="I116" i="7"/>
  <c r="H116" i="7"/>
  <c r="G116" i="7"/>
  <c r="F116" i="7"/>
  <c r="L115" i="7"/>
  <c r="K115" i="7"/>
  <c r="J115" i="7"/>
  <c r="I115" i="7"/>
  <c r="H115" i="7"/>
  <c r="G115" i="7"/>
  <c r="F115" i="7"/>
  <c r="L114" i="7"/>
  <c r="K114" i="7"/>
  <c r="J114" i="7"/>
  <c r="I114" i="7"/>
  <c r="H114" i="7"/>
  <c r="G114" i="7"/>
  <c r="F114" i="7"/>
  <c r="L113" i="7"/>
  <c r="K113" i="7"/>
  <c r="J113" i="7"/>
  <c r="I113" i="7"/>
  <c r="H113" i="7"/>
  <c r="G113" i="7"/>
  <c r="F113" i="7"/>
  <c r="L112" i="7"/>
  <c r="K112" i="7"/>
  <c r="J112" i="7"/>
  <c r="I112" i="7"/>
  <c r="H112" i="7"/>
  <c r="G112" i="7"/>
  <c r="F112" i="7"/>
  <c r="L111" i="7"/>
  <c r="K111" i="7"/>
  <c r="J111" i="7"/>
  <c r="I111" i="7"/>
  <c r="H111" i="7"/>
  <c r="G111" i="7"/>
  <c r="F111" i="7"/>
  <c r="L110" i="7"/>
  <c r="K110" i="7"/>
  <c r="J110" i="7"/>
  <c r="I110" i="7"/>
  <c r="H110" i="7"/>
  <c r="G110" i="7"/>
  <c r="F110" i="7"/>
  <c r="L109" i="7"/>
  <c r="K109" i="7"/>
  <c r="J109" i="7"/>
  <c r="I109" i="7"/>
  <c r="H109" i="7"/>
  <c r="G109" i="7"/>
  <c r="F109" i="7"/>
  <c r="L108" i="7"/>
  <c r="K108" i="7"/>
  <c r="J108" i="7"/>
  <c r="I108" i="7"/>
  <c r="H108" i="7"/>
  <c r="G108" i="7"/>
  <c r="F108" i="7"/>
  <c r="L107" i="7"/>
  <c r="K107" i="7"/>
  <c r="J107" i="7"/>
  <c r="I107" i="7"/>
  <c r="H107" i="7"/>
  <c r="G107" i="7"/>
  <c r="F107" i="7"/>
  <c r="L106" i="7"/>
  <c r="K106" i="7"/>
  <c r="J106" i="7"/>
  <c r="I106" i="7"/>
  <c r="H106" i="7"/>
  <c r="G106" i="7"/>
  <c r="F106" i="7"/>
  <c r="L105" i="7"/>
  <c r="K105" i="7"/>
  <c r="J105" i="7"/>
  <c r="I105" i="7"/>
  <c r="H105" i="7"/>
  <c r="G105" i="7"/>
  <c r="F105" i="7"/>
  <c r="L104" i="7"/>
  <c r="K104" i="7"/>
  <c r="J104" i="7"/>
  <c r="I104" i="7"/>
  <c r="H104" i="7"/>
  <c r="G104" i="7"/>
  <c r="F104" i="7"/>
  <c r="L103" i="7"/>
  <c r="K103" i="7"/>
  <c r="J103" i="7"/>
  <c r="I103" i="7"/>
  <c r="H103" i="7"/>
  <c r="G103" i="7"/>
  <c r="F103" i="7"/>
  <c r="L102" i="7"/>
  <c r="K102" i="7"/>
  <c r="J102" i="7"/>
  <c r="I102" i="7"/>
  <c r="H102" i="7"/>
  <c r="G102" i="7"/>
  <c r="F102" i="7"/>
  <c r="L101" i="7"/>
  <c r="K101" i="7"/>
  <c r="J101" i="7"/>
  <c r="I101" i="7"/>
  <c r="H101" i="7"/>
  <c r="G101" i="7"/>
  <c r="F101" i="7"/>
  <c r="L100" i="7"/>
  <c r="K100" i="7"/>
  <c r="J100" i="7"/>
  <c r="I100" i="7"/>
  <c r="H100" i="7"/>
  <c r="G100" i="7"/>
  <c r="F100" i="7"/>
  <c r="L99" i="7"/>
  <c r="K99" i="7"/>
  <c r="J99" i="7"/>
  <c r="I99" i="7"/>
  <c r="H99" i="7"/>
  <c r="G99" i="7"/>
  <c r="F99" i="7"/>
  <c r="L98" i="7"/>
  <c r="K98" i="7"/>
  <c r="J98" i="7"/>
  <c r="I98" i="7"/>
  <c r="H98" i="7"/>
  <c r="G98" i="7"/>
  <c r="F98" i="7"/>
  <c r="L97" i="7"/>
  <c r="K97" i="7"/>
  <c r="J97" i="7"/>
  <c r="I97" i="7"/>
  <c r="H97" i="7"/>
  <c r="G97" i="7"/>
  <c r="F97" i="7"/>
  <c r="L96" i="7"/>
  <c r="K96" i="7"/>
  <c r="J96" i="7"/>
  <c r="I96" i="7"/>
  <c r="H96" i="7"/>
  <c r="G96" i="7"/>
  <c r="F96" i="7"/>
  <c r="L95" i="7"/>
  <c r="K95" i="7"/>
  <c r="J95" i="7"/>
  <c r="I95" i="7"/>
  <c r="H95" i="7"/>
  <c r="G95" i="7"/>
  <c r="F95" i="7"/>
  <c r="L94" i="7"/>
  <c r="K94" i="7"/>
  <c r="J94" i="7"/>
  <c r="I94" i="7"/>
  <c r="H94" i="7"/>
  <c r="G94" i="7"/>
  <c r="F94" i="7"/>
  <c r="L93" i="7"/>
  <c r="K93" i="7"/>
  <c r="J93" i="7"/>
  <c r="I93" i="7"/>
  <c r="H93" i="7"/>
  <c r="G93" i="7"/>
  <c r="F93" i="7"/>
  <c r="L92" i="7"/>
  <c r="K92" i="7"/>
  <c r="J92" i="7"/>
  <c r="I92" i="7"/>
  <c r="H92" i="7"/>
  <c r="G92" i="7"/>
  <c r="F92" i="7"/>
  <c r="L91" i="7"/>
  <c r="K91" i="7"/>
  <c r="J91" i="7"/>
  <c r="I91" i="7"/>
  <c r="H91" i="7"/>
  <c r="G91" i="7"/>
  <c r="F91" i="7"/>
  <c r="L90" i="7"/>
  <c r="K90" i="7"/>
  <c r="J90" i="7"/>
  <c r="I90" i="7"/>
  <c r="H90" i="7"/>
  <c r="G90" i="7"/>
  <c r="F90" i="7"/>
  <c r="L89" i="7"/>
  <c r="K89" i="7"/>
  <c r="J89" i="7"/>
  <c r="I89" i="7"/>
  <c r="H89" i="7"/>
  <c r="G89" i="7"/>
  <c r="F89" i="7"/>
  <c r="L88" i="7"/>
  <c r="K88" i="7"/>
  <c r="J88" i="7"/>
  <c r="I88" i="7"/>
  <c r="H88" i="7"/>
  <c r="G88" i="7"/>
  <c r="F88" i="7"/>
  <c r="L87" i="7"/>
  <c r="K87" i="7"/>
  <c r="J87" i="7"/>
  <c r="I87" i="7"/>
  <c r="H87" i="7"/>
  <c r="G87" i="7"/>
  <c r="F87" i="7"/>
  <c r="L86" i="7"/>
  <c r="K86" i="7"/>
  <c r="J86" i="7"/>
  <c r="I86" i="7"/>
  <c r="H86" i="7"/>
  <c r="G86" i="7"/>
  <c r="F86" i="7"/>
  <c r="L85" i="7"/>
  <c r="K85" i="7"/>
  <c r="J85" i="7"/>
  <c r="I85" i="7"/>
  <c r="H85" i="7"/>
  <c r="G85" i="7"/>
  <c r="F85" i="7"/>
  <c r="L84" i="7"/>
  <c r="K84" i="7"/>
  <c r="J84" i="7"/>
  <c r="I84" i="7"/>
  <c r="H84" i="7"/>
  <c r="G84" i="7"/>
  <c r="F84" i="7"/>
  <c r="L83" i="7"/>
  <c r="K83" i="7"/>
  <c r="J83" i="7"/>
  <c r="I83" i="7"/>
  <c r="H83" i="7"/>
  <c r="G83" i="7"/>
  <c r="F83" i="7"/>
  <c r="L82" i="7"/>
  <c r="K82" i="7"/>
  <c r="J82" i="7"/>
  <c r="I82" i="7"/>
  <c r="H82" i="7"/>
  <c r="G82" i="7"/>
  <c r="F82" i="7"/>
  <c r="L81" i="7"/>
  <c r="K81" i="7"/>
  <c r="J81" i="7"/>
  <c r="I81" i="7"/>
  <c r="H81" i="7"/>
  <c r="G81" i="7"/>
  <c r="F81" i="7"/>
  <c r="L80" i="7"/>
  <c r="K80" i="7"/>
  <c r="J80" i="7"/>
  <c r="I80" i="7"/>
  <c r="H80" i="7"/>
  <c r="G80" i="7"/>
  <c r="F80" i="7"/>
  <c r="L79" i="7"/>
  <c r="K79" i="7"/>
  <c r="J79" i="7"/>
  <c r="I79" i="7"/>
  <c r="H79" i="7"/>
  <c r="G79" i="7"/>
  <c r="F79" i="7"/>
  <c r="L78" i="7"/>
  <c r="K78" i="7"/>
  <c r="J78" i="7"/>
  <c r="I78" i="7"/>
  <c r="H78" i="7"/>
  <c r="G78" i="7"/>
  <c r="F78" i="7"/>
  <c r="L77" i="7"/>
  <c r="K77" i="7"/>
  <c r="J77" i="7"/>
  <c r="I77" i="7"/>
  <c r="H77" i="7"/>
  <c r="G77" i="7"/>
  <c r="F77" i="7"/>
  <c r="L76" i="7"/>
  <c r="K76" i="7"/>
  <c r="J76" i="7"/>
  <c r="I76" i="7"/>
  <c r="H76" i="7"/>
  <c r="G76" i="7"/>
  <c r="F76" i="7"/>
  <c r="L75" i="7"/>
  <c r="K75" i="7"/>
  <c r="J75" i="7"/>
  <c r="I75" i="7"/>
  <c r="H75" i="7"/>
  <c r="G75" i="7"/>
  <c r="F75" i="7"/>
  <c r="L74" i="7"/>
  <c r="K74" i="7"/>
  <c r="J74" i="7"/>
  <c r="I74" i="7"/>
  <c r="H74" i="7"/>
  <c r="G74" i="7"/>
  <c r="F74" i="7"/>
  <c r="L73" i="7"/>
  <c r="K73" i="7"/>
  <c r="J73" i="7"/>
  <c r="I73" i="7"/>
  <c r="H73" i="7"/>
  <c r="G73" i="7"/>
  <c r="F73" i="7"/>
  <c r="L72" i="7"/>
  <c r="K72" i="7"/>
  <c r="J72" i="7"/>
  <c r="I72" i="7"/>
  <c r="H72" i="7"/>
  <c r="G72" i="7"/>
  <c r="F72" i="7"/>
  <c r="L71" i="7"/>
  <c r="K71" i="7"/>
  <c r="J71" i="7"/>
  <c r="I71" i="7"/>
  <c r="H71" i="7"/>
  <c r="G71" i="7"/>
  <c r="F71" i="7"/>
  <c r="L70" i="7"/>
  <c r="K70" i="7"/>
  <c r="J70" i="7"/>
  <c r="I70" i="7"/>
  <c r="H70" i="7"/>
  <c r="G70" i="7"/>
  <c r="F70" i="7"/>
  <c r="L69" i="7"/>
  <c r="K69" i="7"/>
  <c r="J69" i="7"/>
  <c r="I69" i="7"/>
  <c r="H69" i="7"/>
  <c r="G69" i="7"/>
  <c r="F69" i="7"/>
  <c r="L68" i="7"/>
  <c r="K68" i="7"/>
  <c r="J68" i="7"/>
  <c r="I68" i="7"/>
  <c r="H68" i="7"/>
  <c r="G68" i="7"/>
  <c r="F68" i="7"/>
  <c r="L67" i="7"/>
  <c r="K67" i="7"/>
  <c r="J67" i="7"/>
  <c r="I67" i="7"/>
  <c r="H67" i="7"/>
  <c r="G67" i="7"/>
  <c r="F67" i="7"/>
  <c r="L66" i="7"/>
  <c r="K66" i="7"/>
  <c r="J66" i="7"/>
  <c r="I66" i="7"/>
  <c r="H66" i="7"/>
  <c r="G66" i="7"/>
  <c r="F66" i="7"/>
  <c r="L65" i="7"/>
  <c r="K65" i="7"/>
  <c r="J65" i="7"/>
  <c r="I65" i="7"/>
  <c r="H65" i="7"/>
  <c r="G65" i="7"/>
  <c r="F65" i="7"/>
  <c r="L64" i="7"/>
  <c r="K64" i="7"/>
  <c r="J64" i="7"/>
  <c r="I64" i="7"/>
  <c r="H64" i="7"/>
  <c r="G64" i="7"/>
  <c r="F64" i="7"/>
  <c r="L63" i="7"/>
  <c r="K63" i="7"/>
  <c r="J63" i="7"/>
  <c r="I63" i="7"/>
  <c r="H63" i="7"/>
  <c r="G63" i="7"/>
  <c r="F63" i="7"/>
  <c r="L62" i="7"/>
  <c r="K62" i="7"/>
  <c r="J62" i="7"/>
  <c r="I62" i="7"/>
  <c r="H62" i="7"/>
  <c r="G62" i="7"/>
  <c r="F62" i="7"/>
  <c r="L61" i="7"/>
  <c r="K61" i="7"/>
  <c r="J61" i="7"/>
  <c r="I61" i="7"/>
  <c r="H61" i="7"/>
  <c r="G61" i="7"/>
  <c r="F61" i="7"/>
  <c r="L60" i="7"/>
  <c r="K60" i="7"/>
  <c r="J60" i="7"/>
  <c r="I60" i="7"/>
  <c r="H60" i="7"/>
  <c r="G60" i="7"/>
  <c r="F60" i="7"/>
  <c r="L59" i="7"/>
  <c r="K59" i="7"/>
  <c r="J59" i="7"/>
  <c r="I59" i="7"/>
  <c r="H59" i="7"/>
  <c r="G59" i="7"/>
  <c r="F59" i="7"/>
  <c r="L58" i="7"/>
  <c r="K58" i="7"/>
  <c r="J58" i="7"/>
  <c r="I58" i="7"/>
  <c r="H58" i="7"/>
  <c r="G58" i="7"/>
  <c r="F58" i="7"/>
  <c r="L57" i="7"/>
  <c r="K57" i="7"/>
  <c r="J57" i="7"/>
  <c r="I57" i="7"/>
  <c r="H57" i="7"/>
  <c r="G57" i="7"/>
  <c r="F57" i="7"/>
  <c r="L56" i="7"/>
  <c r="K56" i="7"/>
  <c r="J56" i="7"/>
  <c r="I56" i="7"/>
  <c r="H56" i="7"/>
  <c r="G56" i="7"/>
  <c r="F56" i="7"/>
  <c r="L55" i="7"/>
  <c r="K55" i="7"/>
  <c r="J55" i="7"/>
  <c r="I55" i="7"/>
  <c r="H55" i="7"/>
  <c r="G55" i="7"/>
  <c r="F55" i="7"/>
  <c r="L54" i="7"/>
  <c r="K54" i="7"/>
  <c r="J54" i="7"/>
  <c r="I54" i="7"/>
  <c r="H54" i="7"/>
  <c r="G54" i="7"/>
  <c r="F54" i="7"/>
  <c r="L53" i="7"/>
  <c r="K53" i="7"/>
  <c r="J53" i="7"/>
  <c r="I53" i="7"/>
  <c r="H53" i="7"/>
  <c r="G53" i="7"/>
  <c r="F53" i="7"/>
  <c r="L52" i="7"/>
  <c r="K52" i="7"/>
  <c r="J52" i="7"/>
  <c r="I52" i="7"/>
  <c r="H52" i="7"/>
  <c r="G52" i="7"/>
  <c r="F52" i="7"/>
  <c r="L51" i="7"/>
  <c r="K51" i="7"/>
  <c r="J51" i="7"/>
  <c r="I51" i="7"/>
  <c r="H51" i="7"/>
  <c r="G51" i="7"/>
  <c r="F51" i="7"/>
  <c r="L50" i="7"/>
  <c r="K50" i="7"/>
  <c r="J50" i="7"/>
  <c r="I50" i="7"/>
  <c r="H50" i="7"/>
  <c r="G50" i="7"/>
  <c r="F50" i="7"/>
  <c r="L49" i="7"/>
  <c r="K49" i="7"/>
  <c r="J49" i="7"/>
  <c r="I49" i="7"/>
  <c r="H49" i="7"/>
  <c r="G49" i="7"/>
  <c r="F49" i="7"/>
  <c r="L48" i="7"/>
  <c r="K48" i="7"/>
  <c r="J48" i="7"/>
  <c r="I48" i="7"/>
  <c r="H48" i="7"/>
  <c r="G48" i="7"/>
  <c r="F48" i="7"/>
  <c r="L47" i="7"/>
  <c r="K47" i="7"/>
  <c r="J47" i="7"/>
  <c r="I47" i="7"/>
  <c r="H47" i="7"/>
  <c r="G47" i="7"/>
  <c r="F47" i="7"/>
  <c r="L46" i="7"/>
  <c r="K46" i="7"/>
  <c r="J46" i="7"/>
  <c r="I46" i="7"/>
  <c r="H46" i="7"/>
  <c r="G46" i="7"/>
  <c r="F46" i="7"/>
  <c r="L45" i="7"/>
  <c r="K45" i="7"/>
  <c r="J45" i="7"/>
  <c r="I45" i="7"/>
  <c r="H45" i="7"/>
  <c r="G45" i="7"/>
  <c r="F45" i="7"/>
  <c r="L44" i="7"/>
  <c r="K44" i="7"/>
  <c r="J44" i="7"/>
  <c r="I44" i="7"/>
  <c r="H44" i="7"/>
  <c r="G44" i="7"/>
  <c r="F44" i="7"/>
  <c r="L43" i="7"/>
  <c r="K43" i="7"/>
  <c r="J43" i="7"/>
  <c r="I43" i="7"/>
  <c r="H43" i="7"/>
  <c r="G43" i="7"/>
  <c r="F43" i="7"/>
  <c r="L42" i="7"/>
  <c r="K42" i="7"/>
  <c r="J42" i="7"/>
  <c r="I42" i="7"/>
  <c r="H42" i="7"/>
  <c r="G42" i="7"/>
  <c r="F42" i="7"/>
  <c r="L41" i="7"/>
  <c r="K41" i="7"/>
  <c r="J41" i="7"/>
  <c r="I41" i="7"/>
  <c r="H41" i="7"/>
  <c r="G41" i="7"/>
  <c r="F41" i="7"/>
  <c r="L40" i="7"/>
  <c r="K40" i="7"/>
  <c r="J40" i="7"/>
  <c r="I40" i="7"/>
  <c r="H40" i="7"/>
  <c r="G40" i="7"/>
  <c r="F40" i="7"/>
  <c r="L39" i="7"/>
  <c r="K39" i="7"/>
  <c r="J39" i="7"/>
  <c r="I39" i="7"/>
  <c r="H39" i="7"/>
  <c r="G39" i="7"/>
  <c r="F39" i="7"/>
  <c r="L38" i="7"/>
  <c r="K38" i="7"/>
  <c r="J38" i="7"/>
  <c r="I38" i="7"/>
  <c r="H38" i="7"/>
  <c r="G38" i="7"/>
  <c r="F38" i="7"/>
  <c r="L37" i="7"/>
  <c r="K37" i="7"/>
  <c r="J37" i="7"/>
  <c r="I37" i="7"/>
  <c r="H37" i="7"/>
  <c r="G37" i="7"/>
  <c r="F37" i="7"/>
  <c r="L36" i="7"/>
  <c r="K36" i="7"/>
  <c r="J36" i="7"/>
  <c r="I36" i="7"/>
  <c r="H36" i="7"/>
  <c r="G36" i="7"/>
  <c r="F36" i="7"/>
  <c r="L35" i="7"/>
  <c r="K35" i="7"/>
  <c r="J35" i="7"/>
  <c r="I35" i="7"/>
  <c r="H35" i="7"/>
  <c r="G35" i="7"/>
  <c r="F35" i="7"/>
  <c r="L34" i="7"/>
  <c r="K34" i="7"/>
  <c r="J34" i="7"/>
  <c r="I34" i="7"/>
  <c r="H34" i="7"/>
  <c r="G34" i="7"/>
  <c r="F34" i="7"/>
  <c r="L33" i="7"/>
  <c r="K33" i="7"/>
  <c r="J33" i="7"/>
  <c r="I33" i="7"/>
  <c r="H33" i="7"/>
  <c r="M33" i="7" s="1"/>
  <c r="G33" i="7"/>
  <c r="F33" i="7"/>
  <c r="L32" i="7"/>
  <c r="K32" i="7"/>
  <c r="J32" i="7"/>
  <c r="I32" i="7"/>
  <c r="H32" i="7"/>
  <c r="G32" i="7"/>
  <c r="F32" i="7"/>
  <c r="L31" i="7"/>
  <c r="K31" i="7"/>
  <c r="J31" i="7"/>
  <c r="I31" i="7"/>
  <c r="H31" i="7"/>
  <c r="G31" i="7"/>
  <c r="F31" i="7"/>
  <c r="L30" i="7"/>
  <c r="K30" i="7"/>
  <c r="J30" i="7"/>
  <c r="I30" i="7"/>
  <c r="H30" i="7"/>
  <c r="G30" i="7"/>
  <c r="F30" i="7"/>
  <c r="L29" i="7"/>
  <c r="K29" i="7"/>
  <c r="J29" i="7"/>
  <c r="I29" i="7"/>
  <c r="H29" i="7"/>
  <c r="G29" i="7"/>
  <c r="F29" i="7"/>
  <c r="L28" i="7"/>
  <c r="K28" i="7"/>
  <c r="J28" i="7"/>
  <c r="I28" i="7"/>
  <c r="H28" i="7"/>
  <c r="G28" i="7"/>
  <c r="F28" i="7"/>
  <c r="P28" i="7"/>
  <c r="S28" i="7" s="1"/>
  <c r="L27" i="7"/>
  <c r="K27" i="7"/>
  <c r="J27" i="7"/>
  <c r="I27" i="7"/>
  <c r="H27" i="7"/>
  <c r="G27" i="7"/>
  <c r="F27" i="7"/>
  <c r="L26" i="7"/>
  <c r="K26" i="7"/>
  <c r="J26" i="7"/>
  <c r="I26" i="7"/>
  <c r="H26" i="7"/>
  <c r="G26" i="7"/>
  <c r="F26" i="7"/>
  <c r="M26" i="7" s="1"/>
  <c r="L25" i="7"/>
  <c r="K25" i="7"/>
  <c r="J25" i="7"/>
  <c r="I25" i="7"/>
  <c r="M25" i="7" s="1"/>
  <c r="H25" i="7"/>
  <c r="G25" i="7"/>
  <c r="F25" i="7"/>
  <c r="L24" i="7"/>
  <c r="K24" i="7"/>
  <c r="J24" i="7"/>
  <c r="I24" i="7"/>
  <c r="H24" i="7"/>
  <c r="G24" i="7"/>
  <c r="F24" i="7"/>
  <c r="R24" i="7"/>
  <c r="T5" i="7" s="1"/>
  <c r="Q24" i="7"/>
  <c r="T6" i="7" s="1"/>
  <c r="AF6" i="7" s="1"/>
  <c r="P24" i="7"/>
  <c r="L23" i="7"/>
  <c r="K23" i="7"/>
  <c r="J23" i="7"/>
  <c r="I23" i="7"/>
  <c r="H23" i="7"/>
  <c r="G23" i="7"/>
  <c r="F23" i="7"/>
  <c r="R34" i="7"/>
  <c r="S23" i="7"/>
  <c r="L22" i="7"/>
  <c r="K22" i="7"/>
  <c r="J22" i="7"/>
  <c r="I22" i="7"/>
  <c r="H22" i="7"/>
  <c r="G22" i="7"/>
  <c r="F22" i="7"/>
  <c r="X24" i="7"/>
  <c r="W5" i="7" s="1"/>
  <c r="W24" i="7"/>
  <c r="L21" i="7"/>
  <c r="K21" i="7"/>
  <c r="J21" i="7"/>
  <c r="I21" i="7"/>
  <c r="H21" i="7"/>
  <c r="G21" i="7"/>
  <c r="F21" i="7"/>
  <c r="L20" i="7"/>
  <c r="K20" i="7"/>
  <c r="J20" i="7"/>
  <c r="I20" i="7"/>
  <c r="H20" i="7"/>
  <c r="G20" i="7"/>
  <c r="F20" i="7"/>
  <c r="L19" i="7"/>
  <c r="K19" i="7"/>
  <c r="J19" i="7"/>
  <c r="I19" i="7"/>
  <c r="H19" i="7"/>
  <c r="G19" i="7"/>
  <c r="F19" i="7"/>
  <c r="L18" i="7"/>
  <c r="K18" i="7"/>
  <c r="J18" i="7"/>
  <c r="I18" i="7"/>
  <c r="H18" i="7"/>
  <c r="G18" i="7"/>
  <c r="F18" i="7"/>
  <c r="L17" i="7"/>
  <c r="K17" i="7"/>
  <c r="J17" i="7"/>
  <c r="I17" i="7"/>
  <c r="H17" i="7"/>
  <c r="G17" i="7"/>
  <c r="F17" i="7"/>
  <c r="L16" i="7"/>
  <c r="K16" i="7"/>
  <c r="J16" i="7"/>
  <c r="I16" i="7"/>
  <c r="H16" i="7"/>
  <c r="G16" i="7"/>
  <c r="F16" i="7"/>
  <c r="L15" i="7"/>
  <c r="K15" i="7"/>
  <c r="J15" i="7"/>
  <c r="I15" i="7"/>
  <c r="H15" i="7"/>
  <c r="G15" i="7"/>
  <c r="F15" i="7"/>
  <c r="L14" i="7"/>
  <c r="K14" i="7"/>
  <c r="J14" i="7"/>
  <c r="I14" i="7"/>
  <c r="H14" i="7"/>
  <c r="G14" i="7"/>
  <c r="F14" i="7"/>
  <c r="L13" i="7"/>
  <c r="K13" i="7"/>
  <c r="J13" i="7"/>
  <c r="I13" i="7"/>
  <c r="H13" i="7"/>
  <c r="G13" i="7"/>
  <c r="F13" i="7"/>
  <c r="AE13" i="7"/>
  <c r="L12" i="7"/>
  <c r="K12" i="7"/>
  <c r="J12" i="7"/>
  <c r="I12" i="7"/>
  <c r="H12" i="7"/>
  <c r="G12" i="7"/>
  <c r="F12" i="7"/>
  <c r="AE12" i="7"/>
  <c r="L11" i="7"/>
  <c r="K11" i="7"/>
  <c r="J11" i="7"/>
  <c r="I11" i="7"/>
  <c r="H11" i="7"/>
  <c r="G11" i="7"/>
  <c r="F11" i="7"/>
  <c r="AE11" i="7"/>
  <c r="L10" i="7"/>
  <c r="K10" i="7"/>
  <c r="J10" i="7"/>
  <c r="I10" i="7"/>
  <c r="H10" i="7"/>
  <c r="M10" i="7" s="1"/>
  <c r="G10" i="7"/>
  <c r="F10" i="7"/>
  <c r="AE10" i="7"/>
  <c r="L9" i="7"/>
  <c r="K9" i="7"/>
  <c r="J9" i="7"/>
  <c r="I9" i="7"/>
  <c r="H9" i="7"/>
  <c r="G9" i="7"/>
  <c r="F9" i="7"/>
  <c r="AE9" i="7"/>
  <c r="L8" i="7"/>
  <c r="K8" i="7"/>
  <c r="J8" i="7"/>
  <c r="I8" i="7"/>
  <c r="H8" i="7"/>
  <c r="G8" i="7"/>
  <c r="F8" i="7"/>
  <c r="AE8" i="7"/>
  <c r="L7" i="7"/>
  <c r="K7" i="7"/>
  <c r="J7" i="7"/>
  <c r="I7" i="7"/>
  <c r="H7" i="7"/>
  <c r="G7" i="7"/>
  <c r="F7" i="7"/>
  <c r="AE6" i="7"/>
  <c r="AB6" i="7"/>
  <c r="L6" i="7"/>
  <c r="K6" i="7"/>
  <c r="J6" i="7"/>
  <c r="I6" i="7"/>
  <c r="H6" i="7"/>
  <c r="G6" i="7"/>
  <c r="F6" i="7"/>
  <c r="AE5" i="7"/>
  <c r="AB5" i="7"/>
  <c r="L5" i="7"/>
  <c r="K5" i="7"/>
  <c r="J5" i="7"/>
  <c r="I5" i="7"/>
  <c r="H5" i="7"/>
  <c r="G5" i="7"/>
  <c r="F5" i="7"/>
  <c r="M5" i="7" s="1"/>
  <c r="L4" i="7"/>
  <c r="K4" i="7"/>
  <c r="J4" i="7"/>
  <c r="I4" i="7"/>
  <c r="H4" i="7"/>
  <c r="G4" i="7"/>
  <c r="F4" i="7"/>
  <c r="AF9" i="8" l="1"/>
  <c r="Y9" i="8"/>
  <c r="AH9" i="8" s="1"/>
  <c r="W9" i="8"/>
  <c r="AF11" i="8"/>
  <c r="Y11" i="8"/>
  <c r="AH11" i="8" s="1"/>
  <c r="W11" i="8"/>
  <c r="M21" i="7"/>
  <c r="M7" i="7"/>
  <c r="T10" i="8"/>
  <c r="T7" i="8"/>
  <c r="M471" i="7"/>
  <c r="M17" i="7"/>
  <c r="M36" i="7"/>
  <c r="M40" i="7"/>
  <c r="M44" i="7"/>
  <c r="M48" i="7"/>
  <c r="M52" i="7"/>
  <c r="M56" i="7"/>
  <c r="M60" i="7"/>
  <c r="M64" i="7"/>
  <c r="M68" i="7"/>
  <c r="M72" i="7"/>
  <c r="M76" i="7"/>
  <c r="M92" i="7"/>
  <c r="M96" i="7"/>
  <c r="M100" i="7"/>
  <c r="M104" i="7"/>
  <c r="M108" i="7"/>
  <c r="M112" i="7"/>
  <c r="M116" i="7"/>
  <c r="M120" i="7"/>
  <c r="M124" i="7"/>
  <c r="M128" i="7"/>
  <c r="M132" i="7"/>
  <c r="M136" i="7"/>
  <c r="M140" i="7"/>
  <c r="M144" i="7"/>
  <c r="M148" i="7"/>
  <c r="M152" i="7"/>
  <c r="M156" i="7"/>
  <c r="M160" i="7"/>
  <c r="M164" i="7"/>
  <c r="M168" i="7"/>
  <c r="M172" i="7"/>
  <c r="M176" i="7"/>
  <c r="M180" i="7"/>
  <c r="M184" i="7"/>
  <c r="M188" i="7"/>
  <c r="M192" i="7"/>
  <c r="M196" i="7"/>
  <c r="M200" i="7"/>
  <c r="M204" i="7"/>
  <c r="M208" i="7"/>
  <c r="M212" i="7"/>
  <c r="M216" i="7"/>
  <c r="M220" i="7"/>
  <c r="M224" i="7"/>
  <c r="M228" i="7"/>
  <c r="M231" i="7"/>
  <c r="M233" i="7"/>
  <c r="M237" i="7"/>
  <c r="M241" i="7"/>
  <c r="M245" i="7"/>
  <c r="M249" i="7"/>
  <c r="M253" i="7"/>
  <c r="M257" i="7"/>
  <c r="M261" i="7"/>
  <c r="M265" i="7"/>
  <c r="M269" i="7"/>
  <c r="M273" i="7"/>
  <c r="M277" i="7"/>
  <c r="M281" i="7"/>
  <c r="M285" i="7"/>
  <c r="M289" i="7"/>
  <c r="M293" i="7"/>
  <c r="M297" i="7"/>
  <c r="M312" i="7"/>
  <c r="M316" i="7"/>
  <c r="M320" i="7"/>
  <c r="M324" i="7"/>
  <c r="M328" i="7"/>
  <c r="M332" i="7"/>
  <c r="M336" i="7"/>
  <c r="M340" i="7"/>
  <c r="M344" i="7"/>
  <c r="M348" i="7"/>
  <c r="M352" i="7"/>
  <c r="M356" i="7"/>
  <c r="M360" i="7"/>
  <c r="M364" i="7"/>
  <c r="M368" i="7"/>
  <c r="M372" i="7"/>
  <c r="Y10" i="8"/>
  <c r="AH10" i="8" s="1"/>
  <c r="W10" i="8"/>
  <c r="AF10" i="8"/>
  <c r="T12" i="8"/>
  <c r="AF12" i="8" s="1"/>
  <c r="Z8" i="8"/>
  <c r="AI8" i="8" s="1"/>
  <c r="AG8" i="8"/>
  <c r="AI6" i="8"/>
  <c r="M11" i="7"/>
  <c r="M8" i="7"/>
  <c r="M9" i="7"/>
  <c r="M4" i="7"/>
  <c r="M12" i="7"/>
  <c r="M13" i="7"/>
  <c r="M24" i="7"/>
  <c r="M30" i="7"/>
  <c r="M71" i="7"/>
  <c r="M83" i="7"/>
  <c r="M91" i="7"/>
  <c r="M99" i="7"/>
  <c r="M107" i="7"/>
  <c r="M111" i="7"/>
  <c r="M123" i="7"/>
  <c r="M127" i="7"/>
  <c r="M131" i="7"/>
  <c r="M135" i="7"/>
  <c r="M155" i="7"/>
  <c r="M187" i="7"/>
  <c r="M244" i="7"/>
  <c r="M256" i="7"/>
  <c r="M264" i="7"/>
  <c r="M292" i="7"/>
  <c r="M296" i="7"/>
  <c r="M303" i="7"/>
  <c r="M347" i="7"/>
  <c r="M359" i="7"/>
  <c r="M367" i="7"/>
  <c r="M371" i="7"/>
  <c r="M20" i="7"/>
  <c r="M35" i="7"/>
  <c r="M39" i="7"/>
  <c r="M43" i="7"/>
  <c r="M51" i="7"/>
  <c r="M55" i="7"/>
  <c r="M59" i="7"/>
  <c r="M75" i="7"/>
  <c r="M95" i="7"/>
  <c r="M103" i="7"/>
  <c r="M143" i="7"/>
  <c r="M147" i="7"/>
  <c r="M175" i="7"/>
  <c r="M179" i="7"/>
  <c r="M183" i="7"/>
  <c r="M195" i="7"/>
  <c r="M199" i="7"/>
  <c r="M207" i="7"/>
  <c r="M215" i="7"/>
  <c r="M219" i="7"/>
  <c r="M230" i="7"/>
  <c r="M236" i="7"/>
  <c r="M240" i="7"/>
  <c r="M252" i="7"/>
  <c r="M260" i="7"/>
  <c r="M272" i="7"/>
  <c r="M276" i="7"/>
  <c r="M288" i="7"/>
  <c r="M300" i="7"/>
  <c r="M323" i="7"/>
  <c r="Q15" i="7" s="1"/>
  <c r="M327" i="7"/>
  <c r="M331" i="7"/>
  <c r="M335" i="7"/>
  <c r="M343" i="7"/>
  <c r="M391" i="7"/>
  <c r="M6" i="7"/>
  <c r="M15" i="7"/>
  <c r="M19" i="7"/>
  <c r="M22" i="7"/>
  <c r="M23" i="7"/>
  <c r="M29" i="7"/>
  <c r="M32" i="7"/>
  <c r="M34" i="7"/>
  <c r="M38" i="7"/>
  <c r="M42" i="7"/>
  <c r="M46" i="7"/>
  <c r="M50" i="7"/>
  <c r="M54" i="7"/>
  <c r="M58" i="7"/>
  <c r="M62" i="7"/>
  <c r="M66" i="7"/>
  <c r="M70" i="7"/>
  <c r="M74" i="7"/>
  <c r="M78" i="7"/>
  <c r="M82" i="7"/>
  <c r="M86" i="7"/>
  <c r="M90" i="7"/>
  <c r="M94" i="7"/>
  <c r="M98" i="7"/>
  <c r="M102" i="7"/>
  <c r="M106" i="7"/>
  <c r="M110" i="7"/>
  <c r="M114" i="7"/>
  <c r="M118" i="7"/>
  <c r="M122" i="7"/>
  <c r="M126" i="7"/>
  <c r="M130" i="7"/>
  <c r="M134" i="7"/>
  <c r="M138" i="7"/>
  <c r="M142" i="7"/>
  <c r="M146" i="7"/>
  <c r="M150" i="7"/>
  <c r="M154" i="7"/>
  <c r="M158" i="7"/>
  <c r="M162" i="7"/>
  <c r="M166" i="7"/>
  <c r="M170" i="7"/>
  <c r="M174" i="7"/>
  <c r="M178" i="7"/>
  <c r="M182" i="7"/>
  <c r="M186" i="7"/>
  <c r="M190" i="7"/>
  <c r="M194" i="7"/>
  <c r="M198" i="7"/>
  <c r="M202" i="7"/>
  <c r="M206" i="7"/>
  <c r="M210" i="7"/>
  <c r="M214" i="7"/>
  <c r="M218" i="7"/>
  <c r="M222" i="7"/>
  <c r="M226" i="7"/>
  <c r="M235" i="7"/>
  <c r="M239" i="7"/>
  <c r="M243" i="7"/>
  <c r="M247" i="7"/>
  <c r="M251" i="7"/>
  <c r="M255" i="7"/>
  <c r="M259" i="7"/>
  <c r="M263" i="7"/>
  <c r="M267" i="7"/>
  <c r="M271" i="7"/>
  <c r="M275" i="7"/>
  <c r="M279" i="7"/>
  <c r="M283" i="7"/>
  <c r="M287" i="7"/>
  <c r="M291" i="7"/>
  <c r="M295" i="7"/>
  <c r="M299" i="7"/>
  <c r="M314" i="7"/>
  <c r="M318" i="7"/>
  <c r="M322" i="7"/>
  <c r="M16" i="7"/>
  <c r="M47" i="7"/>
  <c r="M63" i="7"/>
  <c r="M67" i="7"/>
  <c r="M87" i="7"/>
  <c r="M115" i="7"/>
  <c r="M119" i="7"/>
  <c r="M139" i="7"/>
  <c r="M151" i="7"/>
  <c r="M159" i="7"/>
  <c r="M163" i="7"/>
  <c r="M167" i="7"/>
  <c r="M171" i="7"/>
  <c r="M191" i="7"/>
  <c r="M203" i="7"/>
  <c r="M211" i="7"/>
  <c r="M223" i="7"/>
  <c r="M227" i="7"/>
  <c r="M232" i="7"/>
  <c r="M248" i="7"/>
  <c r="M268" i="7"/>
  <c r="M280" i="7"/>
  <c r="M284" i="7"/>
  <c r="M307" i="7"/>
  <c r="M311" i="7"/>
  <c r="M315" i="7"/>
  <c r="M319" i="7"/>
  <c r="M339" i="7"/>
  <c r="M351" i="7"/>
  <c r="M355" i="7"/>
  <c r="M363" i="7"/>
  <c r="M375" i="7"/>
  <c r="M14" i="7"/>
  <c r="M18" i="7"/>
  <c r="M27" i="7"/>
  <c r="M28" i="7"/>
  <c r="M31" i="7"/>
  <c r="M37" i="7"/>
  <c r="M41" i="7"/>
  <c r="M45" i="7"/>
  <c r="M49" i="7"/>
  <c r="M53" i="7"/>
  <c r="M57" i="7"/>
  <c r="M61" i="7"/>
  <c r="M65" i="7"/>
  <c r="M69" i="7"/>
  <c r="M73" i="7"/>
  <c r="M77" i="7"/>
  <c r="M93" i="7"/>
  <c r="M97" i="7"/>
  <c r="M101" i="7"/>
  <c r="M105" i="7"/>
  <c r="M109" i="7"/>
  <c r="M113" i="7"/>
  <c r="M117" i="7"/>
  <c r="M121" i="7"/>
  <c r="M125" i="7"/>
  <c r="M129" i="7"/>
  <c r="M133" i="7"/>
  <c r="M137" i="7"/>
  <c r="M141" i="7"/>
  <c r="M145" i="7"/>
  <c r="M149" i="7"/>
  <c r="M153" i="7"/>
  <c r="M157" i="7"/>
  <c r="M161" i="7"/>
  <c r="M165" i="7"/>
  <c r="M169" i="7"/>
  <c r="M173" i="7"/>
  <c r="M177" i="7"/>
  <c r="M181" i="7"/>
  <c r="M185" i="7"/>
  <c r="M189" i="7"/>
  <c r="M193" i="7"/>
  <c r="M197" i="7"/>
  <c r="M201" i="7"/>
  <c r="M205" i="7"/>
  <c r="M209" i="7"/>
  <c r="M213" i="7"/>
  <c r="M217" i="7"/>
  <c r="M221" i="7"/>
  <c r="M225" i="7"/>
  <c r="M326" i="7"/>
  <c r="M330" i="7"/>
  <c r="M334" i="7"/>
  <c r="M338" i="7"/>
  <c r="M342" i="7"/>
  <c r="M346" i="7"/>
  <c r="M350" i="7"/>
  <c r="M354" i="7"/>
  <c r="M358" i="7"/>
  <c r="M362" i="7"/>
  <c r="M366" i="7"/>
  <c r="M370" i="7"/>
  <c r="M374" i="7"/>
  <c r="M378" i="7"/>
  <c r="M382" i="7"/>
  <c r="M518" i="7"/>
  <c r="M522" i="7"/>
  <c r="M526" i="7"/>
  <c r="M530" i="7"/>
  <c r="M534" i="7"/>
  <c r="M538" i="7"/>
  <c r="M542" i="7"/>
  <c r="M546" i="7"/>
  <c r="M550" i="7"/>
  <c r="M554" i="7"/>
  <c r="M558" i="7"/>
  <c r="M562" i="7"/>
  <c r="M566" i="7"/>
  <c r="M570" i="7"/>
  <c r="M574" i="7"/>
  <c r="M578" i="7"/>
  <c r="M582" i="7"/>
  <c r="M586" i="7"/>
  <c r="M590" i="7"/>
  <c r="M594" i="7"/>
  <c r="M598" i="7"/>
  <c r="M602" i="7"/>
  <c r="M606" i="7"/>
  <c r="M610" i="7"/>
  <c r="M614" i="7"/>
  <c r="M618" i="7"/>
  <c r="M622" i="7"/>
  <c r="M626" i="7"/>
  <c r="M630" i="7"/>
  <c r="M634" i="7"/>
  <c r="M638" i="7"/>
  <c r="M642" i="7"/>
  <c r="M646" i="7"/>
  <c r="M650" i="7"/>
  <c r="M654" i="7"/>
  <c r="M658" i="7"/>
  <c r="M662" i="7"/>
  <c r="M666" i="7"/>
  <c r="M670" i="7"/>
  <c r="M674" i="7"/>
  <c r="M678" i="7"/>
  <c r="M682" i="7"/>
  <c r="M686" i="7"/>
  <c r="M690" i="7"/>
  <c r="M694" i="7"/>
  <c r="M698" i="7"/>
  <c r="M704" i="7"/>
  <c r="M708" i="7"/>
  <c r="M712" i="7"/>
  <c r="M715" i="7"/>
  <c r="M719" i="7"/>
  <c r="M723" i="7"/>
  <c r="M727" i="7"/>
  <c r="M731" i="7"/>
  <c r="M735" i="7"/>
  <c r="M739" i="7"/>
  <c r="M743" i="7"/>
  <c r="M747" i="7"/>
  <c r="M751" i="7"/>
  <c r="M755" i="7"/>
  <c r="M759" i="7"/>
  <c r="M762" i="7"/>
  <c r="M766" i="7"/>
  <c r="M770" i="7"/>
  <c r="M774" i="7"/>
  <c r="M778" i="7"/>
  <c r="M782" i="7"/>
  <c r="M786" i="7"/>
  <c r="M229" i="7"/>
  <c r="M234" i="7"/>
  <c r="M238" i="7"/>
  <c r="M242" i="7"/>
  <c r="M246" i="7"/>
  <c r="M250" i="7"/>
  <c r="M254" i="7"/>
  <c r="M258" i="7"/>
  <c r="M262" i="7"/>
  <c r="M266" i="7"/>
  <c r="M270" i="7"/>
  <c r="M274" i="7"/>
  <c r="M278" i="7"/>
  <c r="M282" i="7"/>
  <c r="M286" i="7"/>
  <c r="M290" i="7"/>
  <c r="M294" i="7"/>
  <c r="M298" i="7"/>
  <c r="M301" i="7"/>
  <c r="M305" i="7"/>
  <c r="M309" i="7"/>
  <c r="M313" i="7"/>
  <c r="M317" i="7"/>
  <c r="M321" i="7"/>
  <c r="M325" i="7"/>
  <c r="M329" i="7"/>
  <c r="M333" i="7"/>
  <c r="M337" i="7"/>
  <c r="M341" i="7"/>
  <c r="M345" i="7"/>
  <c r="M349" i="7"/>
  <c r="M353" i="7"/>
  <c r="M357" i="7"/>
  <c r="M361" i="7"/>
  <c r="M365" i="7"/>
  <c r="M369" i="7"/>
  <c r="M373" i="7"/>
  <c r="M377" i="7"/>
  <c r="M381" i="7"/>
  <c r="M517" i="7"/>
  <c r="M521" i="7"/>
  <c r="M525" i="7"/>
  <c r="M529" i="7"/>
  <c r="M533" i="7"/>
  <c r="M537" i="7"/>
  <c r="M541" i="7"/>
  <c r="M545" i="7"/>
  <c r="M549" i="7"/>
  <c r="M553" i="7"/>
  <c r="M557" i="7"/>
  <c r="M561" i="7"/>
  <c r="M565" i="7"/>
  <c r="M569" i="7"/>
  <c r="M573" i="7"/>
  <c r="M577" i="7"/>
  <c r="M581" i="7"/>
  <c r="M585" i="7"/>
  <c r="M589" i="7"/>
  <c r="M593" i="7"/>
  <c r="M597" i="7"/>
  <c r="M601" i="7"/>
  <c r="M605" i="7"/>
  <c r="M609" i="7"/>
  <c r="M613" i="7"/>
  <c r="M617" i="7"/>
  <c r="M707" i="7"/>
  <c r="M711" i="7"/>
  <c r="M718" i="7"/>
  <c r="M722" i="7"/>
  <c r="M726" i="7"/>
  <c r="M730" i="7"/>
  <c r="M734" i="7"/>
  <c r="M738" i="7"/>
  <c r="M742" i="7"/>
  <c r="M746" i="7"/>
  <c r="M750" i="7"/>
  <c r="M754" i="7"/>
  <c r="M758" i="7"/>
  <c r="M761" i="7"/>
  <c r="M765" i="7"/>
  <c r="M769" i="7"/>
  <c r="M773" i="7"/>
  <c r="M777" i="7"/>
  <c r="M781" i="7"/>
  <c r="M785" i="7"/>
  <c r="M376" i="7"/>
  <c r="M380" i="7"/>
  <c r="M384" i="7"/>
  <c r="M388" i="7"/>
  <c r="M392" i="7"/>
  <c r="M396" i="7"/>
  <c r="M400" i="7"/>
  <c r="M404" i="7"/>
  <c r="M408" i="7"/>
  <c r="M412" i="7"/>
  <c r="M416" i="7"/>
  <c r="M420" i="7"/>
  <c r="M424" i="7"/>
  <c r="M428" i="7"/>
  <c r="M432" i="7"/>
  <c r="M436" i="7"/>
  <c r="M440" i="7"/>
  <c r="M444" i="7"/>
  <c r="M448" i="7"/>
  <c r="M452" i="7"/>
  <c r="M456" i="7"/>
  <c r="M460" i="7"/>
  <c r="M464" i="7"/>
  <c r="M468" i="7"/>
  <c r="M472" i="7"/>
  <c r="M476" i="7"/>
  <c r="M480" i="7"/>
  <c r="M484" i="7"/>
  <c r="M488" i="7"/>
  <c r="M492" i="7"/>
  <c r="M496" i="7"/>
  <c r="M500" i="7"/>
  <c r="M504" i="7"/>
  <c r="M508" i="7"/>
  <c r="M512" i="7"/>
  <c r="M516" i="7"/>
  <c r="M520" i="7"/>
  <c r="M524" i="7"/>
  <c r="M528" i="7"/>
  <c r="M532" i="7"/>
  <c r="M536" i="7"/>
  <c r="M540" i="7"/>
  <c r="M544" i="7"/>
  <c r="M548" i="7"/>
  <c r="M552" i="7"/>
  <c r="M556" i="7"/>
  <c r="M560" i="7"/>
  <c r="M564" i="7"/>
  <c r="M568" i="7"/>
  <c r="M572" i="7"/>
  <c r="M576" i="7"/>
  <c r="M580" i="7"/>
  <c r="M584" i="7"/>
  <c r="M588" i="7"/>
  <c r="M592" i="7"/>
  <c r="M596" i="7"/>
  <c r="M600" i="7"/>
  <c r="M604" i="7"/>
  <c r="M608" i="7"/>
  <c r="M612" i="7"/>
  <c r="M616" i="7"/>
  <c r="M706" i="7"/>
  <c r="M710" i="7"/>
  <c r="M714" i="7"/>
  <c r="M717" i="7"/>
  <c r="M721" i="7"/>
  <c r="M725" i="7"/>
  <c r="M729" i="7"/>
  <c r="M733" i="7"/>
  <c r="M737" i="7"/>
  <c r="M741" i="7"/>
  <c r="M745" i="7"/>
  <c r="M749" i="7"/>
  <c r="M753" i="7"/>
  <c r="M757" i="7"/>
  <c r="M764" i="7"/>
  <c r="P12" i="7" s="1"/>
  <c r="M768" i="7"/>
  <c r="M772" i="7"/>
  <c r="M776" i="7"/>
  <c r="M780" i="7"/>
  <c r="M784" i="7"/>
  <c r="S24" i="7"/>
  <c r="T4" i="7" s="1"/>
  <c r="AF4" i="7" s="1"/>
  <c r="Y6" i="7"/>
  <c r="AH6" i="7" s="1"/>
  <c r="AA6" i="7"/>
  <c r="AA5" i="7"/>
  <c r="Z5" i="7"/>
  <c r="AI5" i="7" s="1"/>
  <c r="Q10" i="7"/>
  <c r="S34" i="7"/>
  <c r="W6" i="7"/>
  <c r="AF5" i="7"/>
  <c r="Y5" i="7"/>
  <c r="AH5" i="7" s="1"/>
  <c r="Y24" i="7"/>
  <c r="V24" i="7" s="1"/>
  <c r="W4" i="7" s="1"/>
  <c r="X29" i="7"/>
  <c r="AA4" i="7" s="1"/>
  <c r="AG5" i="7"/>
  <c r="X27" i="7"/>
  <c r="Z4" i="7" s="1"/>
  <c r="X28" i="7"/>
  <c r="Y4" i="7" s="1"/>
  <c r="X30" i="7"/>
  <c r="AA30" i="7" s="1"/>
  <c r="AJ9" i="7" s="1"/>
  <c r="M80" i="7"/>
  <c r="M84" i="7"/>
  <c r="M88" i="7"/>
  <c r="M79" i="7"/>
  <c r="X31" i="7"/>
  <c r="AB4" i="7" s="1"/>
  <c r="M81" i="7"/>
  <c r="M85" i="7"/>
  <c r="M89" i="7"/>
  <c r="M304" i="7"/>
  <c r="M308" i="7"/>
  <c r="M302" i="7"/>
  <c r="M306" i="7"/>
  <c r="M310" i="7"/>
  <c r="M386" i="7"/>
  <c r="M390" i="7"/>
  <c r="M394" i="7"/>
  <c r="M398" i="7"/>
  <c r="M402" i="7"/>
  <c r="M406" i="7"/>
  <c r="M410" i="7"/>
  <c r="M414" i="7"/>
  <c r="M418" i="7"/>
  <c r="M422" i="7"/>
  <c r="M426" i="7"/>
  <c r="M430" i="7"/>
  <c r="M434" i="7"/>
  <c r="M438" i="7"/>
  <c r="M442" i="7"/>
  <c r="M446" i="7"/>
  <c r="M450" i="7"/>
  <c r="M454" i="7"/>
  <c r="M458" i="7"/>
  <c r="M462" i="7"/>
  <c r="M466" i="7"/>
  <c r="M470" i="7"/>
  <c r="M474" i="7"/>
  <c r="M478" i="7"/>
  <c r="M482" i="7"/>
  <c r="M486" i="7"/>
  <c r="M490" i="7"/>
  <c r="M494" i="7"/>
  <c r="M498" i="7"/>
  <c r="M502" i="7"/>
  <c r="M506" i="7"/>
  <c r="M510" i="7"/>
  <c r="M514" i="7"/>
  <c r="M385" i="7"/>
  <c r="M389" i="7"/>
  <c r="M393" i="7"/>
  <c r="M397" i="7"/>
  <c r="M401" i="7"/>
  <c r="M405" i="7"/>
  <c r="M409" i="7"/>
  <c r="M413" i="7"/>
  <c r="M417" i="7"/>
  <c r="M421" i="7"/>
  <c r="M425" i="7"/>
  <c r="M429" i="7"/>
  <c r="M433" i="7"/>
  <c r="M437" i="7"/>
  <c r="M441" i="7"/>
  <c r="M445" i="7"/>
  <c r="M449" i="7"/>
  <c r="M453" i="7"/>
  <c r="M457" i="7"/>
  <c r="M461" i="7"/>
  <c r="M465" i="7"/>
  <c r="M469" i="7"/>
  <c r="M473" i="7"/>
  <c r="M477" i="7"/>
  <c r="M481" i="7"/>
  <c r="M485" i="7"/>
  <c r="M489" i="7"/>
  <c r="M493" i="7"/>
  <c r="M497" i="7"/>
  <c r="M501" i="7"/>
  <c r="M505" i="7"/>
  <c r="M509" i="7"/>
  <c r="M513" i="7"/>
  <c r="M620" i="7"/>
  <c r="M624" i="7"/>
  <c r="M628" i="7"/>
  <c r="M632" i="7"/>
  <c r="M636" i="7"/>
  <c r="M640" i="7"/>
  <c r="M644" i="7"/>
  <c r="M648" i="7"/>
  <c r="M652" i="7"/>
  <c r="M656" i="7"/>
  <c r="M660" i="7"/>
  <c r="M664" i="7"/>
  <c r="M668" i="7"/>
  <c r="M672" i="7"/>
  <c r="M676" i="7"/>
  <c r="M680" i="7"/>
  <c r="M684" i="7"/>
  <c r="M688" i="7"/>
  <c r="M692" i="7"/>
  <c r="M696" i="7"/>
  <c r="M700" i="7"/>
  <c r="M619" i="7"/>
  <c r="M623" i="7"/>
  <c r="M627" i="7"/>
  <c r="M631" i="7"/>
  <c r="M635" i="7"/>
  <c r="M639" i="7"/>
  <c r="M643" i="7"/>
  <c r="M647" i="7"/>
  <c r="M651" i="7"/>
  <c r="M655" i="7"/>
  <c r="M659" i="7"/>
  <c r="M663" i="7"/>
  <c r="M667" i="7"/>
  <c r="M671" i="7"/>
  <c r="M675" i="7"/>
  <c r="M679" i="7"/>
  <c r="M683" i="7"/>
  <c r="M687" i="7"/>
  <c r="M691" i="7"/>
  <c r="M695" i="7"/>
  <c r="M699" i="7"/>
  <c r="M621" i="7"/>
  <c r="M625" i="7"/>
  <c r="M629" i="7"/>
  <c r="M633" i="7"/>
  <c r="M637" i="7"/>
  <c r="M641" i="7"/>
  <c r="M645" i="7"/>
  <c r="M649" i="7"/>
  <c r="M653" i="7"/>
  <c r="M657" i="7"/>
  <c r="M661" i="7"/>
  <c r="M665" i="7"/>
  <c r="M669" i="7"/>
  <c r="M673" i="7"/>
  <c r="M677" i="7"/>
  <c r="M681" i="7"/>
  <c r="M685" i="7"/>
  <c r="M689" i="7"/>
  <c r="M693" i="7"/>
  <c r="M697" i="7"/>
  <c r="M701" i="7"/>
  <c r="M703" i="7"/>
  <c r="AF12" i="3"/>
  <c r="AF11" i="3"/>
  <c r="AF10" i="3"/>
  <c r="AF9" i="3"/>
  <c r="AF8" i="3"/>
  <c r="AF7" i="3"/>
  <c r="AF6" i="3"/>
  <c r="AF5" i="3"/>
  <c r="T4" i="3"/>
  <c r="AG4" i="3" s="1"/>
  <c r="T5" i="3"/>
  <c r="AG5" i="3" s="1"/>
  <c r="T6" i="3"/>
  <c r="P15" i="7" l="1"/>
  <c r="AG9" i="8"/>
  <c r="Z9" i="8"/>
  <c r="AI9" i="8" s="1"/>
  <c r="Y7" i="8"/>
  <c r="AH7" i="8" s="1"/>
  <c r="AF7" i="8"/>
  <c r="W7" i="8"/>
  <c r="W12" i="8" s="1"/>
  <c r="AG12" i="8" s="1"/>
  <c r="Z11" i="8"/>
  <c r="AI11" i="8" s="1"/>
  <c r="AG11" i="8"/>
  <c r="Q12" i="7"/>
  <c r="T12" i="7" s="1"/>
  <c r="Y12" i="7" s="1"/>
  <c r="AH12" i="7" s="1"/>
  <c r="R15" i="7"/>
  <c r="T7" i="7" s="1"/>
  <c r="AG6" i="3"/>
  <c r="Y12" i="8"/>
  <c r="AG10" i="8"/>
  <c r="Z10" i="8"/>
  <c r="AI10" i="8" s="1"/>
  <c r="Q9" i="7"/>
  <c r="P10" i="7"/>
  <c r="T10" i="7" s="1"/>
  <c r="P8" i="7"/>
  <c r="P11" i="7" s="1"/>
  <c r="Q8" i="7"/>
  <c r="Q11" i="7" s="1"/>
  <c r="AG4" i="7"/>
  <c r="AH4" i="7"/>
  <c r="AI4" i="7"/>
  <c r="P9" i="7"/>
  <c r="T9" i="7" s="1"/>
  <c r="AA13" i="7"/>
  <c r="Z6" i="7"/>
  <c r="AI6" i="7" s="1"/>
  <c r="AG6" i="7"/>
  <c r="T8" i="7"/>
  <c r="T11" i="7" l="1"/>
  <c r="AF12" i="7"/>
  <c r="W12" i="7"/>
  <c r="Z12" i="7" s="1"/>
  <c r="AI12" i="7" s="1"/>
  <c r="Z7" i="8"/>
  <c r="AG7" i="8"/>
  <c r="AF7" i="7"/>
  <c r="W7" i="7"/>
  <c r="Y7" i="7"/>
  <c r="AH7" i="7" s="1"/>
  <c r="AH12" i="8"/>
  <c r="AA27" i="8"/>
  <c r="AJ6" i="8" s="1"/>
  <c r="AG12" i="7"/>
  <c r="Y10" i="7"/>
  <c r="AH10" i="7" s="1"/>
  <c r="W10" i="7"/>
  <c r="AG10" i="7" s="1"/>
  <c r="AF10" i="7"/>
  <c r="Y11" i="7"/>
  <c r="AH11" i="7" s="1"/>
  <c r="AF11" i="7"/>
  <c r="W11" i="7"/>
  <c r="Z11" i="7" s="1"/>
  <c r="AI11" i="7" s="1"/>
  <c r="AF8" i="7"/>
  <c r="W8" i="7"/>
  <c r="Y8" i="7"/>
  <c r="T13" i="7"/>
  <c r="AF13" i="7" s="1"/>
  <c r="AF9" i="7"/>
  <c r="W9" i="7"/>
  <c r="Y9" i="7"/>
  <c r="AH9" i="7" s="1"/>
  <c r="AA26" i="7"/>
  <c r="AJ4" i="7" s="1"/>
  <c r="AB13" i="7"/>
  <c r="AA27" i="7" s="1"/>
  <c r="AJ5" i="7" s="1"/>
  <c r="F17" i="6"/>
  <c r="E17" i="6"/>
  <c r="F16" i="6"/>
  <c r="E16" i="6"/>
  <c r="F15" i="6"/>
  <c r="E15" i="6"/>
  <c r="F14" i="6"/>
  <c r="E14" i="6"/>
  <c r="F13" i="6"/>
  <c r="E13" i="6"/>
  <c r="F12" i="6"/>
  <c r="E12" i="6"/>
  <c r="F11" i="6"/>
  <c r="E11" i="6"/>
  <c r="F10" i="6"/>
  <c r="E10" i="6"/>
  <c r="F9" i="6"/>
  <c r="E9" i="6"/>
  <c r="F8" i="6"/>
  <c r="E8" i="6"/>
  <c r="F7" i="6"/>
  <c r="E7" i="6"/>
  <c r="F6" i="6"/>
  <c r="E6" i="6"/>
  <c r="Y23" i="3"/>
  <c r="AG7" i="7" l="1"/>
  <c r="Z7" i="7"/>
  <c r="AI7" i="7" s="1"/>
  <c r="AI7" i="8"/>
  <c r="Z12" i="8"/>
  <c r="Z10" i="7"/>
  <c r="AI10" i="7" s="1"/>
  <c r="AG11" i="7"/>
  <c r="AH8" i="7"/>
  <c r="Y13" i="7"/>
  <c r="Z9" i="7"/>
  <c r="AI9" i="7" s="1"/>
  <c r="AG9" i="7"/>
  <c r="Z8" i="7"/>
  <c r="AG8" i="7"/>
  <c r="W13" i="7"/>
  <c r="AG13" i="7" s="1"/>
  <c r="X23" i="3"/>
  <c r="W5" i="3" s="1"/>
  <c r="W23" i="3"/>
  <c r="AA4" i="3" l="1"/>
  <c r="Y4" i="3"/>
  <c r="Z4" i="3"/>
  <c r="AJ4" i="3" s="1"/>
  <c r="Y6" i="3"/>
  <c r="AI6" i="3" s="1"/>
  <c r="Y5" i="3"/>
  <c r="AI5" i="3" s="1"/>
  <c r="AA28" i="8"/>
  <c r="AJ7" i="8" s="1"/>
  <c r="AI12" i="8"/>
  <c r="Z5" i="3"/>
  <c r="AJ5" i="3" s="1"/>
  <c r="AH5" i="3"/>
  <c r="AA28" i="7"/>
  <c r="AH13" i="7"/>
  <c r="AI8" i="7"/>
  <c r="Z13" i="7"/>
  <c r="W6" i="3"/>
  <c r="V23" i="3"/>
  <c r="W4" i="3" s="1"/>
  <c r="AH4" i="3" s="1"/>
  <c r="C14" i="5"/>
  <c r="C15" i="5" s="1"/>
  <c r="D14" i="5"/>
  <c r="D15" i="5" s="1"/>
  <c r="E14" i="5"/>
  <c r="E15" i="5" s="1"/>
  <c r="F14" i="5"/>
  <c r="F15" i="5" s="1"/>
  <c r="B14" i="5"/>
  <c r="H14" i="5"/>
  <c r="H15" i="5" s="1"/>
  <c r="I13" i="4"/>
  <c r="J13" i="4"/>
  <c r="I14" i="4"/>
  <c r="J14" i="4"/>
  <c r="H14" i="4"/>
  <c r="H13" i="4"/>
  <c r="F5" i="3"/>
  <c r="G5" i="3"/>
  <c r="H5" i="3"/>
  <c r="I5" i="3"/>
  <c r="J5" i="3"/>
  <c r="K5" i="3"/>
  <c r="L5" i="3"/>
  <c r="F6" i="3"/>
  <c r="G6" i="3"/>
  <c r="H6" i="3"/>
  <c r="I6" i="3"/>
  <c r="J6" i="3"/>
  <c r="K6" i="3"/>
  <c r="L6" i="3"/>
  <c r="F7" i="3"/>
  <c r="G7" i="3"/>
  <c r="H7" i="3"/>
  <c r="I7" i="3"/>
  <c r="J7" i="3"/>
  <c r="K7" i="3"/>
  <c r="L7" i="3"/>
  <c r="F8" i="3"/>
  <c r="G8" i="3"/>
  <c r="H8" i="3"/>
  <c r="I8" i="3"/>
  <c r="J8" i="3"/>
  <c r="K8" i="3"/>
  <c r="L8" i="3"/>
  <c r="F9" i="3"/>
  <c r="G9" i="3"/>
  <c r="H9" i="3"/>
  <c r="I9" i="3"/>
  <c r="J9" i="3"/>
  <c r="K9" i="3"/>
  <c r="L9" i="3"/>
  <c r="F10" i="3"/>
  <c r="G10" i="3"/>
  <c r="H10" i="3"/>
  <c r="I10" i="3"/>
  <c r="J10" i="3"/>
  <c r="K10" i="3"/>
  <c r="L10" i="3"/>
  <c r="F11" i="3"/>
  <c r="G11" i="3"/>
  <c r="H11" i="3"/>
  <c r="I11" i="3"/>
  <c r="J11" i="3"/>
  <c r="K11" i="3"/>
  <c r="L11" i="3"/>
  <c r="F12" i="3"/>
  <c r="G12" i="3"/>
  <c r="H12" i="3"/>
  <c r="I12" i="3"/>
  <c r="J12" i="3"/>
  <c r="K12" i="3"/>
  <c r="L12" i="3"/>
  <c r="F13" i="3"/>
  <c r="G13" i="3"/>
  <c r="H13" i="3"/>
  <c r="I13" i="3"/>
  <c r="J13" i="3"/>
  <c r="K13" i="3"/>
  <c r="L13" i="3"/>
  <c r="F14" i="3"/>
  <c r="G14" i="3"/>
  <c r="H14" i="3"/>
  <c r="I14" i="3"/>
  <c r="J14" i="3"/>
  <c r="K14" i="3"/>
  <c r="L14" i="3"/>
  <c r="F15" i="3"/>
  <c r="G15" i="3"/>
  <c r="H15" i="3"/>
  <c r="I15" i="3"/>
  <c r="J15" i="3"/>
  <c r="K15" i="3"/>
  <c r="L15" i="3"/>
  <c r="F16" i="3"/>
  <c r="G16" i="3"/>
  <c r="H16" i="3"/>
  <c r="I16" i="3"/>
  <c r="J16" i="3"/>
  <c r="K16" i="3"/>
  <c r="L16" i="3"/>
  <c r="F17" i="3"/>
  <c r="G17" i="3"/>
  <c r="H17" i="3"/>
  <c r="I17" i="3"/>
  <c r="J17" i="3"/>
  <c r="K17" i="3"/>
  <c r="L17" i="3"/>
  <c r="F18" i="3"/>
  <c r="G18" i="3"/>
  <c r="H18" i="3"/>
  <c r="I18" i="3"/>
  <c r="J18" i="3"/>
  <c r="K18" i="3"/>
  <c r="L18" i="3"/>
  <c r="F19" i="3"/>
  <c r="G19" i="3"/>
  <c r="H19" i="3"/>
  <c r="I19" i="3"/>
  <c r="J19" i="3"/>
  <c r="K19" i="3"/>
  <c r="L19" i="3"/>
  <c r="F20" i="3"/>
  <c r="G20" i="3"/>
  <c r="H20" i="3"/>
  <c r="I20" i="3"/>
  <c r="J20" i="3"/>
  <c r="K20" i="3"/>
  <c r="L20" i="3"/>
  <c r="F21" i="3"/>
  <c r="G21" i="3"/>
  <c r="H21" i="3"/>
  <c r="I21" i="3"/>
  <c r="J21" i="3"/>
  <c r="K21" i="3"/>
  <c r="L21" i="3"/>
  <c r="F22" i="3"/>
  <c r="G22" i="3"/>
  <c r="H22" i="3"/>
  <c r="I22" i="3"/>
  <c r="J22" i="3"/>
  <c r="K22" i="3"/>
  <c r="L22" i="3"/>
  <c r="F23" i="3"/>
  <c r="G23" i="3"/>
  <c r="H23" i="3"/>
  <c r="I23" i="3"/>
  <c r="J23" i="3"/>
  <c r="K23" i="3"/>
  <c r="L23" i="3"/>
  <c r="F24" i="3"/>
  <c r="G24" i="3"/>
  <c r="H24" i="3"/>
  <c r="I24" i="3"/>
  <c r="J24" i="3"/>
  <c r="K24" i="3"/>
  <c r="L24" i="3"/>
  <c r="F25" i="3"/>
  <c r="G25" i="3"/>
  <c r="H25" i="3"/>
  <c r="I25" i="3"/>
  <c r="J25" i="3"/>
  <c r="K25" i="3"/>
  <c r="L25" i="3"/>
  <c r="F26" i="3"/>
  <c r="G26" i="3"/>
  <c r="H26" i="3"/>
  <c r="I26" i="3"/>
  <c r="J26" i="3"/>
  <c r="K26" i="3"/>
  <c r="L26" i="3"/>
  <c r="F27" i="3"/>
  <c r="G27" i="3"/>
  <c r="H27" i="3"/>
  <c r="I27" i="3"/>
  <c r="J27" i="3"/>
  <c r="K27" i="3"/>
  <c r="L27" i="3"/>
  <c r="F28" i="3"/>
  <c r="G28" i="3"/>
  <c r="H28" i="3"/>
  <c r="I28" i="3"/>
  <c r="J28" i="3"/>
  <c r="K28" i="3"/>
  <c r="L28" i="3"/>
  <c r="F29" i="3"/>
  <c r="G29" i="3"/>
  <c r="H29" i="3"/>
  <c r="I29" i="3"/>
  <c r="J29" i="3"/>
  <c r="K29" i="3"/>
  <c r="L29" i="3"/>
  <c r="F30" i="3"/>
  <c r="G30" i="3"/>
  <c r="H30" i="3"/>
  <c r="I30" i="3"/>
  <c r="J30" i="3"/>
  <c r="K30" i="3"/>
  <c r="L30" i="3"/>
  <c r="F31" i="3"/>
  <c r="G31" i="3"/>
  <c r="H31" i="3"/>
  <c r="I31" i="3"/>
  <c r="J31" i="3"/>
  <c r="K31" i="3"/>
  <c r="L31" i="3"/>
  <c r="F32" i="3"/>
  <c r="G32" i="3"/>
  <c r="H32" i="3"/>
  <c r="I32" i="3"/>
  <c r="J32" i="3"/>
  <c r="K32" i="3"/>
  <c r="L32" i="3"/>
  <c r="F33" i="3"/>
  <c r="G33" i="3"/>
  <c r="H33" i="3"/>
  <c r="I33" i="3"/>
  <c r="J33" i="3"/>
  <c r="K33" i="3"/>
  <c r="L33" i="3"/>
  <c r="F34" i="3"/>
  <c r="G34" i="3"/>
  <c r="H34" i="3"/>
  <c r="I34" i="3"/>
  <c r="J34" i="3"/>
  <c r="K34" i="3"/>
  <c r="L34" i="3"/>
  <c r="F35" i="3"/>
  <c r="G35" i="3"/>
  <c r="H35" i="3"/>
  <c r="I35" i="3"/>
  <c r="J35" i="3"/>
  <c r="K35" i="3"/>
  <c r="L35" i="3"/>
  <c r="F36" i="3"/>
  <c r="G36" i="3"/>
  <c r="H36" i="3"/>
  <c r="I36" i="3"/>
  <c r="J36" i="3"/>
  <c r="K36" i="3"/>
  <c r="L36" i="3"/>
  <c r="F37" i="3"/>
  <c r="G37" i="3"/>
  <c r="H37" i="3"/>
  <c r="I37" i="3"/>
  <c r="J37" i="3"/>
  <c r="K37" i="3"/>
  <c r="L37" i="3"/>
  <c r="F38" i="3"/>
  <c r="G38" i="3"/>
  <c r="H38" i="3"/>
  <c r="I38" i="3"/>
  <c r="J38" i="3"/>
  <c r="K38" i="3"/>
  <c r="L38" i="3"/>
  <c r="F39" i="3"/>
  <c r="G39" i="3"/>
  <c r="H39" i="3"/>
  <c r="I39" i="3"/>
  <c r="J39" i="3"/>
  <c r="K39" i="3"/>
  <c r="L39" i="3"/>
  <c r="F40" i="3"/>
  <c r="G40" i="3"/>
  <c r="H40" i="3"/>
  <c r="I40" i="3"/>
  <c r="J40" i="3"/>
  <c r="K40" i="3"/>
  <c r="L40" i="3"/>
  <c r="F41" i="3"/>
  <c r="G41" i="3"/>
  <c r="H41" i="3"/>
  <c r="I41" i="3"/>
  <c r="J41" i="3"/>
  <c r="K41" i="3"/>
  <c r="L41" i="3"/>
  <c r="F42" i="3"/>
  <c r="G42" i="3"/>
  <c r="H42" i="3"/>
  <c r="I42" i="3"/>
  <c r="J42" i="3"/>
  <c r="K42" i="3"/>
  <c r="L42" i="3"/>
  <c r="F43" i="3"/>
  <c r="G43" i="3"/>
  <c r="H43" i="3"/>
  <c r="I43" i="3"/>
  <c r="J43" i="3"/>
  <c r="K43" i="3"/>
  <c r="L43" i="3"/>
  <c r="F44" i="3"/>
  <c r="G44" i="3"/>
  <c r="H44" i="3"/>
  <c r="I44" i="3"/>
  <c r="J44" i="3"/>
  <c r="K44" i="3"/>
  <c r="L44" i="3"/>
  <c r="F45" i="3"/>
  <c r="G45" i="3"/>
  <c r="H45" i="3"/>
  <c r="I45" i="3"/>
  <c r="J45" i="3"/>
  <c r="K45" i="3"/>
  <c r="L45" i="3"/>
  <c r="F46" i="3"/>
  <c r="G46" i="3"/>
  <c r="H46" i="3"/>
  <c r="I46" i="3"/>
  <c r="J46" i="3"/>
  <c r="K46" i="3"/>
  <c r="L46" i="3"/>
  <c r="F47" i="3"/>
  <c r="G47" i="3"/>
  <c r="H47" i="3"/>
  <c r="I47" i="3"/>
  <c r="J47" i="3"/>
  <c r="K47" i="3"/>
  <c r="L47" i="3"/>
  <c r="F48" i="3"/>
  <c r="G48" i="3"/>
  <c r="H48" i="3"/>
  <c r="I48" i="3"/>
  <c r="J48" i="3"/>
  <c r="K48" i="3"/>
  <c r="L48" i="3"/>
  <c r="F49" i="3"/>
  <c r="G49" i="3"/>
  <c r="H49" i="3"/>
  <c r="I49" i="3"/>
  <c r="J49" i="3"/>
  <c r="K49" i="3"/>
  <c r="L49" i="3"/>
  <c r="F50" i="3"/>
  <c r="G50" i="3"/>
  <c r="H50" i="3"/>
  <c r="I50" i="3"/>
  <c r="J50" i="3"/>
  <c r="K50" i="3"/>
  <c r="L50" i="3"/>
  <c r="F51" i="3"/>
  <c r="G51" i="3"/>
  <c r="H51" i="3"/>
  <c r="I51" i="3"/>
  <c r="J51" i="3"/>
  <c r="K51" i="3"/>
  <c r="L51" i="3"/>
  <c r="F52" i="3"/>
  <c r="G52" i="3"/>
  <c r="H52" i="3"/>
  <c r="I52" i="3"/>
  <c r="J52" i="3"/>
  <c r="K52" i="3"/>
  <c r="L52" i="3"/>
  <c r="F53" i="3"/>
  <c r="G53" i="3"/>
  <c r="H53" i="3"/>
  <c r="I53" i="3"/>
  <c r="J53" i="3"/>
  <c r="K53" i="3"/>
  <c r="L53" i="3"/>
  <c r="F54" i="3"/>
  <c r="G54" i="3"/>
  <c r="H54" i="3"/>
  <c r="I54" i="3"/>
  <c r="J54" i="3"/>
  <c r="K54" i="3"/>
  <c r="L54" i="3"/>
  <c r="F55" i="3"/>
  <c r="G55" i="3"/>
  <c r="H55" i="3"/>
  <c r="I55" i="3"/>
  <c r="J55" i="3"/>
  <c r="K55" i="3"/>
  <c r="L55" i="3"/>
  <c r="F56" i="3"/>
  <c r="G56" i="3"/>
  <c r="H56" i="3"/>
  <c r="I56" i="3"/>
  <c r="J56" i="3"/>
  <c r="K56" i="3"/>
  <c r="L56" i="3"/>
  <c r="F57" i="3"/>
  <c r="G57" i="3"/>
  <c r="H57" i="3"/>
  <c r="I57" i="3"/>
  <c r="J57" i="3"/>
  <c r="K57" i="3"/>
  <c r="L57" i="3"/>
  <c r="F58" i="3"/>
  <c r="G58" i="3"/>
  <c r="H58" i="3"/>
  <c r="I58" i="3"/>
  <c r="J58" i="3"/>
  <c r="K58" i="3"/>
  <c r="L58" i="3"/>
  <c r="F59" i="3"/>
  <c r="G59" i="3"/>
  <c r="H59" i="3"/>
  <c r="I59" i="3"/>
  <c r="J59" i="3"/>
  <c r="K59" i="3"/>
  <c r="L59" i="3"/>
  <c r="F60" i="3"/>
  <c r="G60" i="3"/>
  <c r="H60" i="3"/>
  <c r="I60" i="3"/>
  <c r="J60" i="3"/>
  <c r="K60" i="3"/>
  <c r="L60" i="3"/>
  <c r="F61" i="3"/>
  <c r="G61" i="3"/>
  <c r="H61" i="3"/>
  <c r="I61" i="3"/>
  <c r="J61" i="3"/>
  <c r="K61" i="3"/>
  <c r="L61" i="3"/>
  <c r="F62" i="3"/>
  <c r="G62" i="3"/>
  <c r="H62" i="3"/>
  <c r="I62" i="3"/>
  <c r="J62" i="3"/>
  <c r="K62" i="3"/>
  <c r="L62" i="3"/>
  <c r="F63" i="3"/>
  <c r="G63" i="3"/>
  <c r="H63" i="3"/>
  <c r="I63" i="3"/>
  <c r="J63" i="3"/>
  <c r="K63" i="3"/>
  <c r="L63" i="3"/>
  <c r="F64" i="3"/>
  <c r="G64" i="3"/>
  <c r="H64" i="3"/>
  <c r="I64" i="3"/>
  <c r="J64" i="3"/>
  <c r="K64" i="3"/>
  <c r="L64" i="3"/>
  <c r="F65" i="3"/>
  <c r="G65" i="3"/>
  <c r="H65" i="3"/>
  <c r="I65" i="3"/>
  <c r="J65" i="3"/>
  <c r="K65" i="3"/>
  <c r="L65" i="3"/>
  <c r="F66" i="3"/>
  <c r="G66" i="3"/>
  <c r="H66" i="3"/>
  <c r="I66" i="3"/>
  <c r="J66" i="3"/>
  <c r="K66" i="3"/>
  <c r="L66" i="3"/>
  <c r="F67" i="3"/>
  <c r="G67" i="3"/>
  <c r="H67" i="3"/>
  <c r="I67" i="3"/>
  <c r="J67" i="3"/>
  <c r="K67" i="3"/>
  <c r="L67" i="3"/>
  <c r="F68" i="3"/>
  <c r="G68" i="3"/>
  <c r="H68" i="3"/>
  <c r="I68" i="3"/>
  <c r="J68" i="3"/>
  <c r="K68" i="3"/>
  <c r="L68" i="3"/>
  <c r="F69" i="3"/>
  <c r="G69" i="3"/>
  <c r="H69" i="3"/>
  <c r="I69" i="3"/>
  <c r="J69" i="3"/>
  <c r="K69" i="3"/>
  <c r="L69" i="3"/>
  <c r="F70" i="3"/>
  <c r="G70" i="3"/>
  <c r="H70" i="3"/>
  <c r="I70" i="3"/>
  <c r="J70" i="3"/>
  <c r="K70" i="3"/>
  <c r="L70" i="3"/>
  <c r="F71" i="3"/>
  <c r="G71" i="3"/>
  <c r="H71" i="3"/>
  <c r="I71" i="3"/>
  <c r="J71" i="3"/>
  <c r="K71" i="3"/>
  <c r="L71" i="3"/>
  <c r="F72" i="3"/>
  <c r="G72" i="3"/>
  <c r="H72" i="3"/>
  <c r="I72" i="3"/>
  <c r="J72" i="3"/>
  <c r="K72" i="3"/>
  <c r="L72" i="3"/>
  <c r="F73" i="3"/>
  <c r="G73" i="3"/>
  <c r="H73" i="3"/>
  <c r="I73" i="3"/>
  <c r="J73" i="3"/>
  <c r="K73" i="3"/>
  <c r="L73" i="3"/>
  <c r="F74" i="3"/>
  <c r="G74" i="3"/>
  <c r="H74" i="3"/>
  <c r="I74" i="3"/>
  <c r="J74" i="3"/>
  <c r="K74" i="3"/>
  <c r="L74" i="3"/>
  <c r="F75" i="3"/>
  <c r="G75" i="3"/>
  <c r="H75" i="3"/>
  <c r="I75" i="3"/>
  <c r="J75" i="3"/>
  <c r="K75" i="3"/>
  <c r="L75" i="3"/>
  <c r="F76" i="3"/>
  <c r="G76" i="3"/>
  <c r="H76" i="3"/>
  <c r="I76" i="3"/>
  <c r="J76" i="3"/>
  <c r="K76" i="3"/>
  <c r="L76" i="3"/>
  <c r="F77" i="3"/>
  <c r="G77" i="3"/>
  <c r="H77" i="3"/>
  <c r="I77" i="3"/>
  <c r="J77" i="3"/>
  <c r="K77" i="3"/>
  <c r="L77" i="3"/>
  <c r="F78" i="3"/>
  <c r="G78" i="3"/>
  <c r="H78" i="3"/>
  <c r="I78" i="3"/>
  <c r="J78" i="3"/>
  <c r="K78" i="3"/>
  <c r="L78" i="3"/>
  <c r="F79" i="3"/>
  <c r="G79" i="3"/>
  <c r="H79" i="3"/>
  <c r="I79" i="3"/>
  <c r="J79" i="3"/>
  <c r="K79" i="3"/>
  <c r="L79" i="3"/>
  <c r="F80" i="3"/>
  <c r="G80" i="3"/>
  <c r="H80" i="3"/>
  <c r="I80" i="3"/>
  <c r="J80" i="3"/>
  <c r="K80" i="3"/>
  <c r="L80" i="3"/>
  <c r="F81" i="3"/>
  <c r="G81" i="3"/>
  <c r="H81" i="3"/>
  <c r="I81" i="3"/>
  <c r="J81" i="3"/>
  <c r="K81" i="3"/>
  <c r="L81" i="3"/>
  <c r="F82" i="3"/>
  <c r="G82" i="3"/>
  <c r="H82" i="3"/>
  <c r="I82" i="3"/>
  <c r="J82" i="3"/>
  <c r="K82" i="3"/>
  <c r="L82" i="3"/>
  <c r="F83" i="3"/>
  <c r="G83" i="3"/>
  <c r="H83" i="3"/>
  <c r="I83" i="3"/>
  <c r="J83" i="3"/>
  <c r="K83" i="3"/>
  <c r="L83" i="3"/>
  <c r="F84" i="3"/>
  <c r="G84" i="3"/>
  <c r="H84" i="3"/>
  <c r="I84" i="3"/>
  <c r="J84" i="3"/>
  <c r="K84" i="3"/>
  <c r="L84" i="3"/>
  <c r="F85" i="3"/>
  <c r="G85" i="3"/>
  <c r="H85" i="3"/>
  <c r="I85" i="3"/>
  <c r="J85" i="3"/>
  <c r="K85" i="3"/>
  <c r="L85" i="3"/>
  <c r="F86" i="3"/>
  <c r="G86" i="3"/>
  <c r="H86" i="3"/>
  <c r="I86" i="3"/>
  <c r="J86" i="3"/>
  <c r="K86" i="3"/>
  <c r="L86" i="3"/>
  <c r="F87" i="3"/>
  <c r="G87" i="3"/>
  <c r="H87" i="3"/>
  <c r="I87" i="3"/>
  <c r="J87" i="3"/>
  <c r="K87" i="3"/>
  <c r="L87" i="3"/>
  <c r="F88" i="3"/>
  <c r="G88" i="3"/>
  <c r="H88" i="3"/>
  <c r="I88" i="3"/>
  <c r="J88" i="3"/>
  <c r="K88" i="3"/>
  <c r="L88" i="3"/>
  <c r="F89" i="3"/>
  <c r="G89" i="3"/>
  <c r="H89" i="3"/>
  <c r="I89" i="3"/>
  <c r="J89" i="3"/>
  <c r="K89" i="3"/>
  <c r="L89" i="3"/>
  <c r="F90" i="3"/>
  <c r="G90" i="3"/>
  <c r="H90" i="3"/>
  <c r="I90" i="3"/>
  <c r="J90" i="3"/>
  <c r="K90" i="3"/>
  <c r="L90" i="3"/>
  <c r="F91" i="3"/>
  <c r="G91" i="3"/>
  <c r="H91" i="3"/>
  <c r="I91" i="3"/>
  <c r="J91" i="3"/>
  <c r="K91" i="3"/>
  <c r="L91" i="3"/>
  <c r="F92" i="3"/>
  <c r="G92" i="3"/>
  <c r="H92" i="3"/>
  <c r="I92" i="3"/>
  <c r="J92" i="3"/>
  <c r="K92" i="3"/>
  <c r="L92" i="3"/>
  <c r="F93" i="3"/>
  <c r="G93" i="3"/>
  <c r="H93" i="3"/>
  <c r="I93" i="3"/>
  <c r="J93" i="3"/>
  <c r="K93" i="3"/>
  <c r="L93" i="3"/>
  <c r="F94" i="3"/>
  <c r="G94" i="3"/>
  <c r="H94" i="3"/>
  <c r="I94" i="3"/>
  <c r="J94" i="3"/>
  <c r="K94" i="3"/>
  <c r="L94" i="3"/>
  <c r="F95" i="3"/>
  <c r="G95" i="3"/>
  <c r="H95" i="3"/>
  <c r="I95" i="3"/>
  <c r="J95" i="3"/>
  <c r="K95" i="3"/>
  <c r="L95" i="3"/>
  <c r="F96" i="3"/>
  <c r="G96" i="3"/>
  <c r="H96" i="3"/>
  <c r="I96" i="3"/>
  <c r="J96" i="3"/>
  <c r="K96" i="3"/>
  <c r="L96" i="3"/>
  <c r="F97" i="3"/>
  <c r="G97" i="3"/>
  <c r="H97" i="3"/>
  <c r="I97" i="3"/>
  <c r="J97" i="3"/>
  <c r="K97" i="3"/>
  <c r="L97" i="3"/>
  <c r="F98" i="3"/>
  <c r="G98" i="3"/>
  <c r="H98" i="3"/>
  <c r="I98" i="3"/>
  <c r="J98" i="3"/>
  <c r="K98" i="3"/>
  <c r="L98" i="3"/>
  <c r="F99" i="3"/>
  <c r="G99" i="3"/>
  <c r="H99" i="3"/>
  <c r="I99" i="3"/>
  <c r="J99" i="3"/>
  <c r="K99" i="3"/>
  <c r="L99" i="3"/>
  <c r="F100" i="3"/>
  <c r="G100" i="3"/>
  <c r="H100" i="3"/>
  <c r="I100" i="3"/>
  <c r="J100" i="3"/>
  <c r="K100" i="3"/>
  <c r="L100" i="3"/>
  <c r="F101" i="3"/>
  <c r="G101" i="3"/>
  <c r="H101" i="3"/>
  <c r="I101" i="3"/>
  <c r="J101" i="3"/>
  <c r="K101" i="3"/>
  <c r="L101" i="3"/>
  <c r="F102" i="3"/>
  <c r="G102" i="3"/>
  <c r="H102" i="3"/>
  <c r="I102" i="3"/>
  <c r="J102" i="3"/>
  <c r="K102" i="3"/>
  <c r="L102" i="3"/>
  <c r="F103" i="3"/>
  <c r="G103" i="3"/>
  <c r="H103" i="3"/>
  <c r="I103" i="3"/>
  <c r="J103" i="3"/>
  <c r="K103" i="3"/>
  <c r="L103" i="3"/>
  <c r="F104" i="3"/>
  <c r="G104" i="3"/>
  <c r="H104" i="3"/>
  <c r="I104" i="3"/>
  <c r="J104" i="3"/>
  <c r="K104" i="3"/>
  <c r="L104" i="3"/>
  <c r="F105" i="3"/>
  <c r="G105" i="3"/>
  <c r="H105" i="3"/>
  <c r="I105" i="3"/>
  <c r="J105" i="3"/>
  <c r="K105" i="3"/>
  <c r="L105" i="3"/>
  <c r="F106" i="3"/>
  <c r="G106" i="3"/>
  <c r="H106" i="3"/>
  <c r="I106" i="3"/>
  <c r="J106" i="3"/>
  <c r="K106" i="3"/>
  <c r="L106" i="3"/>
  <c r="F107" i="3"/>
  <c r="G107" i="3"/>
  <c r="H107" i="3"/>
  <c r="I107" i="3"/>
  <c r="J107" i="3"/>
  <c r="K107" i="3"/>
  <c r="L107" i="3"/>
  <c r="F108" i="3"/>
  <c r="G108" i="3"/>
  <c r="H108" i="3"/>
  <c r="I108" i="3"/>
  <c r="J108" i="3"/>
  <c r="K108" i="3"/>
  <c r="L108" i="3"/>
  <c r="F109" i="3"/>
  <c r="G109" i="3"/>
  <c r="H109" i="3"/>
  <c r="I109" i="3"/>
  <c r="J109" i="3"/>
  <c r="K109" i="3"/>
  <c r="L109" i="3"/>
  <c r="F110" i="3"/>
  <c r="G110" i="3"/>
  <c r="H110" i="3"/>
  <c r="I110" i="3"/>
  <c r="J110" i="3"/>
  <c r="K110" i="3"/>
  <c r="L110" i="3"/>
  <c r="F111" i="3"/>
  <c r="G111" i="3"/>
  <c r="H111" i="3"/>
  <c r="I111" i="3"/>
  <c r="J111" i="3"/>
  <c r="K111" i="3"/>
  <c r="L111" i="3"/>
  <c r="F112" i="3"/>
  <c r="G112" i="3"/>
  <c r="H112" i="3"/>
  <c r="I112" i="3"/>
  <c r="J112" i="3"/>
  <c r="K112" i="3"/>
  <c r="L112" i="3"/>
  <c r="F113" i="3"/>
  <c r="G113" i="3"/>
  <c r="H113" i="3"/>
  <c r="I113" i="3"/>
  <c r="J113" i="3"/>
  <c r="K113" i="3"/>
  <c r="L113" i="3"/>
  <c r="F114" i="3"/>
  <c r="G114" i="3"/>
  <c r="H114" i="3"/>
  <c r="I114" i="3"/>
  <c r="J114" i="3"/>
  <c r="K114" i="3"/>
  <c r="L114" i="3"/>
  <c r="F115" i="3"/>
  <c r="G115" i="3"/>
  <c r="H115" i="3"/>
  <c r="I115" i="3"/>
  <c r="J115" i="3"/>
  <c r="K115" i="3"/>
  <c r="L115" i="3"/>
  <c r="F116" i="3"/>
  <c r="G116" i="3"/>
  <c r="H116" i="3"/>
  <c r="I116" i="3"/>
  <c r="J116" i="3"/>
  <c r="K116" i="3"/>
  <c r="L116" i="3"/>
  <c r="F117" i="3"/>
  <c r="G117" i="3"/>
  <c r="H117" i="3"/>
  <c r="I117" i="3"/>
  <c r="J117" i="3"/>
  <c r="K117" i="3"/>
  <c r="L117" i="3"/>
  <c r="F118" i="3"/>
  <c r="G118" i="3"/>
  <c r="H118" i="3"/>
  <c r="I118" i="3"/>
  <c r="J118" i="3"/>
  <c r="K118" i="3"/>
  <c r="L118" i="3"/>
  <c r="F119" i="3"/>
  <c r="G119" i="3"/>
  <c r="H119" i="3"/>
  <c r="I119" i="3"/>
  <c r="J119" i="3"/>
  <c r="K119" i="3"/>
  <c r="L119" i="3"/>
  <c r="F120" i="3"/>
  <c r="G120" i="3"/>
  <c r="H120" i="3"/>
  <c r="I120" i="3"/>
  <c r="J120" i="3"/>
  <c r="K120" i="3"/>
  <c r="L120" i="3"/>
  <c r="F121" i="3"/>
  <c r="G121" i="3"/>
  <c r="H121" i="3"/>
  <c r="I121" i="3"/>
  <c r="J121" i="3"/>
  <c r="K121" i="3"/>
  <c r="L121" i="3"/>
  <c r="F122" i="3"/>
  <c r="G122" i="3"/>
  <c r="H122" i="3"/>
  <c r="I122" i="3"/>
  <c r="J122" i="3"/>
  <c r="K122" i="3"/>
  <c r="L122" i="3"/>
  <c r="F123" i="3"/>
  <c r="G123" i="3"/>
  <c r="H123" i="3"/>
  <c r="I123" i="3"/>
  <c r="J123" i="3"/>
  <c r="K123" i="3"/>
  <c r="L123" i="3"/>
  <c r="F124" i="3"/>
  <c r="G124" i="3"/>
  <c r="H124" i="3"/>
  <c r="I124" i="3"/>
  <c r="J124" i="3"/>
  <c r="K124" i="3"/>
  <c r="L124" i="3"/>
  <c r="F125" i="3"/>
  <c r="G125" i="3"/>
  <c r="H125" i="3"/>
  <c r="I125" i="3"/>
  <c r="J125" i="3"/>
  <c r="K125" i="3"/>
  <c r="L125" i="3"/>
  <c r="F126" i="3"/>
  <c r="G126" i="3"/>
  <c r="H126" i="3"/>
  <c r="I126" i="3"/>
  <c r="J126" i="3"/>
  <c r="K126" i="3"/>
  <c r="L126" i="3"/>
  <c r="F127" i="3"/>
  <c r="G127" i="3"/>
  <c r="H127" i="3"/>
  <c r="I127" i="3"/>
  <c r="J127" i="3"/>
  <c r="K127" i="3"/>
  <c r="L127" i="3"/>
  <c r="F128" i="3"/>
  <c r="G128" i="3"/>
  <c r="H128" i="3"/>
  <c r="I128" i="3"/>
  <c r="J128" i="3"/>
  <c r="K128" i="3"/>
  <c r="L128" i="3"/>
  <c r="F129" i="3"/>
  <c r="G129" i="3"/>
  <c r="H129" i="3"/>
  <c r="I129" i="3"/>
  <c r="J129" i="3"/>
  <c r="K129" i="3"/>
  <c r="L129" i="3"/>
  <c r="F130" i="3"/>
  <c r="G130" i="3"/>
  <c r="H130" i="3"/>
  <c r="I130" i="3"/>
  <c r="J130" i="3"/>
  <c r="K130" i="3"/>
  <c r="L130" i="3"/>
  <c r="F131" i="3"/>
  <c r="G131" i="3"/>
  <c r="H131" i="3"/>
  <c r="I131" i="3"/>
  <c r="J131" i="3"/>
  <c r="K131" i="3"/>
  <c r="L131" i="3"/>
  <c r="F132" i="3"/>
  <c r="G132" i="3"/>
  <c r="H132" i="3"/>
  <c r="I132" i="3"/>
  <c r="J132" i="3"/>
  <c r="K132" i="3"/>
  <c r="L132" i="3"/>
  <c r="F133" i="3"/>
  <c r="G133" i="3"/>
  <c r="H133" i="3"/>
  <c r="I133" i="3"/>
  <c r="J133" i="3"/>
  <c r="K133" i="3"/>
  <c r="L133" i="3"/>
  <c r="F134" i="3"/>
  <c r="G134" i="3"/>
  <c r="H134" i="3"/>
  <c r="I134" i="3"/>
  <c r="J134" i="3"/>
  <c r="K134" i="3"/>
  <c r="L134" i="3"/>
  <c r="F135" i="3"/>
  <c r="G135" i="3"/>
  <c r="H135" i="3"/>
  <c r="I135" i="3"/>
  <c r="J135" i="3"/>
  <c r="K135" i="3"/>
  <c r="L135" i="3"/>
  <c r="F136" i="3"/>
  <c r="G136" i="3"/>
  <c r="H136" i="3"/>
  <c r="I136" i="3"/>
  <c r="J136" i="3"/>
  <c r="K136" i="3"/>
  <c r="L136" i="3"/>
  <c r="F137" i="3"/>
  <c r="G137" i="3"/>
  <c r="H137" i="3"/>
  <c r="I137" i="3"/>
  <c r="J137" i="3"/>
  <c r="K137" i="3"/>
  <c r="L137" i="3"/>
  <c r="F138" i="3"/>
  <c r="G138" i="3"/>
  <c r="H138" i="3"/>
  <c r="I138" i="3"/>
  <c r="J138" i="3"/>
  <c r="K138" i="3"/>
  <c r="L138" i="3"/>
  <c r="F139" i="3"/>
  <c r="G139" i="3"/>
  <c r="H139" i="3"/>
  <c r="I139" i="3"/>
  <c r="J139" i="3"/>
  <c r="K139" i="3"/>
  <c r="L139" i="3"/>
  <c r="F140" i="3"/>
  <c r="G140" i="3"/>
  <c r="H140" i="3"/>
  <c r="I140" i="3"/>
  <c r="J140" i="3"/>
  <c r="K140" i="3"/>
  <c r="L140" i="3"/>
  <c r="F141" i="3"/>
  <c r="G141" i="3"/>
  <c r="H141" i="3"/>
  <c r="I141" i="3"/>
  <c r="J141" i="3"/>
  <c r="K141" i="3"/>
  <c r="L141" i="3"/>
  <c r="F142" i="3"/>
  <c r="G142" i="3"/>
  <c r="H142" i="3"/>
  <c r="I142" i="3"/>
  <c r="J142" i="3"/>
  <c r="K142" i="3"/>
  <c r="L142" i="3"/>
  <c r="F143" i="3"/>
  <c r="G143" i="3"/>
  <c r="H143" i="3"/>
  <c r="I143" i="3"/>
  <c r="J143" i="3"/>
  <c r="K143" i="3"/>
  <c r="L143" i="3"/>
  <c r="F144" i="3"/>
  <c r="G144" i="3"/>
  <c r="H144" i="3"/>
  <c r="I144" i="3"/>
  <c r="J144" i="3"/>
  <c r="K144" i="3"/>
  <c r="L144" i="3"/>
  <c r="F145" i="3"/>
  <c r="G145" i="3"/>
  <c r="H145" i="3"/>
  <c r="I145" i="3"/>
  <c r="J145" i="3"/>
  <c r="K145" i="3"/>
  <c r="L145" i="3"/>
  <c r="F146" i="3"/>
  <c r="G146" i="3"/>
  <c r="H146" i="3"/>
  <c r="I146" i="3"/>
  <c r="J146" i="3"/>
  <c r="K146" i="3"/>
  <c r="L146" i="3"/>
  <c r="F147" i="3"/>
  <c r="G147" i="3"/>
  <c r="H147" i="3"/>
  <c r="I147" i="3"/>
  <c r="J147" i="3"/>
  <c r="K147" i="3"/>
  <c r="L147" i="3"/>
  <c r="F148" i="3"/>
  <c r="G148" i="3"/>
  <c r="H148" i="3"/>
  <c r="I148" i="3"/>
  <c r="J148" i="3"/>
  <c r="K148" i="3"/>
  <c r="L148" i="3"/>
  <c r="F149" i="3"/>
  <c r="G149" i="3"/>
  <c r="H149" i="3"/>
  <c r="I149" i="3"/>
  <c r="J149" i="3"/>
  <c r="K149" i="3"/>
  <c r="L149" i="3"/>
  <c r="F150" i="3"/>
  <c r="G150" i="3"/>
  <c r="H150" i="3"/>
  <c r="I150" i="3"/>
  <c r="J150" i="3"/>
  <c r="K150" i="3"/>
  <c r="L150" i="3"/>
  <c r="F151" i="3"/>
  <c r="G151" i="3"/>
  <c r="H151" i="3"/>
  <c r="I151" i="3"/>
  <c r="J151" i="3"/>
  <c r="K151" i="3"/>
  <c r="L151" i="3"/>
  <c r="F152" i="3"/>
  <c r="G152" i="3"/>
  <c r="H152" i="3"/>
  <c r="I152" i="3"/>
  <c r="J152" i="3"/>
  <c r="K152" i="3"/>
  <c r="L152" i="3"/>
  <c r="F153" i="3"/>
  <c r="G153" i="3"/>
  <c r="H153" i="3"/>
  <c r="I153" i="3"/>
  <c r="J153" i="3"/>
  <c r="K153" i="3"/>
  <c r="L153" i="3"/>
  <c r="F154" i="3"/>
  <c r="G154" i="3"/>
  <c r="H154" i="3"/>
  <c r="I154" i="3"/>
  <c r="J154" i="3"/>
  <c r="K154" i="3"/>
  <c r="L154" i="3"/>
  <c r="F155" i="3"/>
  <c r="G155" i="3"/>
  <c r="H155" i="3"/>
  <c r="I155" i="3"/>
  <c r="J155" i="3"/>
  <c r="K155" i="3"/>
  <c r="L155" i="3"/>
  <c r="F156" i="3"/>
  <c r="G156" i="3"/>
  <c r="H156" i="3"/>
  <c r="I156" i="3"/>
  <c r="J156" i="3"/>
  <c r="K156" i="3"/>
  <c r="L156" i="3"/>
  <c r="F157" i="3"/>
  <c r="G157" i="3"/>
  <c r="H157" i="3"/>
  <c r="I157" i="3"/>
  <c r="J157" i="3"/>
  <c r="K157" i="3"/>
  <c r="L157" i="3"/>
  <c r="F158" i="3"/>
  <c r="G158" i="3"/>
  <c r="H158" i="3"/>
  <c r="I158" i="3"/>
  <c r="J158" i="3"/>
  <c r="K158" i="3"/>
  <c r="L158" i="3"/>
  <c r="F159" i="3"/>
  <c r="G159" i="3"/>
  <c r="H159" i="3"/>
  <c r="I159" i="3"/>
  <c r="J159" i="3"/>
  <c r="K159" i="3"/>
  <c r="L159" i="3"/>
  <c r="F160" i="3"/>
  <c r="G160" i="3"/>
  <c r="H160" i="3"/>
  <c r="I160" i="3"/>
  <c r="J160" i="3"/>
  <c r="K160" i="3"/>
  <c r="L160" i="3"/>
  <c r="F161" i="3"/>
  <c r="G161" i="3"/>
  <c r="H161" i="3"/>
  <c r="I161" i="3"/>
  <c r="J161" i="3"/>
  <c r="K161" i="3"/>
  <c r="L161" i="3"/>
  <c r="F162" i="3"/>
  <c r="G162" i="3"/>
  <c r="H162" i="3"/>
  <c r="I162" i="3"/>
  <c r="J162" i="3"/>
  <c r="K162" i="3"/>
  <c r="L162" i="3"/>
  <c r="F163" i="3"/>
  <c r="G163" i="3"/>
  <c r="H163" i="3"/>
  <c r="I163" i="3"/>
  <c r="J163" i="3"/>
  <c r="K163" i="3"/>
  <c r="L163" i="3"/>
  <c r="F164" i="3"/>
  <c r="G164" i="3"/>
  <c r="H164" i="3"/>
  <c r="I164" i="3"/>
  <c r="J164" i="3"/>
  <c r="K164" i="3"/>
  <c r="L164" i="3"/>
  <c r="F165" i="3"/>
  <c r="G165" i="3"/>
  <c r="H165" i="3"/>
  <c r="I165" i="3"/>
  <c r="J165" i="3"/>
  <c r="K165" i="3"/>
  <c r="L165" i="3"/>
  <c r="F166" i="3"/>
  <c r="G166" i="3"/>
  <c r="H166" i="3"/>
  <c r="I166" i="3"/>
  <c r="J166" i="3"/>
  <c r="K166" i="3"/>
  <c r="L166" i="3"/>
  <c r="F167" i="3"/>
  <c r="G167" i="3"/>
  <c r="H167" i="3"/>
  <c r="I167" i="3"/>
  <c r="J167" i="3"/>
  <c r="K167" i="3"/>
  <c r="L167" i="3"/>
  <c r="F168" i="3"/>
  <c r="G168" i="3"/>
  <c r="H168" i="3"/>
  <c r="I168" i="3"/>
  <c r="J168" i="3"/>
  <c r="K168" i="3"/>
  <c r="L168" i="3"/>
  <c r="F169" i="3"/>
  <c r="G169" i="3"/>
  <c r="H169" i="3"/>
  <c r="I169" i="3"/>
  <c r="J169" i="3"/>
  <c r="K169" i="3"/>
  <c r="L169" i="3"/>
  <c r="F170" i="3"/>
  <c r="G170" i="3"/>
  <c r="H170" i="3"/>
  <c r="I170" i="3"/>
  <c r="J170" i="3"/>
  <c r="K170" i="3"/>
  <c r="L170" i="3"/>
  <c r="F171" i="3"/>
  <c r="G171" i="3"/>
  <c r="H171" i="3"/>
  <c r="I171" i="3"/>
  <c r="J171" i="3"/>
  <c r="K171" i="3"/>
  <c r="L171" i="3"/>
  <c r="F172" i="3"/>
  <c r="G172" i="3"/>
  <c r="H172" i="3"/>
  <c r="I172" i="3"/>
  <c r="J172" i="3"/>
  <c r="K172" i="3"/>
  <c r="L172" i="3"/>
  <c r="F173" i="3"/>
  <c r="G173" i="3"/>
  <c r="H173" i="3"/>
  <c r="I173" i="3"/>
  <c r="J173" i="3"/>
  <c r="K173" i="3"/>
  <c r="L173" i="3"/>
  <c r="F174" i="3"/>
  <c r="G174" i="3"/>
  <c r="H174" i="3"/>
  <c r="I174" i="3"/>
  <c r="J174" i="3"/>
  <c r="K174" i="3"/>
  <c r="L174" i="3"/>
  <c r="F175" i="3"/>
  <c r="G175" i="3"/>
  <c r="H175" i="3"/>
  <c r="I175" i="3"/>
  <c r="J175" i="3"/>
  <c r="K175" i="3"/>
  <c r="L175" i="3"/>
  <c r="F176" i="3"/>
  <c r="G176" i="3"/>
  <c r="H176" i="3"/>
  <c r="I176" i="3"/>
  <c r="J176" i="3"/>
  <c r="K176" i="3"/>
  <c r="L176" i="3"/>
  <c r="F177" i="3"/>
  <c r="G177" i="3"/>
  <c r="H177" i="3"/>
  <c r="I177" i="3"/>
  <c r="J177" i="3"/>
  <c r="K177" i="3"/>
  <c r="L177" i="3"/>
  <c r="F178" i="3"/>
  <c r="G178" i="3"/>
  <c r="H178" i="3"/>
  <c r="I178" i="3"/>
  <c r="J178" i="3"/>
  <c r="K178" i="3"/>
  <c r="L178" i="3"/>
  <c r="F179" i="3"/>
  <c r="G179" i="3"/>
  <c r="H179" i="3"/>
  <c r="I179" i="3"/>
  <c r="J179" i="3"/>
  <c r="K179" i="3"/>
  <c r="L179" i="3"/>
  <c r="F180" i="3"/>
  <c r="G180" i="3"/>
  <c r="H180" i="3"/>
  <c r="I180" i="3"/>
  <c r="J180" i="3"/>
  <c r="K180" i="3"/>
  <c r="L180" i="3"/>
  <c r="F181" i="3"/>
  <c r="G181" i="3"/>
  <c r="H181" i="3"/>
  <c r="I181" i="3"/>
  <c r="J181" i="3"/>
  <c r="K181" i="3"/>
  <c r="L181" i="3"/>
  <c r="F182" i="3"/>
  <c r="G182" i="3"/>
  <c r="H182" i="3"/>
  <c r="I182" i="3"/>
  <c r="J182" i="3"/>
  <c r="K182" i="3"/>
  <c r="L182" i="3"/>
  <c r="F183" i="3"/>
  <c r="G183" i="3"/>
  <c r="H183" i="3"/>
  <c r="I183" i="3"/>
  <c r="J183" i="3"/>
  <c r="K183" i="3"/>
  <c r="L183" i="3"/>
  <c r="F184" i="3"/>
  <c r="G184" i="3"/>
  <c r="H184" i="3"/>
  <c r="I184" i="3"/>
  <c r="J184" i="3"/>
  <c r="K184" i="3"/>
  <c r="L184" i="3"/>
  <c r="F185" i="3"/>
  <c r="G185" i="3"/>
  <c r="H185" i="3"/>
  <c r="I185" i="3"/>
  <c r="J185" i="3"/>
  <c r="K185" i="3"/>
  <c r="L185" i="3"/>
  <c r="F186" i="3"/>
  <c r="G186" i="3"/>
  <c r="H186" i="3"/>
  <c r="I186" i="3"/>
  <c r="J186" i="3"/>
  <c r="K186" i="3"/>
  <c r="L186" i="3"/>
  <c r="F187" i="3"/>
  <c r="G187" i="3"/>
  <c r="H187" i="3"/>
  <c r="I187" i="3"/>
  <c r="J187" i="3"/>
  <c r="K187" i="3"/>
  <c r="L187" i="3"/>
  <c r="F188" i="3"/>
  <c r="G188" i="3"/>
  <c r="H188" i="3"/>
  <c r="I188" i="3"/>
  <c r="J188" i="3"/>
  <c r="K188" i="3"/>
  <c r="L188" i="3"/>
  <c r="F189" i="3"/>
  <c r="G189" i="3"/>
  <c r="H189" i="3"/>
  <c r="I189" i="3"/>
  <c r="J189" i="3"/>
  <c r="K189" i="3"/>
  <c r="L189" i="3"/>
  <c r="F190" i="3"/>
  <c r="G190" i="3"/>
  <c r="H190" i="3"/>
  <c r="I190" i="3"/>
  <c r="J190" i="3"/>
  <c r="K190" i="3"/>
  <c r="L190" i="3"/>
  <c r="F191" i="3"/>
  <c r="G191" i="3"/>
  <c r="H191" i="3"/>
  <c r="I191" i="3"/>
  <c r="J191" i="3"/>
  <c r="K191" i="3"/>
  <c r="L191" i="3"/>
  <c r="F192" i="3"/>
  <c r="G192" i="3"/>
  <c r="H192" i="3"/>
  <c r="I192" i="3"/>
  <c r="J192" i="3"/>
  <c r="K192" i="3"/>
  <c r="L192" i="3"/>
  <c r="F193" i="3"/>
  <c r="G193" i="3"/>
  <c r="H193" i="3"/>
  <c r="I193" i="3"/>
  <c r="J193" i="3"/>
  <c r="K193" i="3"/>
  <c r="L193" i="3"/>
  <c r="F194" i="3"/>
  <c r="G194" i="3"/>
  <c r="H194" i="3"/>
  <c r="I194" i="3"/>
  <c r="J194" i="3"/>
  <c r="K194" i="3"/>
  <c r="L194" i="3"/>
  <c r="F195" i="3"/>
  <c r="G195" i="3"/>
  <c r="H195" i="3"/>
  <c r="I195" i="3"/>
  <c r="J195" i="3"/>
  <c r="K195" i="3"/>
  <c r="L195" i="3"/>
  <c r="F196" i="3"/>
  <c r="G196" i="3"/>
  <c r="H196" i="3"/>
  <c r="I196" i="3"/>
  <c r="J196" i="3"/>
  <c r="K196" i="3"/>
  <c r="L196" i="3"/>
  <c r="F197" i="3"/>
  <c r="G197" i="3"/>
  <c r="H197" i="3"/>
  <c r="I197" i="3"/>
  <c r="J197" i="3"/>
  <c r="K197" i="3"/>
  <c r="L197" i="3"/>
  <c r="F198" i="3"/>
  <c r="G198" i="3"/>
  <c r="H198" i="3"/>
  <c r="I198" i="3"/>
  <c r="J198" i="3"/>
  <c r="K198" i="3"/>
  <c r="L198" i="3"/>
  <c r="F199" i="3"/>
  <c r="G199" i="3"/>
  <c r="H199" i="3"/>
  <c r="I199" i="3"/>
  <c r="J199" i="3"/>
  <c r="K199" i="3"/>
  <c r="L199" i="3"/>
  <c r="F200" i="3"/>
  <c r="G200" i="3"/>
  <c r="H200" i="3"/>
  <c r="I200" i="3"/>
  <c r="J200" i="3"/>
  <c r="K200" i="3"/>
  <c r="L200" i="3"/>
  <c r="F201" i="3"/>
  <c r="G201" i="3"/>
  <c r="H201" i="3"/>
  <c r="I201" i="3"/>
  <c r="J201" i="3"/>
  <c r="K201" i="3"/>
  <c r="L201" i="3"/>
  <c r="F202" i="3"/>
  <c r="G202" i="3"/>
  <c r="H202" i="3"/>
  <c r="I202" i="3"/>
  <c r="J202" i="3"/>
  <c r="K202" i="3"/>
  <c r="L202" i="3"/>
  <c r="F203" i="3"/>
  <c r="G203" i="3"/>
  <c r="H203" i="3"/>
  <c r="I203" i="3"/>
  <c r="J203" i="3"/>
  <c r="K203" i="3"/>
  <c r="L203" i="3"/>
  <c r="F204" i="3"/>
  <c r="G204" i="3"/>
  <c r="H204" i="3"/>
  <c r="I204" i="3"/>
  <c r="J204" i="3"/>
  <c r="K204" i="3"/>
  <c r="L204" i="3"/>
  <c r="F205" i="3"/>
  <c r="G205" i="3"/>
  <c r="H205" i="3"/>
  <c r="I205" i="3"/>
  <c r="J205" i="3"/>
  <c r="K205" i="3"/>
  <c r="L205" i="3"/>
  <c r="F206" i="3"/>
  <c r="G206" i="3"/>
  <c r="H206" i="3"/>
  <c r="I206" i="3"/>
  <c r="J206" i="3"/>
  <c r="K206" i="3"/>
  <c r="L206" i="3"/>
  <c r="F207" i="3"/>
  <c r="G207" i="3"/>
  <c r="H207" i="3"/>
  <c r="I207" i="3"/>
  <c r="J207" i="3"/>
  <c r="K207" i="3"/>
  <c r="L207" i="3"/>
  <c r="F208" i="3"/>
  <c r="G208" i="3"/>
  <c r="H208" i="3"/>
  <c r="I208" i="3"/>
  <c r="J208" i="3"/>
  <c r="K208" i="3"/>
  <c r="L208" i="3"/>
  <c r="F209" i="3"/>
  <c r="G209" i="3"/>
  <c r="H209" i="3"/>
  <c r="I209" i="3"/>
  <c r="J209" i="3"/>
  <c r="K209" i="3"/>
  <c r="L209" i="3"/>
  <c r="F210" i="3"/>
  <c r="G210" i="3"/>
  <c r="H210" i="3"/>
  <c r="I210" i="3"/>
  <c r="J210" i="3"/>
  <c r="K210" i="3"/>
  <c r="L210" i="3"/>
  <c r="F211" i="3"/>
  <c r="G211" i="3"/>
  <c r="H211" i="3"/>
  <c r="I211" i="3"/>
  <c r="J211" i="3"/>
  <c r="K211" i="3"/>
  <c r="L211" i="3"/>
  <c r="F212" i="3"/>
  <c r="G212" i="3"/>
  <c r="H212" i="3"/>
  <c r="I212" i="3"/>
  <c r="J212" i="3"/>
  <c r="K212" i="3"/>
  <c r="L212" i="3"/>
  <c r="F213" i="3"/>
  <c r="G213" i="3"/>
  <c r="H213" i="3"/>
  <c r="I213" i="3"/>
  <c r="J213" i="3"/>
  <c r="K213" i="3"/>
  <c r="L213" i="3"/>
  <c r="F214" i="3"/>
  <c r="G214" i="3"/>
  <c r="H214" i="3"/>
  <c r="I214" i="3"/>
  <c r="J214" i="3"/>
  <c r="K214" i="3"/>
  <c r="L214" i="3"/>
  <c r="F215" i="3"/>
  <c r="G215" i="3"/>
  <c r="H215" i="3"/>
  <c r="I215" i="3"/>
  <c r="J215" i="3"/>
  <c r="K215" i="3"/>
  <c r="L215" i="3"/>
  <c r="F216" i="3"/>
  <c r="G216" i="3"/>
  <c r="H216" i="3"/>
  <c r="I216" i="3"/>
  <c r="J216" i="3"/>
  <c r="K216" i="3"/>
  <c r="L216" i="3"/>
  <c r="F217" i="3"/>
  <c r="G217" i="3"/>
  <c r="H217" i="3"/>
  <c r="I217" i="3"/>
  <c r="J217" i="3"/>
  <c r="K217" i="3"/>
  <c r="L217" i="3"/>
  <c r="F218" i="3"/>
  <c r="G218" i="3"/>
  <c r="H218" i="3"/>
  <c r="I218" i="3"/>
  <c r="J218" i="3"/>
  <c r="K218" i="3"/>
  <c r="L218" i="3"/>
  <c r="F219" i="3"/>
  <c r="G219" i="3"/>
  <c r="H219" i="3"/>
  <c r="I219" i="3"/>
  <c r="J219" i="3"/>
  <c r="K219" i="3"/>
  <c r="L219" i="3"/>
  <c r="F220" i="3"/>
  <c r="G220" i="3"/>
  <c r="H220" i="3"/>
  <c r="I220" i="3"/>
  <c r="J220" i="3"/>
  <c r="K220" i="3"/>
  <c r="L220" i="3"/>
  <c r="F221" i="3"/>
  <c r="G221" i="3"/>
  <c r="H221" i="3"/>
  <c r="I221" i="3"/>
  <c r="J221" i="3"/>
  <c r="K221" i="3"/>
  <c r="L221" i="3"/>
  <c r="F222" i="3"/>
  <c r="G222" i="3"/>
  <c r="H222" i="3"/>
  <c r="I222" i="3"/>
  <c r="J222" i="3"/>
  <c r="K222" i="3"/>
  <c r="L222" i="3"/>
  <c r="F223" i="3"/>
  <c r="G223" i="3"/>
  <c r="H223" i="3"/>
  <c r="I223" i="3"/>
  <c r="J223" i="3"/>
  <c r="K223" i="3"/>
  <c r="L223" i="3"/>
  <c r="F224" i="3"/>
  <c r="G224" i="3"/>
  <c r="H224" i="3"/>
  <c r="I224" i="3"/>
  <c r="J224" i="3"/>
  <c r="K224" i="3"/>
  <c r="L224" i="3"/>
  <c r="F225" i="3"/>
  <c r="G225" i="3"/>
  <c r="H225" i="3"/>
  <c r="I225" i="3"/>
  <c r="J225" i="3"/>
  <c r="K225" i="3"/>
  <c r="L225" i="3"/>
  <c r="F226" i="3"/>
  <c r="G226" i="3"/>
  <c r="H226" i="3"/>
  <c r="I226" i="3"/>
  <c r="J226" i="3"/>
  <c r="K226" i="3"/>
  <c r="L226" i="3"/>
  <c r="F227" i="3"/>
  <c r="G227" i="3"/>
  <c r="H227" i="3"/>
  <c r="I227" i="3"/>
  <c r="J227" i="3"/>
  <c r="K227" i="3"/>
  <c r="L227" i="3"/>
  <c r="F228" i="3"/>
  <c r="G228" i="3"/>
  <c r="H228" i="3"/>
  <c r="I228" i="3"/>
  <c r="J228" i="3"/>
  <c r="K228" i="3"/>
  <c r="L228" i="3"/>
  <c r="F229" i="3"/>
  <c r="G229" i="3"/>
  <c r="H229" i="3"/>
  <c r="I229" i="3"/>
  <c r="J229" i="3"/>
  <c r="K229" i="3"/>
  <c r="L229" i="3"/>
  <c r="F230" i="3"/>
  <c r="G230" i="3"/>
  <c r="H230" i="3"/>
  <c r="I230" i="3"/>
  <c r="J230" i="3"/>
  <c r="K230" i="3"/>
  <c r="L230" i="3"/>
  <c r="F231" i="3"/>
  <c r="G231" i="3"/>
  <c r="H231" i="3"/>
  <c r="I231" i="3"/>
  <c r="J231" i="3"/>
  <c r="K231" i="3"/>
  <c r="L231" i="3"/>
  <c r="F232" i="3"/>
  <c r="G232" i="3"/>
  <c r="H232" i="3"/>
  <c r="I232" i="3"/>
  <c r="J232" i="3"/>
  <c r="K232" i="3"/>
  <c r="L232" i="3"/>
  <c r="F233" i="3"/>
  <c r="G233" i="3"/>
  <c r="H233" i="3"/>
  <c r="I233" i="3"/>
  <c r="J233" i="3"/>
  <c r="K233" i="3"/>
  <c r="L233" i="3"/>
  <c r="F234" i="3"/>
  <c r="G234" i="3"/>
  <c r="H234" i="3"/>
  <c r="I234" i="3"/>
  <c r="J234" i="3"/>
  <c r="K234" i="3"/>
  <c r="L234" i="3"/>
  <c r="F235" i="3"/>
  <c r="G235" i="3"/>
  <c r="H235" i="3"/>
  <c r="I235" i="3"/>
  <c r="J235" i="3"/>
  <c r="K235" i="3"/>
  <c r="L235" i="3"/>
  <c r="F236" i="3"/>
  <c r="G236" i="3"/>
  <c r="H236" i="3"/>
  <c r="I236" i="3"/>
  <c r="J236" i="3"/>
  <c r="K236" i="3"/>
  <c r="L236" i="3"/>
  <c r="F237" i="3"/>
  <c r="G237" i="3"/>
  <c r="H237" i="3"/>
  <c r="I237" i="3"/>
  <c r="J237" i="3"/>
  <c r="K237" i="3"/>
  <c r="L237" i="3"/>
  <c r="F238" i="3"/>
  <c r="G238" i="3"/>
  <c r="H238" i="3"/>
  <c r="I238" i="3"/>
  <c r="J238" i="3"/>
  <c r="K238" i="3"/>
  <c r="L238" i="3"/>
  <c r="F239" i="3"/>
  <c r="G239" i="3"/>
  <c r="H239" i="3"/>
  <c r="I239" i="3"/>
  <c r="J239" i="3"/>
  <c r="K239" i="3"/>
  <c r="L239" i="3"/>
  <c r="F240" i="3"/>
  <c r="G240" i="3"/>
  <c r="H240" i="3"/>
  <c r="I240" i="3"/>
  <c r="J240" i="3"/>
  <c r="K240" i="3"/>
  <c r="L240" i="3"/>
  <c r="F241" i="3"/>
  <c r="G241" i="3"/>
  <c r="H241" i="3"/>
  <c r="I241" i="3"/>
  <c r="J241" i="3"/>
  <c r="K241" i="3"/>
  <c r="L241" i="3"/>
  <c r="F242" i="3"/>
  <c r="G242" i="3"/>
  <c r="H242" i="3"/>
  <c r="I242" i="3"/>
  <c r="J242" i="3"/>
  <c r="K242" i="3"/>
  <c r="L242" i="3"/>
  <c r="F243" i="3"/>
  <c r="G243" i="3"/>
  <c r="H243" i="3"/>
  <c r="I243" i="3"/>
  <c r="J243" i="3"/>
  <c r="K243" i="3"/>
  <c r="L243" i="3"/>
  <c r="F244" i="3"/>
  <c r="G244" i="3"/>
  <c r="H244" i="3"/>
  <c r="I244" i="3"/>
  <c r="J244" i="3"/>
  <c r="K244" i="3"/>
  <c r="L244" i="3"/>
  <c r="F245" i="3"/>
  <c r="G245" i="3"/>
  <c r="H245" i="3"/>
  <c r="I245" i="3"/>
  <c r="J245" i="3"/>
  <c r="K245" i="3"/>
  <c r="L245" i="3"/>
  <c r="F246" i="3"/>
  <c r="G246" i="3"/>
  <c r="H246" i="3"/>
  <c r="I246" i="3"/>
  <c r="J246" i="3"/>
  <c r="K246" i="3"/>
  <c r="L246" i="3"/>
  <c r="F247" i="3"/>
  <c r="G247" i="3"/>
  <c r="H247" i="3"/>
  <c r="I247" i="3"/>
  <c r="J247" i="3"/>
  <c r="K247" i="3"/>
  <c r="L247" i="3"/>
  <c r="F248" i="3"/>
  <c r="G248" i="3"/>
  <c r="H248" i="3"/>
  <c r="I248" i="3"/>
  <c r="J248" i="3"/>
  <c r="K248" i="3"/>
  <c r="L248" i="3"/>
  <c r="F249" i="3"/>
  <c r="G249" i="3"/>
  <c r="H249" i="3"/>
  <c r="I249" i="3"/>
  <c r="J249" i="3"/>
  <c r="K249" i="3"/>
  <c r="L249" i="3"/>
  <c r="F250" i="3"/>
  <c r="G250" i="3"/>
  <c r="H250" i="3"/>
  <c r="I250" i="3"/>
  <c r="J250" i="3"/>
  <c r="K250" i="3"/>
  <c r="L250" i="3"/>
  <c r="F251" i="3"/>
  <c r="G251" i="3"/>
  <c r="H251" i="3"/>
  <c r="I251" i="3"/>
  <c r="J251" i="3"/>
  <c r="K251" i="3"/>
  <c r="L251" i="3"/>
  <c r="F252" i="3"/>
  <c r="G252" i="3"/>
  <c r="H252" i="3"/>
  <c r="I252" i="3"/>
  <c r="J252" i="3"/>
  <c r="K252" i="3"/>
  <c r="L252" i="3"/>
  <c r="F253" i="3"/>
  <c r="G253" i="3"/>
  <c r="H253" i="3"/>
  <c r="I253" i="3"/>
  <c r="J253" i="3"/>
  <c r="K253" i="3"/>
  <c r="L253" i="3"/>
  <c r="F254" i="3"/>
  <c r="G254" i="3"/>
  <c r="H254" i="3"/>
  <c r="I254" i="3"/>
  <c r="J254" i="3"/>
  <c r="K254" i="3"/>
  <c r="L254" i="3"/>
  <c r="F255" i="3"/>
  <c r="G255" i="3"/>
  <c r="H255" i="3"/>
  <c r="I255" i="3"/>
  <c r="J255" i="3"/>
  <c r="K255" i="3"/>
  <c r="L255" i="3"/>
  <c r="F256" i="3"/>
  <c r="G256" i="3"/>
  <c r="H256" i="3"/>
  <c r="I256" i="3"/>
  <c r="J256" i="3"/>
  <c r="K256" i="3"/>
  <c r="L256" i="3"/>
  <c r="F257" i="3"/>
  <c r="G257" i="3"/>
  <c r="H257" i="3"/>
  <c r="I257" i="3"/>
  <c r="J257" i="3"/>
  <c r="K257" i="3"/>
  <c r="L257" i="3"/>
  <c r="F258" i="3"/>
  <c r="G258" i="3"/>
  <c r="H258" i="3"/>
  <c r="I258" i="3"/>
  <c r="J258" i="3"/>
  <c r="K258" i="3"/>
  <c r="L258" i="3"/>
  <c r="F259" i="3"/>
  <c r="G259" i="3"/>
  <c r="H259" i="3"/>
  <c r="I259" i="3"/>
  <c r="J259" i="3"/>
  <c r="K259" i="3"/>
  <c r="L259" i="3"/>
  <c r="F260" i="3"/>
  <c r="G260" i="3"/>
  <c r="H260" i="3"/>
  <c r="I260" i="3"/>
  <c r="J260" i="3"/>
  <c r="K260" i="3"/>
  <c r="L260" i="3"/>
  <c r="F261" i="3"/>
  <c r="G261" i="3"/>
  <c r="H261" i="3"/>
  <c r="I261" i="3"/>
  <c r="J261" i="3"/>
  <c r="K261" i="3"/>
  <c r="L261" i="3"/>
  <c r="F262" i="3"/>
  <c r="G262" i="3"/>
  <c r="H262" i="3"/>
  <c r="I262" i="3"/>
  <c r="J262" i="3"/>
  <c r="K262" i="3"/>
  <c r="L262" i="3"/>
  <c r="F263" i="3"/>
  <c r="G263" i="3"/>
  <c r="H263" i="3"/>
  <c r="I263" i="3"/>
  <c r="J263" i="3"/>
  <c r="K263" i="3"/>
  <c r="L263" i="3"/>
  <c r="F264" i="3"/>
  <c r="G264" i="3"/>
  <c r="H264" i="3"/>
  <c r="I264" i="3"/>
  <c r="J264" i="3"/>
  <c r="K264" i="3"/>
  <c r="L264" i="3"/>
  <c r="F265" i="3"/>
  <c r="G265" i="3"/>
  <c r="H265" i="3"/>
  <c r="I265" i="3"/>
  <c r="J265" i="3"/>
  <c r="K265" i="3"/>
  <c r="L265" i="3"/>
  <c r="F266" i="3"/>
  <c r="G266" i="3"/>
  <c r="H266" i="3"/>
  <c r="I266" i="3"/>
  <c r="J266" i="3"/>
  <c r="K266" i="3"/>
  <c r="L266" i="3"/>
  <c r="F267" i="3"/>
  <c r="G267" i="3"/>
  <c r="H267" i="3"/>
  <c r="I267" i="3"/>
  <c r="J267" i="3"/>
  <c r="K267" i="3"/>
  <c r="L267" i="3"/>
  <c r="F268" i="3"/>
  <c r="G268" i="3"/>
  <c r="H268" i="3"/>
  <c r="I268" i="3"/>
  <c r="J268" i="3"/>
  <c r="K268" i="3"/>
  <c r="L268" i="3"/>
  <c r="F269" i="3"/>
  <c r="G269" i="3"/>
  <c r="H269" i="3"/>
  <c r="I269" i="3"/>
  <c r="J269" i="3"/>
  <c r="K269" i="3"/>
  <c r="L269" i="3"/>
  <c r="F270" i="3"/>
  <c r="G270" i="3"/>
  <c r="H270" i="3"/>
  <c r="I270" i="3"/>
  <c r="J270" i="3"/>
  <c r="K270" i="3"/>
  <c r="L270" i="3"/>
  <c r="F271" i="3"/>
  <c r="G271" i="3"/>
  <c r="H271" i="3"/>
  <c r="I271" i="3"/>
  <c r="J271" i="3"/>
  <c r="K271" i="3"/>
  <c r="L271" i="3"/>
  <c r="F272" i="3"/>
  <c r="G272" i="3"/>
  <c r="H272" i="3"/>
  <c r="I272" i="3"/>
  <c r="J272" i="3"/>
  <c r="K272" i="3"/>
  <c r="L272" i="3"/>
  <c r="F273" i="3"/>
  <c r="G273" i="3"/>
  <c r="H273" i="3"/>
  <c r="I273" i="3"/>
  <c r="J273" i="3"/>
  <c r="K273" i="3"/>
  <c r="L273" i="3"/>
  <c r="F274" i="3"/>
  <c r="G274" i="3"/>
  <c r="H274" i="3"/>
  <c r="I274" i="3"/>
  <c r="J274" i="3"/>
  <c r="K274" i="3"/>
  <c r="L274" i="3"/>
  <c r="F275" i="3"/>
  <c r="G275" i="3"/>
  <c r="H275" i="3"/>
  <c r="I275" i="3"/>
  <c r="J275" i="3"/>
  <c r="K275" i="3"/>
  <c r="L275" i="3"/>
  <c r="F276" i="3"/>
  <c r="G276" i="3"/>
  <c r="H276" i="3"/>
  <c r="I276" i="3"/>
  <c r="J276" i="3"/>
  <c r="K276" i="3"/>
  <c r="L276" i="3"/>
  <c r="F277" i="3"/>
  <c r="G277" i="3"/>
  <c r="H277" i="3"/>
  <c r="I277" i="3"/>
  <c r="J277" i="3"/>
  <c r="K277" i="3"/>
  <c r="L277" i="3"/>
  <c r="F278" i="3"/>
  <c r="G278" i="3"/>
  <c r="H278" i="3"/>
  <c r="I278" i="3"/>
  <c r="J278" i="3"/>
  <c r="K278" i="3"/>
  <c r="L278" i="3"/>
  <c r="F279" i="3"/>
  <c r="G279" i="3"/>
  <c r="H279" i="3"/>
  <c r="I279" i="3"/>
  <c r="J279" i="3"/>
  <c r="K279" i="3"/>
  <c r="L279" i="3"/>
  <c r="F280" i="3"/>
  <c r="G280" i="3"/>
  <c r="H280" i="3"/>
  <c r="I280" i="3"/>
  <c r="J280" i="3"/>
  <c r="K280" i="3"/>
  <c r="L280" i="3"/>
  <c r="F281" i="3"/>
  <c r="G281" i="3"/>
  <c r="H281" i="3"/>
  <c r="I281" i="3"/>
  <c r="J281" i="3"/>
  <c r="K281" i="3"/>
  <c r="L281" i="3"/>
  <c r="F282" i="3"/>
  <c r="G282" i="3"/>
  <c r="H282" i="3"/>
  <c r="I282" i="3"/>
  <c r="J282" i="3"/>
  <c r="K282" i="3"/>
  <c r="L282" i="3"/>
  <c r="F283" i="3"/>
  <c r="G283" i="3"/>
  <c r="H283" i="3"/>
  <c r="I283" i="3"/>
  <c r="J283" i="3"/>
  <c r="K283" i="3"/>
  <c r="L283" i="3"/>
  <c r="F284" i="3"/>
  <c r="G284" i="3"/>
  <c r="H284" i="3"/>
  <c r="I284" i="3"/>
  <c r="J284" i="3"/>
  <c r="K284" i="3"/>
  <c r="L284" i="3"/>
  <c r="F285" i="3"/>
  <c r="G285" i="3"/>
  <c r="H285" i="3"/>
  <c r="I285" i="3"/>
  <c r="J285" i="3"/>
  <c r="K285" i="3"/>
  <c r="L285" i="3"/>
  <c r="F286" i="3"/>
  <c r="G286" i="3"/>
  <c r="H286" i="3"/>
  <c r="I286" i="3"/>
  <c r="J286" i="3"/>
  <c r="K286" i="3"/>
  <c r="L286" i="3"/>
  <c r="F287" i="3"/>
  <c r="G287" i="3"/>
  <c r="H287" i="3"/>
  <c r="I287" i="3"/>
  <c r="J287" i="3"/>
  <c r="K287" i="3"/>
  <c r="L287" i="3"/>
  <c r="F288" i="3"/>
  <c r="G288" i="3"/>
  <c r="H288" i="3"/>
  <c r="I288" i="3"/>
  <c r="J288" i="3"/>
  <c r="K288" i="3"/>
  <c r="L288" i="3"/>
  <c r="F289" i="3"/>
  <c r="G289" i="3"/>
  <c r="H289" i="3"/>
  <c r="I289" i="3"/>
  <c r="J289" i="3"/>
  <c r="K289" i="3"/>
  <c r="L289" i="3"/>
  <c r="F290" i="3"/>
  <c r="G290" i="3"/>
  <c r="H290" i="3"/>
  <c r="I290" i="3"/>
  <c r="J290" i="3"/>
  <c r="K290" i="3"/>
  <c r="L290" i="3"/>
  <c r="F291" i="3"/>
  <c r="G291" i="3"/>
  <c r="H291" i="3"/>
  <c r="I291" i="3"/>
  <c r="J291" i="3"/>
  <c r="K291" i="3"/>
  <c r="L291" i="3"/>
  <c r="F292" i="3"/>
  <c r="G292" i="3"/>
  <c r="H292" i="3"/>
  <c r="I292" i="3"/>
  <c r="J292" i="3"/>
  <c r="K292" i="3"/>
  <c r="L292" i="3"/>
  <c r="F293" i="3"/>
  <c r="G293" i="3"/>
  <c r="H293" i="3"/>
  <c r="I293" i="3"/>
  <c r="J293" i="3"/>
  <c r="K293" i="3"/>
  <c r="L293" i="3"/>
  <c r="F294" i="3"/>
  <c r="G294" i="3"/>
  <c r="H294" i="3"/>
  <c r="I294" i="3"/>
  <c r="J294" i="3"/>
  <c r="K294" i="3"/>
  <c r="L294" i="3"/>
  <c r="F295" i="3"/>
  <c r="G295" i="3"/>
  <c r="H295" i="3"/>
  <c r="I295" i="3"/>
  <c r="J295" i="3"/>
  <c r="K295" i="3"/>
  <c r="L295" i="3"/>
  <c r="F296" i="3"/>
  <c r="G296" i="3"/>
  <c r="H296" i="3"/>
  <c r="I296" i="3"/>
  <c r="J296" i="3"/>
  <c r="K296" i="3"/>
  <c r="L296" i="3"/>
  <c r="F297" i="3"/>
  <c r="G297" i="3"/>
  <c r="H297" i="3"/>
  <c r="I297" i="3"/>
  <c r="J297" i="3"/>
  <c r="K297" i="3"/>
  <c r="L297" i="3"/>
  <c r="F298" i="3"/>
  <c r="G298" i="3"/>
  <c r="H298" i="3"/>
  <c r="I298" i="3"/>
  <c r="J298" i="3"/>
  <c r="K298" i="3"/>
  <c r="L298" i="3"/>
  <c r="F299" i="3"/>
  <c r="G299" i="3"/>
  <c r="H299" i="3"/>
  <c r="I299" i="3"/>
  <c r="J299" i="3"/>
  <c r="K299" i="3"/>
  <c r="L299" i="3"/>
  <c r="F300" i="3"/>
  <c r="G300" i="3"/>
  <c r="H300" i="3"/>
  <c r="I300" i="3"/>
  <c r="J300" i="3"/>
  <c r="K300" i="3"/>
  <c r="L300" i="3"/>
  <c r="F301" i="3"/>
  <c r="G301" i="3"/>
  <c r="H301" i="3"/>
  <c r="I301" i="3"/>
  <c r="J301" i="3"/>
  <c r="K301" i="3"/>
  <c r="L301" i="3"/>
  <c r="F302" i="3"/>
  <c r="G302" i="3"/>
  <c r="H302" i="3"/>
  <c r="I302" i="3"/>
  <c r="J302" i="3"/>
  <c r="K302" i="3"/>
  <c r="L302" i="3"/>
  <c r="F303" i="3"/>
  <c r="G303" i="3"/>
  <c r="H303" i="3"/>
  <c r="I303" i="3"/>
  <c r="J303" i="3"/>
  <c r="K303" i="3"/>
  <c r="L303" i="3"/>
  <c r="F304" i="3"/>
  <c r="G304" i="3"/>
  <c r="H304" i="3"/>
  <c r="I304" i="3"/>
  <c r="J304" i="3"/>
  <c r="K304" i="3"/>
  <c r="L304" i="3"/>
  <c r="F305" i="3"/>
  <c r="G305" i="3"/>
  <c r="H305" i="3"/>
  <c r="I305" i="3"/>
  <c r="J305" i="3"/>
  <c r="K305" i="3"/>
  <c r="L305" i="3"/>
  <c r="F306" i="3"/>
  <c r="G306" i="3"/>
  <c r="H306" i="3"/>
  <c r="I306" i="3"/>
  <c r="J306" i="3"/>
  <c r="K306" i="3"/>
  <c r="L306" i="3"/>
  <c r="F307" i="3"/>
  <c r="G307" i="3"/>
  <c r="H307" i="3"/>
  <c r="I307" i="3"/>
  <c r="J307" i="3"/>
  <c r="K307" i="3"/>
  <c r="L307" i="3"/>
  <c r="F308" i="3"/>
  <c r="G308" i="3"/>
  <c r="H308" i="3"/>
  <c r="I308" i="3"/>
  <c r="J308" i="3"/>
  <c r="K308" i="3"/>
  <c r="L308" i="3"/>
  <c r="F309" i="3"/>
  <c r="G309" i="3"/>
  <c r="H309" i="3"/>
  <c r="I309" i="3"/>
  <c r="J309" i="3"/>
  <c r="K309" i="3"/>
  <c r="L309" i="3"/>
  <c r="F310" i="3"/>
  <c r="G310" i="3"/>
  <c r="H310" i="3"/>
  <c r="I310" i="3"/>
  <c r="J310" i="3"/>
  <c r="K310" i="3"/>
  <c r="L310" i="3"/>
  <c r="F311" i="3"/>
  <c r="G311" i="3"/>
  <c r="H311" i="3"/>
  <c r="I311" i="3"/>
  <c r="J311" i="3"/>
  <c r="K311" i="3"/>
  <c r="L311" i="3"/>
  <c r="F312" i="3"/>
  <c r="G312" i="3"/>
  <c r="H312" i="3"/>
  <c r="I312" i="3"/>
  <c r="J312" i="3"/>
  <c r="K312" i="3"/>
  <c r="L312" i="3"/>
  <c r="F313" i="3"/>
  <c r="G313" i="3"/>
  <c r="H313" i="3"/>
  <c r="I313" i="3"/>
  <c r="J313" i="3"/>
  <c r="K313" i="3"/>
  <c r="L313" i="3"/>
  <c r="F314" i="3"/>
  <c r="G314" i="3"/>
  <c r="H314" i="3"/>
  <c r="I314" i="3"/>
  <c r="J314" i="3"/>
  <c r="K314" i="3"/>
  <c r="L314" i="3"/>
  <c r="F315" i="3"/>
  <c r="G315" i="3"/>
  <c r="H315" i="3"/>
  <c r="I315" i="3"/>
  <c r="J315" i="3"/>
  <c r="K315" i="3"/>
  <c r="L315" i="3"/>
  <c r="F316" i="3"/>
  <c r="G316" i="3"/>
  <c r="H316" i="3"/>
  <c r="I316" i="3"/>
  <c r="J316" i="3"/>
  <c r="K316" i="3"/>
  <c r="L316" i="3"/>
  <c r="F317" i="3"/>
  <c r="G317" i="3"/>
  <c r="H317" i="3"/>
  <c r="I317" i="3"/>
  <c r="J317" i="3"/>
  <c r="K317" i="3"/>
  <c r="L317" i="3"/>
  <c r="F318" i="3"/>
  <c r="G318" i="3"/>
  <c r="H318" i="3"/>
  <c r="I318" i="3"/>
  <c r="J318" i="3"/>
  <c r="K318" i="3"/>
  <c r="L318" i="3"/>
  <c r="F319" i="3"/>
  <c r="G319" i="3"/>
  <c r="H319" i="3"/>
  <c r="I319" i="3"/>
  <c r="J319" i="3"/>
  <c r="K319" i="3"/>
  <c r="L319" i="3"/>
  <c r="F320" i="3"/>
  <c r="G320" i="3"/>
  <c r="H320" i="3"/>
  <c r="I320" i="3"/>
  <c r="J320" i="3"/>
  <c r="K320" i="3"/>
  <c r="L320" i="3"/>
  <c r="F321" i="3"/>
  <c r="G321" i="3"/>
  <c r="H321" i="3"/>
  <c r="I321" i="3"/>
  <c r="J321" i="3"/>
  <c r="K321" i="3"/>
  <c r="L321" i="3"/>
  <c r="F322" i="3"/>
  <c r="G322" i="3"/>
  <c r="H322" i="3"/>
  <c r="I322" i="3"/>
  <c r="J322" i="3"/>
  <c r="K322" i="3"/>
  <c r="L322" i="3"/>
  <c r="F323" i="3"/>
  <c r="G323" i="3"/>
  <c r="H323" i="3"/>
  <c r="I323" i="3"/>
  <c r="J323" i="3"/>
  <c r="K323" i="3"/>
  <c r="L323" i="3"/>
  <c r="F324" i="3"/>
  <c r="G324" i="3"/>
  <c r="H324" i="3"/>
  <c r="I324" i="3"/>
  <c r="J324" i="3"/>
  <c r="K324" i="3"/>
  <c r="L324" i="3"/>
  <c r="F325" i="3"/>
  <c r="G325" i="3"/>
  <c r="H325" i="3"/>
  <c r="I325" i="3"/>
  <c r="J325" i="3"/>
  <c r="K325" i="3"/>
  <c r="L325" i="3"/>
  <c r="F326" i="3"/>
  <c r="G326" i="3"/>
  <c r="H326" i="3"/>
  <c r="I326" i="3"/>
  <c r="J326" i="3"/>
  <c r="K326" i="3"/>
  <c r="L326" i="3"/>
  <c r="F327" i="3"/>
  <c r="G327" i="3"/>
  <c r="H327" i="3"/>
  <c r="I327" i="3"/>
  <c r="J327" i="3"/>
  <c r="K327" i="3"/>
  <c r="L327" i="3"/>
  <c r="F328" i="3"/>
  <c r="G328" i="3"/>
  <c r="H328" i="3"/>
  <c r="I328" i="3"/>
  <c r="J328" i="3"/>
  <c r="K328" i="3"/>
  <c r="L328" i="3"/>
  <c r="F329" i="3"/>
  <c r="G329" i="3"/>
  <c r="H329" i="3"/>
  <c r="I329" i="3"/>
  <c r="J329" i="3"/>
  <c r="K329" i="3"/>
  <c r="L329" i="3"/>
  <c r="F330" i="3"/>
  <c r="G330" i="3"/>
  <c r="H330" i="3"/>
  <c r="I330" i="3"/>
  <c r="J330" i="3"/>
  <c r="K330" i="3"/>
  <c r="L330" i="3"/>
  <c r="F331" i="3"/>
  <c r="G331" i="3"/>
  <c r="H331" i="3"/>
  <c r="I331" i="3"/>
  <c r="J331" i="3"/>
  <c r="K331" i="3"/>
  <c r="L331" i="3"/>
  <c r="F332" i="3"/>
  <c r="G332" i="3"/>
  <c r="H332" i="3"/>
  <c r="I332" i="3"/>
  <c r="J332" i="3"/>
  <c r="K332" i="3"/>
  <c r="L332" i="3"/>
  <c r="F333" i="3"/>
  <c r="G333" i="3"/>
  <c r="H333" i="3"/>
  <c r="I333" i="3"/>
  <c r="J333" i="3"/>
  <c r="K333" i="3"/>
  <c r="L333" i="3"/>
  <c r="F334" i="3"/>
  <c r="G334" i="3"/>
  <c r="H334" i="3"/>
  <c r="I334" i="3"/>
  <c r="J334" i="3"/>
  <c r="K334" i="3"/>
  <c r="L334" i="3"/>
  <c r="F335" i="3"/>
  <c r="G335" i="3"/>
  <c r="H335" i="3"/>
  <c r="I335" i="3"/>
  <c r="J335" i="3"/>
  <c r="K335" i="3"/>
  <c r="L335" i="3"/>
  <c r="F336" i="3"/>
  <c r="G336" i="3"/>
  <c r="H336" i="3"/>
  <c r="I336" i="3"/>
  <c r="J336" i="3"/>
  <c r="K336" i="3"/>
  <c r="L336" i="3"/>
  <c r="F337" i="3"/>
  <c r="G337" i="3"/>
  <c r="H337" i="3"/>
  <c r="I337" i="3"/>
  <c r="J337" i="3"/>
  <c r="K337" i="3"/>
  <c r="L337" i="3"/>
  <c r="F338" i="3"/>
  <c r="G338" i="3"/>
  <c r="H338" i="3"/>
  <c r="I338" i="3"/>
  <c r="J338" i="3"/>
  <c r="K338" i="3"/>
  <c r="L338" i="3"/>
  <c r="F339" i="3"/>
  <c r="G339" i="3"/>
  <c r="H339" i="3"/>
  <c r="I339" i="3"/>
  <c r="J339" i="3"/>
  <c r="K339" i="3"/>
  <c r="L339" i="3"/>
  <c r="F340" i="3"/>
  <c r="G340" i="3"/>
  <c r="H340" i="3"/>
  <c r="I340" i="3"/>
  <c r="J340" i="3"/>
  <c r="K340" i="3"/>
  <c r="L340" i="3"/>
  <c r="F341" i="3"/>
  <c r="G341" i="3"/>
  <c r="H341" i="3"/>
  <c r="I341" i="3"/>
  <c r="J341" i="3"/>
  <c r="K341" i="3"/>
  <c r="L341" i="3"/>
  <c r="F342" i="3"/>
  <c r="G342" i="3"/>
  <c r="H342" i="3"/>
  <c r="I342" i="3"/>
  <c r="J342" i="3"/>
  <c r="K342" i="3"/>
  <c r="L342" i="3"/>
  <c r="F343" i="3"/>
  <c r="G343" i="3"/>
  <c r="H343" i="3"/>
  <c r="I343" i="3"/>
  <c r="J343" i="3"/>
  <c r="K343" i="3"/>
  <c r="L343" i="3"/>
  <c r="F344" i="3"/>
  <c r="G344" i="3"/>
  <c r="H344" i="3"/>
  <c r="I344" i="3"/>
  <c r="J344" i="3"/>
  <c r="K344" i="3"/>
  <c r="L344" i="3"/>
  <c r="F345" i="3"/>
  <c r="G345" i="3"/>
  <c r="H345" i="3"/>
  <c r="I345" i="3"/>
  <c r="J345" i="3"/>
  <c r="K345" i="3"/>
  <c r="L345" i="3"/>
  <c r="F346" i="3"/>
  <c r="G346" i="3"/>
  <c r="H346" i="3"/>
  <c r="I346" i="3"/>
  <c r="J346" i="3"/>
  <c r="K346" i="3"/>
  <c r="L346" i="3"/>
  <c r="F347" i="3"/>
  <c r="G347" i="3"/>
  <c r="H347" i="3"/>
  <c r="I347" i="3"/>
  <c r="J347" i="3"/>
  <c r="K347" i="3"/>
  <c r="L347" i="3"/>
  <c r="F348" i="3"/>
  <c r="G348" i="3"/>
  <c r="H348" i="3"/>
  <c r="I348" i="3"/>
  <c r="J348" i="3"/>
  <c r="K348" i="3"/>
  <c r="L348" i="3"/>
  <c r="F349" i="3"/>
  <c r="G349" i="3"/>
  <c r="H349" i="3"/>
  <c r="I349" i="3"/>
  <c r="J349" i="3"/>
  <c r="K349" i="3"/>
  <c r="L349" i="3"/>
  <c r="F350" i="3"/>
  <c r="G350" i="3"/>
  <c r="H350" i="3"/>
  <c r="I350" i="3"/>
  <c r="J350" i="3"/>
  <c r="K350" i="3"/>
  <c r="L350" i="3"/>
  <c r="F351" i="3"/>
  <c r="G351" i="3"/>
  <c r="H351" i="3"/>
  <c r="I351" i="3"/>
  <c r="J351" i="3"/>
  <c r="K351" i="3"/>
  <c r="L351" i="3"/>
  <c r="F352" i="3"/>
  <c r="G352" i="3"/>
  <c r="H352" i="3"/>
  <c r="I352" i="3"/>
  <c r="J352" i="3"/>
  <c r="K352" i="3"/>
  <c r="L352" i="3"/>
  <c r="F353" i="3"/>
  <c r="G353" i="3"/>
  <c r="H353" i="3"/>
  <c r="I353" i="3"/>
  <c r="J353" i="3"/>
  <c r="K353" i="3"/>
  <c r="L353" i="3"/>
  <c r="F354" i="3"/>
  <c r="G354" i="3"/>
  <c r="H354" i="3"/>
  <c r="I354" i="3"/>
  <c r="J354" i="3"/>
  <c r="K354" i="3"/>
  <c r="L354" i="3"/>
  <c r="F355" i="3"/>
  <c r="G355" i="3"/>
  <c r="H355" i="3"/>
  <c r="I355" i="3"/>
  <c r="J355" i="3"/>
  <c r="K355" i="3"/>
  <c r="L355" i="3"/>
  <c r="F356" i="3"/>
  <c r="G356" i="3"/>
  <c r="H356" i="3"/>
  <c r="I356" i="3"/>
  <c r="J356" i="3"/>
  <c r="K356" i="3"/>
  <c r="L356" i="3"/>
  <c r="F357" i="3"/>
  <c r="G357" i="3"/>
  <c r="H357" i="3"/>
  <c r="I357" i="3"/>
  <c r="J357" i="3"/>
  <c r="K357" i="3"/>
  <c r="L357" i="3"/>
  <c r="F358" i="3"/>
  <c r="G358" i="3"/>
  <c r="H358" i="3"/>
  <c r="I358" i="3"/>
  <c r="J358" i="3"/>
  <c r="K358" i="3"/>
  <c r="L358" i="3"/>
  <c r="F359" i="3"/>
  <c r="G359" i="3"/>
  <c r="H359" i="3"/>
  <c r="I359" i="3"/>
  <c r="J359" i="3"/>
  <c r="K359" i="3"/>
  <c r="L359" i="3"/>
  <c r="F360" i="3"/>
  <c r="G360" i="3"/>
  <c r="H360" i="3"/>
  <c r="I360" i="3"/>
  <c r="J360" i="3"/>
  <c r="K360" i="3"/>
  <c r="L360" i="3"/>
  <c r="F361" i="3"/>
  <c r="G361" i="3"/>
  <c r="H361" i="3"/>
  <c r="I361" i="3"/>
  <c r="J361" i="3"/>
  <c r="K361" i="3"/>
  <c r="L361" i="3"/>
  <c r="F362" i="3"/>
  <c r="G362" i="3"/>
  <c r="H362" i="3"/>
  <c r="I362" i="3"/>
  <c r="J362" i="3"/>
  <c r="K362" i="3"/>
  <c r="L362" i="3"/>
  <c r="F363" i="3"/>
  <c r="G363" i="3"/>
  <c r="H363" i="3"/>
  <c r="I363" i="3"/>
  <c r="J363" i="3"/>
  <c r="K363" i="3"/>
  <c r="L363" i="3"/>
  <c r="F364" i="3"/>
  <c r="G364" i="3"/>
  <c r="H364" i="3"/>
  <c r="I364" i="3"/>
  <c r="J364" i="3"/>
  <c r="K364" i="3"/>
  <c r="L364" i="3"/>
  <c r="F365" i="3"/>
  <c r="G365" i="3"/>
  <c r="H365" i="3"/>
  <c r="I365" i="3"/>
  <c r="J365" i="3"/>
  <c r="K365" i="3"/>
  <c r="L365" i="3"/>
  <c r="F366" i="3"/>
  <c r="G366" i="3"/>
  <c r="H366" i="3"/>
  <c r="I366" i="3"/>
  <c r="J366" i="3"/>
  <c r="K366" i="3"/>
  <c r="L366" i="3"/>
  <c r="F367" i="3"/>
  <c r="G367" i="3"/>
  <c r="H367" i="3"/>
  <c r="I367" i="3"/>
  <c r="J367" i="3"/>
  <c r="K367" i="3"/>
  <c r="L367" i="3"/>
  <c r="F368" i="3"/>
  <c r="G368" i="3"/>
  <c r="H368" i="3"/>
  <c r="I368" i="3"/>
  <c r="J368" i="3"/>
  <c r="K368" i="3"/>
  <c r="L368" i="3"/>
  <c r="F369" i="3"/>
  <c r="G369" i="3"/>
  <c r="H369" i="3"/>
  <c r="I369" i="3"/>
  <c r="J369" i="3"/>
  <c r="K369" i="3"/>
  <c r="L369" i="3"/>
  <c r="F370" i="3"/>
  <c r="G370" i="3"/>
  <c r="H370" i="3"/>
  <c r="I370" i="3"/>
  <c r="J370" i="3"/>
  <c r="K370" i="3"/>
  <c r="L370" i="3"/>
  <c r="F371" i="3"/>
  <c r="G371" i="3"/>
  <c r="H371" i="3"/>
  <c r="I371" i="3"/>
  <c r="J371" i="3"/>
  <c r="K371" i="3"/>
  <c r="L371" i="3"/>
  <c r="F372" i="3"/>
  <c r="G372" i="3"/>
  <c r="H372" i="3"/>
  <c r="I372" i="3"/>
  <c r="J372" i="3"/>
  <c r="K372" i="3"/>
  <c r="L372" i="3"/>
  <c r="F373" i="3"/>
  <c r="G373" i="3"/>
  <c r="H373" i="3"/>
  <c r="I373" i="3"/>
  <c r="J373" i="3"/>
  <c r="K373" i="3"/>
  <c r="L373" i="3"/>
  <c r="F374" i="3"/>
  <c r="G374" i="3"/>
  <c r="H374" i="3"/>
  <c r="I374" i="3"/>
  <c r="J374" i="3"/>
  <c r="K374" i="3"/>
  <c r="L374" i="3"/>
  <c r="F375" i="3"/>
  <c r="G375" i="3"/>
  <c r="H375" i="3"/>
  <c r="I375" i="3"/>
  <c r="J375" i="3"/>
  <c r="K375" i="3"/>
  <c r="L375" i="3"/>
  <c r="F376" i="3"/>
  <c r="G376" i="3"/>
  <c r="H376" i="3"/>
  <c r="I376" i="3"/>
  <c r="J376" i="3"/>
  <c r="K376" i="3"/>
  <c r="L376" i="3"/>
  <c r="F377" i="3"/>
  <c r="G377" i="3"/>
  <c r="H377" i="3"/>
  <c r="I377" i="3"/>
  <c r="J377" i="3"/>
  <c r="K377" i="3"/>
  <c r="L377" i="3"/>
  <c r="F378" i="3"/>
  <c r="G378" i="3"/>
  <c r="H378" i="3"/>
  <c r="I378" i="3"/>
  <c r="J378" i="3"/>
  <c r="K378" i="3"/>
  <c r="L378" i="3"/>
  <c r="F379" i="3"/>
  <c r="G379" i="3"/>
  <c r="H379" i="3"/>
  <c r="I379" i="3"/>
  <c r="J379" i="3"/>
  <c r="K379" i="3"/>
  <c r="L379" i="3"/>
  <c r="F380" i="3"/>
  <c r="G380" i="3"/>
  <c r="H380" i="3"/>
  <c r="I380" i="3"/>
  <c r="J380" i="3"/>
  <c r="K380" i="3"/>
  <c r="L380" i="3"/>
  <c r="F381" i="3"/>
  <c r="G381" i="3"/>
  <c r="H381" i="3"/>
  <c r="I381" i="3"/>
  <c r="J381" i="3"/>
  <c r="K381" i="3"/>
  <c r="L381" i="3"/>
  <c r="F382" i="3"/>
  <c r="G382" i="3"/>
  <c r="H382" i="3"/>
  <c r="I382" i="3"/>
  <c r="J382" i="3"/>
  <c r="K382" i="3"/>
  <c r="L382" i="3"/>
  <c r="F383" i="3"/>
  <c r="G383" i="3"/>
  <c r="H383" i="3"/>
  <c r="I383" i="3"/>
  <c r="J383" i="3"/>
  <c r="K383" i="3"/>
  <c r="L383" i="3"/>
  <c r="F384" i="3"/>
  <c r="G384" i="3"/>
  <c r="H384" i="3"/>
  <c r="I384" i="3"/>
  <c r="J384" i="3"/>
  <c r="K384" i="3"/>
  <c r="L384" i="3"/>
  <c r="F385" i="3"/>
  <c r="G385" i="3"/>
  <c r="H385" i="3"/>
  <c r="I385" i="3"/>
  <c r="J385" i="3"/>
  <c r="K385" i="3"/>
  <c r="L385" i="3"/>
  <c r="F386" i="3"/>
  <c r="G386" i="3"/>
  <c r="H386" i="3"/>
  <c r="I386" i="3"/>
  <c r="J386" i="3"/>
  <c r="K386" i="3"/>
  <c r="L386" i="3"/>
  <c r="F387" i="3"/>
  <c r="G387" i="3"/>
  <c r="H387" i="3"/>
  <c r="I387" i="3"/>
  <c r="J387" i="3"/>
  <c r="K387" i="3"/>
  <c r="L387" i="3"/>
  <c r="F388" i="3"/>
  <c r="G388" i="3"/>
  <c r="H388" i="3"/>
  <c r="I388" i="3"/>
  <c r="J388" i="3"/>
  <c r="K388" i="3"/>
  <c r="L388" i="3"/>
  <c r="F389" i="3"/>
  <c r="G389" i="3"/>
  <c r="H389" i="3"/>
  <c r="I389" i="3"/>
  <c r="J389" i="3"/>
  <c r="K389" i="3"/>
  <c r="L389" i="3"/>
  <c r="F390" i="3"/>
  <c r="G390" i="3"/>
  <c r="H390" i="3"/>
  <c r="I390" i="3"/>
  <c r="J390" i="3"/>
  <c r="K390" i="3"/>
  <c r="L390" i="3"/>
  <c r="F391" i="3"/>
  <c r="G391" i="3"/>
  <c r="H391" i="3"/>
  <c r="I391" i="3"/>
  <c r="J391" i="3"/>
  <c r="K391" i="3"/>
  <c r="L391" i="3"/>
  <c r="F392" i="3"/>
  <c r="G392" i="3"/>
  <c r="H392" i="3"/>
  <c r="I392" i="3"/>
  <c r="J392" i="3"/>
  <c r="K392" i="3"/>
  <c r="L392" i="3"/>
  <c r="F393" i="3"/>
  <c r="G393" i="3"/>
  <c r="H393" i="3"/>
  <c r="I393" i="3"/>
  <c r="J393" i="3"/>
  <c r="K393" i="3"/>
  <c r="L393" i="3"/>
  <c r="F394" i="3"/>
  <c r="G394" i="3"/>
  <c r="H394" i="3"/>
  <c r="I394" i="3"/>
  <c r="J394" i="3"/>
  <c r="K394" i="3"/>
  <c r="L394" i="3"/>
  <c r="F395" i="3"/>
  <c r="G395" i="3"/>
  <c r="H395" i="3"/>
  <c r="I395" i="3"/>
  <c r="J395" i="3"/>
  <c r="K395" i="3"/>
  <c r="L395" i="3"/>
  <c r="F396" i="3"/>
  <c r="G396" i="3"/>
  <c r="H396" i="3"/>
  <c r="I396" i="3"/>
  <c r="J396" i="3"/>
  <c r="K396" i="3"/>
  <c r="L396" i="3"/>
  <c r="F397" i="3"/>
  <c r="G397" i="3"/>
  <c r="H397" i="3"/>
  <c r="I397" i="3"/>
  <c r="J397" i="3"/>
  <c r="K397" i="3"/>
  <c r="L397" i="3"/>
  <c r="F398" i="3"/>
  <c r="G398" i="3"/>
  <c r="H398" i="3"/>
  <c r="I398" i="3"/>
  <c r="J398" i="3"/>
  <c r="K398" i="3"/>
  <c r="L398" i="3"/>
  <c r="F399" i="3"/>
  <c r="G399" i="3"/>
  <c r="H399" i="3"/>
  <c r="I399" i="3"/>
  <c r="J399" i="3"/>
  <c r="K399" i="3"/>
  <c r="L399" i="3"/>
  <c r="F400" i="3"/>
  <c r="G400" i="3"/>
  <c r="H400" i="3"/>
  <c r="I400" i="3"/>
  <c r="J400" i="3"/>
  <c r="K400" i="3"/>
  <c r="L400" i="3"/>
  <c r="F401" i="3"/>
  <c r="G401" i="3"/>
  <c r="H401" i="3"/>
  <c r="I401" i="3"/>
  <c r="J401" i="3"/>
  <c r="K401" i="3"/>
  <c r="L401" i="3"/>
  <c r="F402" i="3"/>
  <c r="G402" i="3"/>
  <c r="H402" i="3"/>
  <c r="I402" i="3"/>
  <c r="J402" i="3"/>
  <c r="K402" i="3"/>
  <c r="L402" i="3"/>
  <c r="F403" i="3"/>
  <c r="G403" i="3"/>
  <c r="H403" i="3"/>
  <c r="I403" i="3"/>
  <c r="J403" i="3"/>
  <c r="K403" i="3"/>
  <c r="L403" i="3"/>
  <c r="F404" i="3"/>
  <c r="G404" i="3"/>
  <c r="H404" i="3"/>
  <c r="I404" i="3"/>
  <c r="J404" i="3"/>
  <c r="K404" i="3"/>
  <c r="L404" i="3"/>
  <c r="F405" i="3"/>
  <c r="G405" i="3"/>
  <c r="H405" i="3"/>
  <c r="I405" i="3"/>
  <c r="J405" i="3"/>
  <c r="K405" i="3"/>
  <c r="L405" i="3"/>
  <c r="F406" i="3"/>
  <c r="G406" i="3"/>
  <c r="H406" i="3"/>
  <c r="I406" i="3"/>
  <c r="J406" i="3"/>
  <c r="K406" i="3"/>
  <c r="L406" i="3"/>
  <c r="F407" i="3"/>
  <c r="G407" i="3"/>
  <c r="H407" i="3"/>
  <c r="I407" i="3"/>
  <c r="J407" i="3"/>
  <c r="K407" i="3"/>
  <c r="L407" i="3"/>
  <c r="F408" i="3"/>
  <c r="G408" i="3"/>
  <c r="H408" i="3"/>
  <c r="I408" i="3"/>
  <c r="J408" i="3"/>
  <c r="K408" i="3"/>
  <c r="L408" i="3"/>
  <c r="F409" i="3"/>
  <c r="G409" i="3"/>
  <c r="H409" i="3"/>
  <c r="I409" i="3"/>
  <c r="J409" i="3"/>
  <c r="K409" i="3"/>
  <c r="L409" i="3"/>
  <c r="F410" i="3"/>
  <c r="G410" i="3"/>
  <c r="H410" i="3"/>
  <c r="I410" i="3"/>
  <c r="J410" i="3"/>
  <c r="K410" i="3"/>
  <c r="L410" i="3"/>
  <c r="F411" i="3"/>
  <c r="G411" i="3"/>
  <c r="H411" i="3"/>
  <c r="I411" i="3"/>
  <c r="J411" i="3"/>
  <c r="K411" i="3"/>
  <c r="L411" i="3"/>
  <c r="F412" i="3"/>
  <c r="G412" i="3"/>
  <c r="H412" i="3"/>
  <c r="I412" i="3"/>
  <c r="J412" i="3"/>
  <c r="K412" i="3"/>
  <c r="L412" i="3"/>
  <c r="F413" i="3"/>
  <c r="G413" i="3"/>
  <c r="H413" i="3"/>
  <c r="I413" i="3"/>
  <c r="J413" i="3"/>
  <c r="K413" i="3"/>
  <c r="L413" i="3"/>
  <c r="F414" i="3"/>
  <c r="G414" i="3"/>
  <c r="H414" i="3"/>
  <c r="I414" i="3"/>
  <c r="J414" i="3"/>
  <c r="K414" i="3"/>
  <c r="L414" i="3"/>
  <c r="F415" i="3"/>
  <c r="G415" i="3"/>
  <c r="H415" i="3"/>
  <c r="I415" i="3"/>
  <c r="J415" i="3"/>
  <c r="K415" i="3"/>
  <c r="L415" i="3"/>
  <c r="F416" i="3"/>
  <c r="G416" i="3"/>
  <c r="H416" i="3"/>
  <c r="I416" i="3"/>
  <c r="J416" i="3"/>
  <c r="K416" i="3"/>
  <c r="L416" i="3"/>
  <c r="F417" i="3"/>
  <c r="G417" i="3"/>
  <c r="H417" i="3"/>
  <c r="I417" i="3"/>
  <c r="J417" i="3"/>
  <c r="K417" i="3"/>
  <c r="L417" i="3"/>
  <c r="F418" i="3"/>
  <c r="G418" i="3"/>
  <c r="H418" i="3"/>
  <c r="I418" i="3"/>
  <c r="J418" i="3"/>
  <c r="K418" i="3"/>
  <c r="L418" i="3"/>
  <c r="F419" i="3"/>
  <c r="G419" i="3"/>
  <c r="H419" i="3"/>
  <c r="I419" i="3"/>
  <c r="J419" i="3"/>
  <c r="K419" i="3"/>
  <c r="L419" i="3"/>
  <c r="F420" i="3"/>
  <c r="G420" i="3"/>
  <c r="H420" i="3"/>
  <c r="I420" i="3"/>
  <c r="J420" i="3"/>
  <c r="K420" i="3"/>
  <c r="L420" i="3"/>
  <c r="F421" i="3"/>
  <c r="G421" i="3"/>
  <c r="H421" i="3"/>
  <c r="I421" i="3"/>
  <c r="J421" i="3"/>
  <c r="K421" i="3"/>
  <c r="L421" i="3"/>
  <c r="F422" i="3"/>
  <c r="G422" i="3"/>
  <c r="H422" i="3"/>
  <c r="I422" i="3"/>
  <c r="J422" i="3"/>
  <c r="K422" i="3"/>
  <c r="L422" i="3"/>
  <c r="F423" i="3"/>
  <c r="G423" i="3"/>
  <c r="H423" i="3"/>
  <c r="I423" i="3"/>
  <c r="J423" i="3"/>
  <c r="K423" i="3"/>
  <c r="L423" i="3"/>
  <c r="F424" i="3"/>
  <c r="G424" i="3"/>
  <c r="H424" i="3"/>
  <c r="I424" i="3"/>
  <c r="J424" i="3"/>
  <c r="K424" i="3"/>
  <c r="L424" i="3"/>
  <c r="F425" i="3"/>
  <c r="G425" i="3"/>
  <c r="H425" i="3"/>
  <c r="I425" i="3"/>
  <c r="J425" i="3"/>
  <c r="K425" i="3"/>
  <c r="L425" i="3"/>
  <c r="F426" i="3"/>
  <c r="G426" i="3"/>
  <c r="H426" i="3"/>
  <c r="I426" i="3"/>
  <c r="J426" i="3"/>
  <c r="K426" i="3"/>
  <c r="L426" i="3"/>
  <c r="F427" i="3"/>
  <c r="G427" i="3"/>
  <c r="H427" i="3"/>
  <c r="I427" i="3"/>
  <c r="J427" i="3"/>
  <c r="K427" i="3"/>
  <c r="L427" i="3"/>
  <c r="F428" i="3"/>
  <c r="G428" i="3"/>
  <c r="H428" i="3"/>
  <c r="I428" i="3"/>
  <c r="J428" i="3"/>
  <c r="K428" i="3"/>
  <c r="L428" i="3"/>
  <c r="F429" i="3"/>
  <c r="G429" i="3"/>
  <c r="H429" i="3"/>
  <c r="I429" i="3"/>
  <c r="J429" i="3"/>
  <c r="K429" i="3"/>
  <c r="L429" i="3"/>
  <c r="F430" i="3"/>
  <c r="G430" i="3"/>
  <c r="H430" i="3"/>
  <c r="I430" i="3"/>
  <c r="J430" i="3"/>
  <c r="K430" i="3"/>
  <c r="L430" i="3"/>
  <c r="F431" i="3"/>
  <c r="G431" i="3"/>
  <c r="H431" i="3"/>
  <c r="I431" i="3"/>
  <c r="J431" i="3"/>
  <c r="K431" i="3"/>
  <c r="L431" i="3"/>
  <c r="F432" i="3"/>
  <c r="G432" i="3"/>
  <c r="H432" i="3"/>
  <c r="I432" i="3"/>
  <c r="J432" i="3"/>
  <c r="K432" i="3"/>
  <c r="L432" i="3"/>
  <c r="F433" i="3"/>
  <c r="G433" i="3"/>
  <c r="H433" i="3"/>
  <c r="I433" i="3"/>
  <c r="J433" i="3"/>
  <c r="K433" i="3"/>
  <c r="L433" i="3"/>
  <c r="F434" i="3"/>
  <c r="G434" i="3"/>
  <c r="H434" i="3"/>
  <c r="I434" i="3"/>
  <c r="J434" i="3"/>
  <c r="K434" i="3"/>
  <c r="L434" i="3"/>
  <c r="F435" i="3"/>
  <c r="G435" i="3"/>
  <c r="H435" i="3"/>
  <c r="I435" i="3"/>
  <c r="J435" i="3"/>
  <c r="K435" i="3"/>
  <c r="L435" i="3"/>
  <c r="F436" i="3"/>
  <c r="G436" i="3"/>
  <c r="H436" i="3"/>
  <c r="I436" i="3"/>
  <c r="J436" i="3"/>
  <c r="K436" i="3"/>
  <c r="L436" i="3"/>
  <c r="F437" i="3"/>
  <c r="G437" i="3"/>
  <c r="H437" i="3"/>
  <c r="I437" i="3"/>
  <c r="J437" i="3"/>
  <c r="K437" i="3"/>
  <c r="L437" i="3"/>
  <c r="F438" i="3"/>
  <c r="G438" i="3"/>
  <c r="H438" i="3"/>
  <c r="I438" i="3"/>
  <c r="J438" i="3"/>
  <c r="K438" i="3"/>
  <c r="L438" i="3"/>
  <c r="F439" i="3"/>
  <c r="G439" i="3"/>
  <c r="H439" i="3"/>
  <c r="I439" i="3"/>
  <c r="J439" i="3"/>
  <c r="K439" i="3"/>
  <c r="L439" i="3"/>
  <c r="F440" i="3"/>
  <c r="G440" i="3"/>
  <c r="H440" i="3"/>
  <c r="I440" i="3"/>
  <c r="J440" i="3"/>
  <c r="K440" i="3"/>
  <c r="L440" i="3"/>
  <c r="F441" i="3"/>
  <c r="G441" i="3"/>
  <c r="H441" i="3"/>
  <c r="I441" i="3"/>
  <c r="J441" i="3"/>
  <c r="K441" i="3"/>
  <c r="L441" i="3"/>
  <c r="F442" i="3"/>
  <c r="G442" i="3"/>
  <c r="H442" i="3"/>
  <c r="I442" i="3"/>
  <c r="J442" i="3"/>
  <c r="K442" i="3"/>
  <c r="L442" i="3"/>
  <c r="F443" i="3"/>
  <c r="G443" i="3"/>
  <c r="H443" i="3"/>
  <c r="I443" i="3"/>
  <c r="J443" i="3"/>
  <c r="K443" i="3"/>
  <c r="L443" i="3"/>
  <c r="F444" i="3"/>
  <c r="G444" i="3"/>
  <c r="H444" i="3"/>
  <c r="I444" i="3"/>
  <c r="J444" i="3"/>
  <c r="K444" i="3"/>
  <c r="L444" i="3"/>
  <c r="F445" i="3"/>
  <c r="G445" i="3"/>
  <c r="H445" i="3"/>
  <c r="I445" i="3"/>
  <c r="J445" i="3"/>
  <c r="K445" i="3"/>
  <c r="L445" i="3"/>
  <c r="F446" i="3"/>
  <c r="G446" i="3"/>
  <c r="H446" i="3"/>
  <c r="I446" i="3"/>
  <c r="J446" i="3"/>
  <c r="K446" i="3"/>
  <c r="L446" i="3"/>
  <c r="F447" i="3"/>
  <c r="G447" i="3"/>
  <c r="H447" i="3"/>
  <c r="I447" i="3"/>
  <c r="J447" i="3"/>
  <c r="K447" i="3"/>
  <c r="L447" i="3"/>
  <c r="F448" i="3"/>
  <c r="G448" i="3"/>
  <c r="H448" i="3"/>
  <c r="I448" i="3"/>
  <c r="J448" i="3"/>
  <c r="K448" i="3"/>
  <c r="L448" i="3"/>
  <c r="F449" i="3"/>
  <c r="G449" i="3"/>
  <c r="H449" i="3"/>
  <c r="I449" i="3"/>
  <c r="J449" i="3"/>
  <c r="K449" i="3"/>
  <c r="L449" i="3"/>
  <c r="F450" i="3"/>
  <c r="G450" i="3"/>
  <c r="H450" i="3"/>
  <c r="I450" i="3"/>
  <c r="J450" i="3"/>
  <c r="K450" i="3"/>
  <c r="L450" i="3"/>
  <c r="F451" i="3"/>
  <c r="G451" i="3"/>
  <c r="H451" i="3"/>
  <c r="I451" i="3"/>
  <c r="J451" i="3"/>
  <c r="K451" i="3"/>
  <c r="L451" i="3"/>
  <c r="F452" i="3"/>
  <c r="G452" i="3"/>
  <c r="H452" i="3"/>
  <c r="I452" i="3"/>
  <c r="J452" i="3"/>
  <c r="K452" i="3"/>
  <c r="L452" i="3"/>
  <c r="F453" i="3"/>
  <c r="G453" i="3"/>
  <c r="H453" i="3"/>
  <c r="I453" i="3"/>
  <c r="J453" i="3"/>
  <c r="K453" i="3"/>
  <c r="L453" i="3"/>
  <c r="F454" i="3"/>
  <c r="G454" i="3"/>
  <c r="H454" i="3"/>
  <c r="I454" i="3"/>
  <c r="J454" i="3"/>
  <c r="K454" i="3"/>
  <c r="L454" i="3"/>
  <c r="F455" i="3"/>
  <c r="G455" i="3"/>
  <c r="H455" i="3"/>
  <c r="I455" i="3"/>
  <c r="J455" i="3"/>
  <c r="K455" i="3"/>
  <c r="L455" i="3"/>
  <c r="F456" i="3"/>
  <c r="G456" i="3"/>
  <c r="H456" i="3"/>
  <c r="I456" i="3"/>
  <c r="J456" i="3"/>
  <c r="K456" i="3"/>
  <c r="L456" i="3"/>
  <c r="F457" i="3"/>
  <c r="G457" i="3"/>
  <c r="H457" i="3"/>
  <c r="I457" i="3"/>
  <c r="J457" i="3"/>
  <c r="K457" i="3"/>
  <c r="L457" i="3"/>
  <c r="F458" i="3"/>
  <c r="G458" i="3"/>
  <c r="H458" i="3"/>
  <c r="I458" i="3"/>
  <c r="J458" i="3"/>
  <c r="K458" i="3"/>
  <c r="L458" i="3"/>
  <c r="F459" i="3"/>
  <c r="G459" i="3"/>
  <c r="H459" i="3"/>
  <c r="I459" i="3"/>
  <c r="J459" i="3"/>
  <c r="K459" i="3"/>
  <c r="L459" i="3"/>
  <c r="F460" i="3"/>
  <c r="G460" i="3"/>
  <c r="H460" i="3"/>
  <c r="I460" i="3"/>
  <c r="J460" i="3"/>
  <c r="K460" i="3"/>
  <c r="L460" i="3"/>
  <c r="F461" i="3"/>
  <c r="G461" i="3"/>
  <c r="H461" i="3"/>
  <c r="I461" i="3"/>
  <c r="J461" i="3"/>
  <c r="K461" i="3"/>
  <c r="L461" i="3"/>
  <c r="F462" i="3"/>
  <c r="G462" i="3"/>
  <c r="H462" i="3"/>
  <c r="I462" i="3"/>
  <c r="J462" i="3"/>
  <c r="K462" i="3"/>
  <c r="L462" i="3"/>
  <c r="F463" i="3"/>
  <c r="G463" i="3"/>
  <c r="H463" i="3"/>
  <c r="I463" i="3"/>
  <c r="J463" i="3"/>
  <c r="K463" i="3"/>
  <c r="L463" i="3"/>
  <c r="F464" i="3"/>
  <c r="G464" i="3"/>
  <c r="H464" i="3"/>
  <c r="I464" i="3"/>
  <c r="J464" i="3"/>
  <c r="K464" i="3"/>
  <c r="L464" i="3"/>
  <c r="F465" i="3"/>
  <c r="G465" i="3"/>
  <c r="H465" i="3"/>
  <c r="I465" i="3"/>
  <c r="J465" i="3"/>
  <c r="K465" i="3"/>
  <c r="L465" i="3"/>
  <c r="F466" i="3"/>
  <c r="G466" i="3"/>
  <c r="H466" i="3"/>
  <c r="I466" i="3"/>
  <c r="J466" i="3"/>
  <c r="K466" i="3"/>
  <c r="L466" i="3"/>
  <c r="F467" i="3"/>
  <c r="G467" i="3"/>
  <c r="H467" i="3"/>
  <c r="I467" i="3"/>
  <c r="J467" i="3"/>
  <c r="K467" i="3"/>
  <c r="L467" i="3"/>
  <c r="F468" i="3"/>
  <c r="G468" i="3"/>
  <c r="H468" i="3"/>
  <c r="I468" i="3"/>
  <c r="J468" i="3"/>
  <c r="K468" i="3"/>
  <c r="L468" i="3"/>
  <c r="F469" i="3"/>
  <c r="G469" i="3"/>
  <c r="H469" i="3"/>
  <c r="I469" i="3"/>
  <c r="J469" i="3"/>
  <c r="K469" i="3"/>
  <c r="L469" i="3"/>
  <c r="F470" i="3"/>
  <c r="G470" i="3"/>
  <c r="H470" i="3"/>
  <c r="I470" i="3"/>
  <c r="J470" i="3"/>
  <c r="K470" i="3"/>
  <c r="L470" i="3"/>
  <c r="F471" i="3"/>
  <c r="G471" i="3"/>
  <c r="H471" i="3"/>
  <c r="I471" i="3"/>
  <c r="J471" i="3"/>
  <c r="K471" i="3"/>
  <c r="L471" i="3"/>
  <c r="F472" i="3"/>
  <c r="G472" i="3"/>
  <c r="H472" i="3"/>
  <c r="I472" i="3"/>
  <c r="J472" i="3"/>
  <c r="K472" i="3"/>
  <c r="L472" i="3"/>
  <c r="F473" i="3"/>
  <c r="G473" i="3"/>
  <c r="H473" i="3"/>
  <c r="I473" i="3"/>
  <c r="J473" i="3"/>
  <c r="K473" i="3"/>
  <c r="L473" i="3"/>
  <c r="F474" i="3"/>
  <c r="G474" i="3"/>
  <c r="H474" i="3"/>
  <c r="I474" i="3"/>
  <c r="J474" i="3"/>
  <c r="K474" i="3"/>
  <c r="L474" i="3"/>
  <c r="F475" i="3"/>
  <c r="G475" i="3"/>
  <c r="H475" i="3"/>
  <c r="I475" i="3"/>
  <c r="J475" i="3"/>
  <c r="K475" i="3"/>
  <c r="L475" i="3"/>
  <c r="F476" i="3"/>
  <c r="G476" i="3"/>
  <c r="H476" i="3"/>
  <c r="I476" i="3"/>
  <c r="J476" i="3"/>
  <c r="K476" i="3"/>
  <c r="L476" i="3"/>
  <c r="F477" i="3"/>
  <c r="G477" i="3"/>
  <c r="H477" i="3"/>
  <c r="I477" i="3"/>
  <c r="J477" i="3"/>
  <c r="K477" i="3"/>
  <c r="L477" i="3"/>
  <c r="F478" i="3"/>
  <c r="G478" i="3"/>
  <c r="H478" i="3"/>
  <c r="I478" i="3"/>
  <c r="J478" i="3"/>
  <c r="K478" i="3"/>
  <c r="L478" i="3"/>
  <c r="F479" i="3"/>
  <c r="G479" i="3"/>
  <c r="H479" i="3"/>
  <c r="I479" i="3"/>
  <c r="J479" i="3"/>
  <c r="K479" i="3"/>
  <c r="L479" i="3"/>
  <c r="F480" i="3"/>
  <c r="G480" i="3"/>
  <c r="H480" i="3"/>
  <c r="I480" i="3"/>
  <c r="J480" i="3"/>
  <c r="K480" i="3"/>
  <c r="L480" i="3"/>
  <c r="F481" i="3"/>
  <c r="G481" i="3"/>
  <c r="H481" i="3"/>
  <c r="I481" i="3"/>
  <c r="J481" i="3"/>
  <c r="K481" i="3"/>
  <c r="L481" i="3"/>
  <c r="F482" i="3"/>
  <c r="G482" i="3"/>
  <c r="H482" i="3"/>
  <c r="I482" i="3"/>
  <c r="J482" i="3"/>
  <c r="K482" i="3"/>
  <c r="L482" i="3"/>
  <c r="F483" i="3"/>
  <c r="G483" i="3"/>
  <c r="H483" i="3"/>
  <c r="I483" i="3"/>
  <c r="J483" i="3"/>
  <c r="K483" i="3"/>
  <c r="L483" i="3"/>
  <c r="F484" i="3"/>
  <c r="G484" i="3"/>
  <c r="H484" i="3"/>
  <c r="I484" i="3"/>
  <c r="J484" i="3"/>
  <c r="K484" i="3"/>
  <c r="L484" i="3"/>
  <c r="F485" i="3"/>
  <c r="G485" i="3"/>
  <c r="H485" i="3"/>
  <c r="I485" i="3"/>
  <c r="J485" i="3"/>
  <c r="K485" i="3"/>
  <c r="L485" i="3"/>
  <c r="F486" i="3"/>
  <c r="G486" i="3"/>
  <c r="H486" i="3"/>
  <c r="I486" i="3"/>
  <c r="J486" i="3"/>
  <c r="K486" i="3"/>
  <c r="L486" i="3"/>
  <c r="F487" i="3"/>
  <c r="G487" i="3"/>
  <c r="H487" i="3"/>
  <c r="I487" i="3"/>
  <c r="J487" i="3"/>
  <c r="K487" i="3"/>
  <c r="L487" i="3"/>
  <c r="F488" i="3"/>
  <c r="G488" i="3"/>
  <c r="H488" i="3"/>
  <c r="I488" i="3"/>
  <c r="J488" i="3"/>
  <c r="K488" i="3"/>
  <c r="L488" i="3"/>
  <c r="F489" i="3"/>
  <c r="G489" i="3"/>
  <c r="H489" i="3"/>
  <c r="I489" i="3"/>
  <c r="J489" i="3"/>
  <c r="K489" i="3"/>
  <c r="L489" i="3"/>
  <c r="F490" i="3"/>
  <c r="G490" i="3"/>
  <c r="H490" i="3"/>
  <c r="I490" i="3"/>
  <c r="J490" i="3"/>
  <c r="K490" i="3"/>
  <c r="L490" i="3"/>
  <c r="F491" i="3"/>
  <c r="G491" i="3"/>
  <c r="H491" i="3"/>
  <c r="I491" i="3"/>
  <c r="J491" i="3"/>
  <c r="K491" i="3"/>
  <c r="L491" i="3"/>
  <c r="F492" i="3"/>
  <c r="G492" i="3"/>
  <c r="H492" i="3"/>
  <c r="I492" i="3"/>
  <c r="J492" i="3"/>
  <c r="K492" i="3"/>
  <c r="L492" i="3"/>
  <c r="F493" i="3"/>
  <c r="G493" i="3"/>
  <c r="H493" i="3"/>
  <c r="I493" i="3"/>
  <c r="J493" i="3"/>
  <c r="K493" i="3"/>
  <c r="L493" i="3"/>
  <c r="F494" i="3"/>
  <c r="G494" i="3"/>
  <c r="H494" i="3"/>
  <c r="I494" i="3"/>
  <c r="J494" i="3"/>
  <c r="K494" i="3"/>
  <c r="L494" i="3"/>
  <c r="F495" i="3"/>
  <c r="G495" i="3"/>
  <c r="H495" i="3"/>
  <c r="I495" i="3"/>
  <c r="J495" i="3"/>
  <c r="K495" i="3"/>
  <c r="L495" i="3"/>
  <c r="F496" i="3"/>
  <c r="G496" i="3"/>
  <c r="H496" i="3"/>
  <c r="I496" i="3"/>
  <c r="J496" i="3"/>
  <c r="K496" i="3"/>
  <c r="L496" i="3"/>
  <c r="F497" i="3"/>
  <c r="G497" i="3"/>
  <c r="H497" i="3"/>
  <c r="I497" i="3"/>
  <c r="J497" i="3"/>
  <c r="K497" i="3"/>
  <c r="L497" i="3"/>
  <c r="F498" i="3"/>
  <c r="G498" i="3"/>
  <c r="H498" i="3"/>
  <c r="I498" i="3"/>
  <c r="J498" i="3"/>
  <c r="K498" i="3"/>
  <c r="L498" i="3"/>
  <c r="F499" i="3"/>
  <c r="G499" i="3"/>
  <c r="H499" i="3"/>
  <c r="I499" i="3"/>
  <c r="J499" i="3"/>
  <c r="K499" i="3"/>
  <c r="L499" i="3"/>
  <c r="F500" i="3"/>
  <c r="G500" i="3"/>
  <c r="H500" i="3"/>
  <c r="I500" i="3"/>
  <c r="J500" i="3"/>
  <c r="K500" i="3"/>
  <c r="L500" i="3"/>
  <c r="F501" i="3"/>
  <c r="G501" i="3"/>
  <c r="H501" i="3"/>
  <c r="I501" i="3"/>
  <c r="J501" i="3"/>
  <c r="K501" i="3"/>
  <c r="L501" i="3"/>
  <c r="F502" i="3"/>
  <c r="G502" i="3"/>
  <c r="H502" i="3"/>
  <c r="I502" i="3"/>
  <c r="J502" i="3"/>
  <c r="K502" i="3"/>
  <c r="L502" i="3"/>
  <c r="F503" i="3"/>
  <c r="G503" i="3"/>
  <c r="H503" i="3"/>
  <c r="I503" i="3"/>
  <c r="J503" i="3"/>
  <c r="K503" i="3"/>
  <c r="L503" i="3"/>
  <c r="F504" i="3"/>
  <c r="G504" i="3"/>
  <c r="H504" i="3"/>
  <c r="I504" i="3"/>
  <c r="J504" i="3"/>
  <c r="K504" i="3"/>
  <c r="L504" i="3"/>
  <c r="F505" i="3"/>
  <c r="G505" i="3"/>
  <c r="H505" i="3"/>
  <c r="I505" i="3"/>
  <c r="J505" i="3"/>
  <c r="K505" i="3"/>
  <c r="L505" i="3"/>
  <c r="F506" i="3"/>
  <c r="G506" i="3"/>
  <c r="H506" i="3"/>
  <c r="I506" i="3"/>
  <c r="J506" i="3"/>
  <c r="K506" i="3"/>
  <c r="L506" i="3"/>
  <c r="F507" i="3"/>
  <c r="G507" i="3"/>
  <c r="H507" i="3"/>
  <c r="I507" i="3"/>
  <c r="J507" i="3"/>
  <c r="K507" i="3"/>
  <c r="L507" i="3"/>
  <c r="F508" i="3"/>
  <c r="G508" i="3"/>
  <c r="H508" i="3"/>
  <c r="I508" i="3"/>
  <c r="J508" i="3"/>
  <c r="K508" i="3"/>
  <c r="L508" i="3"/>
  <c r="F509" i="3"/>
  <c r="G509" i="3"/>
  <c r="H509" i="3"/>
  <c r="I509" i="3"/>
  <c r="J509" i="3"/>
  <c r="K509" i="3"/>
  <c r="L509" i="3"/>
  <c r="F510" i="3"/>
  <c r="G510" i="3"/>
  <c r="H510" i="3"/>
  <c r="I510" i="3"/>
  <c r="J510" i="3"/>
  <c r="K510" i="3"/>
  <c r="L510" i="3"/>
  <c r="F511" i="3"/>
  <c r="G511" i="3"/>
  <c r="H511" i="3"/>
  <c r="I511" i="3"/>
  <c r="J511" i="3"/>
  <c r="K511" i="3"/>
  <c r="L511" i="3"/>
  <c r="F512" i="3"/>
  <c r="G512" i="3"/>
  <c r="H512" i="3"/>
  <c r="I512" i="3"/>
  <c r="J512" i="3"/>
  <c r="K512" i="3"/>
  <c r="L512" i="3"/>
  <c r="F513" i="3"/>
  <c r="G513" i="3"/>
  <c r="H513" i="3"/>
  <c r="I513" i="3"/>
  <c r="J513" i="3"/>
  <c r="K513" i="3"/>
  <c r="L513" i="3"/>
  <c r="F514" i="3"/>
  <c r="G514" i="3"/>
  <c r="H514" i="3"/>
  <c r="I514" i="3"/>
  <c r="J514" i="3"/>
  <c r="K514" i="3"/>
  <c r="L514" i="3"/>
  <c r="F515" i="3"/>
  <c r="G515" i="3"/>
  <c r="H515" i="3"/>
  <c r="I515" i="3"/>
  <c r="J515" i="3"/>
  <c r="K515" i="3"/>
  <c r="L515" i="3"/>
  <c r="F516" i="3"/>
  <c r="G516" i="3"/>
  <c r="H516" i="3"/>
  <c r="I516" i="3"/>
  <c r="J516" i="3"/>
  <c r="K516" i="3"/>
  <c r="L516" i="3"/>
  <c r="F517" i="3"/>
  <c r="G517" i="3"/>
  <c r="H517" i="3"/>
  <c r="I517" i="3"/>
  <c r="J517" i="3"/>
  <c r="K517" i="3"/>
  <c r="L517" i="3"/>
  <c r="F518" i="3"/>
  <c r="G518" i="3"/>
  <c r="H518" i="3"/>
  <c r="I518" i="3"/>
  <c r="J518" i="3"/>
  <c r="K518" i="3"/>
  <c r="L518" i="3"/>
  <c r="F519" i="3"/>
  <c r="G519" i="3"/>
  <c r="H519" i="3"/>
  <c r="I519" i="3"/>
  <c r="J519" i="3"/>
  <c r="K519" i="3"/>
  <c r="L519" i="3"/>
  <c r="F520" i="3"/>
  <c r="G520" i="3"/>
  <c r="H520" i="3"/>
  <c r="I520" i="3"/>
  <c r="J520" i="3"/>
  <c r="K520" i="3"/>
  <c r="L520" i="3"/>
  <c r="F521" i="3"/>
  <c r="G521" i="3"/>
  <c r="H521" i="3"/>
  <c r="I521" i="3"/>
  <c r="J521" i="3"/>
  <c r="K521" i="3"/>
  <c r="L521" i="3"/>
  <c r="F522" i="3"/>
  <c r="G522" i="3"/>
  <c r="H522" i="3"/>
  <c r="I522" i="3"/>
  <c r="J522" i="3"/>
  <c r="K522" i="3"/>
  <c r="L522" i="3"/>
  <c r="F523" i="3"/>
  <c r="G523" i="3"/>
  <c r="H523" i="3"/>
  <c r="I523" i="3"/>
  <c r="J523" i="3"/>
  <c r="K523" i="3"/>
  <c r="L523" i="3"/>
  <c r="F524" i="3"/>
  <c r="G524" i="3"/>
  <c r="H524" i="3"/>
  <c r="I524" i="3"/>
  <c r="J524" i="3"/>
  <c r="K524" i="3"/>
  <c r="L524" i="3"/>
  <c r="F525" i="3"/>
  <c r="G525" i="3"/>
  <c r="H525" i="3"/>
  <c r="I525" i="3"/>
  <c r="J525" i="3"/>
  <c r="K525" i="3"/>
  <c r="L525" i="3"/>
  <c r="F526" i="3"/>
  <c r="G526" i="3"/>
  <c r="H526" i="3"/>
  <c r="I526" i="3"/>
  <c r="J526" i="3"/>
  <c r="K526" i="3"/>
  <c r="L526" i="3"/>
  <c r="F527" i="3"/>
  <c r="G527" i="3"/>
  <c r="H527" i="3"/>
  <c r="I527" i="3"/>
  <c r="J527" i="3"/>
  <c r="K527" i="3"/>
  <c r="L527" i="3"/>
  <c r="F528" i="3"/>
  <c r="G528" i="3"/>
  <c r="H528" i="3"/>
  <c r="I528" i="3"/>
  <c r="J528" i="3"/>
  <c r="K528" i="3"/>
  <c r="L528" i="3"/>
  <c r="F529" i="3"/>
  <c r="G529" i="3"/>
  <c r="H529" i="3"/>
  <c r="I529" i="3"/>
  <c r="J529" i="3"/>
  <c r="K529" i="3"/>
  <c r="L529" i="3"/>
  <c r="F530" i="3"/>
  <c r="G530" i="3"/>
  <c r="H530" i="3"/>
  <c r="I530" i="3"/>
  <c r="J530" i="3"/>
  <c r="K530" i="3"/>
  <c r="L530" i="3"/>
  <c r="F531" i="3"/>
  <c r="G531" i="3"/>
  <c r="H531" i="3"/>
  <c r="I531" i="3"/>
  <c r="J531" i="3"/>
  <c r="K531" i="3"/>
  <c r="L531" i="3"/>
  <c r="F532" i="3"/>
  <c r="G532" i="3"/>
  <c r="H532" i="3"/>
  <c r="I532" i="3"/>
  <c r="J532" i="3"/>
  <c r="K532" i="3"/>
  <c r="L532" i="3"/>
  <c r="F533" i="3"/>
  <c r="G533" i="3"/>
  <c r="H533" i="3"/>
  <c r="I533" i="3"/>
  <c r="J533" i="3"/>
  <c r="K533" i="3"/>
  <c r="L533" i="3"/>
  <c r="F534" i="3"/>
  <c r="G534" i="3"/>
  <c r="H534" i="3"/>
  <c r="I534" i="3"/>
  <c r="J534" i="3"/>
  <c r="K534" i="3"/>
  <c r="L534" i="3"/>
  <c r="F535" i="3"/>
  <c r="G535" i="3"/>
  <c r="H535" i="3"/>
  <c r="I535" i="3"/>
  <c r="J535" i="3"/>
  <c r="K535" i="3"/>
  <c r="L535" i="3"/>
  <c r="F536" i="3"/>
  <c r="G536" i="3"/>
  <c r="H536" i="3"/>
  <c r="I536" i="3"/>
  <c r="J536" i="3"/>
  <c r="K536" i="3"/>
  <c r="L536" i="3"/>
  <c r="F537" i="3"/>
  <c r="G537" i="3"/>
  <c r="H537" i="3"/>
  <c r="I537" i="3"/>
  <c r="J537" i="3"/>
  <c r="K537" i="3"/>
  <c r="L537" i="3"/>
  <c r="F538" i="3"/>
  <c r="G538" i="3"/>
  <c r="H538" i="3"/>
  <c r="I538" i="3"/>
  <c r="J538" i="3"/>
  <c r="K538" i="3"/>
  <c r="L538" i="3"/>
  <c r="F539" i="3"/>
  <c r="G539" i="3"/>
  <c r="H539" i="3"/>
  <c r="I539" i="3"/>
  <c r="J539" i="3"/>
  <c r="K539" i="3"/>
  <c r="L539" i="3"/>
  <c r="F540" i="3"/>
  <c r="G540" i="3"/>
  <c r="H540" i="3"/>
  <c r="I540" i="3"/>
  <c r="J540" i="3"/>
  <c r="K540" i="3"/>
  <c r="L540" i="3"/>
  <c r="F541" i="3"/>
  <c r="G541" i="3"/>
  <c r="H541" i="3"/>
  <c r="I541" i="3"/>
  <c r="J541" i="3"/>
  <c r="K541" i="3"/>
  <c r="L541" i="3"/>
  <c r="F542" i="3"/>
  <c r="G542" i="3"/>
  <c r="H542" i="3"/>
  <c r="I542" i="3"/>
  <c r="J542" i="3"/>
  <c r="K542" i="3"/>
  <c r="L542" i="3"/>
  <c r="F543" i="3"/>
  <c r="G543" i="3"/>
  <c r="H543" i="3"/>
  <c r="I543" i="3"/>
  <c r="J543" i="3"/>
  <c r="K543" i="3"/>
  <c r="L543" i="3"/>
  <c r="F544" i="3"/>
  <c r="G544" i="3"/>
  <c r="H544" i="3"/>
  <c r="I544" i="3"/>
  <c r="J544" i="3"/>
  <c r="K544" i="3"/>
  <c r="L544" i="3"/>
  <c r="F545" i="3"/>
  <c r="G545" i="3"/>
  <c r="H545" i="3"/>
  <c r="I545" i="3"/>
  <c r="J545" i="3"/>
  <c r="K545" i="3"/>
  <c r="L545" i="3"/>
  <c r="F546" i="3"/>
  <c r="G546" i="3"/>
  <c r="H546" i="3"/>
  <c r="I546" i="3"/>
  <c r="J546" i="3"/>
  <c r="K546" i="3"/>
  <c r="L546" i="3"/>
  <c r="F547" i="3"/>
  <c r="G547" i="3"/>
  <c r="H547" i="3"/>
  <c r="I547" i="3"/>
  <c r="J547" i="3"/>
  <c r="K547" i="3"/>
  <c r="L547" i="3"/>
  <c r="F548" i="3"/>
  <c r="G548" i="3"/>
  <c r="H548" i="3"/>
  <c r="I548" i="3"/>
  <c r="J548" i="3"/>
  <c r="K548" i="3"/>
  <c r="L548" i="3"/>
  <c r="F549" i="3"/>
  <c r="G549" i="3"/>
  <c r="H549" i="3"/>
  <c r="I549" i="3"/>
  <c r="J549" i="3"/>
  <c r="K549" i="3"/>
  <c r="L549" i="3"/>
  <c r="F550" i="3"/>
  <c r="G550" i="3"/>
  <c r="H550" i="3"/>
  <c r="I550" i="3"/>
  <c r="J550" i="3"/>
  <c r="K550" i="3"/>
  <c r="L550" i="3"/>
  <c r="F551" i="3"/>
  <c r="G551" i="3"/>
  <c r="H551" i="3"/>
  <c r="I551" i="3"/>
  <c r="J551" i="3"/>
  <c r="K551" i="3"/>
  <c r="L551" i="3"/>
  <c r="F552" i="3"/>
  <c r="G552" i="3"/>
  <c r="H552" i="3"/>
  <c r="I552" i="3"/>
  <c r="J552" i="3"/>
  <c r="K552" i="3"/>
  <c r="L552" i="3"/>
  <c r="F553" i="3"/>
  <c r="G553" i="3"/>
  <c r="H553" i="3"/>
  <c r="I553" i="3"/>
  <c r="J553" i="3"/>
  <c r="K553" i="3"/>
  <c r="L553" i="3"/>
  <c r="F554" i="3"/>
  <c r="G554" i="3"/>
  <c r="H554" i="3"/>
  <c r="I554" i="3"/>
  <c r="J554" i="3"/>
  <c r="K554" i="3"/>
  <c r="L554" i="3"/>
  <c r="F555" i="3"/>
  <c r="G555" i="3"/>
  <c r="H555" i="3"/>
  <c r="I555" i="3"/>
  <c r="J555" i="3"/>
  <c r="K555" i="3"/>
  <c r="L555" i="3"/>
  <c r="F556" i="3"/>
  <c r="G556" i="3"/>
  <c r="H556" i="3"/>
  <c r="I556" i="3"/>
  <c r="J556" i="3"/>
  <c r="K556" i="3"/>
  <c r="L556" i="3"/>
  <c r="F557" i="3"/>
  <c r="G557" i="3"/>
  <c r="H557" i="3"/>
  <c r="I557" i="3"/>
  <c r="J557" i="3"/>
  <c r="K557" i="3"/>
  <c r="L557" i="3"/>
  <c r="F558" i="3"/>
  <c r="G558" i="3"/>
  <c r="H558" i="3"/>
  <c r="I558" i="3"/>
  <c r="J558" i="3"/>
  <c r="K558" i="3"/>
  <c r="L558" i="3"/>
  <c r="F559" i="3"/>
  <c r="G559" i="3"/>
  <c r="H559" i="3"/>
  <c r="I559" i="3"/>
  <c r="J559" i="3"/>
  <c r="K559" i="3"/>
  <c r="L559" i="3"/>
  <c r="F560" i="3"/>
  <c r="G560" i="3"/>
  <c r="H560" i="3"/>
  <c r="I560" i="3"/>
  <c r="J560" i="3"/>
  <c r="K560" i="3"/>
  <c r="L560" i="3"/>
  <c r="F561" i="3"/>
  <c r="G561" i="3"/>
  <c r="H561" i="3"/>
  <c r="I561" i="3"/>
  <c r="J561" i="3"/>
  <c r="K561" i="3"/>
  <c r="L561" i="3"/>
  <c r="F562" i="3"/>
  <c r="G562" i="3"/>
  <c r="H562" i="3"/>
  <c r="I562" i="3"/>
  <c r="J562" i="3"/>
  <c r="K562" i="3"/>
  <c r="L562" i="3"/>
  <c r="F563" i="3"/>
  <c r="G563" i="3"/>
  <c r="H563" i="3"/>
  <c r="I563" i="3"/>
  <c r="J563" i="3"/>
  <c r="K563" i="3"/>
  <c r="L563" i="3"/>
  <c r="F564" i="3"/>
  <c r="G564" i="3"/>
  <c r="H564" i="3"/>
  <c r="I564" i="3"/>
  <c r="J564" i="3"/>
  <c r="K564" i="3"/>
  <c r="L564" i="3"/>
  <c r="F565" i="3"/>
  <c r="G565" i="3"/>
  <c r="H565" i="3"/>
  <c r="I565" i="3"/>
  <c r="J565" i="3"/>
  <c r="K565" i="3"/>
  <c r="L565" i="3"/>
  <c r="F566" i="3"/>
  <c r="G566" i="3"/>
  <c r="H566" i="3"/>
  <c r="I566" i="3"/>
  <c r="J566" i="3"/>
  <c r="K566" i="3"/>
  <c r="L566" i="3"/>
  <c r="F567" i="3"/>
  <c r="G567" i="3"/>
  <c r="H567" i="3"/>
  <c r="I567" i="3"/>
  <c r="J567" i="3"/>
  <c r="K567" i="3"/>
  <c r="L567" i="3"/>
  <c r="F568" i="3"/>
  <c r="G568" i="3"/>
  <c r="H568" i="3"/>
  <c r="I568" i="3"/>
  <c r="J568" i="3"/>
  <c r="K568" i="3"/>
  <c r="L568" i="3"/>
  <c r="F569" i="3"/>
  <c r="G569" i="3"/>
  <c r="H569" i="3"/>
  <c r="I569" i="3"/>
  <c r="J569" i="3"/>
  <c r="K569" i="3"/>
  <c r="L569" i="3"/>
  <c r="F570" i="3"/>
  <c r="G570" i="3"/>
  <c r="H570" i="3"/>
  <c r="I570" i="3"/>
  <c r="J570" i="3"/>
  <c r="K570" i="3"/>
  <c r="L570" i="3"/>
  <c r="F571" i="3"/>
  <c r="G571" i="3"/>
  <c r="H571" i="3"/>
  <c r="I571" i="3"/>
  <c r="J571" i="3"/>
  <c r="K571" i="3"/>
  <c r="L571" i="3"/>
  <c r="F572" i="3"/>
  <c r="G572" i="3"/>
  <c r="H572" i="3"/>
  <c r="I572" i="3"/>
  <c r="J572" i="3"/>
  <c r="K572" i="3"/>
  <c r="L572" i="3"/>
  <c r="F573" i="3"/>
  <c r="G573" i="3"/>
  <c r="H573" i="3"/>
  <c r="I573" i="3"/>
  <c r="J573" i="3"/>
  <c r="K573" i="3"/>
  <c r="L573" i="3"/>
  <c r="F574" i="3"/>
  <c r="G574" i="3"/>
  <c r="H574" i="3"/>
  <c r="I574" i="3"/>
  <c r="J574" i="3"/>
  <c r="K574" i="3"/>
  <c r="L574" i="3"/>
  <c r="F575" i="3"/>
  <c r="G575" i="3"/>
  <c r="H575" i="3"/>
  <c r="I575" i="3"/>
  <c r="J575" i="3"/>
  <c r="K575" i="3"/>
  <c r="L575" i="3"/>
  <c r="F576" i="3"/>
  <c r="G576" i="3"/>
  <c r="H576" i="3"/>
  <c r="I576" i="3"/>
  <c r="J576" i="3"/>
  <c r="K576" i="3"/>
  <c r="L576" i="3"/>
  <c r="F577" i="3"/>
  <c r="G577" i="3"/>
  <c r="H577" i="3"/>
  <c r="I577" i="3"/>
  <c r="J577" i="3"/>
  <c r="K577" i="3"/>
  <c r="L577" i="3"/>
  <c r="F578" i="3"/>
  <c r="G578" i="3"/>
  <c r="H578" i="3"/>
  <c r="I578" i="3"/>
  <c r="J578" i="3"/>
  <c r="K578" i="3"/>
  <c r="L578" i="3"/>
  <c r="F579" i="3"/>
  <c r="G579" i="3"/>
  <c r="H579" i="3"/>
  <c r="I579" i="3"/>
  <c r="J579" i="3"/>
  <c r="K579" i="3"/>
  <c r="L579" i="3"/>
  <c r="F580" i="3"/>
  <c r="G580" i="3"/>
  <c r="H580" i="3"/>
  <c r="I580" i="3"/>
  <c r="J580" i="3"/>
  <c r="K580" i="3"/>
  <c r="L580" i="3"/>
  <c r="F581" i="3"/>
  <c r="G581" i="3"/>
  <c r="H581" i="3"/>
  <c r="I581" i="3"/>
  <c r="J581" i="3"/>
  <c r="K581" i="3"/>
  <c r="L581" i="3"/>
  <c r="F582" i="3"/>
  <c r="G582" i="3"/>
  <c r="H582" i="3"/>
  <c r="I582" i="3"/>
  <c r="J582" i="3"/>
  <c r="K582" i="3"/>
  <c r="L582" i="3"/>
  <c r="F583" i="3"/>
  <c r="G583" i="3"/>
  <c r="H583" i="3"/>
  <c r="I583" i="3"/>
  <c r="J583" i="3"/>
  <c r="K583" i="3"/>
  <c r="L583" i="3"/>
  <c r="F584" i="3"/>
  <c r="G584" i="3"/>
  <c r="H584" i="3"/>
  <c r="I584" i="3"/>
  <c r="J584" i="3"/>
  <c r="K584" i="3"/>
  <c r="L584" i="3"/>
  <c r="F585" i="3"/>
  <c r="G585" i="3"/>
  <c r="H585" i="3"/>
  <c r="I585" i="3"/>
  <c r="J585" i="3"/>
  <c r="K585" i="3"/>
  <c r="L585" i="3"/>
  <c r="F586" i="3"/>
  <c r="G586" i="3"/>
  <c r="H586" i="3"/>
  <c r="I586" i="3"/>
  <c r="J586" i="3"/>
  <c r="K586" i="3"/>
  <c r="L586" i="3"/>
  <c r="F587" i="3"/>
  <c r="G587" i="3"/>
  <c r="H587" i="3"/>
  <c r="I587" i="3"/>
  <c r="J587" i="3"/>
  <c r="K587" i="3"/>
  <c r="L587" i="3"/>
  <c r="F588" i="3"/>
  <c r="G588" i="3"/>
  <c r="H588" i="3"/>
  <c r="I588" i="3"/>
  <c r="J588" i="3"/>
  <c r="K588" i="3"/>
  <c r="L588" i="3"/>
  <c r="F589" i="3"/>
  <c r="G589" i="3"/>
  <c r="H589" i="3"/>
  <c r="I589" i="3"/>
  <c r="J589" i="3"/>
  <c r="K589" i="3"/>
  <c r="L589" i="3"/>
  <c r="F590" i="3"/>
  <c r="G590" i="3"/>
  <c r="H590" i="3"/>
  <c r="I590" i="3"/>
  <c r="J590" i="3"/>
  <c r="K590" i="3"/>
  <c r="L590" i="3"/>
  <c r="F591" i="3"/>
  <c r="G591" i="3"/>
  <c r="H591" i="3"/>
  <c r="I591" i="3"/>
  <c r="J591" i="3"/>
  <c r="K591" i="3"/>
  <c r="L591" i="3"/>
  <c r="F592" i="3"/>
  <c r="G592" i="3"/>
  <c r="H592" i="3"/>
  <c r="I592" i="3"/>
  <c r="J592" i="3"/>
  <c r="K592" i="3"/>
  <c r="L592" i="3"/>
  <c r="F593" i="3"/>
  <c r="G593" i="3"/>
  <c r="H593" i="3"/>
  <c r="I593" i="3"/>
  <c r="J593" i="3"/>
  <c r="K593" i="3"/>
  <c r="L593" i="3"/>
  <c r="F594" i="3"/>
  <c r="G594" i="3"/>
  <c r="H594" i="3"/>
  <c r="I594" i="3"/>
  <c r="J594" i="3"/>
  <c r="K594" i="3"/>
  <c r="L594" i="3"/>
  <c r="F595" i="3"/>
  <c r="G595" i="3"/>
  <c r="H595" i="3"/>
  <c r="I595" i="3"/>
  <c r="J595" i="3"/>
  <c r="K595" i="3"/>
  <c r="L595" i="3"/>
  <c r="F596" i="3"/>
  <c r="G596" i="3"/>
  <c r="H596" i="3"/>
  <c r="I596" i="3"/>
  <c r="J596" i="3"/>
  <c r="K596" i="3"/>
  <c r="L596" i="3"/>
  <c r="F597" i="3"/>
  <c r="G597" i="3"/>
  <c r="H597" i="3"/>
  <c r="I597" i="3"/>
  <c r="J597" i="3"/>
  <c r="K597" i="3"/>
  <c r="L597" i="3"/>
  <c r="F598" i="3"/>
  <c r="G598" i="3"/>
  <c r="H598" i="3"/>
  <c r="I598" i="3"/>
  <c r="J598" i="3"/>
  <c r="K598" i="3"/>
  <c r="L598" i="3"/>
  <c r="F599" i="3"/>
  <c r="G599" i="3"/>
  <c r="H599" i="3"/>
  <c r="I599" i="3"/>
  <c r="J599" i="3"/>
  <c r="K599" i="3"/>
  <c r="L599" i="3"/>
  <c r="F600" i="3"/>
  <c r="G600" i="3"/>
  <c r="H600" i="3"/>
  <c r="I600" i="3"/>
  <c r="J600" i="3"/>
  <c r="K600" i="3"/>
  <c r="L600" i="3"/>
  <c r="F601" i="3"/>
  <c r="G601" i="3"/>
  <c r="H601" i="3"/>
  <c r="I601" i="3"/>
  <c r="J601" i="3"/>
  <c r="K601" i="3"/>
  <c r="L601" i="3"/>
  <c r="F602" i="3"/>
  <c r="G602" i="3"/>
  <c r="H602" i="3"/>
  <c r="I602" i="3"/>
  <c r="J602" i="3"/>
  <c r="K602" i="3"/>
  <c r="L602" i="3"/>
  <c r="F603" i="3"/>
  <c r="G603" i="3"/>
  <c r="H603" i="3"/>
  <c r="I603" i="3"/>
  <c r="J603" i="3"/>
  <c r="K603" i="3"/>
  <c r="L603" i="3"/>
  <c r="F604" i="3"/>
  <c r="G604" i="3"/>
  <c r="H604" i="3"/>
  <c r="I604" i="3"/>
  <c r="J604" i="3"/>
  <c r="K604" i="3"/>
  <c r="L604" i="3"/>
  <c r="F605" i="3"/>
  <c r="G605" i="3"/>
  <c r="H605" i="3"/>
  <c r="I605" i="3"/>
  <c r="J605" i="3"/>
  <c r="K605" i="3"/>
  <c r="L605" i="3"/>
  <c r="F606" i="3"/>
  <c r="G606" i="3"/>
  <c r="H606" i="3"/>
  <c r="I606" i="3"/>
  <c r="J606" i="3"/>
  <c r="K606" i="3"/>
  <c r="L606" i="3"/>
  <c r="F607" i="3"/>
  <c r="G607" i="3"/>
  <c r="H607" i="3"/>
  <c r="I607" i="3"/>
  <c r="J607" i="3"/>
  <c r="K607" i="3"/>
  <c r="L607" i="3"/>
  <c r="F608" i="3"/>
  <c r="G608" i="3"/>
  <c r="H608" i="3"/>
  <c r="I608" i="3"/>
  <c r="J608" i="3"/>
  <c r="K608" i="3"/>
  <c r="L608" i="3"/>
  <c r="F609" i="3"/>
  <c r="G609" i="3"/>
  <c r="H609" i="3"/>
  <c r="I609" i="3"/>
  <c r="J609" i="3"/>
  <c r="K609" i="3"/>
  <c r="L609" i="3"/>
  <c r="F610" i="3"/>
  <c r="G610" i="3"/>
  <c r="H610" i="3"/>
  <c r="I610" i="3"/>
  <c r="J610" i="3"/>
  <c r="K610" i="3"/>
  <c r="L610" i="3"/>
  <c r="F611" i="3"/>
  <c r="G611" i="3"/>
  <c r="H611" i="3"/>
  <c r="I611" i="3"/>
  <c r="J611" i="3"/>
  <c r="K611" i="3"/>
  <c r="L611" i="3"/>
  <c r="F612" i="3"/>
  <c r="G612" i="3"/>
  <c r="H612" i="3"/>
  <c r="I612" i="3"/>
  <c r="J612" i="3"/>
  <c r="K612" i="3"/>
  <c r="L612" i="3"/>
  <c r="F613" i="3"/>
  <c r="G613" i="3"/>
  <c r="H613" i="3"/>
  <c r="I613" i="3"/>
  <c r="J613" i="3"/>
  <c r="K613" i="3"/>
  <c r="L613" i="3"/>
  <c r="F614" i="3"/>
  <c r="G614" i="3"/>
  <c r="H614" i="3"/>
  <c r="I614" i="3"/>
  <c r="J614" i="3"/>
  <c r="K614" i="3"/>
  <c r="L614" i="3"/>
  <c r="F615" i="3"/>
  <c r="G615" i="3"/>
  <c r="H615" i="3"/>
  <c r="I615" i="3"/>
  <c r="J615" i="3"/>
  <c r="K615" i="3"/>
  <c r="L615" i="3"/>
  <c r="F616" i="3"/>
  <c r="G616" i="3"/>
  <c r="H616" i="3"/>
  <c r="I616" i="3"/>
  <c r="J616" i="3"/>
  <c r="K616" i="3"/>
  <c r="L616" i="3"/>
  <c r="F617" i="3"/>
  <c r="G617" i="3"/>
  <c r="H617" i="3"/>
  <c r="I617" i="3"/>
  <c r="J617" i="3"/>
  <c r="K617" i="3"/>
  <c r="L617" i="3"/>
  <c r="F618" i="3"/>
  <c r="G618" i="3"/>
  <c r="H618" i="3"/>
  <c r="I618" i="3"/>
  <c r="J618" i="3"/>
  <c r="K618" i="3"/>
  <c r="L618" i="3"/>
  <c r="F619" i="3"/>
  <c r="G619" i="3"/>
  <c r="H619" i="3"/>
  <c r="I619" i="3"/>
  <c r="J619" i="3"/>
  <c r="K619" i="3"/>
  <c r="L619" i="3"/>
  <c r="F620" i="3"/>
  <c r="G620" i="3"/>
  <c r="H620" i="3"/>
  <c r="I620" i="3"/>
  <c r="J620" i="3"/>
  <c r="K620" i="3"/>
  <c r="L620" i="3"/>
  <c r="F621" i="3"/>
  <c r="G621" i="3"/>
  <c r="H621" i="3"/>
  <c r="I621" i="3"/>
  <c r="J621" i="3"/>
  <c r="K621" i="3"/>
  <c r="L621" i="3"/>
  <c r="F622" i="3"/>
  <c r="G622" i="3"/>
  <c r="H622" i="3"/>
  <c r="I622" i="3"/>
  <c r="J622" i="3"/>
  <c r="K622" i="3"/>
  <c r="L622" i="3"/>
  <c r="F623" i="3"/>
  <c r="G623" i="3"/>
  <c r="H623" i="3"/>
  <c r="I623" i="3"/>
  <c r="J623" i="3"/>
  <c r="K623" i="3"/>
  <c r="L623" i="3"/>
  <c r="F624" i="3"/>
  <c r="G624" i="3"/>
  <c r="H624" i="3"/>
  <c r="I624" i="3"/>
  <c r="J624" i="3"/>
  <c r="K624" i="3"/>
  <c r="L624" i="3"/>
  <c r="F625" i="3"/>
  <c r="G625" i="3"/>
  <c r="H625" i="3"/>
  <c r="I625" i="3"/>
  <c r="J625" i="3"/>
  <c r="K625" i="3"/>
  <c r="L625" i="3"/>
  <c r="F626" i="3"/>
  <c r="G626" i="3"/>
  <c r="H626" i="3"/>
  <c r="I626" i="3"/>
  <c r="J626" i="3"/>
  <c r="K626" i="3"/>
  <c r="L626" i="3"/>
  <c r="F627" i="3"/>
  <c r="G627" i="3"/>
  <c r="H627" i="3"/>
  <c r="I627" i="3"/>
  <c r="J627" i="3"/>
  <c r="K627" i="3"/>
  <c r="L627" i="3"/>
  <c r="F628" i="3"/>
  <c r="G628" i="3"/>
  <c r="H628" i="3"/>
  <c r="I628" i="3"/>
  <c r="J628" i="3"/>
  <c r="K628" i="3"/>
  <c r="L628" i="3"/>
  <c r="F629" i="3"/>
  <c r="G629" i="3"/>
  <c r="H629" i="3"/>
  <c r="I629" i="3"/>
  <c r="J629" i="3"/>
  <c r="K629" i="3"/>
  <c r="L629" i="3"/>
  <c r="F630" i="3"/>
  <c r="G630" i="3"/>
  <c r="H630" i="3"/>
  <c r="I630" i="3"/>
  <c r="J630" i="3"/>
  <c r="K630" i="3"/>
  <c r="L630" i="3"/>
  <c r="F631" i="3"/>
  <c r="G631" i="3"/>
  <c r="H631" i="3"/>
  <c r="I631" i="3"/>
  <c r="J631" i="3"/>
  <c r="K631" i="3"/>
  <c r="L631" i="3"/>
  <c r="F632" i="3"/>
  <c r="G632" i="3"/>
  <c r="H632" i="3"/>
  <c r="I632" i="3"/>
  <c r="J632" i="3"/>
  <c r="K632" i="3"/>
  <c r="L632" i="3"/>
  <c r="F633" i="3"/>
  <c r="G633" i="3"/>
  <c r="H633" i="3"/>
  <c r="I633" i="3"/>
  <c r="J633" i="3"/>
  <c r="K633" i="3"/>
  <c r="L633" i="3"/>
  <c r="F634" i="3"/>
  <c r="G634" i="3"/>
  <c r="H634" i="3"/>
  <c r="I634" i="3"/>
  <c r="J634" i="3"/>
  <c r="K634" i="3"/>
  <c r="L634" i="3"/>
  <c r="F635" i="3"/>
  <c r="G635" i="3"/>
  <c r="H635" i="3"/>
  <c r="I635" i="3"/>
  <c r="J635" i="3"/>
  <c r="K635" i="3"/>
  <c r="L635" i="3"/>
  <c r="F636" i="3"/>
  <c r="G636" i="3"/>
  <c r="H636" i="3"/>
  <c r="I636" i="3"/>
  <c r="J636" i="3"/>
  <c r="K636" i="3"/>
  <c r="L636" i="3"/>
  <c r="F637" i="3"/>
  <c r="G637" i="3"/>
  <c r="H637" i="3"/>
  <c r="I637" i="3"/>
  <c r="J637" i="3"/>
  <c r="K637" i="3"/>
  <c r="L637" i="3"/>
  <c r="F638" i="3"/>
  <c r="G638" i="3"/>
  <c r="H638" i="3"/>
  <c r="I638" i="3"/>
  <c r="J638" i="3"/>
  <c r="K638" i="3"/>
  <c r="L638" i="3"/>
  <c r="F639" i="3"/>
  <c r="G639" i="3"/>
  <c r="H639" i="3"/>
  <c r="I639" i="3"/>
  <c r="J639" i="3"/>
  <c r="K639" i="3"/>
  <c r="L639" i="3"/>
  <c r="F640" i="3"/>
  <c r="G640" i="3"/>
  <c r="H640" i="3"/>
  <c r="I640" i="3"/>
  <c r="J640" i="3"/>
  <c r="K640" i="3"/>
  <c r="L640" i="3"/>
  <c r="F641" i="3"/>
  <c r="G641" i="3"/>
  <c r="H641" i="3"/>
  <c r="I641" i="3"/>
  <c r="J641" i="3"/>
  <c r="K641" i="3"/>
  <c r="L641" i="3"/>
  <c r="F642" i="3"/>
  <c r="G642" i="3"/>
  <c r="H642" i="3"/>
  <c r="I642" i="3"/>
  <c r="J642" i="3"/>
  <c r="K642" i="3"/>
  <c r="L642" i="3"/>
  <c r="F643" i="3"/>
  <c r="G643" i="3"/>
  <c r="H643" i="3"/>
  <c r="I643" i="3"/>
  <c r="J643" i="3"/>
  <c r="K643" i="3"/>
  <c r="L643" i="3"/>
  <c r="F644" i="3"/>
  <c r="G644" i="3"/>
  <c r="H644" i="3"/>
  <c r="I644" i="3"/>
  <c r="J644" i="3"/>
  <c r="K644" i="3"/>
  <c r="L644" i="3"/>
  <c r="F645" i="3"/>
  <c r="G645" i="3"/>
  <c r="H645" i="3"/>
  <c r="I645" i="3"/>
  <c r="J645" i="3"/>
  <c r="K645" i="3"/>
  <c r="L645" i="3"/>
  <c r="F646" i="3"/>
  <c r="G646" i="3"/>
  <c r="H646" i="3"/>
  <c r="I646" i="3"/>
  <c r="J646" i="3"/>
  <c r="K646" i="3"/>
  <c r="L646" i="3"/>
  <c r="F647" i="3"/>
  <c r="G647" i="3"/>
  <c r="H647" i="3"/>
  <c r="I647" i="3"/>
  <c r="J647" i="3"/>
  <c r="K647" i="3"/>
  <c r="L647" i="3"/>
  <c r="F648" i="3"/>
  <c r="G648" i="3"/>
  <c r="H648" i="3"/>
  <c r="I648" i="3"/>
  <c r="J648" i="3"/>
  <c r="K648" i="3"/>
  <c r="L648" i="3"/>
  <c r="F649" i="3"/>
  <c r="G649" i="3"/>
  <c r="H649" i="3"/>
  <c r="I649" i="3"/>
  <c r="J649" i="3"/>
  <c r="K649" i="3"/>
  <c r="L649" i="3"/>
  <c r="F650" i="3"/>
  <c r="G650" i="3"/>
  <c r="H650" i="3"/>
  <c r="I650" i="3"/>
  <c r="J650" i="3"/>
  <c r="K650" i="3"/>
  <c r="L650" i="3"/>
  <c r="F651" i="3"/>
  <c r="G651" i="3"/>
  <c r="H651" i="3"/>
  <c r="I651" i="3"/>
  <c r="J651" i="3"/>
  <c r="K651" i="3"/>
  <c r="L651" i="3"/>
  <c r="F652" i="3"/>
  <c r="G652" i="3"/>
  <c r="H652" i="3"/>
  <c r="I652" i="3"/>
  <c r="J652" i="3"/>
  <c r="K652" i="3"/>
  <c r="L652" i="3"/>
  <c r="F653" i="3"/>
  <c r="G653" i="3"/>
  <c r="H653" i="3"/>
  <c r="I653" i="3"/>
  <c r="J653" i="3"/>
  <c r="K653" i="3"/>
  <c r="L653" i="3"/>
  <c r="F654" i="3"/>
  <c r="G654" i="3"/>
  <c r="H654" i="3"/>
  <c r="I654" i="3"/>
  <c r="J654" i="3"/>
  <c r="K654" i="3"/>
  <c r="L654" i="3"/>
  <c r="F655" i="3"/>
  <c r="G655" i="3"/>
  <c r="H655" i="3"/>
  <c r="I655" i="3"/>
  <c r="J655" i="3"/>
  <c r="K655" i="3"/>
  <c r="L655" i="3"/>
  <c r="F656" i="3"/>
  <c r="G656" i="3"/>
  <c r="H656" i="3"/>
  <c r="I656" i="3"/>
  <c r="J656" i="3"/>
  <c r="K656" i="3"/>
  <c r="L656" i="3"/>
  <c r="F657" i="3"/>
  <c r="G657" i="3"/>
  <c r="H657" i="3"/>
  <c r="I657" i="3"/>
  <c r="J657" i="3"/>
  <c r="K657" i="3"/>
  <c r="L657" i="3"/>
  <c r="F658" i="3"/>
  <c r="G658" i="3"/>
  <c r="H658" i="3"/>
  <c r="I658" i="3"/>
  <c r="J658" i="3"/>
  <c r="K658" i="3"/>
  <c r="L658" i="3"/>
  <c r="F659" i="3"/>
  <c r="G659" i="3"/>
  <c r="H659" i="3"/>
  <c r="I659" i="3"/>
  <c r="J659" i="3"/>
  <c r="K659" i="3"/>
  <c r="L659" i="3"/>
  <c r="F660" i="3"/>
  <c r="G660" i="3"/>
  <c r="H660" i="3"/>
  <c r="I660" i="3"/>
  <c r="J660" i="3"/>
  <c r="K660" i="3"/>
  <c r="L660" i="3"/>
  <c r="F661" i="3"/>
  <c r="G661" i="3"/>
  <c r="H661" i="3"/>
  <c r="I661" i="3"/>
  <c r="J661" i="3"/>
  <c r="K661" i="3"/>
  <c r="L661" i="3"/>
  <c r="F662" i="3"/>
  <c r="G662" i="3"/>
  <c r="H662" i="3"/>
  <c r="I662" i="3"/>
  <c r="J662" i="3"/>
  <c r="K662" i="3"/>
  <c r="L662" i="3"/>
  <c r="F663" i="3"/>
  <c r="G663" i="3"/>
  <c r="H663" i="3"/>
  <c r="I663" i="3"/>
  <c r="J663" i="3"/>
  <c r="K663" i="3"/>
  <c r="L663" i="3"/>
  <c r="F664" i="3"/>
  <c r="G664" i="3"/>
  <c r="H664" i="3"/>
  <c r="I664" i="3"/>
  <c r="J664" i="3"/>
  <c r="K664" i="3"/>
  <c r="L664" i="3"/>
  <c r="F665" i="3"/>
  <c r="G665" i="3"/>
  <c r="H665" i="3"/>
  <c r="I665" i="3"/>
  <c r="J665" i="3"/>
  <c r="K665" i="3"/>
  <c r="L665" i="3"/>
  <c r="F666" i="3"/>
  <c r="G666" i="3"/>
  <c r="H666" i="3"/>
  <c r="I666" i="3"/>
  <c r="J666" i="3"/>
  <c r="K666" i="3"/>
  <c r="L666" i="3"/>
  <c r="F667" i="3"/>
  <c r="G667" i="3"/>
  <c r="H667" i="3"/>
  <c r="I667" i="3"/>
  <c r="J667" i="3"/>
  <c r="K667" i="3"/>
  <c r="L667" i="3"/>
  <c r="F668" i="3"/>
  <c r="G668" i="3"/>
  <c r="H668" i="3"/>
  <c r="I668" i="3"/>
  <c r="J668" i="3"/>
  <c r="K668" i="3"/>
  <c r="L668" i="3"/>
  <c r="F669" i="3"/>
  <c r="G669" i="3"/>
  <c r="H669" i="3"/>
  <c r="I669" i="3"/>
  <c r="J669" i="3"/>
  <c r="K669" i="3"/>
  <c r="L669" i="3"/>
  <c r="F670" i="3"/>
  <c r="G670" i="3"/>
  <c r="H670" i="3"/>
  <c r="I670" i="3"/>
  <c r="J670" i="3"/>
  <c r="K670" i="3"/>
  <c r="L670" i="3"/>
  <c r="F671" i="3"/>
  <c r="G671" i="3"/>
  <c r="H671" i="3"/>
  <c r="I671" i="3"/>
  <c r="J671" i="3"/>
  <c r="K671" i="3"/>
  <c r="L671" i="3"/>
  <c r="F672" i="3"/>
  <c r="G672" i="3"/>
  <c r="H672" i="3"/>
  <c r="I672" i="3"/>
  <c r="J672" i="3"/>
  <c r="K672" i="3"/>
  <c r="L672" i="3"/>
  <c r="F673" i="3"/>
  <c r="G673" i="3"/>
  <c r="H673" i="3"/>
  <c r="I673" i="3"/>
  <c r="J673" i="3"/>
  <c r="K673" i="3"/>
  <c r="L673" i="3"/>
  <c r="F674" i="3"/>
  <c r="G674" i="3"/>
  <c r="H674" i="3"/>
  <c r="I674" i="3"/>
  <c r="J674" i="3"/>
  <c r="K674" i="3"/>
  <c r="L674" i="3"/>
  <c r="F675" i="3"/>
  <c r="G675" i="3"/>
  <c r="H675" i="3"/>
  <c r="I675" i="3"/>
  <c r="J675" i="3"/>
  <c r="K675" i="3"/>
  <c r="L675" i="3"/>
  <c r="F676" i="3"/>
  <c r="G676" i="3"/>
  <c r="H676" i="3"/>
  <c r="I676" i="3"/>
  <c r="J676" i="3"/>
  <c r="K676" i="3"/>
  <c r="L676" i="3"/>
  <c r="F677" i="3"/>
  <c r="G677" i="3"/>
  <c r="H677" i="3"/>
  <c r="I677" i="3"/>
  <c r="J677" i="3"/>
  <c r="K677" i="3"/>
  <c r="L677" i="3"/>
  <c r="F678" i="3"/>
  <c r="G678" i="3"/>
  <c r="H678" i="3"/>
  <c r="I678" i="3"/>
  <c r="J678" i="3"/>
  <c r="K678" i="3"/>
  <c r="L678" i="3"/>
  <c r="F679" i="3"/>
  <c r="G679" i="3"/>
  <c r="H679" i="3"/>
  <c r="I679" i="3"/>
  <c r="J679" i="3"/>
  <c r="K679" i="3"/>
  <c r="L679" i="3"/>
  <c r="F680" i="3"/>
  <c r="G680" i="3"/>
  <c r="H680" i="3"/>
  <c r="I680" i="3"/>
  <c r="J680" i="3"/>
  <c r="K680" i="3"/>
  <c r="L680" i="3"/>
  <c r="F681" i="3"/>
  <c r="G681" i="3"/>
  <c r="H681" i="3"/>
  <c r="I681" i="3"/>
  <c r="J681" i="3"/>
  <c r="K681" i="3"/>
  <c r="L681" i="3"/>
  <c r="F682" i="3"/>
  <c r="G682" i="3"/>
  <c r="H682" i="3"/>
  <c r="I682" i="3"/>
  <c r="J682" i="3"/>
  <c r="K682" i="3"/>
  <c r="L682" i="3"/>
  <c r="F683" i="3"/>
  <c r="G683" i="3"/>
  <c r="H683" i="3"/>
  <c r="I683" i="3"/>
  <c r="J683" i="3"/>
  <c r="K683" i="3"/>
  <c r="L683" i="3"/>
  <c r="F684" i="3"/>
  <c r="G684" i="3"/>
  <c r="H684" i="3"/>
  <c r="I684" i="3"/>
  <c r="J684" i="3"/>
  <c r="K684" i="3"/>
  <c r="L684" i="3"/>
  <c r="F685" i="3"/>
  <c r="G685" i="3"/>
  <c r="H685" i="3"/>
  <c r="I685" i="3"/>
  <c r="J685" i="3"/>
  <c r="K685" i="3"/>
  <c r="L685" i="3"/>
  <c r="F686" i="3"/>
  <c r="G686" i="3"/>
  <c r="H686" i="3"/>
  <c r="I686" i="3"/>
  <c r="J686" i="3"/>
  <c r="K686" i="3"/>
  <c r="L686" i="3"/>
  <c r="F687" i="3"/>
  <c r="G687" i="3"/>
  <c r="H687" i="3"/>
  <c r="I687" i="3"/>
  <c r="J687" i="3"/>
  <c r="K687" i="3"/>
  <c r="L687" i="3"/>
  <c r="F688" i="3"/>
  <c r="G688" i="3"/>
  <c r="H688" i="3"/>
  <c r="I688" i="3"/>
  <c r="J688" i="3"/>
  <c r="K688" i="3"/>
  <c r="L688" i="3"/>
  <c r="F689" i="3"/>
  <c r="G689" i="3"/>
  <c r="H689" i="3"/>
  <c r="I689" i="3"/>
  <c r="J689" i="3"/>
  <c r="K689" i="3"/>
  <c r="L689" i="3"/>
  <c r="F690" i="3"/>
  <c r="G690" i="3"/>
  <c r="H690" i="3"/>
  <c r="I690" i="3"/>
  <c r="J690" i="3"/>
  <c r="K690" i="3"/>
  <c r="L690" i="3"/>
  <c r="F691" i="3"/>
  <c r="G691" i="3"/>
  <c r="H691" i="3"/>
  <c r="I691" i="3"/>
  <c r="J691" i="3"/>
  <c r="K691" i="3"/>
  <c r="L691" i="3"/>
  <c r="F692" i="3"/>
  <c r="G692" i="3"/>
  <c r="H692" i="3"/>
  <c r="I692" i="3"/>
  <c r="J692" i="3"/>
  <c r="K692" i="3"/>
  <c r="L692" i="3"/>
  <c r="F693" i="3"/>
  <c r="G693" i="3"/>
  <c r="H693" i="3"/>
  <c r="I693" i="3"/>
  <c r="J693" i="3"/>
  <c r="K693" i="3"/>
  <c r="L693" i="3"/>
  <c r="F694" i="3"/>
  <c r="G694" i="3"/>
  <c r="H694" i="3"/>
  <c r="I694" i="3"/>
  <c r="J694" i="3"/>
  <c r="K694" i="3"/>
  <c r="L694" i="3"/>
  <c r="F695" i="3"/>
  <c r="G695" i="3"/>
  <c r="H695" i="3"/>
  <c r="I695" i="3"/>
  <c r="J695" i="3"/>
  <c r="K695" i="3"/>
  <c r="L695" i="3"/>
  <c r="F696" i="3"/>
  <c r="G696" i="3"/>
  <c r="H696" i="3"/>
  <c r="I696" i="3"/>
  <c r="J696" i="3"/>
  <c r="K696" i="3"/>
  <c r="L696" i="3"/>
  <c r="F697" i="3"/>
  <c r="G697" i="3"/>
  <c r="H697" i="3"/>
  <c r="I697" i="3"/>
  <c r="J697" i="3"/>
  <c r="K697" i="3"/>
  <c r="L697" i="3"/>
  <c r="F698" i="3"/>
  <c r="G698" i="3"/>
  <c r="H698" i="3"/>
  <c r="I698" i="3"/>
  <c r="J698" i="3"/>
  <c r="K698" i="3"/>
  <c r="L698" i="3"/>
  <c r="F699" i="3"/>
  <c r="G699" i="3"/>
  <c r="H699" i="3"/>
  <c r="I699" i="3"/>
  <c r="J699" i="3"/>
  <c r="K699" i="3"/>
  <c r="L699" i="3"/>
  <c r="F700" i="3"/>
  <c r="G700" i="3"/>
  <c r="H700" i="3"/>
  <c r="I700" i="3"/>
  <c r="J700" i="3"/>
  <c r="K700" i="3"/>
  <c r="L700" i="3"/>
  <c r="F701" i="3"/>
  <c r="G701" i="3"/>
  <c r="H701" i="3"/>
  <c r="I701" i="3"/>
  <c r="J701" i="3"/>
  <c r="K701" i="3"/>
  <c r="L701" i="3"/>
  <c r="F702" i="3"/>
  <c r="G702" i="3"/>
  <c r="H702" i="3"/>
  <c r="I702" i="3"/>
  <c r="J702" i="3"/>
  <c r="K702" i="3"/>
  <c r="L702" i="3"/>
  <c r="F703" i="3"/>
  <c r="G703" i="3"/>
  <c r="H703" i="3"/>
  <c r="I703" i="3"/>
  <c r="J703" i="3"/>
  <c r="K703" i="3"/>
  <c r="L703" i="3"/>
  <c r="F704" i="3"/>
  <c r="G704" i="3"/>
  <c r="H704" i="3"/>
  <c r="I704" i="3"/>
  <c r="J704" i="3"/>
  <c r="K704" i="3"/>
  <c r="L704" i="3"/>
  <c r="F705" i="3"/>
  <c r="G705" i="3"/>
  <c r="H705" i="3"/>
  <c r="I705" i="3"/>
  <c r="J705" i="3"/>
  <c r="K705" i="3"/>
  <c r="L705" i="3"/>
  <c r="F706" i="3"/>
  <c r="G706" i="3"/>
  <c r="H706" i="3"/>
  <c r="I706" i="3"/>
  <c r="J706" i="3"/>
  <c r="K706" i="3"/>
  <c r="L706" i="3"/>
  <c r="F707" i="3"/>
  <c r="G707" i="3"/>
  <c r="H707" i="3"/>
  <c r="I707" i="3"/>
  <c r="J707" i="3"/>
  <c r="K707" i="3"/>
  <c r="L707" i="3"/>
  <c r="F708" i="3"/>
  <c r="G708" i="3"/>
  <c r="H708" i="3"/>
  <c r="I708" i="3"/>
  <c r="J708" i="3"/>
  <c r="K708" i="3"/>
  <c r="L708" i="3"/>
  <c r="F709" i="3"/>
  <c r="G709" i="3"/>
  <c r="H709" i="3"/>
  <c r="I709" i="3"/>
  <c r="J709" i="3"/>
  <c r="K709" i="3"/>
  <c r="L709" i="3"/>
  <c r="F710" i="3"/>
  <c r="G710" i="3"/>
  <c r="H710" i="3"/>
  <c r="I710" i="3"/>
  <c r="J710" i="3"/>
  <c r="K710" i="3"/>
  <c r="L710" i="3"/>
  <c r="F711" i="3"/>
  <c r="G711" i="3"/>
  <c r="H711" i="3"/>
  <c r="I711" i="3"/>
  <c r="J711" i="3"/>
  <c r="K711" i="3"/>
  <c r="L711" i="3"/>
  <c r="F712" i="3"/>
  <c r="G712" i="3"/>
  <c r="H712" i="3"/>
  <c r="I712" i="3"/>
  <c r="J712" i="3"/>
  <c r="K712" i="3"/>
  <c r="L712" i="3"/>
  <c r="F713" i="3"/>
  <c r="G713" i="3"/>
  <c r="H713" i="3"/>
  <c r="I713" i="3"/>
  <c r="J713" i="3"/>
  <c r="K713" i="3"/>
  <c r="L713" i="3"/>
  <c r="F714" i="3"/>
  <c r="G714" i="3"/>
  <c r="H714" i="3"/>
  <c r="I714" i="3"/>
  <c r="J714" i="3"/>
  <c r="K714" i="3"/>
  <c r="L714" i="3"/>
  <c r="F715" i="3"/>
  <c r="G715" i="3"/>
  <c r="H715" i="3"/>
  <c r="I715" i="3"/>
  <c r="J715" i="3"/>
  <c r="K715" i="3"/>
  <c r="L715" i="3"/>
  <c r="F716" i="3"/>
  <c r="G716" i="3"/>
  <c r="H716" i="3"/>
  <c r="I716" i="3"/>
  <c r="J716" i="3"/>
  <c r="K716" i="3"/>
  <c r="L716" i="3"/>
  <c r="F717" i="3"/>
  <c r="G717" i="3"/>
  <c r="H717" i="3"/>
  <c r="I717" i="3"/>
  <c r="J717" i="3"/>
  <c r="K717" i="3"/>
  <c r="L717" i="3"/>
  <c r="F718" i="3"/>
  <c r="G718" i="3"/>
  <c r="H718" i="3"/>
  <c r="I718" i="3"/>
  <c r="J718" i="3"/>
  <c r="K718" i="3"/>
  <c r="L718" i="3"/>
  <c r="F719" i="3"/>
  <c r="G719" i="3"/>
  <c r="H719" i="3"/>
  <c r="I719" i="3"/>
  <c r="J719" i="3"/>
  <c r="K719" i="3"/>
  <c r="L719" i="3"/>
  <c r="F720" i="3"/>
  <c r="G720" i="3"/>
  <c r="H720" i="3"/>
  <c r="I720" i="3"/>
  <c r="J720" i="3"/>
  <c r="K720" i="3"/>
  <c r="L720" i="3"/>
  <c r="F721" i="3"/>
  <c r="G721" i="3"/>
  <c r="H721" i="3"/>
  <c r="I721" i="3"/>
  <c r="J721" i="3"/>
  <c r="K721" i="3"/>
  <c r="L721" i="3"/>
  <c r="F722" i="3"/>
  <c r="G722" i="3"/>
  <c r="H722" i="3"/>
  <c r="I722" i="3"/>
  <c r="J722" i="3"/>
  <c r="K722" i="3"/>
  <c r="L722" i="3"/>
  <c r="F723" i="3"/>
  <c r="G723" i="3"/>
  <c r="H723" i="3"/>
  <c r="I723" i="3"/>
  <c r="J723" i="3"/>
  <c r="K723" i="3"/>
  <c r="L723" i="3"/>
  <c r="F724" i="3"/>
  <c r="G724" i="3"/>
  <c r="H724" i="3"/>
  <c r="I724" i="3"/>
  <c r="J724" i="3"/>
  <c r="K724" i="3"/>
  <c r="L724" i="3"/>
  <c r="F725" i="3"/>
  <c r="G725" i="3"/>
  <c r="H725" i="3"/>
  <c r="I725" i="3"/>
  <c r="J725" i="3"/>
  <c r="K725" i="3"/>
  <c r="L725" i="3"/>
  <c r="F726" i="3"/>
  <c r="G726" i="3"/>
  <c r="H726" i="3"/>
  <c r="I726" i="3"/>
  <c r="J726" i="3"/>
  <c r="K726" i="3"/>
  <c r="L726" i="3"/>
  <c r="F727" i="3"/>
  <c r="G727" i="3"/>
  <c r="H727" i="3"/>
  <c r="I727" i="3"/>
  <c r="J727" i="3"/>
  <c r="K727" i="3"/>
  <c r="L727" i="3"/>
  <c r="F728" i="3"/>
  <c r="G728" i="3"/>
  <c r="H728" i="3"/>
  <c r="I728" i="3"/>
  <c r="J728" i="3"/>
  <c r="K728" i="3"/>
  <c r="L728" i="3"/>
  <c r="F729" i="3"/>
  <c r="G729" i="3"/>
  <c r="H729" i="3"/>
  <c r="I729" i="3"/>
  <c r="J729" i="3"/>
  <c r="K729" i="3"/>
  <c r="L729" i="3"/>
  <c r="F730" i="3"/>
  <c r="G730" i="3"/>
  <c r="H730" i="3"/>
  <c r="I730" i="3"/>
  <c r="J730" i="3"/>
  <c r="K730" i="3"/>
  <c r="L730" i="3"/>
  <c r="F731" i="3"/>
  <c r="G731" i="3"/>
  <c r="H731" i="3"/>
  <c r="I731" i="3"/>
  <c r="J731" i="3"/>
  <c r="K731" i="3"/>
  <c r="L731" i="3"/>
  <c r="F732" i="3"/>
  <c r="G732" i="3"/>
  <c r="H732" i="3"/>
  <c r="I732" i="3"/>
  <c r="J732" i="3"/>
  <c r="K732" i="3"/>
  <c r="L732" i="3"/>
  <c r="F733" i="3"/>
  <c r="G733" i="3"/>
  <c r="H733" i="3"/>
  <c r="I733" i="3"/>
  <c r="J733" i="3"/>
  <c r="K733" i="3"/>
  <c r="L733" i="3"/>
  <c r="F734" i="3"/>
  <c r="G734" i="3"/>
  <c r="H734" i="3"/>
  <c r="I734" i="3"/>
  <c r="J734" i="3"/>
  <c r="K734" i="3"/>
  <c r="L734" i="3"/>
  <c r="F735" i="3"/>
  <c r="G735" i="3"/>
  <c r="H735" i="3"/>
  <c r="I735" i="3"/>
  <c r="J735" i="3"/>
  <c r="K735" i="3"/>
  <c r="L735" i="3"/>
  <c r="F736" i="3"/>
  <c r="G736" i="3"/>
  <c r="H736" i="3"/>
  <c r="I736" i="3"/>
  <c r="J736" i="3"/>
  <c r="K736" i="3"/>
  <c r="L736" i="3"/>
  <c r="F737" i="3"/>
  <c r="G737" i="3"/>
  <c r="H737" i="3"/>
  <c r="I737" i="3"/>
  <c r="J737" i="3"/>
  <c r="K737" i="3"/>
  <c r="L737" i="3"/>
  <c r="F738" i="3"/>
  <c r="G738" i="3"/>
  <c r="H738" i="3"/>
  <c r="I738" i="3"/>
  <c r="J738" i="3"/>
  <c r="K738" i="3"/>
  <c r="L738" i="3"/>
  <c r="F739" i="3"/>
  <c r="G739" i="3"/>
  <c r="H739" i="3"/>
  <c r="I739" i="3"/>
  <c r="J739" i="3"/>
  <c r="K739" i="3"/>
  <c r="L739" i="3"/>
  <c r="F740" i="3"/>
  <c r="G740" i="3"/>
  <c r="H740" i="3"/>
  <c r="I740" i="3"/>
  <c r="J740" i="3"/>
  <c r="K740" i="3"/>
  <c r="L740" i="3"/>
  <c r="F741" i="3"/>
  <c r="G741" i="3"/>
  <c r="H741" i="3"/>
  <c r="I741" i="3"/>
  <c r="J741" i="3"/>
  <c r="K741" i="3"/>
  <c r="L741" i="3"/>
  <c r="F742" i="3"/>
  <c r="G742" i="3"/>
  <c r="H742" i="3"/>
  <c r="I742" i="3"/>
  <c r="J742" i="3"/>
  <c r="K742" i="3"/>
  <c r="L742" i="3"/>
  <c r="F743" i="3"/>
  <c r="G743" i="3"/>
  <c r="H743" i="3"/>
  <c r="I743" i="3"/>
  <c r="J743" i="3"/>
  <c r="K743" i="3"/>
  <c r="L743" i="3"/>
  <c r="F744" i="3"/>
  <c r="G744" i="3"/>
  <c r="H744" i="3"/>
  <c r="I744" i="3"/>
  <c r="J744" i="3"/>
  <c r="K744" i="3"/>
  <c r="L744" i="3"/>
  <c r="F745" i="3"/>
  <c r="G745" i="3"/>
  <c r="H745" i="3"/>
  <c r="I745" i="3"/>
  <c r="J745" i="3"/>
  <c r="K745" i="3"/>
  <c r="L745" i="3"/>
  <c r="F746" i="3"/>
  <c r="G746" i="3"/>
  <c r="H746" i="3"/>
  <c r="I746" i="3"/>
  <c r="J746" i="3"/>
  <c r="K746" i="3"/>
  <c r="L746" i="3"/>
  <c r="F747" i="3"/>
  <c r="G747" i="3"/>
  <c r="H747" i="3"/>
  <c r="I747" i="3"/>
  <c r="J747" i="3"/>
  <c r="K747" i="3"/>
  <c r="L747" i="3"/>
  <c r="F748" i="3"/>
  <c r="G748" i="3"/>
  <c r="H748" i="3"/>
  <c r="I748" i="3"/>
  <c r="J748" i="3"/>
  <c r="K748" i="3"/>
  <c r="L748" i="3"/>
  <c r="F749" i="3"/>
  <c r="G749" i="3"/>
  <c r="H749" i="3"/>
  <c r="I749" i="3"/>
  <c r="J749" i="3"/>
  <c r="K749" i="3"/>
  <c r="L749" i="3"/>
  <c r="F750" i="3"/>
  <c r="G750" i="3"/>
  <c r="H750" i="3"/>
  <c r="I750" i="3"/>
  <c r="J750" i="3"/>
  <c r="K750" i="3"/>
  <c r="L750" i="3"/>
  <c r="F751" i="3"/>
  <c r="G751" i="3"/>
  <c r="H751" i="3"/>
  <c r="I751" i="3"/>
  <c r="J751" i="3"/>
  <c r="K751" i="3"/>
  <c r="L751" i="3"/>
  <c r="F752" i="3"/>
  <c r="G752" i="3"/>
  <c r="H752" i="3"/>
  <c r="I752" i="3"/>
  <c r="J752" i="3"/>
  <c r="K752" i="3"/>
  <c r="L752" i="3"/>
  <c r="F753" i="3"/>
  <c r="G753" i="3"/>
  <c r="H753" i="3"/>
  <c r="I753" i="3"/>
  <c r="J753" i="3"/>
  <c r="K753" i="3"/>
  <c r="L753" i="3"/>
  <c r="F754" i="3"/>
  <c r="G754" i="3"/>
  <c r="H754" i="3"/>
  <c r="I754" i="3"/>
  <c r="J754" i="3"/>
  <c r="K754" i="3"/>
  <c r="L754" i="3"/>
  <c r="F755" i="3"/>
  <c r="G755" i="3"/>
  <c r="H755" i="3"/>
  <c r="I755" i="3"/>
  <c r="J755" i="3"/>
  <c r="K755" i="3"/>
  <c r="L755" i="3"/>
  <c r="F756" i="3"/>
  <c r="G756" i="3"/>
  <c r="H756" i="3"/>
  <c r="I756" i="3"/>
  <c r="J756" i="3"/>
  <c r="K756" i="3"/>
  <c r="L756" i="3"/>
  <c r="F757" i="3"/>
  <c r="G757" i="3"/>
  <c r="H757" i="3"/>
  <c r="I757" i="3"/>
  <c r="J757" i="3"/>
  <c r="K757" i="3"/>
  <c r="L757" i="3"/>
  <c r="F758" i="3"/>
  <c r="G758" i="3"/>
  <c r="H758" i="3"/>
  <c r="I758" i="3"/>
  <c r="J758" i="3"/>
  <c r="K758" i="3"/>
  <c r="L758" i="3"/>
  <c r="F759" i="3"/>
  <c r="G759" i="3"/>
  <c r="H759" i="3"/>
  <c r="I759" i="3"/>
  <c r="J759" i="3"/>
  <c r="K759" i="3"/>
  <c r="L759" i="3"/>
  <c r="F760" i="3"/>
  <c r="G760" i="3"/>
  <c r="H760" i="3"/>
  <c r="I760" i="3"/>
  <c r="J760" i="3"/>
  <c r="K760" i="3"/>
  <c r="L760" i="3"/>
  <c r="F761" i="3"/>
  <c r="G761" i="3"/>
  <c r="H761" i="3"/>
  <c r="I761" i="3"/>
  <c r="J761" i="3"/>
  <c r="K761" i="3"/>
  <c r="L761" i="3"/>
  <c r="F762" i="3"/>
  <c r="G762" i="3"/>
  <c r="H762" i="3"/>
  <c r="I762" i="3"/>
  <c r="J762" i="3"/>
  <c r="K762" i="3"/>
  <c r="L762" i="3"/>
  <c r="F763" i="3"/>
  <c r="G763" i="3"/>
  <c r="H763" i="3"/>
  <c r="I763" i="3"/>
  <c r="J763" i="3"/>
  <c r="K763" i="3"/>
  <c r="L763" i="3"/>
  <c r="F764" i="3"/>
  <c r="G764" i="3"/>
  <c r="H764" i="3"/>
  <c r="I764" i="3"/>
  <c r="J764" i="3"/>
  <c r="K764" i="3"/>
  <c r="L764" i="3"/>
  <c r="F765" i="3"/>
  <c r="G765" i="3"/>
  <c r="H765" i="3"/>
  <c r="I765" i="3"/>
  <c r="J765" i="3"/>
  <c r="K765" i="3"/>
  <c r="L765" i="3"/>
  <c r="F766" i="3"/>
  <c r="G766" i="3"/>
  <c r="H766" i="3"/>
  <c r="I766" i="3"/>
  <c r="J766" i="3"/>
  <c r="K766" i="3"/>
  <c r="L766" i="3"/>
  <c r="F767" i="3"/>
  <c r="G767" i="3"/>
  <c r="H767" i="3"/>
  <c r="I767" i="3"/>
  <c r="J767" i="3"/>
  <c r="K767" i="3"/>
  <c r="L767" i="3"/>
  <c r="F768" i="3"/>
  <c r="G768" i="3"/>
  <c r="H768" i="3"/>
  <c r="I768" i="3"/>
  <c r="J768" i="3"/>
  <c r="K768" i="3"/>
  <c r="L768" i="3"/>
  <c r="F769" i="3"/>
  <c r="G769" i="3"/>
  <c r="H769" i="3"/>
  <c r="I769" i="3"/>
  <c r="J769" i="3"/>
  <c r="K769" i="3"/>
  <c r="L769" i="3"/>
  <c r="F770" i="3"/>
  <c r="G770" i="3"/>
  <c r="H770" i="3"/>
  <c r="I770" i="3"/>
  <c r="J770" i="3"/>
  <c r="K770" i="3"/>
  <c r="L770" i="3"/>
  <c r="F771" i="3"/>
  <c r="G771" i="3"/>
  <c r="H771" i="3"/>
  <c r="I771" i="3"/>
  <c r="J771" i="3"/>
  <c r="K771" i="3"/>
  <c r="L771" i="3"/>
  <c r="F772" i="3"/>
  <c r="G772" i="3"/>
  <c r="H772" i="3"/>
  <c r="I772" i="3"/>
  <c r="J772" i="3"/>
  <c r="K772" i="3"/>
  <c r="L772" i="3"/>
  <c r="F773" i="3"/>
  <c r="G773" i="3"/>
  <c r="H773" i="3"/>
  <c r="I773" i="3"/>
  <c r="J773" i="3"/>
  <c r="K773" i="3"/>
  <c r="L773" i="3"/>
  <c r="F774" i="3"/>
  <c r="G774" i="3"/>
  <c r="H774" i="3"/>
  <c r="I774" i="3"/>
  <c r="J774" i="3"/>
  <c r="K774" i="3"/>
  <c r="L774" i="3"/>
  <c r="F775" i="3"/>
  <c r="G775" i="3"/>
  <c r="H775" i="3"/>
  <c r="I775" i="3"/>
  <c r="J775" i="3"/>
  <c r="K775" i="3"/>
  <c r="L775" i="3"/>
  <c r="F776" i="3"/>
  <c r="G776" i="3"/>
  <c r="H776" i="3"/>
  <c r="I776" i="3"/>
  <c r="J776" i="3"/>
  <c r="K776" i="3"/>
  <c r="L776" i="3"/>
  <c r="F777" i="3"/>
  <c r="G777" i="3"/>
  <c r="H777" i="3"/>
  <c r="I777" i="3"/>
  <c r="J777" i="3"/>
  <c r="K777" i="3"/>
  <c r="L777" i="3"/>
  <c r="F778" i="3"/>
  <c r="G778" i="3"/>
  <c r="H778" i="3"/>
  <c r="I778" i="3"/>
  <c r="J778" i="3"/>
  <c r="K778" i="3"/>
  <c r="L778" i="3"/>
  <c r="F779" i="3"/>
  <c r="G779" i="3"/>
  <c r="H779" i="3"/>
  <c r="I779" i="3"/>
  <c r="J779" i="3"/>
  <c r="K779" i="3"/>
  <c r="L779" i="3"/>
  <c r="F780" i="3"/>
  <c r="G780" i="3"/>
  <c r="H780" i="3"/>
  <c r="I780" i="3"/>
  <c r="J780" i="3"/>
  <c r="K780" i="3"/>
  <c r="L780" i="3"/>
  <c r="F781" i="3"/>
  <c r="G781" i="3"/>
  <c r="H781" i="3"/>
  <c r="I781" i="3"/>
  <c r="J781" i="3"/>
  <c r="K781" i="3"/>
  <c r="L781" i="3"/>
  <c r="F782" i="3"/>
  <c r="G782" i="3"/>
  <c r="H782" i="3"/>
  <c r="I782" i="3"/>
  <c r="J782" i="3"/>
  <c r="K782" i="3"/>
  <c r="L782" i="3"/>
  <c r="F783" i="3"/>
  <c r="G783" i="3"/>
  <c r="H783" i="3"/>
  <c r="I783" i="3"/>
  <c r="J783" i="3"/>
  <c r="K783" i="3"/>
  <c r="L783" i="3"/>
  <c r="F784" i="3"/>
  <c r="G784" i="3"/>
  <c r="H784" i="3"/>
  <c r="I784" i="3"/>
  <c r="J784" i="3"/>
  <c r="K784" i="3"/>
  <c r="L784" i="3"/>
  <c r="F785" i="3"/>
  <c r="G785" i="3"/>
  <c r="H785" i="3"/>
  <c r="I785" i="3"/>
  <c r="J785" i="3"/>
  <c r="K785" i="3"/>
  <c r="L785" i="3"/>
  <c r="F786" i="3"/>
  <c r="G786" i="3"/>
  <c r="H786" i="3"/>
  <c r="I786" i="3"/>
  <c r="J786" i="3"/>
  <c r="K786" i="3"/>
  <c r="L786" i="3"/>
  <c r="F787" i="3"/>
  <c r="G787" i="3"/>
  <c r="H787" i="3"/>
  <c r="I787" i="3"/>
  <c r="J787" i="3"/>
  <c r="K787" i="3"/>
  <c r="L787" i="3"/>
  <c r="G4" i="3"/>
  <c r="H4" i="3"/>
  <c r="I4" i="3"/>
  <c r="J4" i="3"/>
  <c r="K4" i="3"/>
  <c r="L4" i="3"/>
  <c r="F4" i="3"/>
  <c r="AA12" i="3" l="1"/>
  <c r="AB14" i="3" s="1"/>
  <c r="AK5" i="3" s="1"/>
  <c r="AI4" i="3"/>
  <c r="Z6" i="3"/>
  <c r="AJ6" i="3" s="1"/>
  <c r="AH6" i="3"/>
  <c r="AJ6" i="7"/>
  <c r="AJ7" i="7"/>
  <c r="AA29" i="7"/>
  <c r="AJ8" i="7" s="1"/>
  <c r="AI13" i="7"/>
  <c r="M146" i="3"/>
  <c r="L13" i="4"/>
  <c r="M783" i="3"/>
  <c r="M535" i="3"/>
  <c r="M364" i="3"/>
  <c r="M175" i="3"/>
  <c r="M620" i="3"/>
  <c r="M288" i="3"/>
  <c r="M260" i="3"/>
  <c r="M60" i="3"/>
  <c r="M32" i="3"/>
  <c r="M449" i="3"/>
  <c r="M18" i="3"/>
  <c r="M784" i="3"/>
  <c r="M764" i="3"/>
  <c r="M760" i="3"/>
  <c r="M641" i="3"/>
  <c r="M556" i="3"/>
  <c r="M471" i="3"/>
  <c r="M407" i="3"/>
  <c r="M385" i="3"/>
  <c r="M343" i="3"/>
  <c r="M316" i="3"/>
  <c r="M231" i="3"/>
  <c r="M203" i="3"/>
  <c r="M118" i="3"/>
  <c r="M103" i="3"/>
  <c r="M90" i="3"/>
  <c r="M75" i="3"/>
  <c r="M47" i="3"/>
  <c r="M16" i="3"/>
  <c r="M599" i="3"/>
  <c r="M513" i="3"/>
  <c r="M11" i="3"/>
  <c r="M780" i="3"/>
  <c r="M776" i="3"/>
  <c r="M705" i="3"/>
  <c r="M577" i="3"/>
  <c r="M727" i="3"/>
  <c r="M768" i="3"/>
  <c r="M785" i="3"/>
  <c r="M781" i="3"/>
  <c r="M777" i="3"/>
  <c r="M773" i="3"/>
  <c r="M769" i="3"/>
  <c r="M765" i="3"/>
  <c r="M761" i="3"/>
  <c r="M757" i="3"/>
  <c r="M753" i="3"/>
  <c r="M749" i="3"/>
  <c r="M745" i="3"/>
  <c r="M741" i="3"/>
  <c r="M737" i="3"/>
  <c r="M733" i="3"/>
  <c r="M729" i="3"/>
  <c r="M725" i="3"/>
  <c r="M721" i="3"/>
  <c r="M717" i="3"/>
  <c r="M713" i="3"/>
  <c r="M709" i="3"/>
  <c r="M701" i="3"/>
  <c r="M4" i="3"/>
  <c r="M787" i="3"/>
  <c r="M786" i="3"/>
  <c r="M782" i="3"/>
  <c r="M779" i="3"/>
  <c r="M778" i="3"/>
  <c r="M775" i="3"/>
  <c r="M774" i="3"/>
  <c r="M771" i="3"/>
  <c r="M770" i="3"/>
  <c r="M767" i="3"/>
  <c r="M766" i="3"/>
  <c r="M763" i="3"/>
  <c r="M762" i="3"/>
  <c r="M759" i="3"/>
  <c r="M758" i="3"/>
  <c r="M754" i="3"/>
  <c r="M751" i="3"/>
  <c r="M750" i="3"/>
  <c r="M747" i="3"/>
  <c r="M746" i="3"/>
  <c r="M743" i="3"/>
  <c r="M742" i="3"/>
  <c r="M738" i="3"/>
  <c r="M735" i="3"/>
  <c r="M734" i="3"/>
  <c r="M731" i="3"/>
  <c r="M730" i="3"/>
  <c r="M726" i="3"/>
  <c r="M722" i="3"/>
  <c r="M719" i="3"/>
  <c r="M718" i="3"/>
  <c r="M715" i="3"/>
  <c r="M714" i="3"/>
  <c r="M711" i="3"/>
  <c r="M710" i="3"/>
  <c r="M706" i="3"/>
  <c r="M703" i="3"/>
  <c r="M702" i="3"/>
  <c r="M699" i="3"/>
  <c r="M698" i="3"/>
  <c r="M695" i="3"/>
  <c r="M694" i="3"/>
  <c r="M690" i="3"/>
  <c r="M687" i="3"/>
  <c r="M686" i="3"/>
  <c r="M683" i="3"/>
  <c r="M682" i="3"/>
  <c r="M679" i="3"/>
  <c r="M678" i="3"/>
  <c r="M674" i="3"/>
  <c r="M671" i="3"/>
  <c r="M670" i="3"/>
  <c r="M667" i="3"/>
  <c r="M666" i="3"/>
  <c r="M663" i="3"/>
  <c r="M662" i="3"/>
  <c r="M658" i="3"/>
  <c r="M655" i="3"/>
  <c r="M654" i="3"/>
  <c r="M651" i="3"/>
  <c r="M650" i="3"/>
  <c r="M647" i="3"/>
  <c r="M631" i="3"/>
  <c r="M615" i="3"/>
  <c r="M583" i="3"/>
  <c r="M567" i="3"/>
  <c r="M551" i="3"/>
  <c r="M519" i="3"/>
  <c r="M503" i="3"/>
  <c r="M487" i="3"/>
  <c r="M455" i="3"/>
  <c r="M772" i="3"/>
  <c r="M756" i="3"/>
  <c r="M752" i="3"/>
  <c r="M748" i="3"/>
  <c r="M744" i="3"/>
  <c r="M740" i="3"/>
  <c r="M736" i="3"/>
  <c r="M732" i="3"/>
  <c r="M728" i="3"/>
  <c r="M724" i="3"/>
  <c r="M720" i="3"/>
  <c r="M716" i="3"/>
  <c r="M712" i="3"/>
  <c r="M708" i="3"/>
  <c r="M704" i="3"/>
  <c r="M700" i="3"/>
  <c r="M696" i="3"/>
  <c r="M692" i="3"/>
  <c r="M688" i="3"/>
  <c r="M684" i="3"/>
  <c r="M680" i="3"/>
  <c r="M676" i="3"/>
  <c r="M672" i="3"/>
  <c r="M668" i="3"/>
  <c r="M664" i="3"/>
  <c r="M660" i="3"/>
  <c r="M656" i="3"/>
  <c r="M652" i="3"/>
  <c r="M648" i="3"/>
  <c r="M644" i="3"/>
  <c r="M640" i="3"/>
  <c r="M636" i="3"/>
  <c r="M632" i="3"/>
  <c r="M628" i="3"/>
  <c r="M624" i="3"/>
  <c r="M616" i="3"/>
  <c r="M612" i="3"/>
  <c r="M608" i="3"/>
  <c r="M604" i="3"/>
  <c r="M600" i="3"/>
  <c r="M596" i="3"/>
  <c r="M592" i="3"/>
  <c r="M588" i="3"/>
  <c r="M584" i="3"/>
  <c r="M580" i="3"/>
  <c r="M576" i="3"/>
  <c r="M572" i="3"/>
  <c r="M568" i="3"/>
  <c r="M564" i="3"/>
  <c r="M560" i="3"/>
  <c r="M552" i="3"/>
  <c r="M548" i="3"/>
  <c r="M544" i="3"/>
  <c r="M540" i="3"/>
  <c r="M536" i="3"/>
  <c r="M532" i="3"/>
  <c r="M528" i="3"/>
  <c r="M524" i="3"/>
  <c r="M520" i="3"/>
  <c r="M516" i="3"/>
  <c r="M512" i="3"/>
  <c r="M508" i="3"/>
  <c r="M504" i="3"/>
  <c r="M500" i="3"/>
  <c r="M496" i="3"/>
  <c r="M492" i="3"/>
  <c r="M488" i="3"/>
  <c r="M484" i="3"/>
  <c r="M480" i="3"/>
  <c r="M476" i="3"/>
  <c r="M472" i="3"/>
  <c r="M468" i="3"/>
  <c r="M464" i="3"/>
  <c r="M460" i="3"/>
  <c r="M456" i="3"/>
  <c r="M452" i="3"/>
  <c r="M448" i="3"/>
  <c r="M444" i="3"/>
  <c r="M440" i="3"/>
  <c r="M436" i="3"/>
  <c r="M432" i="3"/>
  <c r="M428" i="3"/>
  <c r="M424" i="3"/>
  <c r="M420" i="3"/>
  <c r="M416" i="3"/>
  <c r="M412" i="3"/>
  <c r="M408" i="3"/>
  <c r="M404" i="3"/>
  <c r="M400" i="3"/>
  <c r="M396" i="3"/>
  <c r="M392" i="3"/>
  <c r="M388" i="3"/>
  <c r="M384" i="3"/>
  <c r="M380" i="3"/>
  <c r="M376" i="3"/>
  <c r="M372" i="3"/>
  <c r="M368" i="3"/>
  <c r="M360" i="3"/>
  <c r="M356" i="3"/>
  <c r="M352" i="3"/>
  <c r="M348" i="3"/>
  <c r="M344" i="3"/>
  <c r="M340" i="3"/>
  <c r="M336" i="3"/>
  <c r="M332" i="3"/>
  <c r="M328" i="3"/>
  <c r="M324" i="3"/>
  <c r="M320" i="3"/>
  <c r="M312" i="3"/>
  <c r="M308" i="3"/>
  <c r="M304" i="3"/>
  <c r="M300" i="3"/>
  <c r="M296" i="3"/>
  <c r="M292" i="3"/>
  <c r="M284" i="3"/>
  <c r="M280" i="3"/>
  <c r="M276" i="3"/>
  <c r="M272" i="3"/>
  <c r="M268" i="3"/>
  <c r="M264" i="3"/>
  <c r="M256" i="3"/>
  <c r="M252" i="3"/>
  <c r="M248" i="3"/>
  <c r="M244" i="3"/>
  <c r="M240" i="3"/>
  <c r="M236" i="3"/>
  <c r="M232" i="3"/>
  <c r="M228" i="3"/>
  <c r="M224" i="3"/>
  <c r="M220" i="3"/>
  <c r="M216" i="3"/>
  <c r="M212" i="3"/>
  <c r="M208" i="3"/>
  <c r="M204" i="3"/>
  <c r="M200" i="3"/>
  <c r="M196" i="3"/>
  <c r="M192" i="3"/>
  <c r="M188" i="3"/>
  <c r="M184" i="3"/>
  <c r="M180" i="3"/>
  <c r="M176" i="3"/>
  <c r="M172" i="3"/>
  <c r="M168" i="3"/>
  <c r="M164" i="3"/>
  <c r="M160" i="3"/>
  <c r="M156" i="3"/>
  <c r="M152" i="3"/>
  <c r="M148" i="3"/>
  <c r="M144" i="3"/>
  <c r="M140" i="3"/>
  <c r="M136" i="3"/>
  <c r="M132" i="3"/>
  <c r="M128" i="3"/>
  <c r="M124" i="3"/>
  <c r="M120" i="3"/>
  <c r="M116" i="3"/>
  <c r="M112" i="3"/>
  <c r="M108" i="3"/>
  <c r="M104" i="3"/>
  <c r="M100" i="3"/>
  <c r="M96" i="3"/>
  <c r="M92" i="3"/>
  <c r="M88" i="3"/>
  <c r="M84" i="3"/>
  <c r="M80" i="3"/>
  <c r="M76" i="3"/>
  <c r="M72" i="3"/>
  <c r="M68" i="3"/>
  <c r="M64" i="3"/>
  <c r="M56" i="3"/>
  <c r="M52" i="3"/>
  <c r="M48" i="3"/>
  <c r="M44" i="3"/>
  <c r="M40" i="3"/>
  <c r="M36" i="3"/>
  <c r="M28" i="3"/>
  <c r="M24" i="3"/>
  <c r="M697" i="3"/>
  <c r="M693" i="3"/>
  <c r="M689" i="3"/>
  <c r="M685" i="3"/>
  <c r="M681" i="3"/>
  <c r="M677" i="3"/>
  <c r="M673" i="3"/>
  <c r="M669" i="3"/>
  <c r="M665" i="3"/>
  <c r="M661" i="3"/>
  <c r="M657" i="3"/>
  <c r="M653" i="3"/>
  <c r="M649" i="3"/>
  <c r="M645" i="3"/>
  <c r="M637" i="3"/>
  <c r="M633" i="3"/>
  <c r="M629" i="3"/>
  <c r="M625" i="3"/>
  <c r="M621" i="3"/>
  <c r="M617" i="3"/>
  <c r="M613" i="3"/>
  <c r="M609" i="3"/>
  <c r="M605" i="3"/>
  <c r="M601" i="3"/>
  <c r="M597" i="3"/>
  <c r="M593" i="3"/>
  <c r="M589" i="3"/>
  <c r="M585" i="3"/>
  <c r="M581" i="3"/>
  <c r="M573" i="3"/>
  <c r="M569" i="3"/>
  <c r="M565" i="3"/>
  <c r="M561" i="3"/>
  <c r="M557" i="3"/>
  <c r="M553" i="3"/>
  <c r="M549" i="3"/>
  <c r="M545" i="3"/>
  <c r="M541" i="3"/>
  <c r="M537" i="3"/>
  <c r="M533" i="3"/>
  <c r="M529" i="3"/>
  <c r="M525" i="3"/>
  <c r="M521" i="3"/>
  <c r="M517" i="3"/>
  <c r="M509" i="3"/>
  <c r="M505" i="3"/>
  <c r="M501" i="3"/>
  <c r="M497" i="3"/>
  <c r="M493" i="3"/>
  <c r="M489" i="3"/>
  <c r="M485" i="3"/>
  <c r="M481" i="3"/>
  <c r="M477" i="3"/>
  <c r="M473" i="3"/>
  <c r="M469" i="3"/>
  <c r="M465" i="3"/>
  <c r="M461" i="3"/>
  <c r="M457" i="3"/>
  <c r="M453" i="3"/>
  <c r="M445" i="3"/>
  <c r="M443" i="3"/>
  <c r="M441" i="3"/>
  <c r="M439" i="3"/>
  <c r="M437" i="3"/>
  <c r="M433" i="3"/>
  <c r="M429" i="3"/>
  <c r="M427" i="3"/>
  <c r="M423" i="3"/>
  <c r="M417" i="3"/>
  <c r="M401" i="3"/>
  <c r="M391" i="3"/>
  <c r="M375" i="3"/>
  <c r="M369" i="3"/>
  <c r="M359" i="3"/>
  <c r="M353" i="3"/>
  <c r="M337" i="3"/>
  <c r="M331" i="3"/>
  <c r="M310" i="3"/>
  <c r="M303" i="3"/>
  <c r="M295" i="3"/>
  <c r="M282" i="3"/>
  <c r="M274" i="3"/>
  <c r="M267" i="3"/>
  <c r="M246" i="3"/>
  <c r="M239" i="3"/>
  <c r="M218" i="3"/>
  <c r="M210" i="3"/>
  <c r="M182" i="3"/>
  <c r="M167" i="3"/>
  <c r="M154" i="3"/>
  <c r="M139" i="3"/>
  <c r="M111" i="3"/>
  <c r="M82" i="3"/>
  <c r="M54" i="3"/>
  <c r="M39" i="3"/>
  <c r="M26" i="3"/>
  <c r="M646" i="3"/>
  <c r="M642" i="3"/>
  <c r="M639" i="3"/>
  <c r="M638" i="3"/>
  <c r="M635" i="3"/>
  <c r="M634" i="3"/>
  <c r="M630" i="3"/>
  <c r="M626" i="3"/>
  <c r="M623" i="3"/>
  <c r="M622" i="3"/>
  <c r="M619" i="3"/>
  <c r="M618" i="3"/>
  <c r="M614" i="3"/>
  <c r="M610" i="3"/>
  <c r="M607" i="3"/>
  <c r="M606" i="3"/>
  <c r="M603" i="3"/>
  <c r="M602" i="3"/>
  <c r="M598" i="3"/>
  <c r="M594" i="3"/>
  <c r="M591" i="3"/>
  <c r="M590" i="3"/>
  <c r="M587" i="3"/>
  <c r="M586" i="3"/>
  <c r="M582" i="3"/>
  <c r="M578" i="3"/>
  <c r="M575" i="3"/>
  <c r="M574" i="3"/>
  <c r="M571" i="3"/>
  <c r="M570" i="3"/>
  <c r="M566" i="3"/>
  <c r="M562" i="3"/>
  <c r="M559" i="3"/>
  <c r="M558" i="3"/>
  <c r="M555" i="3"/>
  <c r="M554" i="3"/>
  <c r="M550" i="3"/>
  <c r="M546" i="3"/>
  <c r="M543" i="3"/>
  <c r="M542" i="3"/>
  <c r="M539" i="3"/>
  <c r="M538" i="3"/>
  <c r="M534" i="3"/>
  <c r="M530" i="3"/>
  <c r="M527" i="3"/>
  <c r="M526" i="3"/>
  <c r="M523" i="3"/>
  <c r="M522" i="3"/>
  <c r="M518" i="3"/>
  <c r="M514" i="3"/>
  <c r="M511" i="3"/>
  <c r="M510" i="3"/>
  <c r="M507" i="3"/>
  <c r="M506" i="3"/>
  <c r="M502" i="3"/>
  <c r="M498" i="3"/>
  <c r="M495" i="3"/>
  <c r="M494" i="3"/>
  <c r="M491" i="3"/>
  <c r="M490" i="3"/>
  <c r="M486" i="3"/>
  <c r="M482" i="3"/>
  <c r="M479" i="3"/>
  <c r="M478" i="3"/>
  <c r="M475" i="3"/>
  <c r="M474" i="3"/>
  <c r="M470" i="3"/>
  <c r="M466" i="3"/>
  <c r="M463" i="3"/>
  <c r="M462" i="3"/>
  <c r="M459" i="3"/>
  <c r="M458" i="3"/>
  <c r="M454" i="3"/>
  <c r="M447" i="3"/>
  <c r="M431" i="3"/>
  <c r="M415" i="3"/>
  <c r="M399" i="3"/>
  <c r="M383" i="3"/>
  <c r="M367" i="3"/>
  <c r="M351" i="3"/>
  <c r="M335" i="3"/>
  <c r="M327" i="3"/>
  <c r="M326" i="3"/>
  <c r="M314" i="3"/>
  <c r="M306" i="3"/>
  <c r="M299" i="3"/>
  <c r="M298" i="3"/>
  <c r="M290" i="3"/>
  <c r="M278" i="3"/>
  <c r="M271" i="3"/>
  <c r="M263" i="3"/>
  <c r="M262" i="3"/>
  <c r="M250" i="3"/>
  <c r="M242" i="3"/>
  <c r="M235" i="3"/>
  <c r="M234" i="3"/>
  <c r="M226" i="3"/>
  <c r="M214" i="3"/>
  <c r="M207" i="3"/>
  <c r="M199" i="3"/>
  <c r="M198" i="3"/>
  <c r="M186" i="3"/>
  <c r="M178" i="3"/>
  <c r="M171" i="3"/>
  <c r="M170" i="3"/>
  <c r="M162" i="3"/>
  <c r="M150" i="3"/>
  <c r="M143" i="3"/>
  <c r="M135" i="3"/>
  <c r="M134" i="3"/>
  <c r="M122" i="3"/>
  <c r="M114" i="3"/>
  <c r="M755" i="3"/>
  <c r="M739" i="3"/>
  <c r="M723" i="3"/>
  <c r="M707" i="3"/>
  <c r="M691" i="3"/>
  <c r="M675" i="3"/>
  <c r="M659" i="3"/>
  <c r="M643" i="3"/>
  <c r="M627" i="3"/>
  <c r="M611" i="3"/>
  <c r="M595" i="3"/>
  <c r="M579" i="3"/>
  <c r="M563" i="3"/>
  <c r="M547" i="3"/>
  <c r="M531" i="3"/>
  <c r="M515" i="3"/>
  <c r="M499" i="3"/>
  <c r="M483" i="3"/>
  <c r="M467" i="3"/>
  <c r="M451" i="3"/>
  <c r="M435" i="3"/>
  <c r="M419" i="3"/>
  <c r="M403" i="3"/>
  <c r="M387" i="3"/>
  <c r="M371" i="3"/>
  <c r="M355" i="3"/>
  <c r="M339" i="3"/>
  <c r="M319" i="3"/>
  <c r="M311" i="3"/>
  <c r="M283" i="3"/>
  <c r="M255" i="3"/>
  <c r="M247" i="3"/>
  <c r="M219" i="3"/>
  <c r="M191" i="3"/>
  <c r="M183" i="3"/>
  <c r="M155" i="3"/>
  <c r="M127" i="3"/>
  <c r="M119" i="3"/>
  <c r="M91" i="3"/>
  <c r="M63" i="3"/>
  <c r="M55" i="3"/>
  <c r="M27" i="3"/>
  <c r="M425" i="3"/>
  <c r="M421" i="3"/>
  <c r="M413" i="3"/>
  <c r="M411" i="3"/>
  <c r="M409" i="3"/>
  <c r="M405" i="3"/>
  <c r="M397" i="3"/>
  <c r="M395" i="3"/>
  <c r="M393" i="3"/>
  <c r="M389" i="3"/>
  <c r="M381" i="3"/>
  <c r="M379" i="3"/>
  <c r="M377" i="3"/>
  <c r="M373" i="3"/>
  <c r="M365" i="3"/>
  <c r="M363" i="3"/>
  <c r="M361" i="3"/>
  <c r="M357" i="3"/>
  <c r="M349" i="3"/>
  <c r="M347" i="3"/>
  <c r="M345" i="3"/>
  <c r="M341" i="3"/>
  <c r="M333" i="3"/>
  <c r="M330" i="3"/>
  <c r="M329" i="3"/>
  <c r="M325" i="3"/>
  <c r="M322" i="3"/>
  <c r="M321" i="3"/>
  <c r="M317" i="3"/>
  <c r="M315" i="3"/>
  <c r="M313" i="3"/>
  <c r="M309" i="3"/>
  <c r="M305" i="3"/>
  <c r="M301" i="3"/>
  <c r="M297" i="3"/>
  <c r="M294" i="3"/>
  <c r="M293" i="3"/>
  <c r="M289" i="3"/>
  <c r="M287" i="3"/>
  <c r="M285" i="3"/>
  <c r="M281" i="3"/>
  <c r="M279" i="3"/>
  <c r="M277" i="3"/>
  <c r="M273" i="3"/>
  <c r="M269" i="3"/>
  <c r="M266" i="3"/>
  <c r="M265" i="3"/>
  <c r="M261" i="3"/>
  <c r="M258" i="3"/>
  <c r="M257" i="3"/>
  <c r="M253" i="3"/>
  <c r="M251" i="3"/>
  <c r="M249" i="3"/>
  <c r="M245" i="3"/>
  <c r="M241" i="3"/>
  <c r="M237" i="3"/>
  <c r="M233" i="3"/>
  <c r="M230" i="3"/>
  <c r="M229" i="3"/>
  <c r="M225" i="3"/>
  <c r="M223" i="3"/>
  <c r="M221" i="3"/>
  <c r="M217" i="3"/>
  <c r="M215" i="3"/>
  <c r="M213" i="3"/>
  <c r="M209" i="3"/>
  <c r="M205" i="3"/>
  <c r="M202" i="3"/>
  <c r="M201" i="3"/>
  <c r="M197" i="3"/>
  <c r="M194" i="3"/>
  <c r="M193" i="3"/>
  <c r="M189" i="3"/>
  <c r="M187" i="3"/>
  <c r="M185" i="3"/>
  <c r="M181" i="3"/>
  <c r="M177" i="3"/>
  <c r="M173" i="3"/>
  <c r="M169" i="3"/>
  <c r="M166" i="3"/>
  <c r="M165" i="3"/>
  <c r="M161" i="3"/>
  <c r="M159" i="3"/>
  <c r="M157" i="3"/>
  <c r="M153" i="3"/>
  <c r="M151" i="3"/>
  <c r="M149" i="3"/>
  <c r="M145" i="3"/>
  <c r="M141" i="3"/>
  <c r="M138" i="3"/>
  <c r="M137" i="3"/>
  <c r="M133" i="3"/>
  <c r="M130" i="3"/>
  <c r="M129" i="3"/>
  <c r="M125" i="3"/>
  <c r="M123" i="3"/>
  <c r="M121" i="3"/>
  <c r="M117" i="3"/>
  <c r="M113" i="3"/>
  <c r="M109" i="3"/>
  <c r="M105" i="3"/>
  <c r="M102" i="3"/>
  <c r="M101" i="3"/>
  <c r="M97" i="3"/>
  <c r="M95" i="3"/>
  <c r="M93" i="3"/>
  <c r="M89" i="3"/>
  <c r="M87" i="3"/>
  <c r="M85" i="3"/>
  <c r="M81" i="3"/>
  <c r="M77" i="3"/>
  <c r="M74" i="3"/>
  <c r="M73" i="3"/>
  <c r="M69" i="3"/>
  <c r="M66" i="3"/>
  <c r="M65" i="3"/>
  <c r="M61" i="3"/>
  <c r="M59" i="3"/>
  <c r="M57" i="3"/>
  <c r="M53" i="3"/>
  <c r="M49" i="3"/>
  <c r="M45" i="3"/>
  <c r="M41" i="3"/>
  <c r="M38" i="3"/>
  <c r="M37" i="3"/>
  <c r="M33" i="3"/>
  <c r="M31" i="3"/>
  <c r="M29" i="3"/>
  <c r="M25" i="3"/>
  <c r="M23" i="3"/>
  <c r="M21" i="3"/>
  <c r="M17" i="3"/>
  <c r="M13" i="3"/>
  <c r="M10" i="3"/>
  <c r="M9" i="3"/>
  <c r="M5" i="3"/>
  <c r="M20" i="3"/>
  <c r="M12" i="3"/>
  <c r="M8" i="3"/>
  <c r="L14" i="4"/>
  <c r="M107" i="3"/>
  <c r="M106" i="3"/>
  <c r="M98" i="3"/>
  <c r="M86" i="3"/>
  <c r="M79" i="3"/>
  <c r="M71" i="3"/>
  <c r="M70" i="3"/>
  <c r="M58" i="3"/>
  <c r="M50" i="3"/>
  <c r="M43" i="3"/>
  <c r="M42" i="3"/>
  <c r="M34" i="3"/>
  <c r="M22" i="3"/>
  <c r="M15" i="3"/>
  <c r="M7" i="3"/>
  <c r="M6" i="3"/>
  <c r="M450" i="3"/>
  <c r="M446" i="3"/>
  <c r="M442" i="3"/>
  <c r="M438" i="3"/>
  <c r="M434" i="3"/>
  <c r="M430" i="3"/>
  <c r="M426" i="3"/>
  <c r="M422" i="3"/>
  <c r="M418" i="3"/>
  <c r="M414" i="3"/>
  <c r="M410" i="3"/>
  <c r="M406" i="3"/>
  <c r="M402" i="3"/>
  <c r="M398" i="3"/>
  <c r="M394" i="3"/>
  <c r="M390" i="3"/>
  <c r="M386" i="3"/>
  <c r="M382" i="3"/>
  <c r="M378" i="3"/>
  <c r="M374" i="3"/>
  <c r="M370" i="3"/>
  <c r="M366" i="3"/>
  <c r="M362" i="3"/>
  <c r="M358" i="3"/>
  <c r="M354" i="3"/>
  <c r="M350" i="3"/>
  <c r="M346" i="3"/>
  <c r="M342" i="3"/>
  <c r="M338" i="3"/>
  <c r="M334" i="3"/>
  <c r="M318" i="3"/>
  <c r="M302" i="3"/>
  <c r="M286" i="3"/>
  <c r="M270" i="3"/>
  <c r="M254" i="3"/>
  <c r="M238" i="3"/>
  <c r="M222" i="3"/>
  <c r="M206" i="3"/>
  <c r="M190" i="3"/>
  <c r="M174" i="3"/>
  <c r="M158" i="3"/>
  <c r="M142" i="3"/>
  <c r="M126" i="3"/>
  <c r="M110" i="3"/>
  <c r="M94" i="3"/>
  <c r="M78" i="3"/>
  <c r="M62" i="3"/>
  <c r="M46" i="3"/>
  <c r="M30" i="3"/>
  <c r="M14" i="3"/>
  <c r="M323" i="3"/>
  <c r="M307" i="3"/>
  <c r="M291" i="3"/>
  <c r="M275" i="3"/>
  <c r="M259" i="3"/>
  <c r="M243" i="3"/>
  <c r="M227" i="3"/>
  <c r="M211" i="3"/>
  <c r="M195" i="3"/>
  <c r="M179" i="3"/>
  <c r="M163" i="3"/>
  <c r="M147" i="3"/>
  <c r="M131" i="3"/>
  <c r="M115" i="3"/>
  <c r="M99" i="3"/>
  <c r="M83" i="3"/>
  <c r="M67" i="3"/>
  <c r="M51" i="3"/>
  <c r="M35" i="3"/>
  <c r="M19" i="3"/>
  <c r="J14" i="5"/>
  <c r="B15" i="5"/>
  <c r="J15" i="5" s="1"/>
  <c r="S11" i="2"/>
  <c r="R11" i="2"/>
  <c r="Q11" i="2"/>
  <c r="P11" i="2"/>
  <c r="U11" i="2" s="1"/>
  <c r="S7" i="2"/>
  <c r="R7" i="2"/>
  <c r="Q7" i="2"/>
  <c r="P7" i="2"/>
  <c r="S6" i="2"/>
  <c r="R6" i="2"/>
  <c r="Q6" i="2"/>
  <c r="P6" i="2"/>
  <c r="S5" i="2"/>
  <c r="R5" i="2"/>
  <c r="Q5" i="2"/>
  <c r="P5" i="2"/>
  <c r="U5" i="2" s="1"/>
  <c r="S9" i="2"/>
  <c r="R9" i="2"/>
  <c r="Q9" i="2"/>
  <c r="P9" i="2"/>
  <c r="U9" i="2" s="1"/>
  <c r="S4" i="2"/>
  <c r="R4" i="2"/>
  <c r="Q4" i="2"/>
  <c r="P4" i="2"/>
  <c r="U4" i="2" s="1"/>
  <c r="Q14" i="3" l="1"/>
  <c r="U6" i="2"/>
  <c r="P8" i="3"/>
  <c r="U7" i="2"/>
  <c r="AK4" i="3"/>
  <c r="Q11" i="3"/>
  <c r="P7" i="3"/>
  <c r="P10" i="3" s="1"/>
  <c r="Q7" i="3"/>
  <c r="Q10" i="3" s="1"/>
  <c r="Q9" i="3"/>
  <c r="Q8" i="3"/>
  <c r="T8" i="3" s="1"/>
  <c r="P9" i="3"/>
  <c r="P14" i="3"/>
  <c r="P11" i="3"/>
  <c r="W8" i="3" l="1"/>
  <c r="Y8" i="3"/>
  <c r="AI8" i="3" s="1"/>
  <c r="AG8" i="3"/>
  <c r="T11" i="3"/>
  <c r="R14" i="3"/>
  <c r="T7" i="3"/>
  <c r="T9" i="3"/>
  <c r="T10" i="3"/>
  <c r="W11" i="3" l="1"/>
  <c r="AG11" i="3"/>
  <c r="Y11" i="3"/>
  <c r="AI11" i="3" s="1"/>
  <c r="AG7" i="3"/>
  <c r="Y7" i="3"/>
  <c r="W10" i="3"/>
  <c r="AH10" i="3" s="1"/>
  <c r="Y10" i="3"/>
  <c r="AI10" i="3" s="1"/>
  <c r="AG10" i="3"/>
  <c r="W9" i="3"/>
  <c r="Y9" i="3"/>
  <c r="AI9" i="3" s="1"/>
  <c r="AG9" i="3"/>
  <c r="Z8" i="3"/>
  <c r="AJ8" i="3" s="1"/>
  <c r="AH8" i="3"/>
  <c r="T12" i="3"/>
  <c r="AG12" i="3" s="1"/>
  <c r="W7" i="3"/>
  <c r="Z10" i="3"/>
  <c r="AJ10" i="3" s="1"/>
  <c r="W12" i="3" l="1"/>
  <c r="AH12" i="3" s="1"/>
  <c r="AH7" i="3"/>
  <c r="Z9" i="3"/>
  <c r="AJ9" i="3" s="1"/>
  <c r="AH9" i="3"/>
  <c r="AI7" i="3"/>
  <c r="Y12" i="3"/>
  <c r="Z11" i="3"/>
  <c r="AJ11" i="3" s="1"/>
  <c r="AH11" i="3"/>
  <c r="Z7" i="3"/>
  <c r="AI12" i="3" l="1"/>
  <c r="AK6" i="3"/>
  <c r="Z12" i="3"/>
  <c r="AK7" i="3" s="1"/>
  <c r="AJ7" i="3"/>
  <c r="AJ12" i="3" l="1"/>
</calcChain>
</file>

<file path=xl/sharedStrings.xml><?xml version="1.0" encoding="utf-8"?>
<sst xmlns="http://schemas.openxmlformats.org/spreadsheetml/2006/main" count="3638" uniqueCount="188">
  <si>
    <t>Quarterly financial accounts by counterpart sector, data type, account entry, sector, financial instrument and time</t>
  </si>
  <si>
    <t>Units: DKK bn.</t>
  </si>
  <si>
    <t>2009Q4</t>
  </si>
  <si>
    <t>2010Q4</t>
  </si>
  <si>
    <t>2011Q4</t>
  </si>
  <si>
    <t>2012Q4</t>
  </si>
  <si>
    <t>2013Q4</t>
  </si>
  <si>
    <t>2014Q4</t>
  </si>
  <si>
    <t>2015Q4</t>
  </si>
  <si>
    <t>S. All</t>
  </si>
  <si>
    <t>Stock</t>
  </si>
  <si>
    <t>Financial assets</t>
  </si>
  <si>
    <t>S.1 All domestic sectors</t>
  </si>
  <si>
    <t>(A)F. All financial instruments</t>
  </si>
  <si>
    <t>- (A)F.1 Monetary gold and special drawing rights (no counterpart sector details)</t>
  </si>
  <si>
    <t>- - (A)F.11 Monetary gold  (no counterpart sector details)</t>
  </si>
  <si>
    <t>- - (A)F.12 Special drawing rights</t>
  </si>
  <si>
    <t>- (A)F.2 Currency and deposits</t>
  </si>
  <si>
    <t>- - (A)F.21 Currency</t>
  </si>
  <si>
    <t>- - (A)F.22 Transferable deposits</t>
  </si>
  <si>
    <t>- - (A)F.29 Other deposits</t>
  </si>
  <si>
    <t>- (A)F.3 Securities other than shares</t>
  </si>
  <si>
    <t>- - (A)F.331 Short-term securities</t>
  </si>
  <si>
    <t>- - (A)F.332 Long-term securities</t>
  </si>
  <si>
    <t>- (A)F.4 Loans</t>
  </si>
  <si>
    <t>- - (A)F.41 Short-term loans</t>
  </si>
  <si>
    <t>- - (A)F.42 Long-term loans</t>
  </si>
  <si>
    <t>- (A)F.5 Shares and other equity (no counterpart sector details)</t>
  </si>
  <si>
    <t>- - (A)F.511 Quoted shares</t>
  </si>
  <si>
    <t>- - (A)F.512+521 Unlisted shares and money market fund shares  (no counterpart sector details)</t>
  </si>
  <si>
    <t>- - (A)F.519 Other equity</t>
  </si>
  <si>
    <t>- - (A)F.522 Investment fund shares excl. money market funds</t>
  </si>
  <si>
    <t>- (A)F.6 Insurance technical reserves</t>
  </si>
  <si>
    <t>- - (A)F.61+66 Non-life insurance technical reserves and standardised garantees</t>
  </si>
  <si>
    <t>- - (A)F.62 Life insurance and annuity entitlements</t>
  </si>
  <si>
    <t>- - (A)F.63 Pension entitlements</t>
  </si>
  <si>
    <t>- (A)F.7 Financial derivatives and employee stock options</t>
  </si>
  <si>
    <t>- (A)F.8 Trade credits and other accounts receivable/payable (no counterpart sector details)</t>
  </si>
  <si>
    <t>- - (A)F.81 Trade credits and advances</t>
  </si>
  <si>
    <t>- - (A)F.89 Other accounts receivable/payable (no counterpart sector details)</t>
  </si>
  <si>
    <t>B(F).9 Net financial assets</t>
  </si>
  <si>
    <t>- S.11 Non-financial corporations</t>
  </si>
  <si>
    <t>- S.12 Financial corporations</t>
  </si>
  <si>
    <t>- - S.121 Danmarks Nationalbank</t>
  </si>
  <si>
    <t>- - S.122 + 123 Deposit-taking corporations and money market funds</t>
  </si>
  <si>
    <t>- - S.124 Investment funds excl. money market funds</t>
  </si>
  <si>
    <t>- - S.125 + 127 Other financial intermediaries and captive finacial institutions and money lenders</t>
  </si>
  <si>
    <t>- - S.126 Financial auxiliaries</t>
  </si>
  <si>
    <t>- - S.128 Insurance corporations</t>
  </si>
  <si>
    <t>- - S.129 Pension funds</t>
  </si>
  <si>
    <t>- S.13 General government</t>
  </si>
  <si>
    <t>- S.14 Households</t>
  </si>
  <si>
    <t>- S.15 Non-profit institutions serving households</t>
  </si>
  <si>
    <t>- S.2 Rest of the world</t>
  </si>
  <si>
    <t>Liabilities</t>
  </si>
  <si>
    <t xml:space="preserve">Observations from 2005Q1 to 2012Q4 is based on back data. Back data is produced according to the same balancing principles and methods as the current data. Furthermore there has been made use of a more detailed sector breakdown than in the original underlying data. Information on counterparty sectors has not been available to such an extent for the periods prior to 2012Q4 that it has been possible to publish data stating counterparty sectors. </t>
  </si>
  <si>
    <t>General government</t>
  </si>
  <si>
    <t>Debt</t>
  </si>
  <si>
    <t>Debt, &lt;1yr</t>
  </si>
  <si>
    <t>Assets</t>
  </si>
  <si>
    <t>Assets, &lt;1y</t>
  </si>
  <si>
    <t>Non-financial corporations</t>
  </si>
  <si>
    <t>Rest of the world</t>
  </si>
  <si>
    <t>Financial sector (incl. pension)</t>
  </si>
  <si>
    <t>Pension funds (part of fin. sector)</t>
  </si>
  <si>
    <t>NNP</t>
  </si>
  <si>
    <t>Households</t>
  </si>
  <si>
    <t>2009</t>
  </si>
  <si>
    <t>2010</t>
  </si>
  <si>
    <t>2011</t>
  </si>
  <si>
    <t>2012</t>
  </si>
  <si>
    <t>2013</t>
  </si>
  <si>
    <t>2014</t>
  </si>
  <si>
    <t>2015</t>
  </si>
  <si>
    <t>PRIS112</t>
  </si>
  <si>
    <t>Indenlandsk realkreditudlån fra realkreditinstitutter efter afdrag, referencerente, variabelt eller fast forrentet, ejendomskategori, indenlandsk sektor, datatype, tid til næste rentefiksering og tid</t>
  </si>
  <si>
    <t>Enhed: mio. kr.</t>
  </si>
  <si>
    <t>2013M12</t>
  </si>
  <si>
    <t>2014M12</t>
  </si>
  <si>
    <t>2015M12</t>
  </si>
  <si>
    <t>I alt</t>
  </si>
  <si>
    <t>Variabelt og fast forrentet i alt</t>
  </si>
  <si>
    <t>Alle ejendomskategorier</t>
  </si>
  <si>
    <t>- 1100: Ikke-finansielle selskaber</t>
  </si>
  <si>
    <t>Ultimobalance - markedsværdi (mio. kr.)</t>
  </si>
  <si>
    <t>- Op til og med 1 år</t>
  </si>
  <si>
    <t>- Over 1 år og op til og med 5 år</t>
  </si>
  <si>
    <t>- Over 5 år</t>
  </si>
  <si>
    <t>Bank</t>
  </si>
  <si>
    <t xml:space="preserve">Maturing 1y </t>
  </si>
  <si>
    <t>Longer term loans</t>
  </si>
  <si>
    <t>URE</t>
  </si>
  <si>
    <t>Statsfinanser og -gæld, beholdninger efter instrument og tid</t>
  </si>
  <si>
    <t>Enhed: mia. kr.</t>
  </si>
  <si>
    <t>2009M12</t>
  </si>
  <si>
    <t>2010M12</t>
  </si>
  <si>
    <t>2011M12</t>
  </si>
  <si>
    <t>2012M12</t>
  </si>
  <si>
    <t>Bruttogæld - I alt</t>
  </si>
  <si>
    <t>Bruttogæld - Fastforrentet</t>
  </si>
  <si>
    <t>..</t>
  </si>
  <si>
    <t>Bruttogæld - Variabelt forrentet</t>
  </si>
  <si>
    <t>Bruttogæld - Restløbetid &lt; 1 år</t>
  </si>
  <si>
    <t>Bruttogæld - Restløbetid 1-2 år</t>
  </si>
  <si>
    <t>Bruttogæld - Restløbetid &gt; 2 år</t>
  </si>
  <si>
    <t xml:space="preserve">Beholdningstal er altid opgjort ultimo perioden </t>
  </si>
  <si>
    <t>Maturing</t>
  </si>
  <si>
    <t>Not maturing</t>
  </si>
  <si>
    <t>Average</t>
  </si>
  <si>
    <t>From Microdata</t>
  </si>
  <si>
    <t>All</t>
  </si>
  <si>
    <t>&gt;55</t>
  </si>
  <si>
    <t>&lt;30</t>
  </si>
  <si>
    <t>Mean NNP</t>
  </si>
  <si>
    <t>Mean URE</t>
  </si>
  <si>
    <t>Obs</t>
  </si>
  <si>
    <t>Total</t>
  </si>
  <si>
    <t>Pensions</t>
  </si>
  <si>
    <t>Maturity Assumption</t>
  </si>
  <si>
    <t>Years</t>
  </si>
  <si>
    <t>All 5 years</t>
  </si>
  <si>
    <t>5 years?</t>
  </si>
  <si>
    <t>Financial sector (excl. pension funds)</t>
  </si>
  <si>
    <t>MPC assumption</t>
  </si>
  <si>
    <t>Total Consumption:</t>
  </si>
  <si>
    <t>Mean Consumption</t>
  </si>
  <si>
    <t>From accounts</t>
  </si>
  <si>
    <t>TotalC</t>
  </si>
  <si>
    <t>S</t>
  </si>
  <si>
    <t>Sample</t>
  </si>
  <si>
    <t>From Andreas' log file of the depleting URE and NNP</t>
  </si>
  <si>
    <t>self employed</t>
  </si>
  <si>
    <t>no danish</t>
  </si>
  <si>
    <t>real estate transaction</t>
  </si>
  <si>
    <t>pos. consumption</t>
  </si>
  <si>
    <t>pos. income</t>
  </si>
  <si>
    <t>missing consumption</t>
  </si>
  <si>
    <t>extreme income</t>
  </si>
  <si>
    <t>extreme consumption</t>
  </si>
  <si>
    <t>delta c missing (note eliminates year AFTER real estate)</t>
  </si>
  <si>
    <t>delta y extreme</t>
  </si>
  <si>
    <t>delta c extreme</t>
  </si>
  <si>
    <t>% change</t>
  </si>
  <si>
    <t>Our Sample</t>
  </si>
  <si>
    <t>Head &lt;30</t>
  </si>
  <si>
    <t>Head &gt;55</t>
  </si>
  <si>
    <t>See Distribution</t>
  </si>
  <si>
    <t>E_R contribution</t>
  </si>
  <si>
    <t>E_P contribution</t>
  </si>
  <si>
    <t>From R</t>
  </si>
  <si>
    <t>Mean</t>
  </si>
  <si>
    <t>URE*MPX</t>
  </si>
  <si>
    <t>NNP*MPX</t>
  </si>
  <si>
    <t>Income*MPX</t>
  </si>
  <si>
    <t>Cons*MPX</t>
  </si>
  <si>
    <t>Contribution</t>
  </si>
  <si>
    <t>M</t>
  </si>
  <si>
    <t>E_Y</t>
  </si>
  <si>
    <t>E_P</t>
  </si>
  <si>
    <t>E_R</t>
  </si>
  <si>
    <t>E_Y contribution</t>
  </si>
  <si>
    <t>M contribution</t>
  </si>
  <si>
    <t>MPX</t>
  </si>
  <si>
    <t>Y/C ratio</t>
  </si>
  <si>
    <t>Mean C in sample</t>
  </si>
  <si>
    <t>For Export to CSV file</t>
  </si>
  <si>
    <t>MPC</t>
  </si>
  <si>
    <t>All five sufficient stats</t>
  </si>
  <si>
    <t>Remaining household sector (incl. selfemployed)</t>
  </si>
  <si>
    <t>Mean Income</t>
  </si>
  <si>
    <t>Total Consumption</t>
  </si>
  <si>
    <t>Total Income</t>
  </si>
  <si>
    <t>Mean MPX contribution</t>
  </si>
  <si>
    <t>Mean Income contribution</t>
  </si>
  <si>
    <t>Income</t>
  </si>
  <si>
    <t>Numbers come from Stata and are good</t>
  </si>
  <si>
    <t>Numbers are made up - need to get from Stata</t>
  </si>
  <si>
    <t>Number come from Stata - need updating</t>
  </si>
  <si>
    <t>Numbers come from R and are good</t>
  </si>
  <si>
    <t>sum of URE*MPX for sample (adjusted for size before outlier removal), divided by total consumption</t>
  </si>
  <si>
    <t>sum of NNP*MPX for sample (adjusted for size before outlier removal), divided by total consumption</t>
  </si>
  <si>
    <t>sum of Income*MPX for sample (adjusted for size before outlier removal), divided by total consumption</t>
  </si>
  <si>
    <t>sum of Cons*MPX for sample (adjusted for size before outlier removal), divided by total consumption</t>
  </si>
  <si>
    <t>sum of Income for sample (adjusted for size before outlier removal), divided by total consumption</t>
  </si>
  <si>
    <t>mean sample MPX * fraction of total households in sample</t>
  </si>
  <si>
    <t>From national accounts?</t>
  </si>
  <si>
    <t>Why doesn't national accounts number match up?</t>
  </si>
  <si>
    <t>THIS INCOME SHOULD BE TOTAL AFTER TAX HOUSEHOLD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</si>
</sst>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font>
    <font>
      <b/>
      <sz val="13"/>
      <color rgb="FF000000"/>
      <name val="Calibri"/>
      <family val="2"/>
    </font>
    <font>
      <i/>
      <sz val="11"/>
      <color rgb="FF000000"/>
      <name val="Calibri"/>
      <family val="2"/>
    </font>
    <font>
      <b/>
      <sz val="11"/>
      <color rgb="FF000000"/>
      <name val="Calibri"/>
      <family val="2"/>
    </font>
    <font>
      <sz val="10"/>
      <color rgb="FF000000"/>
      <name val="Lucida Console"/>
      <family val="3"/>
    </font>
    <font>
      <b/>
      <i/>
      <sz val="11"/>
      <color rgb="FF000000"/>
      <name val="Calibri"/>
      <family val="2"/>
    </font>
  </fonts>
  <fills count="7">
    <fill>
      <patternFill patternType="none"/>
    </fill>
    <fill>
      <patternFill patternType="gray125"/>
    </fill>
    <fill>
      <patternFill patternType="solid">
        <fgColor rgb="FFFFA07A"/>
        <bgColor rgb="FFFFA07A"/>
      </patternFill>
    </fill>
    <fill>
      <patternFill patternType="solid">
        <fgColor rgb="FFFFFF00"/>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9"/>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pplyNumberFormat="0" applyBorder="0" applyAlignment="0"/>
  </cellStyleXfs>
  <cellXfs count="52">
    <xf numFmtId="0" fontId="0" fillId="0" borderId="0" xfId="0" applyFill="1" applyProtection="1"/>
    <xf numFmtId="0" fontId="1" fillId="0" borderId="0" xfId="0" applyFont="1" applyFill="1" applyProtection="1"/>
    <xf numFmtId="0" fontId="2" fillId="0" borderId="0" xfId="0" applyFont="1" applyFill="1" applyProtection="1"/>
    <xf numFmtId="0" fontId="3" fillId="0" borderId="0" xfId="0" applyFont="1" applyFill="1" applyAlignment="1" applyProtection="1">
      <alignment horizontal="left"/>
    </xf>
    <xf numFmtId="0" fontId="0" fillId="0" borderId="0" xfId="0" applyFill="1" applyAlignment="1" applyProtection="1">
      <alignment horizontal="right"/>
    </xf>
    <xf numFmtId="0" fontId="2" fillId="0" borderId="0" xfId="0" applyFont="1" applyFill="1" applyAlignment="1" applyProtection="1">
      <alignment wrapText="1"/>
    </xf>
    <xf numFmtId="1" fontId="0" fillId="0" borderId="0" xfId="0" applyNumberFormat="1" applyFill="1" applyAlignment="1" applyProtection="1">
      <alignment horizontal="right"/>
    </xf>
    <xf numFmtId="1" fontId="0" fillId="0" borderId="0" xfId="0" applyNumberFormat="1" applyFill="1" applyProtection="1"/>
    <xf numFmtId="0" fontId="3" fillId="0" borderId="0" xfId="0" applyFont="1" applyFill="1" applyProtection="1"/>
    <xf numFmtId="0" fontId="0" fillId="2" borderId="0" xfId="0" applyFill="1" applyAlignment="1" applyProtection="1">
      <alignment horizontal="right"/>
    </xf>
    <xf numFmtId="1" fontId="3" fillId="0" borderId="0" xfId="0" applyNumberFormat="1" applyFont="1" applyFill="1" applyProtection="1"/>
    <xf numFmtId="0" fontId="4" fillId="0" borderId="0" xfId="0" applyFont="1" applyFill="1" applyAlignment="1" applyProtection="1">
      <alignment vertical="center"/>
    </xf>
    <xf numFmtId="2" fontId="0" fillId="0" borderId="0" xfId="0" applyNumberFormat="1" applyFill="1" applyProtection="1"/>
    <xf numFmtId="2" fontId="3" fillId="0" borderId="0" xfId="0" applyNumberFormat="1" applyFont="1" applyFill="1" applyProtection="1"/>
    <xf numFmtId="9" fontId="0" fillId="0" borderId="0" xfId="0" applyNumberFormat="1" applyFill="1" applyProtection="1"/>
    <xf numFmtId="9" fontId="3" fillId="0" borderId="0" xfId="0" applyNumberFormat="1" applyFont="1" applyFill="1" applyProtection="1"/>
    <xf numFmtId="0" fontId="5" fillId="0" borderId="0" xfId="0" applyFont="1" applyFill="1" applyProtection="1"/>
    <xf numFmtId="0" fontId="0" fillId="3" borderId="0" xfId="0" applyFill="1" applyProtection="1"/>
    <xf numFmtId="0" fontId="0" fillId="0" borderId="0" xfId="0" applyFont="1" applyFill="1" applyProtection="1"/>
    <xf numFmtId="0" fontId="4" fillId="3" borderId="0" xfId="0" applyFont="1" applyFill="1" applyAlignment="1" applyProtection="1">
      <alignment vertical="center"/>
    </xf>
    <xf numFmtId="0" fontId="0" fillId="4" borderId="0" xfId="0" applyFill="1" applyProtection="1"/>
    <xf numFmtId="0" fontId="0" fillId="5" borderId="0" xfId="0" applyFill="1" applyProtection="1"/>
    <xf numFmtId="0" fontId="4" fillId="6" borderId="0" xfId="0" applyFont="1" applyFill="1" applyAlignment="1" applyProtection="1">
      <alignment vertical="center"/>
    </xf>
    <xf numFmtId="0" fontId="0" fillId="0" borderId="1" xfId="0" applyFill="1" applyBorder="1" applyProtection="1"/>
    <xf numFmtId="1" fontId="0" fillId="0" borderId="2" xfId="0" applyNumberFormat="1" applyFill="1" applyBorder="1" applyProtection="1"/>
    <xf numFmtId="2" fontId="0" fillId="0" borderId="2" xfId="0" applyNumberFormat="1" applyFill="1" applyBorder="1" applyProtection="1"/>
    <xf numFmtId="2" fontId="0" fillId="0" borderId="3" xfId="0" applyNumberFormat="1" applyFill="1" applyBorder="1" applyProtection="1"/>
    <xf numFmtId="0" fontId="0" fillId="0" borderId="4" xfId="0" applyFill="1" applyBorder="1" applyProtection="1"/>
    <xf numFmtId="1" fontId="0" fillId="0" borderId="0" xfId="0" applyNumberFormat="1" applyFill="1" applyBorder="1" applyProtection="1"/>
    <xf numFmtId="2" fontId="0" fillId="0" borderId="0" xfId="0" applyNumberFormat="1" applyFill="1" applyBorder="1" applyProtection="1"/>
    <xf numFmtId="2" fontId="0" fillId="0" borderId="5" xfId="0" applyNumberFormat="1" applyFill="1" applyBorder="1" applyProtection="1"/>
    <xf numFmtId="0" fontId="0" fillId="0" borderId="5" xfId="0" applyFill="1" applyBorder="1" applyProtection="1"/>
    <xf numFmtId="0" fontId="0" fillId="0" borderId="6" xfId="0" applyFill="1" applyBorder="1" applyProtection="1"/>
    <xf numFmtId="0" fontId="0" fillId="0" borderId="7" xfId="0" applyFill="1" applyBorder="1" applyProtection="1"/>
    <xf numFmtId="0" fontId="0" fillId="0" borderId="8" xfId="0" applyFill="1" applyBorder="1" applyProtection="1"/>
    <xf numFmtId="0" fontId="0" fillId="0" borderId="9" xfId="0" applyFill="1" applyBorder="1" applyProtection="1"/>
    <xf numFmtId="0" fontId="0" fillId="0" borderId="10" xfId="0" applyFill="1" applyBorder="1" applyProtection="1"/>
    <xf numFmtId="0" fontId="0" fillId="0" borderId="11" xfId="0" applyFill="1" applyBorder="1" applyProtection="1"/>
    <xf numFmtId="0" fontId="0" fillId="0" borderId="12" xfId="0" applyFill="1" applyBorder="1" applyProtection="1"/>
    <xf numFmtId="0" fontId="0" fillId="0" borderId="13" xfId="0" applyFill="1" applyBorder="1" applyProtection="1"/>
    <xf numFmtId="0" fontId="0" fillId="0" borderId="14" xfId="0" applyFill="1" applyBorder="1" applyProtection="1"/>
    <xf numFmtId="2" fontId="3" fillId="0" borderId="3" xfId="0" applyNumberFormat="1" applyFont="1" applyFill="1" applyBorder="1" applyProtection="1"/>
    <xf numFmtId="2" fontId="3" fillId="0" borderId="8" xfId="0" applyNumberFormat="1" applyFont="1" applyFill="1" applyBorder="1" applyProtection="1"/>
    <xf numFmtId="0" fontId="3" fillId="0" borderId="1" xfId="0" applyFont="1" applyFill="1" applyBorder="1" applyProtection="1"/>
    <xf numFmtId="0" fontId="3" fillId="0" borderId="2" xfId="0" applyFont="1" applyFill="1" applyBorder="1" applyProtection="1"/>
    <xf numFmtId="0" fontId="3" fillId="0" borderId="3" xfId="0" applyFont="1" applyFill="1" applyBorder="1" applyProtection="1"/>
    <xf numFmtId="1" fontId="0" fillId="0" borderId="4" xfId="0" applyNumberFormat="1" applyFill="1" applyBorder="1" applyProtection="1"/>
    <xf numFmtId="0" fontId="0" fillId="0" borderId="0" xfId="0" applyFill="1" applyBorder="1" applyProtection="1"/>
    <xf numFmtId="1" fontId="3" fillId="0" borderId="6" xfId="0" applyNumberFormat="1" applyFont="1" applyFill="1" applyBorder="1" applyProtection="1"/>
    <xf numFmtId="1" fontId="3" fillId="0" borderId="7" xfId="0" applyNumberFormat="1" applyFont="1" applyFill="1" applyBorder="1" applyProtection="1"/>
    <xf numFmtId="2" fontId="3" fillId="0" borderId="7" xfId="0" applyNumberFormat="1" applyFont="1" applyFill="1" applyBorder="1" applyProtection="1"/>
    <xf numFmtId="0" fontId="3" fillId="0" borderId="6" xfId="0" applyFont="1" applyFill="1" applyBorder="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789"/>
  <sheetViews>
    <sheetView tabSelected="1" topLeftCell="O6" workbookViewId="0">
      <selection activeCell="T36" sqref="T36"/>
    </sheetView>
  </sheetViews>
  <sheetFormatPr defaultRowHeight="14.4" x14ac:dyDescent="0.55000000000000004"/>
  <cols>
    <col min="1" max="1" width="40.68359375" customWidth="1"/>
    <col min="2" max="2" width="7.68359375" customWidth="1"/>
    <col min="3" max="3" width="16.68359375" customWidth="1"/>
    <col min="4" max="5" width="40.68359375" customWidth="1"/>
    <col min="6" max="12" width="9.41796875" customWidth="1"/>
    <col min="15" max="15" width="29.68359375" customWidth="1"/>
    <col min="16" max="16" width="11.578125" bestFit="1" customWidth="1"/>
    <col min="23" max="23" width="9.41796875" customWidth="1"/>
    <col min="25" max="25" width="18.89453125" customWidth="1"/>
    <col min="27" max="27" width="11.68359375" bestFit="1" customWidth="1"/>
  </cols>
  <sheetData>
    <row r="1" spans="1:38" ht="16.8" x14ac:dyDescent="0.65">
      <c r="A1" s="1" t="s">
        <v>0</v>
      </c>
      <c r="F1" s="3" t="s">
        <v>67</v>
      </c>
      <c r="G1" s="3" t="s">
        <v>68</v>
      </c>
      <c r="H1" s="3" t="s">
        <v>69</v>
      </c>
      <c r="I1" s="3" t="s">
        <v>70</v>
      </c>
      <c r="J1" s="3" t="s">
        <v>71</v>
      </c>
      <c r="K1" s="3" t="s">
        <v>72</v>
      </c>
      <c r="L1" s="3" t="s">
        <v>73</v>
      </c>
      <c r="M1" s="3" t="s">
        <v>74</v>
      </c>
      <c r="AF1" t="s">
        <v>165</v>
      </c>
    </row>
    <row r="2" spans="1:38" x14ac:dyDescent="0.55000000000000004">
      <c r="A2" s="2" t="s">
        <v>1</v>
      </c>
      <c r="F2" s="4">
        <v>91.2</v>
      </c>
      <c r="G2" s="4">
        <v>93.3</v>
      </c>
      <c r="H2" s="4">
        <v>95.9</v>
      </c>
      <c r="I2" s="4">
        <v>98.2</v>
      </c>
      <c r="J2" s="4">
        <v>99</v>
      </c>
      <c r="K2" s="4">
        <v>99.6</v>
      </c>
      <c r="L2" s="4">
        <v>100</v>
      </c>
    </row>
    <row r="3" spans="1:38" x14ac:dyDescent="0.55000000000000004">
      <c r="F3" s="3" t="s">
        <v>2</v>
      </c>
      <c r="G3" s="3" t="s">
        <v>3</v>
      </c>
      <c r="H3" s="3" t="s">
        <v>4</v>
      </c>
      <c r="I3" s="3" t="s">
        <v>5</v>
      </c>
      <c r="J3" s="3" t="s">
        <v>6</v>
      </c>
      <c r="K3" s="3" t="s">
        <v>7</v>
      </c>
      <c r="L3" s="3" t="s">
        <v>8</v>
      </c>
      <c r="M3" s="3" t="s">
        <v>108</v>
      </c>
      <c r="P3" s="8" t="s">
        <v>57</v>
      </c>
      <c r="Q3" s="8" t="s">
        <v>59</v>
      </c>
      <c r="T3" s="43" t="s">
        <v>65</v>
      </c>
      <c r="U3" s="44" t="s">
        <v>118</v>
      </c>
      <c r="V3" s="44" t="s">
        <v>119</v>
      </c>
      <c r="W3" s="44" t="s">
        <v>91</v>
      </c>
      <c r="X3" s="44" t="s">
        <v>123</v>
      </c>
      <c r="Y3" s="44" t="s">
        <v>148</v>
      </c>
      <c r="Z3" s="44" t="s">
        <v>147</v>
      </c>
      <c r="AA3" s="44" t="s">
        <v>161</v>
      </c>
      <c r="AB3" s="44" t="s">
        <v>172</v>
      </c>
      <c r="AC3" s="45" t="s">
        <v>173</v>
      </c>
      <c r="AF3" s="35" t="s">
        <v>166</v>
      </c>
      <c r="AG3" s="36" t="s">
        <v>65</v>
      </c>
      <c r="AH3" s="36" t="s">
        <v>91</v>
      </c>
      <c r="AI3" s="36" t="s">
        <v>148</v>
      </c>
      <c r="AJ3" s="36" t="s">
        <v>147</v>
      </c>
      <c r="AK3" s="37" t="s">
        <v>167</v>
      </c>
    </row>
    <row r="4" spans="1:38" x14ac:dyDescent="0.55000000000000004">
      <c r="A4" s="3" t="s">
        <v>9</v>
      </c>
      <c r="B4" s="3" t="s">
        <v>10</v>
      </c>
      <c r="C4" s="3" t="s">
        <v>11</v>
      </c>
      <c r="D4" s="3" t="s">
        <v>12</v>
      </c>
      <c r="E4" s="3" t="s">
        <v>13</v>
      </c>
      <c r="F4" s="6">
        <f>DNFIK!F4*100/'Infl corrected'!F$2</f>
        <v>24598.684210526317</v>
      </c>
      <c r="G4" s="6">
        <f>DNFIK!G4*100/'Infl corrected'!G$2</f>
        <v>26292.604501607719</v>
      </c>
      <c r="H4" s="6">
        <f>DNFIK!H4*100/'Infl corrected'!H$2</f>
        <v>26459.854014598539</v>
      </c>
      <c r="I4" s="6">
        <f>DNFIK!I4*100/'Infl corrected'!I$2</f>
        <v>27192.464358452136</v>
      </c>
      <c r="J4" s="6">
        <f>DNFIK!J4*100/'Infl corrected'!J$2</f>
        <v>27681.81818181818</v>
      </c>
      <c r="K4" s="6">
        <f>DNFIK!K4*100/'Infl corrected'!K$2</f>
        <v>29620.481927710844</v>
      </c>
      <c r="L4" s="6">
        <f>DNFIK!L4*100/'Infl corrected'!L$2</f>
        <v>31395</v>
      </c>
      <c r="M4" s="7">
        <f>AVERAGE(F4:L4)</f>
        <v>27605.843884959108</v>
      </c>
      <c r="O4" t="s">
        <v>143</v>
      </c>
      <c r="T4" s="46">
        <f>S23</f>
        <v>-1402.5259604757</v>
      </c>
      <c r="U4" s="47"/>
      <c r="V4" s="47"/>
      <c r="W4" s="28">
        <f>V23-W23-X23</f>
        <v>-390.2361914921886</v>
      </c>
      <c r="X4" s="47" t="s">
        <v>146</v>
      </c>
      <c r="Y4" s="29">
        <f>X27</f>
        <v>-0.7477495399147126</v>
      </c>
      <c r="Z4" s="29">
        <f>X26</f>
        <v>-0.35724586570118066</v>
      </c>
      <c r="AA4" s="29">
        <f>X28</f>
        <v>0.29701753466418679</v>
      </c>
      <c r="AB4" s="29">
        <f>X30</f>
        <v>0.2597225354358822</v>
      </c>
      <c r="AC4" s="30">
        <f>X31</f>
        <v>0.57333320459584369</v>
      </c>
      <c r="AD4" s="12"/>
      <c r="AF4" s="23"/>
      <c r="AG4" s="24">
        <f>T4</f>
        <v>-1402.5259604757</v>
      </c>
      <c r="AH4" s="24">
        <f>W4</f>
        <v>-390.2361914921886</v>
      </c>
      <c r="AI4" s="25">
        <f>Y4</f>
        <v>-0.7477495399147126</v>
      </c>
      <c r="AJ4" s="25">
        <f>Z4</f>
        <v>-0.35724586570118066</v>
      </c>
      <c r="AK4" s="26">
        <f>AA12</f>
        <v>0.55171955627983171</v>
      </c>
      <c r="AL4" s="38" t="s">
        <v>156</v>
      </c>
    </row>
    <row r="5" spans="1:38" x14ac:dyDescent="0.55000000000000004">
      <c r="E5" s="3" t="s">
        <v>14</v>
      </c>
      <c r="F5" s="6">
        <f>DNFIK!F5*100/'Infl corrected'!F$2</f>
        <v>27.412280701754383</v>
      </c>
      <c r="G5" s="6">
        <f>DNFIK!G5*100/'Infl corrected'!G$2</f>
        <v>32.154340836012864</v>
      </c>
      <c r="H5" s="6">
        <f>DNFIK!H5*100/'Infl corrected'!H$2</f>
        <v>33.368091762252341</v>
      </c>
      <c r="I5" s="6">
        <f>DNFIK!I5*100/'Infl corrected'!I$2</f>
        <v>33.604887983706718</v>
      </c>
      <c r="J5" s="6">
        <f>DNFIK!J5*100/'Infl corrected'!J$2</f>
        <v>26.262626262626263</v>
      </c>
      <c r="K5" s="6">
        <f>DNFIK!K5*100/'Infl corrected'!K$2</f>
        <v>13.052208835341366</v>
      </c>
      <c r="L5" s="6">
        <f>DNFIK!L5*100/'Infl corrected'!L$2</f>
        <v>14</v>
      </c>
      <c r="M5" s="7">
        <f t="shared" ref="M5:M68" si="0">AVERAGE(F5:L5)</f>
        <v>25.693490911670558</v>
      </c>
      <c r="O5" t="s">
        <v>144</v>
      </c>
      <c r="T5" s="46">
        <f>R23</f>
        <v>-216.97927789302855</v>
      </c>
      <c r="U5" s="47"/>
      <c r="V5" s="47"/>
      <c r="W5" s="28">
        <f>X23</f>
        <v>-108.66855535140286</v>
      </c>
      <c r="X5" s="47">
        <v>0.5</v>
      </c>
      <c r="Y5" s="29">
        <f t="shared" ref="Y5:Y11" si="1">T5*X5/TotalC</f>
        <v>-0.11378548415460642</v>
      </c>
      <c r="Z5" s="29">
        <f t="shared" ref="Z5:Z11" si="2">W5*X5/TotalC</f>
        <v>-5.6986567118805488E-2</v>
      </c>
      <c r="AA5" s="29">
        <f>X5*R35/TotalC</f>
        <v>8.7643480782419417E-2</v>
      </c>
      <c r="AB5" s="47">
        <f>X5*X22/V22</f>
        <v>0.1138412280420275</v>
      </c>
      <c r="AC5" s="30">
        <f>R35/P29</f>
        <v>0.17528696156483883</v>
      </c>
      <c r="AD5" s="12"/>
      <c r="AF5" s="27">
        <f t="shared" ref="AF5:AF12" si="3">X5</f>
        <v>0.5</v>
      </c>
      <c r="AG5" s="28">
        <f t="shared" ref="AG5:AG12" si="4">T5</f>
        <v>-216.97927789302855</v>
      </c>
      <c r="AH5" s="28">
        <f t="shared" ref="AH5:AH12" si="5">W5</f>
        <v>-108.66855535140286</v>
      </c>
      <c r="AI5" s="29">
        <f t="shared" ref="AI5:AI12" si="6">Y5</f>
        <v>-0.11378548415460642</v>
      </c>
      <c r="AJ5" s="29">
        <f t="shared" ref="AJ5:AJ12" si="7">Z5</f>
        <v>-5.6986567118805488E-2</v>
      </c>
      <c r="AK5" s="30">
        <f>AB14</f>
        <v>-2.8962830022298602E-2</v>
      </c>
      <c r="AL5" s="39" t="s">
        <v>157</v>
      </c>
    </row>
    <row r="6" spans="1:38" x14ac:dyDescent="0.55000000000000004">
      <c r="E6" s="3" t="s">
        <v>15</v>
      </c>
      <c r="F6" s="6">
        <f>DNFIK!F6*100/'Infl corrected'!F$2</f>
        <v>13.157894736842104</v>
      </c>
      <c r="G6" s="6">
        <f>DNFIK!G6*100/'Infl corrected'!G$2</f>
        <v>18.220793140407288</v>
      </c>
      <c r="H6" s="6">
        <f>DNFIK!H6*100/'Infl corrected'!H$2</f>
        <v>19.81230448383733</v>
      </c>
      <c r="I6" s="6">
        <f>DNFIK!I6*100/'Infl corrected'!I$2</f>
        <v>20.366598778004072</v>
      </c>
      <c r="J6" s="6">
        <f>DNFIK!J6*100/'Infl corrected'!J$2</f>
        <v>14.141414141414142</v>
      </c>
      <c r="K6" s="6">
        <f>DNFIK!K6*100/'Infl corrected'!K$2</f>
        <v>0</v>
      </c>
      <c r="L6" s="6">
        <f>DNFIK!L6*100/'Infl corrected'!L$2</f>
        <v>0</v>
      </c>
      <c r="M6" s="7">
        <f t="shared" si="0"/>
        <v>12.242715040072133</v>
      </c>
      <c r="O6" t="s">
        <v>145</v>
      </c>
      <c r="T6" s="46">
        <f>Q23</f>
        <v>-161.23269987213428</v>
      </c>
      <c r="U6" s="47"/>
      <c r="V6" s="47"/>
      <c r="W6" s="28">
        <f>W23</f>
        <v>98.002920647391434</v>
      </c>
      <c r="X6" s="47">
        <v>0.5</v>
      </c>
      <c r="Y6" s="29">
        <f t="shared" si="1"/>
        <v>-8.4551580199975371E-2</v>
      </c>
      <c r="Z6" s="29">
        <f t="shared" si="2"/>
        <v>5.1393432048965237E-2</v>
      </c>
      <c r="AA6" s="29">
        <f>X6*Q35/TotalC</f>
        <v>0.16705854083322555</v>
      </c>
      <c r="AB6" s="47">
        <f>X6*W22/V22</f>
        <v>0.16274584207732493</v>
      </c>
      <c r="AC6" s="30">
        <f>Q35/P29</f>
        <v>0.3341170816664511</v>
      </c>
      <c r="AD6" s="12"/>
      <c r="AF6" s="27">
        <f t="shared" si="3"/>
        <v>0.5</v>
      </c>
      <c r="AG6" s="28">
        <f t="shared" si="4"/>
        <v>-161.23269987213428</v>
      </c>
      <c r="AH6" s="28">
        <f t="shared" si="5"/>
        <v>98.002920647391434</v>
      </c>
      <c r="AI6" s="29">
        <f t="shared" si="6"/>
        <v>-8.4551580199975371E-2</v>
      </c>
      <c r="AJ6" s="29">
        <f t="shared" si="7"/>
        <v>5.1393432048965237E-2</v>
      </c>
      <c r="AK6" s="30">
        <f>Y12</f>
        <v>-0.74523870719482677</v>
      </c>
      <c r="AL6" s="39" t="s">
        <v>158</v>
      </c>
    </row>
    <row r="7" spans="1:38" x14ac:dyDescent="0.55000000000000004">
      <c r="E7" s="3" t="s">
        <v>16</v>
      </c>
      <c r="F7" s="6">
        <f>DNFIK!F7*100/'Infl corrected'!F$2</f>
        <v>13.157894736842104</v>
      </c>
      <c r="G7" s="6">
        <f>DNFIK!G7*100/'Infl corrected'!G$2</f>
        <v>13.933547695605574</v>
      </c>
      <c r="H7" s="6">
        <f>DNFIK!H7*100/'Infl corrected'!H$2</f>
        <v>13.555787278415014</v>
      </c>
      <c r="I7" s="6">
        <f>DNFIK!I7*100/'Infl corrected'!I$2</f>
        <v>13.238289205702648</v>
      </c>
      <c r="J7" s="6">
        <f>DNFIK!J7*100/'Infl corrected'!J$2</f>
        <v>12.121212121212121</v>
      </c>
      <c r="K7" s="6">
        <f>DNFIK!K7*100/'Infl corrected'!K$2</f>
        <v>13.052208835341366</v>
      </c>
      <c r="L7" s="6">
        <f>DNFIK!L7*100/'Infl corrected'!L$2</f>
        <v>14</v>
      </c>
      <c r="M7" s="7">
        <f t="shared" si="0"/>
        <v>13.294134267588403</v>
      </c>
      <c r="O7" t="s">
        <v>117</v>
      </c>
      <c r="P7" s="7">
        <f>M652+M656+M659+M672</f>
        <v>154.31952585863397</v>
      </c>
      <c r="Q7" s="7">
        <f>M260+M264+M267+M280</f>
        <v>870.45534736427635</v>
      </c>
      <c r="T7" s="46">
        <f>Q7-P7</f>
        <v>716.13582150564241</v>
      </c>
      <c r="U7" s="47" t="s">
        <v>120</v>
      </c>
      <c r="V7" s="47">
        <v>5</v>
      </c>
      <c r="W7" s="28">
        <f>T7/V7</f>
        <v>143.22716430112848</v>
      </c>
      <c r="X7" s="47">
        <v>0.1</v>
      </c>
      <c r="Y7" s="29">
        <f t="shared" si="1"/>
        <v>7.5109348654620461E-2</v>
      </c>
      <c r="Z7" s="29">
        <f t="shared" si="2"/>
        <v>1.5021869730924092E-2</v>
      </c>
      <c r="AA7" s="47"/>
      <c r="AB7" s="47"/>
      <c r="AC7" s="31"/>
      <c r="AF7" s="27">
        <f t="shared" si="3"/>
        <v>0.1</v>
      </c>
      <c r="AG7" s="28">
        <f t="shared" si="4"/>
        <v>716.13582150564241</v>
      </c>
      <c r="AH7" s="28">
        <f t="shared" si="5"/>
        <v>143.22716430112848</v>
      </c>
      <c r="AI7" s="29">
        <f t="shared" si="6"/>
        <v>7.5109348654620461E-2</v>
      </c>
      <c r="AJ7" s="29">
        <f t="shared" si="7"/>
        <v>1.5021869730924092E-2</v>
      </c>
      <c r="AK7" s="30">
        <f>Z12</f>
        <v>-0.31295790256283623</v>
      </c>
      <c r="AL7" s="39" t="s">
        <v>159</v>
      </c>
    </row>
    <row r="8" spans="1:38" x14ac:dyDescent="0.55000000000000004">
      <c r="E8" s="3" t="s">
        <v>17</v>
      </c>
      <c r="F8" s="6">
        <f>DNFIK!F8*100/'Infl corrected'!F$2</f>
        <v>3432.0175438596489</v>
      </c>
      <c r="G8" s="6">
        <f>DNFIK!G8*100/'Infl corrected'!G$2</f>
        <v>3135.048231511254</v>
      </c>
      <c r="H8" s="6">
        <f>DNFIK!H8*100/'Infl corrected'!H$2</f>
        <v>3004.1710114702814</v>
      </c>
      <c r="I8" s="6">
        <f>DNFIK!I8*100/'Infl corrected'!I$2</f>
        <v>2919.551934826884</v>
      </c>
      <c r="J8" s="6">
        <f>DNFIK!J8*100/'Infl corrected'!J$2</f>
        <v>2641.4141414141413</v>
      </c>
      <c r="K8" s="6">
        <f>DNFIK!K8*100/'Infl corrected'!K$2</f>
        <v>2671.6867469879521</v>
      </c>
      <c r="L8" s="6">
        <f>DNFIK!L8*100/'Infl corrected'!L$2</f>
        <v>2487</v>
      </c>
      <c r="M8" s="7">
        <f t="shared" si="0"/>
        <v>2898.6985157243084</v>
      </c>
      <c r="O8" t="s">
        <v>56</v>
      </c>
      <c r="P8" s="7">
        <f>M680+M684+M687+M700</f>
        <v>1298.2574611822226</v>
      </c>
      <c r="Q8" s="7">
        <f>M288+M292+M295+M308</f>
        <v>699.87507508918975</v>
      </c>
      <c r="T8" s="46">
        <f>Q8-P8</f>
        <v>-598.38238609303289</v>
      </c>
      <c r="U8" s="47" t="s">
        <v>120</v>
      </c>
      <c r="V8" s="47">
        <v>5</v>
      </c>
      <c r="W8" s="28">
        <f>T8/V8</f>
        <v>-119.67647721860658</v>
      </c>
      <c r="X8" s="47">
        <v>0</v>
      </c>
      <c r="Y8" s="29">
        <f t="shared" si="1"/>
        <v>0</v>
      </c>
      <c r="Z8" s="29">
        <f t="shared" si="2"/>
        <v>0</v>
      </c>
      <c r="AA8" s="47"/>
      <c r="AB8" s="47"/>
      <c r="AC8" s="31"/>
      <c r="AF8" s="27">
        <f t="shared" si="3"/>
        <v>0</v>
      </c>
      <c r="AG8" s="28">
        <f t="shared" si="4"/>
        <v>-598.38238609303289</v>
      </c>
      <c r="AH8" s="28">
        <f t="shared" si="5"/>
        <v>-119.67647721860658</v>
      </c>
      <c r="AI8" s="29">
        <f t="shared" si="6"/>
        <v>0</v>
      </c>
      <c r="AJ8" s="29">
        <f t="shared" si="7"/>
        <v>0</v>
      </c>
      <c r="AK8" s="30">
        <f>AB15</f>
        <v>0.4875848100683654</v>
      </c>
      <c r="AL8" s="40" t="s">
        <v>128</v>
      </c>
    </row>
    <row r="9" spans="1:38" x14ac:dyDescent="0.55000000000000004">
      <c r="E9" s="3" t="s">
        <v>18</v>
      </c>
      <c r="F9" s="6">
        <f>DNFIK!F9*100/'Infl corrected'!F$2</f>
        <v>66.885964912280699</v>
      </c>
      <c r="G9" s="6">
        <f>DNFIK!G9*100/'Infl corrected'!G$2</f>
        <v>67.524115755627008</v>
      </c>
      <c r="H9" s="6">
        <f>DNFIK!H9*100/'Infl corrected'!H$2</f>
        <v>65.693430656934297</v>
      </c>
      <c r="I9" s="6">
        <f>DNFIK!I9*100/'Infl corrected'!I$2</f>
        <v>66.191446028513241</v>
      </c>
      <c r="J9" s="6">
        <f>DNFIK!J9*100/'Infl corrected'!J$2</f>
        <v>67.676767676767682</v>
      </c>
      <c r="K9" s="6">
        <f>DNFIK!K9*100/'Infl corrected'!K$2</f>
        <v>68.273092369477922</v>
      </c>
      <c r="L9" s="6">
        <f>DNFIK!L9*100/'Infl corrected'!L$2</f>
        <v>71</v>
      </c>
      <c r="M9" s="7">
        <f t="shared" si="0"/>
        <v>67.606402485657256</v>
      </c>
      <c r="O9" t="s">
        <v>61</v>
      </c>
      <c r="P9" s="7">
        <f>M428+M432+M435+M448</f>
        <v>2479.4677438224444</v>
      </c>
      <c r="Q9" s="7">
        <f>M36+M40+M43+M56</f>
        <v>2145.7210378162099</v>
      </c>
      <c r="T9" s="46">
        <f>Q9-P9</f>
        <v>-333.74670600623449</v>
      </c>
      <c r="U9" s="47" t="s">
        <v>120</v>
      </c>
      <c r="V9" s="47">
        <v>5</v>
      </c>
      <c r="W9" s="28">
        <f>T9/V9</f>
        <v>-66.749341201246892</v>
      </c>
      <c r="X9" s="47">
        <v>0.1</v>
      </c>
      <c r="Y9" s="29">
        <f t="shared" si="1"/>
        <v>-3.5003831607040868E-2</v>
      </c>
      <c r="Z9" s="29">
        <f t="shared" si="2"/>
        <v>-7.0007663214081721E-3</v>
      </c>
      <c r="AA9" s="47"/>
      <c r="AB9" s="47"/>
      <c r="AC9" s="31"/>
      <c r="AF9" s="27">
        <f t="shared" si="3"/>
        <v>0.1</v>
      </c>
      <c r="AG9" s="28">
        <f t="shared" si="4"/>
        <v>-333.74670600623449</v>
      </c>
      <c r="AH9" s="28">
        <f t="shared" si="5"/>
        <v>-66.749341201246892</v>
      </c>
      <c r="AI9" s="29">
        <f t="shared" si="6"/>
        <v>-3.5003831607040868E-2</v>
      </c>
      <c r="AJ9" s="29">
        <f t="shared" si="7"/>
        <v>-7.0007663214081721E-3</v>
      </c>
      <c r="AK9" s="31"/>
    </row>
    <row r="10" spans="1:38" x14ac:dyDescent="0.55000000000000004">
      <c r="E10" s="3" t="s">
        <v>19</v>
      </c>
      <c r="F10" s="6">
        <f>DNFIK!F10*100/'Infl corrected'!F$2</f>
        <v>1524.1228070175439</v>
      </c>
      <c r="G10" s="6">
        <f>DNFIK!G10*100/'Infl corrected'!G$2</f>
        <v>1410.5037513397642</v>
      </c>
      <c r="H10" s="6">
        <f>DNFIK!H10*100/'Infl corrected'!H$2</f>
        <v>1393.1178310740354</v>
      </c>
      <c r="I10" s="6">
        <f>DNFIK!I10*100/'Infl corrected'!I$2</f>
        <v>1573.3197556008147</v>
      </c>
      <c r="J10" s="6">
        <f>DNFIK!J10*100/'Infl corrected'!J$2</f>
        <v>1422.2222222222222</v>
      </c>
      <c r="K10" s="6">
        <f>DNFIK!K10*100/'Infl corrected'!K$2</f>
        <v>1596.3855421686749</v>
      </c>
      <c r="L10" s="6">
        <f>DNFIK!L10*100/'Infl corrected'!L$2</f>
        <v>1698</v>
      </c>
      <c r="M10" s="7">
        <f t="shared" si="0"/>
        <v>1516.8102727747223</v>
      </c>
      <c r="O10" t="s">
        <v>122</v>
      </c>
      <c r="P10" s="7">
        <f>M456+M460+M463+M476-P7</f>
        <v>8596.3977677161856</v>
      </c>
      <c r="Q10" s="7">
        <f>M64+M68+M71+M84-Q7</f>
        <v>10129.008267384608</v>
      </c>
      <c r="T10" s="46">
        <f>Q10-P10</f>
        <v>1532.6104996684226</v>
      </c>
      <c r="U10" s="47" t="s">
        <v>121</v>
      </c>
      <c r="V10" s="47">
        <v>3.84</v>
      </c>
      <c r="W10" s="28">
        <f>T10/V10</f>
        <v>399.11731762198508</v>
      </c>
      <c r="X10" s="47">
        <v>0.1</v>
      </c>
      <c r="Y10" s="29">
        <f t="shared" si="1"/>
        <v>0.16074238002688804</v>
      </c>
      <c r="Z10" s="29">
        <f t="shared" si="2"/>
        <v>4.1859994798668768E-2</v>
      </c>
      <c r="AA10" s="47"/>
      <c r="AB10" s="47"/>
      <c r="AC10" s="31"/>
      <c r="AF10" s="27">
        <f t="shared" si="3"/>
        <v>0.1</v>
      </c>
      <c r="AG10" s="28">
        <f t="shared" si="4"/>
        <v>1532.6104996684226</v>
      </c>
      <c r="AH10" s="28">
        <f t="shared" si="5"/>
        <v>399.11731762198508</v>
      </c>
      <c r="AI10" s="29">
        <f t="shared" si="6"/>
        <v>0.16074238002688804</v>
      </c>
      <c r="AJ10" s="29">
        <f t="shared" si="7"/>
        <v>4.1859994798668768E-2</v>
      </c>
      <c r="AK10" s="31"/>
    </row>
    <row r="11" spans="1:38" x14ac:dyDescent="0.55000000000000004">
      <c r="E11" s="3" t="s">
        <v>20</v>
      </c>
      <c r="F11" s="6">
        <f>DNFIK!F11*100/'Infl corrected'!F$2</f>
        <v>1841.0087719298244</v>
      </c>
      <c r="G11" s="6">
        <f>DNFIK!G11*100/'Infl corrected'!G$2</f>
        <v>1657.0203644158628</v>
      </c>
      <c r="H11" s="6">
        <f>DNFIK!H11*100/'Infl corrected'!H$2</f>
        <v>1544.3169968717414</v>
      </c>
      <c r="I11" s="6">
        <f>DNFIK!I11*100/'Infl corrected'!I$2</f>
        <v>1280.0407331975559</v>
      </c>
      <c r="J11" s="6">
        <f>DNFIK!J11*100/'Infl corrected'!J$2</f>
        <v>1150.5050505050506</v>
      </c>
      <c r="K11" s="6">
        <f>DNFIK!K11*100/'Infl corrected'!K$2</f>
        <v>1007.0281124497992</v>
      </c>
      <c r="L11" s="6">
        <f>DNFIK!L11*100/'Infl corrected'!L$2</f>
        <v>718</v>
      </c>
      <c r="M11" s="7">
        <f t="shared" si="0"/>
        <v>1313.988575624262</v>
      </c>
      <c r="O11" t="s">
        <v>62</v>
      </c>
      <c r="P11" s="7">
        <f>M764+M768+M771+M784</f>
        <v>3145.6042074763236</v>
      </c>
      <c r="Q11" s="7">
        <f>M372+M376+M379+M392</f>
        <v>3372.6982158563178</v>
      </c>
      <c r="T11" s="46">
        <f>Q11-P11</f>
        <v>227.09400837999419</v>
      </c>
      <c r="U11" s="47" t="s">
        <v>120</v>
      </c>
      <c r="V11" s="47">
        <v>5</v>
      </c>
      <c r="W11" s="28">
        <f>T11/V11</f>
        <v>45.418801675998836</v>
      </c>
      <c r="X11" s="47">
        <v>0</v>
      </c>
      <c r="Y11" s="29">
        <f t="shared" si="1"/>
        <v>0</v>
      </c>
      <c r="Z11" s="29">
        <f t="shared" si="2"/>
        <v>0</v>
      </c>
      <c r="AA11" s="47"/>
      <c r="AB11" s="47"/>
      <c r="AC11" s="31"/>
      <c r="AF11" s="27">
        <f t="shared" si="3"/>
        <v>0</v>
      </c>
      <c r="AG11" s="28">
        <f t="shared" si="4"/>
        <v>227.09400837999419</v>
      </c>
      <c r="AH11" s="28">
        <f t="shared" si="5"/>
        <v>45.418801675998836</v>
      </c>
      <c r="AI11" s="29">
        <f t="shared" si="6"/>
        <v>0</v>
      </c>
      <c r="AJ11" s="29">
        <f t="shared" si="7"/>
        <v>0</v>
      </c>
      <c r="AK11" s="31"/>
    </row>
    <row r="12" spans="1:38" x14ac:dyDescent="0.55000000000000004">
      <c r="E12" s="3" t="s">
        <v>21</v>
      </c>
      <c r="F12" s="6">
        <f>DNFIK!F12*100/'Infl corrected'!F$2</f>
        <v>4196.2719298245611</v>
      </c>
      <c r="G12" s="6">
        <f>DNFIK!G12*100/'Infl corrected'!G$2</f>
        <v>4556.270096463023</v>
      </c>
      <c r="H12" s="6">
        <f>DNFIK!H12*100/'Infl corrected'!H$2</f>
        <v>4605.8394160583939</v>
      </c>
      <c r="I12" s="6">
        <f>DNFIK!I12*100/'Infl corrected'!I$2</f>
        <v>4527.4949083503052</v>
      </c>
      <c r="J12" s="6">
        <f>DNFIK!J12*100/'Infl corrected'!J$2</f>
        <v>4376.7676767676767</v>
      </c>
      <c r="K12" s="6">
        <f>DNFIK!K12*100/'Infl corrected'!K$2</f>
        <v>4673.6947791164657</v>
      </c>
      <c r="L12" s="6">
        <f>DNFIK!L12*100/'Infl corrected'!L$2</f>
        <v>4438</v>
      </c>
      <c r="M12" s="7">
        <f t="shared" si="0"/>
        <v>4482.0484009400607</v>
      </c>
      <c r="T12" s="48">
        <f>SUM(T4:T11)</f>
        <v>-237.02670078607071</v>
      </c>
      <c r="U12" s="33"/>
      <c r="V12" s="33"/>
      <c r="W12" s="49">
        <f>SUM(W4:W11)</f>
        <v>0.43563898305892224</v>
      </c>
      <c r="X12" s="33"/>
      <c r="Y12" s="50">
        <f>SUM(Y4:Y11)</f>
        <v>-0.74523870719482677</v>
      </c>
      <c r="Z12" s="50">
        <f>SUM(Z4:Z11)</f>
        <v>-0.31295790256283623</v>
      </c>
      <c r="AA12" s="50">
        <f>SUM(AA4:AA6)</f>
        <v>0.55171955627983171</v>
      </c>
      <c r="AB12" s="50">
        <f>SUM(AB4:AB6)</f>
        <v>0.53630960555523466</v>
      </c>
      <c r="AC12" s="42">
        <f>SUM(AC4:AC6)</f>
        <v>1.0827372478271335</v>
      </c>
      <c r="AD12" s="13"/>
      <c r="AF12" s="27">
        <f t="shared" si="3"/>
        <v>0</v>
      </c>
      <c r="AG12" s="28">
        <f t="shared" si="4"/>
        <v>-237.02670078607071</v>
      </c>
      <c r="AH12" s="28">
        <f t="shared" si="5"/>
        <v>0.43563898305892224</v>
      </c>
      <c r="AI12" s="29">
        <f t="shared" si="6"/>
        <v>-0.74523870719482677</v>
      </c>
      <c r="AJ12" s="29">
        <f t="shared" si="7"/>
        <v>-0.31295790256283623</v>
      </c>
      <c r="AK12" s="31"/>
    </row>
    <row r="13" spans="1:38" x14ac:dyDescent="0.55000000000000004">
      <c r="E13" s="3" t="s">
        <v>22</v>
      </c>
      <c r="F13" s="6">
        <f>DNFIK!F13*100/'Infl corrected'!F$2</f>
        <v>361.84210526315786</v>
      </c>
      <c r="G13" s="6">
        <f>DNFIK!G13*100/'Infl corrected'!G$2</f>
        <v>386.92390139335475</v>
      </c>
      <c r="H13" s="6">
        <f>DNFIK!H13*100/'Infl corrected'!H$2</f>
        <v>387.90406673618349</v>
      </c>
      <c r="I13" s="6">
        <f>DNFIK!I13*100/'Infl corrected'!I$2</f>
        <v>308.55397148676172</v>
      </c>
      <c r="J13" s="6">
        <f>DNFIK!J13*100/'Infl corrected'!J$2</f>
        <v>303.030303030303</v>
      </c>
      <c r="K13" s="6">
        <f>DNFIK!K13*100/'Infl corrected'!K$2</f>
        <v>251.00401606425703</v>
      </c>
      <c r="L13" s="6">
        <f>DNFIK!L13*100/'Infl corrected'!L$2</f>
        <v>166</v>
      </c>
      <c r="M13" s="7">
        <f t="shared" si="0"/>
        <v>309.32262342485967</v>
      </c>
      <c r="Y13" s="8" t="s">
        <v>158</v>
      </c>
      <c r="Z13" s="8" t="s">
        <v>159</v>
      </c>
      <c r="AA13" s="8" t="s">
        <v>156</v>
      </c>
      <c r="AF13" s="32"/>
      <c r="AG13" s="33"/>
      <c r="AH13" s="33"/>
      <c r="AI13" s="33"/>
      <c r="AJ13" s="33"/>
      <c r="AK13" s="34"/>
    </row>
    <row r="14" spans="1:38" x14ac:dyDescent="0.55000000000000004">
      <c r="E14" s="3" t="s">
        <v>23</v>
      </c>
      <c r="F14" s="6">
        <f>DNFIK!F14*100/'Infl corrected'!F$2</f>
        <v>3834.4298245614032</v>
      </c>
      <c r="G14" s="6">
        <f>DNFIK!G14*100/'Infl corrected'!G$2</f>
        <v>4169.3461950696683</v>
      </c>
      <c r="H14" s="6">
        <f>DNFIK!H14*100/'Infl corrected'!H$2</f>
        <v>4217.9353493222106</v>
      </c>
      <c r="I14" s="6">
        <f>DNFIK!I14*100/'Infl corrected'!I$2</f>
        <v>4218.9409368635434</v>
      </c>
      <c r="J14" s="6">
        <f>DNFIK!J14*100/'Infl corrected'!J$2</f>
        <v>4073.7373737373737</v>
      </c>
      <c r="K14" s="6">
        <f>DNFIK!K14*100/'Infl corrected'!K$2</f>
        <v>4422.6907630522091</v>
      </c>
      <c r="L14" s="6">
        <f>DNFIK!L14*100/'Infl corrected'!L$2</f>
        <v>4272</v>
      </c>
      <c r="M14" s="7">
        <f t="shared" si="0"/>
        <v>4172.7257775152011</v>
      </c>
      <c r="O14" t="s">
        <v>66</v>
      </c>
      <c r="P14" s="7">
        <f>M708+M712+M715+M728</f>
        <v>2784.8633321135985</v>
      </c>
      <c r="Q14" s="7">
        <f>M316+M320+M323+M336</f>
        <v>1227.666860930834</v>
      </c>
      <c r="R14" s="8">
        <f>Q14-P14</f>
        <v>-1557.1964711827645</v>
      </c>
      <c r="AA14" s="43" t="s">
        <v>157</v>
      </c>
      <c r="AB14" s="41">
        <f>AA12-AB12*AC12</f>
        <v>-2.8962830022298602E-2</v>
      </c>
    </row>
    <row r="15" spans="1:38" x14ac:dyDescent="0.55000000000000004">
      <c r="E15" s="3" t="s">
        <v>24</v>
      </c>
      <c r="F15" s="6">
        <f>DNFIK!F15*100/'Infl corrected'!F$2</f>
        <v>6096.4912280701756</v>
      </c>
      <c r="G15" s="6">
        <f>DNFIK!G15*100/'Infl corrected'!G$2</f>
        <v>6151.125401929261</v>
      </c>
      <c r="H15" s="6">
        <f>DNFIK!H15*100/'Infl corrected'!H$2</f>
        <v>6237.7476538060473</v>
      </c>
      <c r="I15" s="6">
        <f>DNFIK!I15*100/'Infl corrected'!I$2</f>
        <v>6343.1771894093681</v>
      </c>
      <c r="J15" s="6">
        <f>DNFIK!J15*100/'Infl corrected'!J$2</f>
        <v>6410.1010101010097</v>
      </c>
      <c r="K15" s="6">
        <f>DNFIK!K15*100/'Infl corrected'!K$2</f>
        <v>6423.6947791164666</v>
      </c>
      <c r="L15" s="6">
        <f>DNFIK!L15*100/'Infl corrected'!L$2</f>
        <v>6491</v>
      </c>
      <c r="M15" s="7">
        <f t="shared" si="0"/>
        <v>6307.6196089189043</v>
      </c>
      <c r="AA15" s="51" t="s">
        <v>128</v>
      </c>
      <c r="AB15" s="42">
        <f>1-(X29+X5*Q29/TotalC+X6*R29/TotalC)</f>
        <v>0.4875848100683654</v>
      </c>
    </row>
    <row r="16" spans="1:38" x14ac:dyDescent="0.55000000000000004">
      <c r="E16" s="3" t="s">
        <v>25</v>
      </c>
      <c r="F16" s="6">
        <f>DNFIK!F16*100/'Infl corrected'!F$2</f>
        <v>1540.5701754385964</v>
      </c>
      <c r="G16" s="6">
        <f>DNFIK!G16*100/'Infl corrected'!G$2</f>
        <v>1568.0600214362273</v>
      </c>
      <c r="H16" s="6">
        <f>DNFIK!H16*100/'Infl corrected'!H$2</f>
        <v>1603.7539103232532</v>
      </c>
      <c r="I16" s="6">
        <f>DNFIK!I16*100/'Infl corrected'!I$2</f>
        <v>1573.3197556008147</v>
      </c>
      <c r="J16" s="6">
        <f>DNFIK!J16*100/'Infl corrected'!J$2</f>
        <v>1626.2626262626263</v>
      </c>
      <c r="K16" s="6">
        <f>DNFIK!K16*100/'Infl corrected'!K$2</f>
        <v>1618.4738955823293</v>
      </c>
      <c r="L16" s="6">
        <f>DNFIK!L16*100/'Infl corrected'!L$2</f>
        <v>1684</v>
      </c>
      <c r="M16" s="7">
        <f t="shared" si="0"/>
        <v>1602.0629120919782</v>
      </c>
    </row>
    <row r="17" spans="4:27" x14ac:dyDescent="0.55000000000000004">
      <c r="E17" s="3" t="s">
        <v>26</v>
      </c>
      <c r="F17" s="6">
        <f>DNFIK!F17*100/'Infl corrected'!F$2</f>
        <v>4557.0175438596489</v>
      </c>
      <c r="G17" s="6">
        <f>DNFIK!G17*100/'Infl corrected'!G$2</f>
        <v>4583.0653804930334</v>
      </c>
      <c r="H17" s="6">
        <f>DNFIK!H17*100/'Infl corrected'!H$2</f>
        <v>4632.9509906152243</v>
      </c>
      <c r="I17" s="6">
        <f>DNFIK!I17*100/'Infl corrected'!I$2</f>
        <v>4768.8391038696536</v>
      </c>
      <c r="J17" s="6">
        <f>DNFIK!J17*100/'Infl corrected'!J$2</f>
        <v>4782.8282828282827</v>
      </c>
      <c r="K17" s="6">
        <f>DNFIK!K17*100/'Infl corrected'!K$2</f>
        <v>4804.2168674698796</v>
      </c>
      <c r="L17" s="6">
        <f>DNFIK!L17*100/'Infl corrected'!L$2</f>
        <v>4806</v>
      </c>
      <c r="M17" s="7">
        <f t="shared" si="0"/>
        <v>4704.9883098765322</v>
      </c>
    </row>
    <row r="18" spans="4:27" x14ac:dyDescent="0.55000000000000004">
      <c r="E18" s="3" t="s">
        <v>27</v>
      </c>
      <c r="F18" s="6">
        <f>DNFIK!F18*100/'Infl corrected'!F$2</f>
        <v>6845.394736842105</v>
      </c>
      <c r="G18" s="6">
        <f>DNFIK!G18*100/'Infl corrected'!G$2</f>
        <v>8092.1757770632375</v>
      </c>
      <c r="H18" s="6">
        <f>DNFIK!H18*100/'Infl corrected'!H$2</f>
        <v>7722.6277372262766</v>
      </c>
      <c r="I18" s="6">
        <f>DNFIK!I18*100/'Infl corrected'!I$2</f>
        <v>8414.4602851323834</v>
      </c>
      <c r="J18" s="6">
        <f>DNFIK!J18*100/'Infl corrected'!J$2</f>
        <v>9693.939393939394</v>
      </c>
      <c r="K18" s="6">
        <f>DNFIK!K18*100/'Infl corrected'!K$2</f>
        <v>10540.160642570281</v>
      </c>
      <c r="L18" s="6">
        <f>DNFIK!L18*100/'Infl corrected'!L$2</f>
        <v>12831</v>
      </c>
      <c r="M18" s="7">
        <f t="shared" si="0"/>
        <v>9162.8226532533827</v>
      </c>
    </row>
    <row r="19" spans="4:27" x14ac:dyDescent="0.55000000000000004">
      <c r="E19" s="3" t="s">
        <v>28</v>
      </c>
      <c r="F19" s="6">
        <f>DNFIK!F19*100/'Infl corrected'!F$2</f>
        <v>1174.3421052631579</v>
      </c>
      <c r="G19" s="6">
        <f>DNFIK!G19*100/'Infl corrected'!G$2</f>
        <v>1428.7245444801715</v>
      </c>
      <c r="H19" s="6">
        <f>DNFIK!H19*100/'Infl corrected'!H$2</f>
        <v>1155.3701772679874</v>
      </c>
      <c r="I19" s="6">
        <f>DNFIK!I19*100/'Infl corrected'!I$2</f>
        <v>1240.325865580448</v>
      </c>
      <c r="J19" s="6">
        <f>DNFIK!J19*100/'Infl corrected'!J$2</f>
        <v>1541.4141414141413</v>
      </c>
      <c r="K19" s="6">
        <f>DNFIK!K19*100/'Infl corrected'!K$2</f>
        <v>1722.8915662650604</v>
      </c>
      <c r="L19" s="6">
        <f>DNFIK!L19*100/'Infl corrected'!L$2</f>
        <v>2020</v>
      </c>
      <c r="M19" s="7">
        <f t="shared" si="0"/>
        <v>1469.0097714672809</v>
      </c>
      <c r="P19" t="s">
        <v>109</v>
      </c>
      <c r="AA19" s="20" t="s">
        <v>175</v>
      </c>
    </row>
    <row r="20" spans="4:27" x14ac:dyDescent="0.55000000000000004">
      <c r="E20" s="3" t="s">
        <v>29</v>
      </c>
      <c r="F20" s="6">
        <f>DNFIK!F20*100/'Infl corrected'!F$2</f>
        <v>4401.3157894736842</v>
      </c>
      <c r="G20" s="6">
        <f>DNFIK!G20*100/'Infl corrected'!G$2</f>
        <v>4923.9013933547694</v>
      </c>
      <c r="H20" s="6">
        <f>DNFIK!H20*100/'Infl corrected'!H$2</f>
        <v>4734.0980187695513</v>
      </c>
      <c r="I20" s="6">
        <f>DNFIK!I20*100/'Infl corrected'!I$2</f>
        <v>5030.5498981670062</v>
      </c>
      <c r="J20" s="6">
        <f>DNFIK!J20*100/'Infl corrected'!J$2</f>
        <v>5845.454545454545</v>
      </c>
      <c r="K20" s="6">
        <f>DNFIK!K20*100/'Infl corrected'!K$2</f>
        <v>6347.3895582329324</v>
      </c>
      <c r="L20" s="6">
        <f>DNFIK!L20*100/'Infl corrected'!L$2</f>
        <v>8246</v>
      </c>
      <c r="M20" s="7">
        <f t="shared" si="0"/>
        <v>5646.9584576360694</v>
      </c>
      <c r="P20" t="s">
        <v>110</v>
      </c>
      <c r="Q20" t="s">
        <v>111</v>
      </c>
      <c r="R20" t="s">
        <v>112</v>
      </c>
      <c r="S20" t="s">
        <v>129</v>
      </c>
      <c r="V20" t="s">
        <v>110</v>
      </c>
      <c r="W20" t="s">
        <v>111</v>
      </c>
      <c r="X20" t="s">
        <v>112</v>
      </c>
      <c r="Y20" t="s">
        <v>129</v>
      </c>
      <c r="AA20" s="17" t="s">
        <v>176</v>
      </c>
    </row>
    <row r="21" spans="4:27" x14ac:dyDescent="0.55000000000000004">
      <c r="E21" s="3" t="s">
        <v>30</v>
      </c>
      <c r="F21" s="6">
        <f>DNFIK!F21*100/'Infl corrected'!F$2</f>
        <v>326.75438596491227</v>
      </c>
      <c r="G21" s="6">
        <f>DNFIK!G21*100/'Infl corrected'!G$2</f>
        <v>354.76956055734189</v>
      </c>
      <c r="H21" s="6">
        <f>DNFIK!H21*100/'Infl corrected'!H$2</f>
        <v>358.7069864442127</v>
      </c>
      <c r="I21" s="6">
        <f>DNFIK!I21*100/'Infl corrected'!I$2</f>
        <v>365.58044806517313</v>
      </c>
      <c r="J21" s="6">
        <f>DNFIK!J21*100/'Infl corrected'!J$2</f>
        <v>358.5858585858586</v>
      </c>
      <c r="K21" s="6">
        <f>DNFIK!K21*100/'Infl corrected'!K$2</f>
        <v>337.34939759036149</v>
      </c>
      <c r="L21" s="6">
        <f>DNFIK!L21*100/'Infl corrected'!L$2</f>
        <v>433</v>
      </c>
      <c r="M21" s="7">
        <f t="shared" si="0"/>
        <v>362.10666245826576</v>
      </c>
      <c r="O21" t="s">
        <v>113</v>
      </c>
      <c r="Q21" s="20">
        <v>-171950.34</v>
      </c>
      <c r="R21" s="20">
        <v>-324059.71999999997</v>
      </c>
      <c r="S21" s="20">
        <v>-1087666.3</v>
      </c>
      <c r="U21" t="s">
        <v>114</v>
      </c>
      <c r="W21" s="20">
        <v>104530.81</v>
      </c>
      <c r="X21" s="20">
        <v>-165698.85999999999</v>
      </c>
      <c r="Y21" s="20">
        <v>-303203.65999999997</v>
      </c>
      <c r="AA21" s="21" t="s">
        <v>177</v>
      </c>
    </row>
    <row r="22" spans="4:27" x14ac:dyDescent="0.55000000000000004">
      <c r="E22" s="3" t="s">
        <v>31</v>
      </c>
      <c r="F22" s="6">
        <f>DNFIK!F22*100/'Infl corrected'!F$2</f>
        <v>944.07894736842104</v>
      </c>
      <c r="G22" s="6">
        <f>DNFIK!G22*100/'Infl corrected'!G$2</f>
        <v>1385.8520900321544</v>
      </c>
      <c r="H22" s="6">
        <f>DNFIK!H22*100/'Infl corrected'!H$2</f>
        <v>1474.4525547445255</v>
      </c>
      <c r="I22" s="6">
        <f>DNFIK!I22*100/'Infl corrected'!I$2</f>
        <v>1779.0224032586557</v>
      </c>
      <c r="J22" s="6">
        <f>DNFIK!J22*100/'Infl corrected'!J$2</f>
        <v>1947.4747474747476</v>
      </c>
      <c r="K22" s="6">
        <f>DNFIK!K22*100/'Infl corrected'!K$2</f>
        <v>2132.530120481928</v>
      </c>
      <c r="L22" s="6">
        <f>DNFIK!L22*100/'Infl corrected'!L$2</f>
        <v>2131</v>
      </c>
      <c r="M22" s="7">
        <f t="shared" si="0"/>
        <v>1684.9158376229188</v>
      </c>
      <c r="O22" t="s">
        <v>115</v>
      </c>
      <c r="P22">
        <f>SUM(Q22:S22)</f>
        <v>2896717.7142857146</v>
      </c>
      <c r="Q22" s="20">
        <f>6563691/7</f>
        <v>937670.14285714284</v>
      </c>
      <c r="R22" s="20">
        <f>4686960/7</f>
        <v>669565.71428571432</v>
      </c>
      <c r="S22" s="20">
        <f>9026373/7</f>
        <v>1289481.857142857</v>
      </c>
      <c r="U22" t="s">
        <v>115</v>
      </c>
      <c r="V22">
        <f>SUM(W22:Y22)</f>
        <v>2880413.2857142859</v>
      </c>
      <c r="W22" s="20">
        <f>6562854/7</f>
        <v>937550.57142857148</v>
      </c>
      <c r="X22" s="20">
        <f>4590737/7</f>
        <v>655819.57142857148</v>
      </c>
      <c r="Y22" s="20">
        <f>9009302/7</f>
        <v>1287043.142857143</v>
      </c>
      <c r="AA22" s="22" t="s">
        <v>178</v>
      </c>
    </row>
    <row r="23" spans="4:27" x14ac:dyDescent="0.55000000000000004">
      <c r="E23" s="3" t="s">
        <v>32</v>
      </c>
      <c r="F23" s="6">
        <f>DNFIK!F23*100/'Infl corrected'!F$2</f>
        <v>2125</v>
      </c>
      <c r="G23" s="6">
        <f>DNFIK!G23*100/'Infl corrected'!G$2</f>
        <v>2299.0353697749197</v>
      </c>
      <c r="H23" s="6">
        <f>DNFIK!H23*100/'Infl corrected'!H$2</f>
        <v>2501.5641293013555</v>
      </c>
      <c r="I23" s="6">
        <f>DNFIK!I23*100/'Infl corrected'!I$2</f>
        <v>2662.9327902240325</v>
      </c>
      <c r="J23" s="6">
        <f>DNFIK!J23*100/'Infl corrected'!J$2</f>
        <v>2619.1919191919192</v>
      </c>
      <c r="K23" s="6">
        <f>DNFIK!K23*100/'Infl corrected'!K$2</f>
        <v>2949.799196787149</v>
      </c>
      <c r="L23" s="6">
        <f>DNFIK!L23*100/'Infl corrected'!L$2</f>
        <v>2977</v>
      </c>
      <c r="M23" s="7">
        <f t="shared" si="0"/>
        <v>2590.6462007541963</v>
      </c>
      <c r="O23" s="8" t="s">
        <v>116</v>
      </c>
      <c r="P23" s="10">
        <f>SUM(Q23:S23)</f>
        <v>-1780.7379382408628</v>
      </c>
      <c r="Q23" s="10">
        <f t="shared" ref="Q23:R23" si="8">Q21*Q22/1000000000</f>
        <v>-161.23269987213428</v>
      </c>
      <c r="R23" s="10">
        <f t="shared" si="8"/>
        <v>-216.97927789302855</v>
      </c>
      <c r="S23" s="10">
        <f>S21*S22/1000000000</f>
        <v>-1402.5259604757</v>
      </c>
      <c r="U23" s="8" t="s">
        <v>116</v>
      </c>
      <c r="V23" s="10">
        <f>SUM(W23:Y23)</f>
        <v>-400.90182619620003</v>
      </c>
      <c r="W23" s="10">
        <f>W21*W22/1000000000</f>
        <v>98.002920647391434</v>
      </c>
      <c r="X23" s="10">
        <f>X21*X22/1000000000</f>
        <v>-108.66855535140286</v>
      </c>
      <c r="Y23" s="10">
        <f>Y21*Y22/1000000000</f>
        <v>-390.2361914921886</v>
      </c>
    </row>
    <row r="24" spans="4:27" x14ac:dyDescent="0.55000000000000004">
      <c r="E24" s="3" t="s">
        <v>33</v>
      </c>
      <c r="F24" s="6">
        <f>DNFIK!F24*100/'Infl corrected'!F$2</f>
        <v>120.6140350877193</v>
      </c>
      <c r="G24" s="6">
        <f>DNFIK!G24*100/'Infl corrected'!G$2</f>
        <v>122.18649517684888</v>
      </c>
      <c r="H24" s="6">
        <f>DNFIK!H24*100/'Infl corrected'!H$2</f>
        <v>131.38686131386859</v>
      </c>
      <c r="I24" s="6">
        <f>DNFIK!I24*100/'Infl corrected'!I$2</f>
        <v>127.29124236252545</v>
      </c>
      <c r="J24" s="6">
        <f>DNFIK!J24*100/'Infl corrected'!J$2</f>
        <v>118.18181818181819</v>
      </c>
      <c r="K24" s="6">
        <f>DNFIK!K24*100/'Infl corrected'!K$2</f>
        <v>108.43373493975905</v>
      </c>
      <c r="L24" s="6">
        <f>DNFIK!L24*100/'Infl corrected'!L$2</f>
        <v>110</v>
      </c>
      <c r="M24" s="7">
        <f t="shared" si="0"/>
        <v>119.7277410089342</v>
      </c>
    </row>
    <row r="25" spans="4:27" x14ac:dyDescent="0.55000000000000004">
      <c r="E25" s="3" t="s">
        <v>34</v>
      </c>
      <c r="F25" s="6">
        <f>DNFIK!F25*100/'Infl corrected'!F$2</f>
        <v>1112.9385964912281</v>
      </c>
      <c r="G25" s="6">
        <f>DNFIK!G25*100/'Infl corrected'!G$2</f>
        <v>1207.9314040728832</v>
      </c>
      <c r="H25" s="6">
        <f>DNFIK!H25*100/'Infl corrected'!H$2</f>
        <v>1280.5005213764337</v>
      </c>
      <c r="I25" s="6">
        <f>DNFIK!I25*100/'Infl corrected'!I$2</f>
        <v>1408.3503054989817</v>
      </c>
      <c r="J25" s="6">
        <f>DNFIK!J25*100/'Infl corrected'!J$2</f>
        <v>1411.1111111111111</v>
      </c>
      <c r="K25" s="6">
        <f>DNFIK!K25*100/'Infl corrected'!K$2</f>
        <v>1580.3212851405624</v>
      </c>
      <c r="L25" s="6">
        <f>DNFIK!L25*100/'Infl corrected'!L$2</f>
        <v>1595</v>
      </c>
      <c r="M25" s="7">
        <f t="shared" si="0"/>
        <v>1370.8790319558855</v>
      </c>
      <c r="O25" t="s">
        <v>126</v>
      </c>
      <c r="P25">
        <v>872</v>
      </c>
      <c r="V25" t="s">
        <v>149</v>
      </c>
      <c r="W25" t="s">
        <v>150</v>
      </c>
      <c r="X25" t="s">
        <v>155</v>
      </c>
    </row>
    <row r="26" spans="4:27" x14ac:dyDescent="0.55000000000000004">
      <c r="E26" s="3" t="s">
        <v>35</v>
      </c>
      <c r="F26" s="6">
        <f>DNFIK!F26*100/'Infl corrected'!F$2</f>
        <v>891.4473684210526</v>
      </c>
      <c r="G26" s="6">
        <f>DNFIK!G26*100/'Infl corrected'!G$2</f>
        <v>968.91747052518758</v>
      </c>
      <c r="H26" s="6">
        <f>DNFIK!H26*100/'Infl corrected'!H$2</f>
        <v>1088.6339937434827</v>
      </c>
      <c r="I26" s="6">
        <f>DNFIK!I26*100/'Infl corrected'!I$2</f>
        <v>1127.2912423625255</v>
      </c>
      <c r="J26" s="6">
        <f>DNFIK!J26*100/'Infl corrected'!J$2</f>
        <v>1088.8888888888889</v>
      </c>
      <c r="K26" s="6">
        <f>DNFIK!K26*100/'Infl corrected'!K$2</f>
        <v>1262.0481927710844</v>
      </c>
      <c r="L26" s="6">
        <f>DNFIK!L26*100/'Infl corrected'!L$2</f>
        <v>1272</v>
      </c>
      <c r="M26" s="7">
        <f t="shared" si="0"/>
        <v>1099.8895938160317</v>
      </c>
      <c r="P26" t="s">
        <v>110</v>
      </c>
      <c r="Q26" t="s">
        <v>111</v>
      </c>
      <c r="R26" t="s">
        <v>112</v>
      </c>
      <c r="S26" t="s">
        <v>129</v>
      </c>
      <c r="V26" t="s">
        <v>151</v>
      </c>
      <c r="W26" s="22">
        <v>-264652.2</v>
      </c>
      <c r="X26" s="12">
        <f>W26*$Y$22/1000000000/TotalC</f>
        <v>-0.35724586570118066</v>
      </c>
      <c r="Y26" t="s">
        <v>179</v>
      </c>
    </row>
    <row r="27" spans="4:27" x14ac:dyDescent="0.55000000000000004">
      <c r="E27" s="3" t="s">
        <v>36</v>
      </c>
      <c r="F27" s="6">
        <f>DNFIK!F27*100/'Infl corrected'!F$2</f>
        <v>512.06140350877195</v>
      </c>
      <c r="G27" s="6">
        <f>DNFIK!G27*100/'Infl corrected'!G$2</f>
        <v>612.00428724544486</v>
      </c>
      <c r="H27" s="6">
        <f>DNFIK!H27*100/'Infl corrected'!H$2</f>
        <v>972.88842544316992</v>
      </c>
      <c r="I27" s="6">
        <f>DNFIK!I27*100/'Infl corrected'!I$2</f>
        <v>780.04073319755594</v>
      </c>
      <c r="J27" s="6">
        <f>DNFIK!J27*100/'Infl corrected'!J$2</f>
        <v>497.97979797979798</v>
      </c>
      <c r="K27" s="6">
        <f>DNFIK!K27*100/'Infl corrected'!K$2</f>
        <v>844.3775100401607</v>
      </c>
      <c r="L27" s="6">
        <f>DNFIK!L27*100/'Infl corrected'!L$2</f>
        <v>694</v>
      </c>
      <c r="M27" s="7">
        <f t="shared" si="0"/>
        <v>701.90745105927158</v>
      </c>
      <c r="O27" t="s">
        <v>125</v>
      </c>
      <c r="P27" s="21">
        <v>328385</v>
      </c>
      <c r="Q27" s="17">
        <f>S27*0.8</f>
        <v>315822.80000000005</v>
      </c>
      <c r="R27" s="17">
        <f>S27*0.6</f>
        <v>236867.09999999998</v>
      </c>
      <c r="S27" s="21">
        <v>394778.5</v>
      </c>
      <c r="V27" t="s">
        <v>152</v>
      </c>
      <c r="W27" s="22">
        <v>-553942.19999999995</v>
      </c>
      <c r="X27" s="12">
        <f>W27*$Y$22/1000000000/TotalC</f>
        <v>-0.7477495399147126</v>
      </c>
      <c r="Y27" t="s">
        <v>180</v>
      </c>
    </row>
    <row r="28" spans="4:27" x14ac:dyDescent="0.55000000000000004">
      <c r="E28" s="3" t="s">
        <v>37</v>
      </c>
      <c r="F28" s="6">
        <f>DNFIK!F28*100/'Infl corrected'!F$2</f>
        <v>1365.1315789473683</v>
      </c>
      <c r="G28" s="6">
        <f>DNFIK!G28*100/'Infl corrected'!G$2</f>
        <v>1413.7191854233656</v>
      </c>
      <c r="H28" s="6">
        <f>DNFIK!H28*100/'Infl corrected'!H$2</f>
        <v>1381.6475495307611</v>
      </c>
      <c r="I28" s="6">
        <f>DNFIK!I28*100/'Infl corrected'!I$2</f>
        <v>1511.2016293279023</v>
      </c>
      <c r="J28" s="6">
        <f>DNFIK!J28*100/'Infl corrected'!J$2</f>
        <v>1416.1616161616162</v>
      </c>
      <c r="K28" s="6">
        <f>DNFIK!K28*100/'Infl corrected'!K$2</f>
        <v>1504.0160642570281</v>
      </c>
      <c r="L28" s="6">
        <f>DNFIK!L28*100/'Infl corrected'!L$2</f>
        <v>1463</v>
      </c>
      <c r="M28" s="7">
        <f t="shared" si="0"/>
        <v>1436.4110890925772</v>
      </c>
      <c r="O28" t="s">
        <v>115</v>
      </c>
      <c r="P28" s="21">
        <v>2903475</v>
      </c>
      <c r="Q28" s="17">
        <v>937670.14285714284</v>
      </c>
      <c r="R28" s="17">
        <v>669565.71428571432</v>
      </c>
      <c r="S28" s="21">
        <f>Y22</f>
        <v>1287043.142857143</v>
      </c>
      <c r="V28" t="s">
        <v>153</v>
      </c>
      <c r="W28" s="22">
        <v>220034.3</v>
      </c>
      <c r="X28" s="12">
        <f>W28*$Y$22/1000000000/TotalC</f>
        <v>0.29701753466418679</v>
      </c>
      <c r="Y28" t="s">
        <v>181</v>
      </c>
    </row>
    <row r="29" spans="4:27" x14ac:dyDescent="0.55000000000000004">
      <c r="E29" s="3" t="s">
        <v>38</v>
      </c>
      <c r="F29" s="6">
        <f>DNFIK!F29*100/'Infl corrected'!F$2</f>
        <v>99.780701754385959</v>
      </c>
      <c r="G29" s="6">
        <f>DNFIK!G29*100/'Infl corrected'!G$2</f>
        <v>109.32475884244373</v>
      </c>
      <c r="H29" s="6">
        <f>DNFIK!H29*100/'Infl corrected'!H$2</f>
        <v>119.91657977059437</v>
      </c>
      <c r="I29" s="6">
        <f>DNFIK!I29*100/'Infl corrected'!I$2</f>
        <v>105.90631364562118</v>
      </c>
      <c r="J29" s="6">
        <f>DNFIK!J29*100/'Infl corrected'!J$2</f>
        <v>114.14141414141415</v>
      </c>
      <c r="K29" s="6">
        <f>DNFIK!K29*100/'Infl corrected'!K$2</f>
        <v>128.5140562248996</v>
      </c>
      <c r="L29" s="6">
        <f>DNFIK!L29*100/'Infl corrected'!L$2</f>
        <v>153</v>
      </c>
      <c r="M29" s="7">
        <f t="shared" si="0"/>
        <v>118.65483205419413</v>
      </c>
      <c r="O29" s="8" t="s">
        <v>170</v>
      </c>
      <c r="P29" s="8">
        <f>P27*P28/1000000000</f>
        <v>953.45763787500005</v>
      </c>
      <c r="Q29" s="8">
        <f t="shared" ref="Q29:S29" si="9">Q27*Q28/1000000000</f>
        <v>296.13760999354292</v>
      </c>
      <c r="R29" s="8">
        <f t="shared" si="9"/>
        <v>158.59808900228572</v>
      </c>
      <c r="S29" s="8">
        <f t="shared" si="9"/>
        <v>508.09696137242861</v>
      </c>
      <c r="V29" t="s">
        <v>154</v>
      </c>
      <c r="W29" s="22">
        <v>202944.5</v>
      </c>
      <c r="X29" s="12">
        <f>W29*$Y$22/1000000000/TotalC</f>
        <v>0.27394853922163975</v>
      </c>
      <c r="Y29" t="s">
        <v>182</v>
      </c>
    </row>
    <row r="30" spans="4:27" x14ac:dyDescent="0.55000000000000004">
      <c r="E30" s="3" t="s">
        <v>39</v>
      </c>
      <c r="F30" s="6">
        <f>DNFIK!F30*100/'Infl corrected'!F$2</f>
        <v>1265.3508771929824</v>
      </c>
      <c r="G30" s="6">
        <f>DNFIK!G30*100/'Infl corrected'!G$2</f>
        <v>1305.4662379421222</v>
      </c>
      <c r="H30" s="6">
        <f>DNFIK!H30*100/'Infl corrected'!H$2</f>
        <v>1261.7309697601668</v>
      </c>
      <c r="I30" s="6">
        <f>DNFIK!I30*100/'Infl corrected'!I$2</f>
        <v>1405.2953156822809</v>
      </c>
      <c r="J30" s="6">
        <f>DNFIK!J30*100/'Infl corrected'!J$2</f>
        <v>1303.030303030303</v>
      </c>
      <c r="K30" s="6">
        <f>DNFIK!K30*100/'Infl corrected'!K$2</f>
        <v>1375.5020080321285</v>
      </c>
      <c r="L30" s="6">
        <f>DNFIK!L30*100/'Infl corrected'!L$2</f>
        <v>1310</v>
      </c>
      <c r="M30" s="7">
        <f t="shared" si="0"/>
        <v>1318.0536730914262</v>
      </c>
      <c r="O30" t="s">
        <v>185</v>
      </c>
      <c r="P30">
        <v>872</v>
      </c>
      <c r="Q30" t="s">
        <v>186</v>
      </c>
      <c r="V30" t="s">
        <v>162</v>
      </c>
      <c r="W30" s="22">
        <v>0.58126120000000003</v>
      </c>
      <c r="X30" s="12">
        <f>W30*Y22/V22</f>
        <v>0.2597225354358822</v>
      </c>
      <c r="Y30" t="s">
        <v>184</v>
      </c>
    </row>
    <row r="31" spans="4:27" x14ac:dyDescent="0.55000000000000004">
      <c r="E31" s="3" t="s">
        <v>40</v>
      </c>
      <c r="F31" s="6">
        <f>DNFIK!F31*100/'Infl corrected'!F$2</f>
        <v>0</v>
      </c>
      <c r="G31" s="6">
        <f>DNFIK!G31*100/'Infl corrected'!G$2</f>
        <v>0</v>
      </c>
      <c r="H31" s="6">
        <f>DNFIK!H31*100/'Infl corrected'!H$2</f>
        <v>0</v>
      </c>
      <c r="I31" s="6">
        <f>DNFIK!I31*100/'Infl corrected'!I$2</f>
        <v>0</v>
      </c>
      <c r="J31" s="6">
        <f>DNFIK!J31*100/'Infl corrected'!J$2</f>
        <v>0</v>
      </c>
      <c r="K31" s="6">
        <f>DNFIK!K31*100/'Infl corrected'!K$2</f>
        <v>0</v>
      </c>
      <c r="L31" s="6">
        <f>DNFIK!L31*100/'Infl corrected'!L$2</f>
        <v>0</v>
      </c>
      <c r="M31" s="7">
        <f t="shared" si="0"/>
        <v>0</v>
      </c>
      <c r="V31" t="s">
        <v>174</v>
      </c>
      <c r="W31" s="22">
        <v>424732.4</v>
      </c>
      <c r="X31">
        <f>W31*Y22/1000000000/TotalC</f>
        <v>0.57333320459584369</v>
      </c>
      <c r="Y31" t="s">
        <v>183</v>
      </c>
    </row>
    <row r="32" spans="4:27" x14ac:dyDescent="0.55000000000000004">
      <c r="D32" s="3" t="s">
        <v>41</v>
      </c>
      <c r="E32" s="3" t="s">
        <v>13</v>
      </c>
      <c r="F32" s="6">
        <f>DNFIK!F32*100/'Infl corrected'!F$2</f>
        <v>3814.6929824561403</v>
      </c>
      <c r="G32" s="6">
        <f>DNFIK!G32*100/'Infl corrected'!G$2</f>
        <v>4172.5616291532688</v>
      </c>
      <c r="H32" s="6">
        <f>DNFIK!H32*100/'Infl corrected'!H$2</f>
        <v>4231.4911366006254</v>
      </c>
      <c r="I32" s="6">
        <f>DNFIK!I32*100/'Infl corrected'!I$2</f>
        <v>4530.5498981670062</v>
      </c>
      <c r="J32" s="6">
        <f>DNFIK!J32*100/'Infl corrected'!J$2</f>
        <v>5063.636363636364</v>
      </c>
      <c r="K32" s="6">
        <f>DNFIK!K32*100/'Infl corrected'!K$2</f>
        <v>5407.6305220883542</v>
      </c>
      <c r="L32" s="6">
        <f>DNFIK!L32*100/'Infl corrected'!L$2</f>
        <v>6698</v>
      </c>
      <c r="M32" s="7">
        <f t="shared" si="0"/>
        <v>4845.5089331573936</v>
      </c>
      <c r="P32" t="s">
        <v>110</v>
      </c>
      <c r="Q32" t="s">
        <v>111</v>
      </c>
      <c r="R32" t="s">
        <v>112</v>
      </c>
      <c r="S32" t="s">
        <v>129</v>
      </c>
    </row>
    <row r="33" spans="5:20" x14ac:dyDescent="0.55000000000000004">
      <c r="E33" s="3" t="s">
        <v>14</v>
      </c>
      <c r="F33" s="6">
        <f>DNFIK!F33*100/'Infl corrected'!F$2</f>
        <v>0</v>
      </c>
      <c r="G33" s="6">
        <f>DNFIK!G33*100/'Infl corrected'!G$2</f>
        <v>0</v>
      </c>
      <c r="H33" s="6">
        <f>DNFIK!H33*100/'Infl corrected'!H$2</f>
        <v>0</v>
      </c>
      <c r="I33" s="6">
        <f>DNFIK!I33*100/'Infl corrected'!I$2</f>
        <v>0</v>
      </c>
      <c r="J33" s="6">
        <f>DNFIK!J33*100/'Infl corrected'!J$2</f>
        <v>0</v>
      </c>
      <c r="K33" s="6">
        <f>DNFIK!K33*100/'Infl corrected'!K$2</f>
        <v>0</v>
      </c>
      <c r="L33" s="6">
        <f>DNFIK!L33*100/'Infl corrected'!L$2</f>
        <v>0</v>
      </c>
      <c r="M33" s="7">
        <f t="shared" si="0"/>
        <v>0</v>
      </c>
      <c r="O33" t="s">
        <v>169</v>
      </c>
      <c r="P33" s="17"/>
      <c r="Q33" s="17">
        <f>S33*0.8</f>
        <v>339785.92000000004</v>
      </c>
      <c r="R33" s="17">
        <f>S33*0.6</f>
        <v>254839.44</v>
      </c>
      <c r="S33" s="19">
        <v>424732.4</v>
      </c>
    </row>
    <row r="34" spans="5:20" x14ac:dyDescent="0.55000000000000004">
      <c r="E34" s="3" t="s">
        <v>15</v>
      </c>
      <c r="F34" s="6">
        <f>DNFIK!F34*100/'Infl corrected'!F$2</f>
        <v>0</v>
      </c>
      <c r="G34" s="6">
        <f>DNFIK!G34*100/'Infl corrected'!G$2</f>
        <v>0</v>
      </c>
      <c r="H34" s="6">
        <f>DNFIK!H34*100/'Infl corrected'!H$2</f>
        <v>0</v>
      </c>
      <c r="I34" s="6">
        <f>DNFIK!I34*100/'Infl corrected'!I$2</f>
        <v>0</v>
      </c>
      <c r="J34" s="6">
        <f>DNFIK!J34*100/'Infl corrected'!J$2</f>
        <v>0</v>
      </c>
      <c r="K34" s="6">
        <f>DNFIK!K34*100/'Infl corrected'!K$2</f>
        <v>0</v>
      </c>
      <c r="L34" s="6">
        <f>DNFIK!L34*100/'Infl corrected'!L$2</f>
        <v>0</v>
      </c>
      <c r="M34" s="7">
        <f t="shared" si="0"/>
        <v>0</v>
      </c>
      <c r="O34" t="s">
        <v>115</v>
      </c>
      <c r="P34" s="17">
        <v>2880413.2857142859</v>
      </c>
      <c r="Q34" s="17">
        <v>937550.57142857148</v>
      </c>
      <c r="R34" s="17">
        <v>655819.57142857148</v>
      </c>
      <c r="S34" s="17">
        <v>1287043.142857143</v>
      </c>
      <c r="T34" s="11"/>
    </row>
    <row r="35" spans="5:20" x14ac:dyDescent="0.55000000000000004">
      <c r="E35" s="3" t="s">
        <v>16</v>
      </c>
      <c r="F35" s="6">
        <f>DNFIK!F35*100/'Infl corrected'!F$2</f>
        <v>0</v>
      </c>
      <c r="G35" s="6">
        <f>DNFIK!G35*100/'Infl corrected'!G$2</f>
        <v>0</v>
      </c>
      <c r="H35" s="6">
        <f>DNFIK!H35*100/'Infl corrected'!H$2</f>
        <v>0</v>
      </c>
      <c r="I35" s="6">
        <f>DNFIK!I35*100/'Infl corrected'!I$2</f>
        <v>0</v>
      </c>
      <c r="J35" s="6">
        <f>DNFIK!J35*100/'Infl corrected'!J$2</f>
        <v>0</v>
      </c>
      <c r="K35" s="6">
        <f>DNFIK!K35*100/'Infl corrected'!K$2</f>
        <v>0</v>
      </c>
      <c r="L35" s="6">
        <f>DNFIK!L35*100/'Infl corrected'!L$2</f>
        <v>0</v>
      </c>
      <c r="M35" s="7">
        <f t="shared" si="0"/>
        <v>0</v>
      </c>
      <c r="O35" s="18" t="s">
        <v>171</v>
      </c>
      <c r="P35" s="8">
        <f>SUM(Q35:S35)</f>
        <v>1032.3440987525373</v>
      </c>
      <c r="Q35" s="8">
        <f t="shared" ref="Q35:S35" si="10">Q33*Q34/1000000000</f>
        <v>318.56648345938294</v>
      </c>
      <c r="R35" s="8">
        <f t="shared" si="10"/>
        <v>167.12869232389716</v>
      </c>
      <c r="S35" s="8">
        <f t="shared" si="10"/>
        <v>546.64892296925723</v>
      </c>
    </row>
    <row r="36" spans="5:20" x14ac:dyDescent="0.55000000000000004">
      <c r="E36" s="3" t="s">
        <v>17</v>
      </c>
      <c r="F36" s="6">
        <f>DNFIK!F36*100/'Infl corrected'!F$2</f>
        <v>323.46491228070175</v>
      </c>
      <c r="G36" s="6">
        <f>DNFIK!G36*100/'Infl corrected'!G$2</f>
        <v>292.60450160771705</v>
      </c>
      <c r="H36" s="6">
        <f>DNFIK!H36*100/'Infl corrected'!H$2</f>
        <v>258.60271115745564</v>
      </c>
      <c r="I36" s="6">
        <f>DNFIK!I36*100/'Infl corrected'!I$2</f>
        <v>245.41751527494907</v>
      </c>
      <c r="J36" s="6">
        <f>DNFIK!J36*100/'Infl corrected'!J$2</f>
        <v>246.46464646464648</v>
      </c>
      <c r="K36" s="6">
        <f>DNFIK!K36*100/'Infl corrected'!K$2</f>
        <v>303.21285140562253</v>
      </c>
      <c r="L36" s="6">
        <f>DNFIK!L36*100/'Infl corrected'!L$2</f>
        <v>313</v>
      </c>
      <c r="M36" s="7">
        <f t="shared" si="0"/>
        <v>283.25244831301319</v>
      </c>
      <c r="O36" s="8" t="s">
        <v>187</v>
      </c>
    </row>
    <row r="37" spans="5:20" x14ac:dyDescent="0.55000000000000004">
      <c r="E37" s="3" t="s">
        <v>18</v>
      </c>
      <c r="F37" s="6">
        <f>DNFIK!F37*100/'Infl corrected'!F$2</f>
        <v>10.964912280701753</v>
      </c>
      <c r="G37" s="6">
        <f>DNFIK!G37*100/'Infl corrected'!G$2</f>
        <v>11.789924973204716</v>
      </c>
      <c r="H37" s="6">
        <f>DNFIK!H37*100/'Infl corrected'!H$2</f>
        <v>12.513034410844629</v>
      </c>
      <c r="I37" s="6">
        <f>DNFIK!I37*100/'Infl corrected'!I$2</f>
        <v>13.238289205702648</v>
      </c>
      <c r="J37" s="6">
        <f>DNFIK!J37*100/'Infl corrected'!J$2</f>
        <v>14.141414141414142</v>
      </c>
      <c r="K37" s="6">
        <f>DNFIK!K37*100/'Infl corrected'!K$2</f>
        <v>15.060240963855422</v>
      </c>
      <c r="L37" s="6">
        <f>DNFIK!L37*100/'Infl corrected'!L$2</f>
        <v>16</v>
      </c>
      <c r="M37" s="7">
        <f t="shared" si="0"/>
        <v>13.386830853674757</v>
      </c>
    </row>
    <row r="38" spans="5:20" x14ac:dyDescent="0.55000000000000004">
      <c r="E38" s="3" t="s">
        <v>19</v>
      </c>
      <c r="F38" s="6">
        <f>DNFIK!F38*100/'Infl corrected'!F$2</f>
        <v>187.5</v>
      </c>
      <c r="G38" s="6">
        <f>DNFIK!G38*100/'Infl corrected'!G$2</f>
        <v>173.63344051446947</v>
      </c>
      <c r="H38" s="6">
        <f>DNFIK!H38*100/'Infl corrected'!H$2</f>
        <v>161.6266944734098</v>
      </c>
      <c r="I38" s="6">
        <f>DNFIK!I38*100/'Infl corrected'!I$2</f>
        <v>180.24439918533605</v>
      </c>
      <c r="J38" s="6">
        <f>DNFIK!J38*100/'Infl corrected'!J$2</f>
        <v>194.94949494949495</v>
      </c>
      <c r="K38" s="6">
        <f>DNFIK!K38*100/'Infl corrected'!K$2</f>
        <v>224.89959839357431</v>
      </c>
      <c r="L38" s="6">
        <f>DNFIK!L38*100/'Infl corrected'!L$2</f>
        <v>245</v>
      </c>
      <c r="M38" s="7">
        <f t="shared" si="0"/>
        <v>195.40766107375495</v>
      </c>
    </row>
    <row r="39" spans="5:20" x14ac:dyDescent="0.55000000000000004">
      <c r="E39" s="3" t="s">
        <v>20</v>
      </c>
      <c r="F39" s="6">
        <f>DNFIK!F39*100/'Infl corrected'!F$2</f>
        <v>125</v>
      </c>
      <c r="G39" s="6">
        <f>DNFIK!G39*100/'Infl corrected'!G$2</f>
        <v>107.18113612004288</v>
      </c>
      <c r="H39" s="6">
        <f>DNFIK!H39*100/'Infl corrected'!H$2</f>
        <v>85.505735140771634</v>
      </c>
      <c r="I39" s="6">
        <f>DNFIK!I39*100/'Infl corrected'!I$2</f>
        <v>51.934826883910382</v>
      </c>
      <c r="J39" s="6">
        <f>DNFIK!J39*100/'Infl corrected'!J$2</f>
        <v>37.373737373737377</v>
      </c>
      <c r="K39" s="6">
        <f>DNFIK!K39*100/'Infl corrected'!K$2</f>
        <v>63.253012048192772</v>
      </c>
      <c r="L39" s="6">
        <f>DNFIK!L39*100/'Infl corrected'!L$2</f>
        <v>53</v>
      </c>
      <c r="M39" s="7">
        <f t="shared" si="0"/>
        <v>74.749778223807866</v>
      </c>
    </row>
    <row r="40" spans="5:20" x14ac:dyDescent="0.55000000000000004">
      <c r="E40" s="3" t="s">
        <v>21</v>
      </c>
      <c r="F40" s="6">
        <f>DNFIK!F40*100/'Infl corrected'!F$2</f>
        <v>123.90350877192982</v>
      </c>
      <c r="G40" s="6">
        <f>DNFIK!G40*100/'Infl corrected'!G$2</f>
        <v>133.9764201500536</v>
      </c>
      <c r="H40" s="6">
        <f>DNFIK!H40*100/'Infl corrected'!H$2</f>
        <v>128.25860271115744</v>
      </c>
      <c r="I40" s="6">
        <f>DNFIK!I40*100/'Infl corrected'!I$2</f>
        <v>138.49287169042771</v>
      </c>
      <c r="J40" s="6">
        <f>DNFIK!J40*100/'Infl corrected'!J$2</f>
        <v>135.35353535353536</v>
      </c>
      <c r="K40" s="6">
        <f>DNFIK!K40*100/'Infl corrected'!K$2</f>
        <v>127.51004016064257</v>
      </c>
      <c r="L40" s="6">
        <f>DNFIK!L40*100/'Infl corrected'!L$2</f>
        <v>117</v>
      </c>
      <c r="M40" s="7">
        <f t="shared" si="0"/>
        <v>129.21356840539235</v>
      </c>
    </row>
    <row r="41" spans="5:20" x14ac:dyDescent="0.55000000000000004">
      <c r="E41" s="3" t="s">
        <v>22</v>
      </c>
      <c r="F41" s="6">
        <f>DNFIK!F41*100/'Infl corrected'!F$2</f>
        <v>15.350877192982455</v>
      </c>
      <c r="G41" s="6">
        <f>DNFIK!G41*100/'Infl corrected'!G$2</f>
        <v>11.789924973204716</v>
      </c>
      <c r="H41" s="6">
        <f>DNFIK!H41*100/'Infl corrected'!H$2</f>
        <v>9.3847758081334725</v>
      </c>
      <c r="I41" s="6">
        <f>DNFIK!I41*100/'Infl corrected'!I$2</f>
        <v>2.0366598778004072</v>
      </c>
      <c r="J41" s="6">
        <f>DNFIK!J41*100/'Infl corrected'!J$2</f>
        <v>1.0101010101010102</v>
      </c>
      <c r="K41" s="6">
        <f>DNFIK!K41*100/'Infl corrected'!K$2</f>
        <v>4.0160642570281126</v>
      </c>
      <c r="L41" s="6">
        <f>DNFIK!L41*100/'Infl corrected'!L$2</f>
        <v>8</v>
      </c>
      <c r="M41" s="7">
        <f t="shared" si="0"/>
        <v>7.3697718741785962</v>
      </c>
    </row>
    <row r="42" spans="5:20" x14ac:dyDescent="0.55000000000000004">
      <c r="E42" s="3" t="s">
        <v>23</v>
      </c>
      <c r="F42" s="6">
        <f>DNFIK!F42*100/'Infl corrected'!F$2</f>
        <v>108.55263157894737</v>
      </c>
      <c r="G42" s="6">
        <f>DNFIK!G42*100/'Infl corrected'!G$2</f>
        <v>122.18649517684888</v>
      </c>
      <c r="H42" s="6">
        <f>DNFIK!H42*100/'Infl corrected'!H$2</f>
        <v>118.87382690302398</v>
      </c>
      <c r="I42" s="6">
        <f>DNFIK!I42*100/'Infl corrected'!I$2</f>
        <v>136.45621181262729</v>
      </c>
      <c r="J42" s="6">
        <f>DNFIK!J42*100/'Infl corrected'!J$2</f>
        <v>134.34343434343435</v>
      </c>
      <c r="K42" s="6">
        <f>DNFIK!K42*100/'Infl corrected'!K$2</f>
        <v>123.49397590361447</v>
      </c>
      <c r="L42" s="6">
        <f>DNFIK!L42*100/'Infl corrected'!L$2</f>
        <v>109</v>
      </c>
      <c r="M42" s="7">
        <f t="shared" si="0"/>
        <v>121.84379653121375</v>
      </c>
    </row>
    <row r="43" spans="5:20" x14ac:dyDescent="0.55000000000000004">
      <c r="E43" s="3" t="s">
        <v>24</v>
      </c>
      <c r="F43" s="6">
        <f>DNFIK!F43*100/'Infl corrected'!F$2</f>
        <v>671.0526315789474</v>
      </c>
      <c r="G43" s="6">
        <f>DNFIK!G43*100/'Infl corrected'!G$2</f>
        <v>609.86066452304397</v>
      </c>
      <c r="H43" s="6">
        <f>DNFIK!H43*100/'Infl corrected'!H$2</f>
        <v>827.94577685088632</v>
      </c>
      <c r="I43" s="6">
        <f>DNFIK!I43*100/'Infl corrected'!I$2</f>
        <v>848.2688391038696</v>
      </c>
      <c r="J43" s="6">
        <f>DNFIK!J43*100/'Infl corrected'!J$2</f>
        <v>858.58585858585855</v>
      </c>
      <c r="K43" s="6">
        <f>DNFIK!K43*100/'Infl corrected'!K$2</f>
        <v>884.53815261044178</v>
      </c>
      <c r="L43" s="6">
        <f>DNFIK!L43*100/'Infl corrected'!L$2</f>
        <v>1006</v>
      </c>
      <c r="M43" s="7">
        <f t="shared" si="0"/>
        <v>815.17884617900677</v>
      </c>
    </row>
    <row r="44" spans="5:20" x14ac:dyDescent="0.55000000000000004">
      <c r="E44" s="3" t="s">
        <v>25</v>
      </c>
      <c r="F44" s="6">
        <f>DNFIK!F44*100/'Infl corrected'!F$2</f>
        <v>563.59649122807014</v>
      </c>
      <c r="G44" s="6">
        <f>DNFIK!G44*100/'Infl corrected'!G$2</f>
        <v>517.6848874598071</v>
      </c>
      <c r="H44" s="6">
        <f>DNFIK!H44*100/'Infl corrected'!H$2</f>
        <v>709.07194994786232</v>
      </c>
      <c r="I44" s="6">
        <f>DNFIK!I44*100/'Infl corrected'!I$2</f>
        <v>706.72097759674136</v>
      </c>
      <c r="J44" s="6">
        <f>DNFIK!J44*100/'Infl corrected'!J$2</f>
        <v>682.82828282828279</v>
      </c>
      <c r="K44" s="6">
        <f>DNFIK!K44*100/'Infl corrected'!K$2</f>
        <v>775.10040160642575</v>
      </c>
      <c r="L44" s="6">
        <f>DNFIK!L44*100/'Infl corrected'!L$2</f>
        <v>874</v>
      </c>
      <c r="M44" s="7">
        <f t="shared" si="0"/>
        <v>689.85757009531278</v>
      </c>
    </row>
    <row r="45" spans="5:20" x14ac:dyDescent="0.55000000000000004">
      <c r="E45" s="3" t="s">
        <v>26</v>
      </c>
      <c r="F45" s="6">
        <f>DNFIK!F45*100/'Infl corrected'!F$2</f>
        <v>107.45614035087719</v>
      </c>
      <c r="G45" s="6">
        <f>DNFIK!G45*100/'Infl corrected'!G$2</f>
        <v>92.175777063236879</v>
      </c>
      <c r="H45" s="6">
        <f>DNFIK!H45*100/'Infl corrected'!H$2</f>
        <v>119.91657977059437</v>
      </c>
      <c r="I45" s="6">
        <f>DNFIK!I45*100/'Infl corrected'!I$2</f>
        <v>141.54786150712832</v>
      </c>
      <c r="J45" s="6">
        <f>DNFIK!J45*100/'Infl corrected'!J$2</f>
        <v>175.75757575757575</v>
      </c>
      <c r="K45" s="6">
        <f>DNFIK!K45*100/'Infl corrected'!K$2</f>
        <v>109.43775100401606</v>
      </c>
      <c r="L45" s="6">
        <f>DNFIK!L45*100/'Infl corrected'!L$2</f>
        <v>132</v>
      </c>
      <c r="M45" s="7">
        <f t="shared" si="0"/>
        <v>125.47024077906121</v>
      </c>
    </row>
    <row r="46" spans="5:20" x14ac:dyDescent="0.55000000000000004">
      <c r="E46" s="3" t="s">
        <v>27</v>
      </c>
      <c r="F46" s="6">
        <f>DNFIK!F46*100/'Infl corrected'!F$2</f>
        <v>1641.4473684210525</v>
      </c>
      <c r="G46" s="6">
        <f>DNFIK!G46*100/'Infl corrected'!G$2</f>
        <v>2070.7395498392284</v>
      </c>
      <c r="H46" s="6">
        <f>DNFIK!H46*100/'Infl corrected'!H$2</f>
        <v>1839.4160583941605</v>
      </c>
      <c r="I46" s="6">
        <f>DNFIK!I46*100/'Infl corrected'!I$2</f>
        <v>2164.969450101833</v>
      </c>
      <c r="J46" s="6">
        <f>DNFIK!J46*100/'Infl corrected'!J$2</f>
        <v>2895.9595959595958</v>
      </c>
      <c r="K46" s="6">
        <f>DNFIK!K46*100/'Infl corrected'!K$2</f>
        <v>3183.7349397590365</v>
      </c>
      <c r="L46" s="6">
        <f>DNFIK!L46*100/'Infl corrected'!L$2</f>
        <v>4400</v>
      </c>
      <c r="M46" s="7">
        <f t="shared" si="0"/>
        <v>2599.4667089249865</v>
      </c>
    </row>
    <row r="47" spans="5:20" x14ac:dyDescent="0.55000000000000004">
      <c r="E47" s="3" t="s">
        <v>28</v>
      </c>
      <c r="F47" s="6">
        <f>DNFIK!F47*100/'Infl corrected'!F$2</f>
        <v>120.6140350877193</v>
      </c>
      <c r="G47" s="6">
        <f>DNFIK!G47*100/'Infl corrected'!G$2</f>
        <v>105.03751339764202</v>
      </c>
      <c r="H47" s="6">
        <f>DNFIK!H47*100/'Infl corrected'!H$2</f>
        <v>76.120959332638165</v>
      </c>
      <c r="I47" s="6">
        <f>DNFIK!I47*100/'Infl corrected'!I$2</f>
        <v>64.154786150712823</v>
      </c>
      <c r="J47" s="6">
        <f>DNFIK!J47*100/'Infl corrected'!J$2</f>
        <v>80.808080808080803</v>
      </c>
      <c r="K47" s="6">
        <f>DNFIK!K47*100/'Infl corrected'!K$2</f>
        <v>92.369477911646598</v>
      </c>
      <c r="L47" s="6">
        <f>DNFIK!L47*100/'Infl corrected'!L$2</f>
        <v>92</v>
      </c>
      <c r="M47" s="7">
        <f t="shared" si="0"/>
        <v>90.15783609834854</v>
      </c>
    </row>
    <row r="48" spans="5:20" x14ac:dyDescent="0.55000000000000004">
      <c r="E48" s="3" t="s">
        <v>29</v>
      </c>
      <c r="F48" s="6">
        <f>DNFIK!F48*100/'Infl corrected'!F$2</f>
        <v>1476.9736842105262</v>
      </c>
      <c r="G48" s="6">
        <f>DNFIK!G48*100/'Infl corrected'!G$2</f>
        <v>1876.7416934619507</v>
      </c>
      <c r="H48" s="6">
        <f>DNFIK!H48*100/'Infl corrected'!H$2</f>
        <v>1679.8748696558914</v>
      </c>
      <c r="I48" s="6">
        <f>DNFIK!I48*100/'Infl corrected'!I$2</f>
        <v>1989.8167006109979</v>
      </c>
      <c r="J48" s="6">
        <f>DNFIK!J48*100/'Infl corrected'!J$2</f>
        <v>2683.8383838383838</v>
      </c>
      <c r="K48" s="6">
        <f>DNFIK!K48*100/'Infl corrected'!K$2</f>
        <v>2978.9156626506024</v>
      </c>
      <c r="L48" s="6">
        <f>DNFIK!L48*100/'Infl corrected'!L$2</f>
        <v>4192</v>
      </c>
      <c r="M48" s="7">
        <f t="shared" si="0"/>
        <v>2411.1658563469077</v>
      </c>
    </row>
    <row r="49" spans="4:13" x14ac:dyDescent="0.55000000000000004">
      <c r="E49" s="3" t="s">
        <v>30</v>
      </c>
      <c r="F49" s="6">
        <f>DNFIK!F49*100/'Infl corrected'!F$2</f>
        <v>0</v>
      </c>
      <c r="G49" s="6">
        <f>DNFIK!G49*100/'Infl corrected'!G$2</f>
        <v>0</v>
      </c>
      <c r="H49" s="6">
        <f>DNFIK!H49*100/'Infl corrected'!H$2</f>
        <v>0</v>
      </c>
      <c r="I49" s="6">
        <f>DNFIK!I49*100/'Infl corrected'!I$2</f>
        <v>7.1283095723014256</v>
      </c>
      <c r="J49" s="6">
        <f>DNFIK!J49*100/'Infl corrected'!J$2</f>
        <v>7.0707070707070709</v>
      </c>
      <c r="K49" s="6">
        <f>DNFIK!K49*100/'Infl corrected'!K$2</f>
        <v>0</v>
      </c>
      <c r="L49" s="6">
        <f>DNFIK!L49*100/'Infl corrected'!L$2</f>
        <v>0</v>
      </c>
      <c r="M49" s="7">
        <f t="shared" si="0"/>
        <v>2.0284309490012138</v>
      </c>
    </row>
    <row r="50" spans="4:13" x14ac:dyDescent="0.55000000000000004">
      <c r="E50" s="3" t="s">
        <v>31</v>
      </c>
      <c r="F50" s="6">
        <f>DNFIK!F50*100/'Infl corrected'!F$2</f>
        <v>42.763157894736842</v>
      </c>
      <c r="G50" s="6">
        <f>DNFIK!G50*100/'Infl corrected'!G$2</f>
        <v>88.960342979635584</v>
      </c>
      <c r="H50" s="6">
        <f>DNFIK!H50*100/'Infl corrected'!H$2</f>
        <v>82.377476538060478</v>
      </c>
      <c r="I50" s="6">
        <f>DNFIK!I50*100/'Infl corrected'!I$2</f>
        <v>103.86965376782076</v>
      </c>
      <c r="J50" s="6">
        <f>DNFIK!J50*100/'Infl corrected'!J$2</f>
        <v>124.24242424242425</v>
      </c>
      <c r="K50" s="6">
        <f>DNFIK!K50*100/'Infl corrected'!K$2</f>
        <v>112.44979919678715</v>
      </c>
      <c r="L50" s="6">
        <f>DNFIK!L50*100/'Infl corrected'!L$2</f>
        <v>116</v>
      </c>
      <c r="M50" s="7">
        <f t="shared" si="0"/>
        <v>95.808979231352154</v>
      </c>
    </row>
    <row r="51" spans="4:13" x14ac:dyDescent="0.55000000000000004">
      <c r="E51" s="3" t="s">
        <v>32</v>
      </c>
      <c r="F51" s="6">
        <f>DNFIK!F51*100/'Infl corrected'!F$2</f>
        <v>5.4824561403508767</v>
      </c>
      <c r="G51" s="6">
        <f>DNFIK!G51*100/'Infl corrected'!G$2</f>
        <v>6.4308681672025729</v>
      </c>
      <c r="H51" s="6">
        <f>DNFIK!H51*100/'Infl corrected'!H$2</f>
        <v>5.2137643378519289</v>
      </c>
      <c r="I51" s="6">
        <f>DNFIK!I51*100/'Infl corrected'!I$2</f>
        <v>5.0916496945010179</v>
      </c>
      <c r="J51" s="6">
        <f>DNFIK!J51*100/'Infl corrected'!J$2</f>
        <v>5.0505050505050502</v>
      </c>
      <c r="K51" s="6">
        <f>DNFIK!K51*100/'Infl corrected'!K$2</f>
        <v>7.0281124497991971</v>
      </c>
      <c r="L51" s="6">
        <f>DNFIK!L51*100/'Infl corrected'!L$2</f>
        <v>7</v>
      </c>
      <c r="M51" s="7">
        <f t="shared" si="0"/>
        <v>5.8996222628872346</v>
      </c>
    </row>
    <row r="52" spans="4:13" x14ac:dyDescent="0.55000000000000004">
      <c r="E52" s="3" t="s">
        <v>33</v>
      </c>
      <c r="F52" s="6">
        <f>DNFIK!F52*100/'Infl corrected'!F$2</f>
        <v>5.4824561403508767</v>
      </c>
      <c r="G52" s="6">
        <f>DNFIK!G52*100/'Infl corrected'!G$2</f>
        <v>6.4308681672025729</v>
      </c>
      <c r="H52" s="6">
        <f>DNFIK!H52*100/'Infl corrected'!H$2</f>
        <v>5.2137643378519289</v>
      </c>
      <c r="I52" s="6">
        <f>DNFIK!I52*100/'Infl corrected'!I$2</f>
        <v>5.0916496945010179</v>
      </c>
      <c r="J52" s="6">
        <f>DNFIK!J52*100/'Infl corrected'!J$2</f>
        <v>5.0505050505050502</v>
      </c>
      <c r="K52" s="6">
        <f>DNFIK!K52*100/'Infl corrected'!K$2</f>
        <v>7.0281124497991971</v>
      </c>
      <c r="L52" s="6">
        <f>DNFIK!L52*100/'Infl corrected'!L$2</f>
        <v>7</v>
      </c>
      <c r="M52" s="7">
        <f t="shared" si="0"/>
        <v>5.8996222628872346</v>
      </c>
    </row>
    <row r="53" spans="4:13" x14ac:dyDescent="0.55000000000000004">
      <c r="E53" s="3" t="s">
        <v>34</v>
      </c>
      <c r="F53" s="6">
        <f>DNFIK!F53*100/'Infl corrected'!F$2</f>
        <v>0</v>
      </c>
      <c r="G53" s="6">
        <f>DNFIK!G53*100/'Infl corrected'!G$2</f>
        <v>0</v>
      </c>
      <c r="H53" s="6">
        <f>DNFIK!H53*100/'Infl corrected'!H$2</f>
        <v>0</v>
      </c>
      <c r="I53" s="6">
        <f>DNFIK!I53*100/'Infl corrected'!I$2</f>
        <v>0</v>
      </c>
      <c r="J53" s="6">
        <f>DNFIK!J53*100/'Infl corrected'!J$2</f>
        <v>0</v>
      </c>
      <c r="K53" s="6">
        <f>DNFIK!K53*100/'Infl corrected'!K$2</f>
        <v>0</v>
      </c>
      <c r="L53" s="6">
        <f>DNFIK!L53*100/'Infl corrected'!L$2</f>
        <v>0</v>
      </c>
      <c r="M53" s="7">
        <f t="shared" si="0"/>
        <v>0</v>
      </c>
    </row>
    <row r="54" spans="4:13" x14ac:dyDescent="0.55000000000000004">
      <c r="E54" s="3" t="s">
        <v>35</v>
      </c>
      <c r="F54" s="6">
        <f>DNFIK!F54*100/'Infl corrected'!F$2</f>
        <v>0</v>
      </c>
      <c r="G54" s="6">
        <f>DNFIK!G54*100/'Infl corrected'!G$2</f>
        <v>0</v>
      </c>
      <c r="H54" s="6">
        <f>DNFIK!H54*100/'Infl corrected'!H$2</f>
        <v>0</v>
      </c>
      <c r="I54" s="6">
        <f>DNFIK!I54*100/'Infl corrected'!I$2</f>
        <v>0</v>
      </c>
      <c r="J54" s="6">
        <f>DNFIK!J54*100/'Infl corrected'!J$2</f>
        <v>0</v>
      </c>
      <c r="K54" s="6">
        <f>DNFIK!K54*100/'Infl corrected'!K$2</f>
        <v>0</v>
      </c>
      <c r="L54" s="6">
        <f>DNFIK!L54*100/'Infl corrected'!L$2</f>
        <v>0</v>
      </c>
      <c r="M54" s="7">
        <f t="shared" si="0"/>
        <v>0</v>
      </c>
    </row>
    <row r="55" spans="4:13" x14ac:dyDescent="0.55000000000000004">
      <c r="E55" s="3" t="s">
        <v>36</v>
      </c>
      <c r="F55" s="6">
        <f>DNFIK!F55*100/'Infl corrected'!F$2</f>
        <v>80.043859649122808</v>
      </c>
      <c r="G55" s="6">
        <f>DNFIK!G55*100/'Infl corrected'!G$2</f>
        <v>123.25830653804931</v>
      </c>
      <c r="H55" s="6">
        <f>DNFIK!H55*100/'Infl corrected'!H$2</f>
        <v>213.76433785192907</v>
      </c>
      <c r="I55" s="6">
        <f>DNFIK!I55*100/'Infl corrected'!I$2</f>
        <v>122.19959266802444</v>
      </c>
      <c r="J55" s="6">
        <f>DNFIK!J55*100/'Infl corrected'!J$2</f>
        <v>61.616161616161619</v>
      </c>
      <c r="K55" s="6">
        <f>DNFIK!K55*100/'Infl corrected'!K$2</f>
        <v>34.136546184738961</v>
      </c>
      <c r="L55" s="6">
        <f>DNFIK!L55*100/'Infl corrected'!L$2</f>
        <v>27</v>
      </c>
      <c r="M55" s="7">
        <f t="shared" si="0"/>
        <v>94.574114929718036</v>
      </c>
    </row>
    <row r="56" spans="4:13" x14ac:dyDescent="0.55000000000000004">
      <c r="E56" s="3" t="s">
        <v>37</v>
      </c>
      <c r="F56" s="6">
        <f>DNFIK!F56*100/'Infl corrected'!F$2</f>
        <v>970.3947368421052</v>
      </c>
      <c r="G56" s="6">
        <f>DNFIK!G56*100/'Infl corrected'!G$2</f>
        <v>935.69131832797427</v>
      </c>
      <c r="H56" s="6">
        <f>DNFIK!H56*100/'Infl corrected'!H$2</f>
        <v>957.24713242961411</v>
      </c>
      <c r="I56" s="6">
        <f>DNFIK!I56*100/'Infl corrected'!I$2</f>
        <v>1006.1099796334012</v>
      </c>
      <c r="J56" s="6">
        <f>DNFIK!J56*100/'Infl corrected'!J$2</f>
        <v>861.61616161616166</v>
      </c>
      <c r="K56" s="6">
        <f>DNFIK!K56*100/'Infl corrected'!K$2</f>
        <v>868.47389558232942</v>
      </c>
      <c r="L56" s="6">
        <f>DNFIK!L56*100/'Infl corrected'!L$2</f>
        <v>827</v>
      </c>
      <c r="M56" s="7">
        <f t="shared" si="0"/>
        <v>918.07617491879796</v>
      </c>
    </row>
    <row r="57" spans="4:13" x14ac:dyDescent="0.55000000000000004">
      <c r="E57" s="3" t="s">
        <v>38</v>
      </c>
      <c r="F57" s="6">
        <f>DNFIK!F57*100/'Infl corrected'!F$2</f>
        <v>67.982456140350877</v>
      </c>
      <c r="G57" s="6">
        <f>DNFIK!G57*100/'Infl corrected'!G$2</f>
        <v>75.026795284030015</v>
      </c>
      <c r="H57" s="6">
        <f>DNFIK!H57*100/'Infl corrected'!H$2</f>
        <v>89.676746611053176</v>
      </c>
      <c r="I57" s="6">
        <f>DNFIK!I57*100/'Infl corrected'!I$2</f>
        <v>77.39307535641548</v>
      </c>
      <c r="J57" s="6">
        <f>DNFIK!J57*100/'Infl corrected'!J$2</f>
        <v>67.676767676767682</v>
      </c>
      <c r="K57" s="6">
        <f>DNFIK!K57*100/'Infl corrected'!K$2</f>
        <v>76.305220883534147</v>
      </c>
      <c r="L57" s="6">
        <f>DNFIK!L57*100/'Infl corrected'!L$2</f>
        <v>91</v>
      </c>
      <c r="M57" s="7">
        <f t="shared" si="0"/>
        <v>77.865865993164476</v>
      </c>
    </row>
    <row r="58" spans="4:13" x14ac:dyDescent="0.55000000000000004">
      <c r="E58" s="3" t="s">
        <v>39</v>
      </c>
      <c r="F58" s="6">
        <f>DNFIK!F58*100/'Infl corrected'!F$2</f>
        <v>902.41228070175441</v>
      </c>
      <c r="G58" s="6">
        <f>DNFIK!G58*100/'Infl corrected'!G$2</f>
        <v>860.66452304394431</v>
      </c>
      <c r="H58" s="6">
        <f>DNFIK!H58*100/'Infl corrected'!H$2</f>
        <v>867.57038581856091</v>
      </c>
      <c r="I58" s="6">
        <f>DNFIK!I58*100/'Infl corrected'!I$2</f>
        <v>928.7169042769857</v>
      </c>
      <c r="J58" s="6">
        <f>DNFIK!J58*100/'Infl corrected'!J$2</f>
        <v>793.93939393939399</v>
      </c>
      <c r="K58" s="6">
        <f>DNFIK!K58*100/'Infl corrected'!K$2</f>
        <v>792.16867469879526</v>
      </c>
      <c r="L58" s="6">
        <f>DNFIK!L58*100/'Infl corrected'!L$2</f>
        <v>736</v>
      </c>
      <c r="M58" s="7">
        <f t="shared" si="0"/>
        <v>840.21030892563351</v>
      </c>
    </row>
    <row r="59" spans="4:13" x14ac:dyDescent="0.55000000000000004">
      <c r="E59" s="3" t="s">
        <v>40</v>
      </c>
      <c r="F59" s="6">
        <f>DNFIK!F59*100/'Infl corrected'!F$2</f>
        <v>0</v>
      </c>
      <c r="G59" s="6">
        <f>DNFIK!G59*100/'Infl corrected'!G$2</f>
        <v>0</v>
      </c>
      <c r="H59" s="6">
        <f>DNFIK!H59*100/'Infl corrected'!H$2</f>
        <v>0</v>
      </c>
      <c r="I59" s="6">
        <f>DNFIK!I59*100/'Infl corrected'!I$2</f>
        <v>0</v>
      </c>
      <c r="J59" s="6">
        <f>DNFIK!J59*100/'Infl corrected'!J$2</f>
        <v>0</v>
      </c>
      <c r="K59" s="6">
        <f>DNFIK!K59*100/'Infl corrected'!K$2</f>
        <v>0</v>
      </c>
      <c r="L59" s="6">
        <f>DNFIK!L59*100/'Infl corrected'!L$2</f>
        <v>0</v>
      </c>
      <c r="M59" s="7">
        <f t="shared" si="0"/>
        <v>0</v>
      </c>
    </row>
    <row r="60" spans="4:13" x14ac:dyDescent="0.55000000000000004">
      <c r="D60" s="3" t="s">
        <v>42</v>
      </c>
      <c r="E60" s="3" t="s">
        <v>13</v>
      </c>
      <c r="F60" s="6">
        <f>DNFIK!F60*100/'Infl corrected'!F$2</f>
        <v>15003.28947368421</v>
      </c>
      <c r="G60" s="6">
        <f>DNFIK!G60*100/'Infl corrected'!G$2</f>
        <v>15935.691318327974</v>
      </c>
      <c r="H60" s="6">
        <f>DNFIK!H60*100/'Infl corrected'!H$2</f>
        <v>16034.410844629821</v>
      </c>
      <c r="I60" s="6">
        <f>DNFIK!I60*100/'Infl corrected'!I$2</f>
        <v>16432.790224032586</v>
      </c>
      <c r="J60" s="6">
        <f>DNFIK!J60*100/'Infl corrected'!J$2</f>
        <v>16368.686868686869</v>
      </c>
      <c r="K60" s="6">
        <f>DNFIK!K60*100/'Infl corrected'!K$2</f>
        <v>17455.823293172693</v>
      </c>
      <c r="L60" s="6">
        <f>DNFIK!L60*100/'Infl corrected'!L$2</f>
        <v>17501</v>
      </c>
      <c r="M60" s="7">
        <f t="shared" si="0"/>
        <v>16390.241717504879</v>
      </c>
    </row>
    <row r="61" spans="4:13" x14ac:dyDescent="0.55000000000000004">
      <c r="E61" s="3" t="s">
        <v>14</v>
      </c>
      <c r="F61" s="6">
        <f>DNFIK!F61*100/'Infl corrected'!F$2</f>
        <v>27.412280701754383</v>
      </c>
      <c r="G61" s="6">
        <f>DNFIK!G61*100/'Infl corrected'!G$2</f>
        <v>32.154340836012864</v>
      </c>
      <c r="H61" s="6">
        <f>DNFIK!H61*100/'Infl corrected'!H$2</f>
        <v>33.368091762252341</v>
      </c>
      <c r="I61" s="6">
        <f>DNFIK!I61*100/'Infl corrected'!I$2</f>
        <v>33.604887983706718</v>
      </c>
      <c r="J61" s="6">
        <f>DNFIK!J61*100/'Infl corrected'!J$2</f>
        <v>26.262626262626263</v>
      </c>
      <c r="K61" s="6">
        <f>DNFIK!K61*100/'Infl corrected'!K$2</f>
        <v>13.052208835341366</v>
      </c>
      <c r="L61" s="6">
        <f>DNFIK!L61*100/'Infl corrected'!L$2</f>
        <v>14</v>
      </c>
      <c r="M61" s="7">
        <f t="shared" si="0"/>
        <v>25.693490911670558</v>
      </c>
    </row>
    <row r="62" spans="4:13" x14ac:dyDescent="0.55000000000000004">
      <c r="E62" s="3" t="s">
        <v>15</v>
      </c>
      <c r="F62" s="6">
        <f>DNFIK!F62*100/'Infl corrected'!F$2</f>
        <v>13.157894736842104</v>
      </c>
      <c r="G62" s="6">
        <f>DNFIK!G62*100/'Infl corrected'!G$2</f>
        <v>18.220793140407288</v>
      </c>
      <c r="H62" s="6">
        <f>DNFIK!H62*100/'Infl corrected'!H$2</f>
        <v>19.81230448383733</v>
      </c>
      <c r="I62" s="6">
        <f>DNFIK!I62*100/'Infl corrected'!I$2</f>
        <v>20.366598778004072</v>
      </c>
      <c r="J62" s="6">
        <f>DNFIK!J62*100/'Infl corrected'!J$2</f>
        <v>14.141414141414142</v>
      </c>
      <c r="K62" s="6">
        <f>DNFIK!K62*100/'Infl corrected'!K$2</f>
        <v>0</v>
      </c>
      <c r="L62" s="6">
        <f>DNFIK!L62*100/'Infl corrected'!L$2</f>
        <v>0</v>
      </c>
      <c r="M62" s="7">
        <f t="shared" si="0"/>
        <v>12.242715040072133</v>
      </c>
    </row>
    <row r="63" spans="4:13" x14ac:dyDescent="0.55000000000000004">
      <c r="E63" s="3" t="s">
        <v>16</v>
      </c>
      <c r="F63" s="6">
        <f>DNFIK!F63*100/'Infl corrected'!F$2</f>
        <v>13.157894736842104</v>
      </c>
      <c r="G63" s="6">
        <f>DNFIK!G63*100/'Infl corrected'!G$2</f>
        <v>13.933547695605574</v>
      </c>
      <c r="H63" s="6">
        <f>DNFIK!H63*100/'Infl corrected'!H$2</f>
        <v>13.555787278415014</v>
      </c>
      <c r="I63" s="6">
        <f>DNFIK!I63*100/'Infl corrected'!I$2</f>
        <v>13.238289205702648</v>
      </c>
      <c r="J63" s="6">
        <f>DNFIK!J63*100/'Infl corrected'!J$2</f>
        <v>12.121212121212121</v>
      </c>
      <c r="K63" s="6">
        <f>DNFIK!K63*100/'Infl corrected'!K$2</f>
        <v>13.052208835341366</v>
      </c>
      <c r="L63" s="6">
        <f>DNFIK!L63*100/'Infl corrected'!L$2</f>
        <v>14</v>
      </c>
      <c r="M63" s="7">
        <f t="shared" si="0"/>
        <v>13.294134267588403</v>
      </c>
    </row>
    <row r="64" spans="4:13" x14ac:dyDescent="0.55000000000000004">
      <c r="E64" s="3" t="s">
        <v>17</v>
      </c>
      <c r="F64" s="6">
        <f>DNFIK!F64*100/'Infl corrected'!F$2</f>
        <v>1729.1666666666665</v>
      </c>
      <c r="G64" s="6">
        <f>DNFIK!G64*100/'Infl corrected'!G$2</f>
        <v>1491.9614147909967</v>
      </c>
      <c r="H64" s="6">
        <f>DNFIK!H64*100/'Infl corrected'!H$2</f>
        <v>1418.1438998957246</v>
      </c>
      <c r="I64" s="6">
        <f>DNFIK!I64*100/'Infl corrected'!I$2</f>
        <v>1447.0468431771894</v>
      </c>
      <c r="J64" s="6">
        <f>DNFIK!J64*100/'Infl corrected'!J$2</f>
        <v>1252.5252525252524</v>
      </c>
      <c r="K64" s="6">
        <f>DNFIK!K64*100/'Infl corrected'!K$2</f>
        <v>1167.6706827309238</v>
      </c>
      <c r="L64" s="6">
        <f>DNFIK!L64*100/'Infl corrected'!L$2</f>
        <v>1018</v>
      </c>
      <c r="M64" s="7">
        <f t="shared" si="0"/>
        <v>1360.644965683822</v>
      </c>
    </row>
    <row r="65" spans="5:13" x14ac:dyDescent="0.55000000000000004">
      <c r="E65" s="3" t="s">
        <v>18</v>
      </c>
      <c r="F65" s="6">
        <f>DNFIK!F65*100/'Infl corrected'!F$2</f>
        <v>14.254385964912281</v>
      </c>
      <c r="G65" s="6">
        <f>DNFIK!G65*100/'Infl corrected'!G$2</f>
        <v>11.789924973204716</v>
      </c>
      <c r="H65" s="6">
        <f>DNFIK!H65*100/'Infl corrected'!H$2</f>
        <v>11.470281543274243</v>
      </c>
      <c r="I65" s="6">
        <f>DNFIK!I65*100/'Infl corrected'!I$2</f>
        <v>12.219959266802444</v>
      </c>
      <c r="J65" s="6">
        <f>DNFIK!J65*100/'Infl corrected'!J$2</f>
        <v>12.121212121212121</v>
      </c>
      <c r="K65" s="6">
        <f>DNFIK!K65*100/'Infl corrected'!K$2</f>
        <v>12.048192771084338</v>
      </c>
      <c r="L65" s="6">
        <f>DNFIK!L65*100/'Infl corrected'!L$2</f>
        <v>11</v>
      </c>
      <c r="M65" s="7">
        <f t="shared" si="0"/>
        <v>12.129136662927165</v>
      </c>
    </row>
    <row r="66" spans="5:13" x14ac:dyDescent="0.55000000000000004">
      <c r="E66" s="3" t="s">
        <v>19</v>
      </c>
      <c r="F66" s="6">
        <f>DNFIK!F66*100/'Infl corrected'!F$2</f>
        <v>585.52631578947364</v>
      </c>
      <c r="G66" s="6">
        <f>DNFIK!G66*100/'Infl corrected'!G$2</f>
        <v>499.46409431939981</v>
      </c>
      <c r="H66" s="6">
        <f>DNFIK!H66*100/'Infl corrected'!H$2</f>
        <v>477.5808133472367</v>
      </c>
      <c r="I66" s="6">
        <f>DNFIK!I66*100/'Infl corrected'!I$2</f>
        <v>698.57433808553969</v>
      </c>
      <c r="J66" s="6">
        <f>DNFIK!J66*100/'Infl corrected'!J$2</f>
        <v>524.24242424242425</v>
      </c>
      <c r="K66" s="6">
        <f>DNFIK!K66*100/'Infl corrected'!K$2</f>
        <v>592.36947791164664</v>
      </c>
      <c r="L66" s="6">
        <f>DNFIK!L66*100/'Infl corrected'!L$2</f>
        <v>676</v>
      </c>
      <c r="M66" s="7">
        <f t="shared" si="0"/>
        <v>579.10820909938866</v>
      </c>
    </row>
    <row r="67" spans="5:13" x14ac:dyDescent="0.55000000000000004">
      <c r="E67" s="3" t="s">
        <v>20</v>
      </c>
      <c r="F67" s="6">
        <f>DNFIK!F67*100/'Infl corrected'!F$2</f>
        <v>1129.3859649122808</v>
      </c>
      <c r="G67" s="6">
        <f>DNFIK!G67*100/'Infl corrected'!G$2</f>
        <v>980.70739549839232</v>
      </c>
      <c r="H67" s="6">
        <f>DNFIK!H67*100/'Infl corrected'!H$2</f>
        <v>930.13555787278415</v>
      </c>
      <c r="I67" s="6">
        <f>DNFIK!I67*100/'Infl corrected'!I$2</f>
        <v>736.25254582484718</v>
      </c>
      <c r="J67" s="6">
        <f>DNFIK!J67*100/'Infl corrected'!J$2</f>
        <v>716.16161616161617</v>
      </c>
      <c r="K67" s="6">
        <f>DNFIK!K67*100/'Infl corrected'!K$2</f>
        <v>563.25301204819277</v>
      </c>
      <c r="L67" s="6">
        <f>DNFIK!L67*100/'Infl corrected'!L$2</f>
        <v>331</v>
      </c>
      <c r="M67" s="7">
        <f t="shared" si="0"/>
        <v>769.55658461687347</v>
      </c>
    </row>
    <row r="68" spans="5:13" x14ac:dyDescent="0.55000000000000004">
      <c r="E68" s="3" t="s">
        <v>21</v>
      </c>
      <c r="F68" s="6">
        <f>DNFIK!F68*100/'Infl corrected'!F$2</f>
        <v>3631.5789473684208</v>
      </c>
      <c r="G68" s="6">
        <f>DNFIK!G68*100/'Infl corrected'!G$2</f>
        <v>4009.6463022508042</v>
      </c>
      <c r="H68" s="6">
        <f>DNFIK!H68*100/'Infl corrected'!H$2</f>
        <v>4078.2064650677785</v>
      </c>
      <c r="I68" s="6">
        <f>DNFIK!I68*100/'Infl corrected'!I$2</f>
        <v>4022.4032586558042</v>
      </c>
      <c r="J68" s="6">
        <f>DNFIK!J68*100/'Infl corrected'!J$2</f>
        <v>3939.3939393939395</v>
      </c>
      <c r="K68" s="6">
        <f>DNFIK!K68*100/'Infl corrected'!K$2</f>
        <v>4298.1927710843374</v>
      </c>
      <c r="L68" s="6">
        <f>DNFIK!L68*100/'Infl corrected'!L$2</f>
        <v>4083</v>
      </c>
      <c r="M68" s="7">
        <f t="shared" si="0"/>
        <v>4008.9173834030121</v>
      </c>
    </row>
    <row r="69" spans="5:13" x14ac:dyDescent="0.55000000000000004">
      <c r="E69" s="3" t="s">
        <v>22</v>
      </c>
      <c r="F69" s="6">
        <f>DNFIK!F69*100/'Infl corrected'!F$2</f>
        <v>346.49122807017545</v>
      </c>
      <c r="G69" s="6">
        <f>DNFIK!G69*100/'Infl corrected'!G$2</f>
        <v>375.13397642015008</v>
      </c>
      <c r="H69" s="6">
        <f>DNFIK!H69*100/'Infl corrected'!H$2</f>
        <v>378.51929092805005</v>
      </c>
      <c r="I69" s="6">
        <f>DNFIK!I69*100/'Infl corrected'!I$2</f>
        <v>306.51731160896128</v>
      </c>
      <c r="J69" s="6">
        <f>DNFIK!J69*100/'Infl corrected'!J$2</f>
        <v>302.02020202020202</v>
      </c>
      <c r="K69" s="6">
        <f>DNFIK!K69*100/'Infl corrected'!K$2</f>
        <v>244.97991967871488</v>
      </c>
      <c r="L69" s="6">
        <f>DNFIK!L69*100/'Infl corrected'!L$2</f>
        <v>156</v>
      </c>
      <c r="M69" s="7">
        <f t="shared" ref="M69:M132" si="11">AVERAGE(F69:L69)</f>
        <v>301.38027553232195</v>
      </c>
    </row>
    <row r="70" spans="5:13" x14ac:dyDescent="0.55000000000000004">
      <c r="E70" s="3" t="s">
        <v>23</v>
      </c>
      <c r="F70" s="6">
        <f>DNFIK!F70*100/'Infl corrected'!F$2</f>
        <v>3286.1842105263158</v>
      </c>
      <c r="G70" s="6">
        <f>DNFIK!G70*100/'Infl corrected'!G$2</f>
        <v>3634.5123258306539</v>
      </c>
      <c r="H70" s="6">
        <f>DNFIK!H70*100/'Infl corrected'!H$2</f>
        <v>3699.6871741397285</v>
      </c>
      <c r="I70" s="6">
        <f>DNFIK!I70*100/'Infl corrected'!I$2</f>
        <v>3715.8859470468433</v>
      </c>
      <c r="J70" s="6">
        <f>DNFIK!J70*100/'Infl corrected'!J$2</f>
        <v>3637.3737373737372</v>
      </c>
      <c r="K70" s="6">
        <f>DNFIK!K70*100/'Infl corrected'!K$2</f>
        <v>4053.2128514056226</v>
      </c>
      <c r="L70" s="6">
        <f>DNFIK!L70*100/'Infl corrected'!L$2</f>
        <v>3927</v>
      </c>
      <c r="M70" s="7">
        <f t="shared" si="11"/>
        <v>3707.6937494747003</v>
      </c>
    </row>
    <row r="71" spans="5:13" x14ac:dyDescent="0.55000000000000004">
      <c r="E71" s="3" t="s">
        <v>24</v>
      </c>
      <c r="F71" s="6">
        <f>DNFIK!F71*100/'Infl corrected'!F$2</f>
        <v>5177.6315789473683</v>
      </c>
      <c r="G71" s="6">
        <f>DNFIK!G71*100/'Infl corrected'!G$2</f>
        <v>5299.0353697749197</v>
      </c>
      <c r="H71" s="6">
        <f>DNFIK!H71*100/'Infl corrected'!H$2</f>
        <v>5162.6694473409798</v>
      </c>
      <c r="I71" s="6">
        <f>DNFIK!I71*100/'Infl corrected'!I$2</f>
        <v>5241.3441955193484</v>
      </c>
      <c r="J71" s="6">
        <f>DNFIK!J71*100/'Infl corrected'!J$2</f>
        <v>5284.848484848485</v>
      </c>
      <c r="K71" s="6">
        <f>DNFIK!K71*100/'Infl corrected'!K$2</f>
        <v>5268.0722891566265</v>
      </c>
      <c r="L71" s="6">
        <f>DNFIK!L71*100/'Infl corrected'!L$2</f>
        <v>5206</v>
      </c>
      <c r="M71" s="7">
        <f t="shared" si="11"/>
        <v>5234.2287665125323</v>
      </c>
    </row>
    <row r="72" spans="5:13" x14ac:dyDescent="0.55000000000000004">
      <c r="E72" s="3" t="s">
        <v>25</v>
      </c>
      <c r="F72" s="6">
        <f>DNFIK!F72*100/'Infl corrected'!F$2</f>
        <v>966.00877192982455</v>
      </c>
      <c r="G72" s="6">
        <f>DNFIK!G72*100/'Infl corrected'!G$2</f>
        <v>1038.5852090032154</v>
      </c>
      <c r="H72" s="6">
        <f>DNFIK!H72*100/'Infl corrected'!H$2</f>
        <v>886.3399374348279</v>
      </c>
      <c r="I72" s="6">
        <f>DNFIK!I72*100/'Infl corrected'!I$2</f>
        <v>857.43380855397152</v>
      </c>
      <c r="J72" s="6">
        <f>DNFIK!J72*100/'Infl corrected'!J$2</f>
        <v>933.33333333333337</v>
      </c>
      <c r="K72" s="6">
        <f>DNFIK!K72*100/'Infl corrected'!K$2</f>
        <v>833.33333333333337</v>
      </c>
      <c r="L72" s="6">
        <f>DNFIK!L72*100/'Infl corrected'!L$2</f>
        <v>797</v>
      </c>
      <c r="M72" s="7">
        <f t="shared" si="11"/>
        <v>901.71919908407222</v>
      </c>
    </row>
    <row r="73" spans="5:13" x14ac:dyDescent="0.55000000000000004">
      <c r="E73" s="3" t="s">
        <v>26</v>
      </c>
      <c r="F73" s="6">
        <f>DNFIK!F73*100/'Infl corrected'!F$2</f>
        <v>4211.6228070175439</v>
      </c>
      <c r="G73" s="6">
        <f>DNFIK!G73*100/'Infl corrected'!G$2</f>
        <v>4260.4501607717048</v>
      </c>
      <c r="H73" s="6">
        <f>DNFIK!H73*100/'Infl corrected'!H$2</f>
        <v>4276.3295099061515</v>
      </c>
      <c r="I73" s="6">
        <f>DNFIK!I73*100/'Infl corrected'!I$2</f>
        <v>4382.8920570264763</v>
      </c>
      <c r="J73" s="6">
        <f>DNFIK!J73*100/'Infl corrected'!J$2</f>
        <v>4351.515151515152</v>
      </c>
      <c r="K73" s="6">
        <f>DNFIK!K73*100/'Infl corrected'!K$2</f>
        <v>4434.7389558232935</v>
      </c>
      <c r="L73" s="6">
        <f>DNFIK!L73*100/'Infl corrected'!L$2</f>
        <v>4409</v>
      </c>
      <c r="M73" s="7">
        <f t="shared" si="11"/>
        <v>4332.3640917229031</v>
      </c>
    </row>
    <row r="74" spans="5:13" x14ac:dyDescent="0.55000000000000004">
      <c r="E74" s="3" t="s">
        <v>27</v>
      </c>
      <c r="F74" s="6">
        <f>DNFIK!F74*100/'Infl corrected'!F$2</f>
        <v>3683.114035087719</v>
      </c>
      <c r="G74" s="6">
        <f>DNFIK!G74*100/'Infl corrected'!G$2</f>
        <v>4265.8092175777065</v>
      </c>
      <c r="H74" s="6">
        <f>DNFIK!H74*100/'Infl corrected'!H$2</f>
        <v>4260.6882168925958</v>
      </c>
      <c r="I74" s="6">
        <f>DNFIK!I74*100/'Infl corrected'!I$2</f>
        <v>4637.4745417515278</v>
      </c>
      <c r="J74" s="6">
        <f>DNFIK!J74*100/'Infl corrected'!J$2</f>
        <v>4973.7373737373737</v>
      </c>
      <c r="K74" s="6">
        <f>DNFIK!K74*100/'Infl corrected'!K$2</f>
        <v>5435.7429718875501</v>
      </c>
      <c r="L74" s="6">
        <f>DNFIK!L74*100/'Infl corrected'!L$2</f>
        <v>6028</v>
      </c>
      <c r="M74" s="7">
        <f t="shared" si="11"/>
        <v>4754.9380509906396</v>
      </c>
    </row>
    <row r="75" spans="5:13" x14ac:dyDescent="0.55000000000000004">
      <c r="E75" s="3" t="s">
        <v>28</v>
      </c>
      <c r="F75" s="6">
        <f>DNFIK!F75*100/'Infl corrected'!F$2</f>
        <v>810.30701754385962</v>
      </c>
      <c r="G75" s="6">
        <f>DNFIK!G75*100/'Infl corrected'!G$2</f>
        <v>1018.2207931404073</v>
      </c>
      <c r="H75" s="6">
        <f>DNFIK!H75*100/'Infl corrected'!H$2</f>
        <v>846.7153284671532</v>
      </c>
      <c r="I75" s="6">
        <f>DNFIK!I75*100/'Infl corrected'!I$2</f>
        <v>920.57026476578403</v>
      </c>
      <c r="J75" s="6">
        <f>DNFIK!J75*100/'Infl corrected'!J$2</f>
        <v>1139.3939393939395</v>
      </c>
      <c r="K75" s="6">
        <f>DNFIK!K75*100/'Infl corrected'!K$2</f>
        <v>1278.1124497991968</v>
      </c>
      <c r="L75" s="6">
        <f>DNFIK!L75*100/'Infl corrected'!L$2</f>
        <v>1527</v>
      </c>
      <c r="M75" s="7">
        <f t="shared" si="11"/>
        <v>1077.1885418729057</v>
      </c>
    </row>
    <row r="76" spans="5:13" x14ac:dyDescent="0.55000000000000004">
      <c r="E76" s="3" t="s">
        <v>29</v>
      </c>
      <c r="F76" s="6">
        <f>DNFIK!F76*100/'Infl corrected'!F$2</f>
        <v>2225.8771929824561</v>
      </c>
      <c r="G76" s="6">
        <f>DNFIK!G76*100/'Infl corrected'!G$2</f>
        <v>2230.439442658092</v>
      </c>
      <c r="H76" s="6">
        <f>DNFIK!H76*100/'Infl corrected'!H$2</f>
        <v>2295.0990615224191</v>
      </c>
      <c r="I76" s="6">
        <f>DNFIK!I76*100/'Infl corrected'!I$2</f>
        <v>2366.5987780040732</v>
      </c>
      <c r="J76" s="6">
        <f>DNFIK!J76*100/'Infl corrected'!J$2</f>
        <v>2356.5656565656564</v>
      </c>
      <c r="K76" s="6">
        <f>DNFIK!K76*100/'Infl corrected'!K$2</f>
        <v>2556.2248995983937</v>
      </c>
      <c r="L76" s="6">
        <f>DNFIK!L76*100/'Infl corrected'!L$2</f>
        <v>2857</v>
      </c>
      <c r="M76" s="7">
        <f t="shared" si="11"/>
        <v>2412.5435759044417</v>
      </c>
    </row>
    <row r="77" spans="5:13" x14ac:dyDescent="0.55000000000000004">
      <c r="E77" s="3" t="s">
        <v>30</v>
      </c>
      <c r="F77" s="6">
        <f>DNFIK!F77*100/'Infl corrected'!F$2</f>
        <v>62.5</v>
      </c>
      <c r="G77" s="6">
        <f>DNFIK!G77*100/'Infl corrected'!G$2</f>
        <v>73.954983922829584</v>
      </c>
      <c r="H77" s="6">
        <f>DNFIK!H77*100/'Infl corrected'!H$2</f>
        <v>77.16371220020855</v>
      </c>
      <c r="I77" s="6">
        <f>DNFIK!I77*100/'Infl corrected'!I$2</f>
        <v>74.338085539714868</v>
      </c>
      <c r="J77" s="6">
        <f>DNFIK!J77*100/'Infl corrected'!J$2</f>
        <v>70.707070707070713</v>
      </c>
      <c r="K77" s="6">
        <f>DNFIK!K77*100/'Infl corrected'!K$2</f>
        <v>41.164658634538156</v>
      </c>
      <c r="L77" s="6">
        <f>DNFIK!L77*100/'Infl corrected'!L$2</f>
        <v>133</v>
      </c>
      <c r="M77" s="7">
        <f t="shared" si="11"/>
        <v>76.118358714908837</v>
      </c>
    </row>
    <row r="78" spans="5:13" x14ac:dyDescent="0.55000000000000004">
      <c r="E78" s="3" t="s">
        <v>31</v>
      </c>
      <c r="F78" s="6">
        <f>DNFIK!F78*100/'Infl corrected'!F$2</f>
        <v>584.42982456140351</v>
      </c>
      <c r="G78" s="6">
        <f>DNFIK!G78*100/'Infl corrected'!G$2</f>
        <v>943.19399785637734</v>
      </c>
      <c r="H78" s="6">
        <f>DNFIK!H78*100/'Infl corrected'!H$2</f>
        <v>1042.7528675703857</v>
      </c>
      <c r="I78" s="6">
        <f>DNFIK!I78*100/'Infl corrected'!I$2</f>
        <v>1275.9674134419552</v>
      </c>
      <c r="J78" s="6">
        <f>DNFIK!J78*100/'Infl corrected'!J$2</f>
        <v>1407.0707070707072</v>
      </c>
      <c r="K78" s="6">
        <f>DNFIK!K78*100/'Infl corrected'!K$2</f>
        <v>1559.2369477911648</v>
      </c>
      <c r="L78" s="6">
        <f>DNFIK!L78*100/'Infl corrected'!L$2</f>
        <v>1510</v>
      </c>
      <c r="M78" s="7">
        <f t="shared" si="11"/>
        <v>1188.9502511845706</v>
      </c>
    </row>
    <row r="79" spans="5:13" x14ac:dyDescent="0.55000000000000004">
      <c r="E79" s="3" t="s">
        <v>32</v>
      </c>
      <c r="F79" s="6">
        <f>DNFIK!F79*100/'Infl corrected'!F$2</f>
        <v>9.8684210526315788</v>
      </c>
      <c r="G79" s="6">
        <f>DNFIK!G79*100/'Infl corrected'!G$2</f>
        <v>11.789924973204716</v>
      </c>
      <c r="H79" s="6">
        <f>DNFIK!H79*100/'Infl corrected'!H$2</f>
        <v>12.513034410844629</v>
      </c>
      <c r="I79" s="6">
        <f>DNFIK!I79*100/'Infl corrected'!I$2</f>
        <v>12.219959266802444</v>
      </c>
      <c r="J79" s="6">
        <f>DNFIK!J79*100/'Infl corrected'!J$2</f>
        <v>14.141414141414142</v>
      </c>
      <c r="K79" s="6">
        <f>DNFIK!K79*100/'Infl corrected'!K$2</f>
        <v>8.0321285140562253</v>
      </c>
      <c r="L79" s="6">
        <f>DNFIK!L79*100/'Infl corrected'!L$2</f>
        <v>9</v>
      </c>
      <c r="M79" s="7">
        <f t="shared" si="11"/>
        <v>11.080697479850533</v>
      </c>
    </row>
    <row r="80" spans="5:13" x14ac:dyDescent="0.55000000000000004">
      <c r="E80" s="3" t="s">
        <v>33</v>
      </c>
      <c r="F80" s="6">
        <f>DNFIK!F80*100/'Infl corrected'!F$2</f>
        <v>9.8684210526315788</v>
      </c>
      <c r="G80" s="6">
        <f>DNFIK!G80*100/'Infl corrected'!G$2</f>
        <v>11.789924973204716</v>
      </c>
      <c r="H80" s="6">
        <f>DNFIK!H80*100/'Infl corrected'!H$2</f>
        <v>12.513034410844629</v>
      </c>
      <c r="I80" s="6">
        <f>DNFIK!I80*100/'Infl corrected'!I$2</f>
        <v>12.219959266802444</v>
      </c>
      <c r="J80" s="6">
        <f>DNFIK!J80*100/'Infl corrected'!J$2</f>
        <v>14.141414141414142</v>
      </c>
      <c r="K80" s="6">
        <f>DNFIK!K80*100/'Infl corrected'!K$2</f>
        <v>8.0321285140562253</v>
      </c>
      <c r="L80" s="6">
        <f>DNFIK!L80*100/'Infl corrected'!L$2</f>
        <v>9</v>
      </c>
      <c r="M80" s="7">
        <f t="shared" si="11"/>
        <v>11.080697479850533</v>
      </c>
    </row>
    <row r="81" spans="4:13" x14ac:dyDescent="0.55000000000000004">
      <c r="E81" s="3" t="s">
        <v>34</v>
      </c>
      <c r="F81" s="6">
        <f>DNFIK!F81*100/'Infl corrected'!F$2</f>
        <v>0</v>
      </c>
      <c r="G81" s="6">
        <f>DNFIK!G81*100/'Infl corrected'!G$2</f>
        <v>0</v>
      </c>
      <c r="H81" s="6">
        <f>DNFIK!H81*100/'Infl corrected'!H$2</f>
        <v>0</v>
      </c>
      <c r="I81" s="6">
        <f>DNFIK!I81*100/'Infl corrected'!I$2</f>
        <v>0</v>
      </c>
      <c r="J81" s="6">
        <f>DNFIK!J81*100/'Infl corrected'!J$2</f>
        <v>0</v>
      </c>
      <c r="K81" s="6">
        <f>DNFIK!K81*100/'Infl corrected'!K$2</f>
        <v>0</v>
      </c>
      <c r="L81" s="6">
        <f>DNFIK!L81*100/'Infl corrected'!L$2</f>
        <v>0</v>
      </c>
      <c r="M81" s="7">
        <f t="shared" si="11"/>
        <v>0</v>
      </c>
    </row>
    <row r="82" spans="4:13" x14ac:dyDescent="0.55000000000000004">
      <c r="E82" s="3" t="s">
        <v>35</v>
      </c>
      <c r="F82" s="6">
        <f>DNFIK!F82*100/'Infl corrected'!F$2</f>
        <v>0</v>
      </c>
      <c r="G82" s="6">
        <f>DNFIK!G82*100/'Infl corrected'!G$2</f>
        <v>0</v>
      </c>
      <c r="H82" s="6">
        <f>DNFIK!H82*100/'Infl corrected'!H$2</f>
        <v>0</v>
      </c>
      <c r="I82" s="6">
        <f>DNFIK!I82*100/'Infl corrected'!I$2</f>
        <v>0</v>
      </c>
      <c r="J82" s="6">
        <f>DNFIK!J82*100/'Infl corrected'!J$2</f>
        <v>0</v>
      </c>
      <c r="K82" s="6">
        <f>DNFIK!K82*100/'Infl corrected'!K$2</f>
        <v>0</v>
      </c>
      <c r="L82" s="6">
        <f>DNFIK!L82*100/'Infl corrected'!L$2</f>
        <v>0</v>
      </c>
      <c r="M82" s="7">
        <f t="shared" si="11"/>
        <v>0</v>
      </c>
    </row>
    <row r="83" spans="4:13" x14ac:dyDescent="0.55000000000000004">
      <c r="E83" s="3" t="s">
        <v>36</v>
      </c>
      <c r="F83" s="6">
        <f>DNFIK!F83*100/'Infl corrected'!F$2</f>
        <v>428.72807017543857</v>
      </c>
      <c r="G83" s="6">
        <f>DNFIK!G83*100/'Infl corrected'!G$2</f>
        <v>479.09967845659168</v>
      </c>
      <c r="H83" s="6">
        <f>DNFIK!H83*100/'Infl corrected'!H$2</f>
        <v>745.56830031282584</v>
      </c>
      <c r="I83" s="6">
        <f>DNFIK!I83*100/'Infl corrected'!I$2</f>
        <v>646.63951120162926</v>
      </c>
      <c r="J83" s="6">
        <f>DNFIK!J83*100/'Infl corrected'!J$2</f>
        <v>430.30303030303031</v>
      </c>
      <c r="K83" s="6">
        <f>DNFIK!K83*100/'Infl corrected'!K$2</f>
        <v>804.21686746987962</v>
      </c>
      <c r="L83" s="6">
        <f>DNFIK!L83*100/'Infl corrected'!L$2</f>
        <v>662</v>
      </c>
      <c r="M83" s="7">
        <f t="shared" si="11"/>
        <v>599.50792255991371</v>
      </c>
    </row>
    <row r="84" spans="4:13" x14ac:dyDescent="0.55000000000000004">
      <c r="E84" s="3" t="s">
        <v>37</v>
      </c>
      <c r="F84" s="6">
        <f>DNFIK!F84*100/'Infl corrected'!F$2</f>
        <v>316.88596491228071</v>
      </c>
      <c r="G84" s="6">
        <f>DNFIK!G84*100/'Infl corrected'!G$2</f>
        <v>346.19506966773849</v>
      </c>
      <c r="H84" s="6">
        <f>DNFIK!H84*100/'Infl corrected'!H$2</f>
        <v>322.21063607924918</v>
      </c>
      <c r="I84" s="6">
        <f>DNFIK!I84*100/'Infl corrected'!I$2</f>
        <v>394.0936863543788</v>
      </c>
      <c r="J84" s="6">
        <f>DNFIK!J84*100/'Infl corrected'!J$2</f>
        <v>447.47474747474746</v>
      </c>
      <c r="K84" s="6">
        <f>DNFIK!K84*100/'Infl corrected'!K$2</f>
        <v>461.84738955823298</v>
      </c>
      <c r="L84" s="6">
        <f>DNFIK!L84*100/'Infl corrected'!L$2</f>
        <v>481</v>
      </c>
      <c r="M84" s="7">
        <f t="shared" si="11"/>
        <v>395.67249914951816</v>
      </c>
    </row>
    <row r="85" spans="4:13" x14ac:dyDescent="0.55000000000000004">
      <c r="E85" s="3" t="s">
        <v>38</v>
      </c>
      <c r="F85" s="6">
        <f>DNFIK!F85*100/'Infl corrected'!F$2</f>
        <v>2.1929824561403506</v>
      </c>
      <c r="G85" s="6">
        <f>DNFIK!G85*100/'Infl corrected'!G$2</f>
        <v>3.2154340836012865</v>
      </c>
      <c r="H85" s="6">
        <f>DNFIK!H85*100/'Infl corrected'!H$2</f>
        <v>3.1282586027111572</v>
      </c>
      <c r="I85" s="6">
        <f>DNFIK!I85*100/'Infl corrected'!I$2</f>
        <v>5.0916496945010179</v>
      </c>
      <c r="J85" s="6">
        <f>DNFIK!J85*100/'Infl corrected'!J$2</f>
        <v>6.0606060606060606</v>
      </c>
      <c r="K85" s="6">
        <f>DNFIK!K85*100/'Infl corrected'!K$2</f>
        <v>7.0281124497991971</v>
      </c>
      <c r="L85" s="6">
        <f>DNFIK!L85*100/'Infl corrected'!L$2</f>
        <v>9</v>
      </c>
      <c r="M85" s="7">
        <f t="shared" si="11"/>
        <v>5.1024347639084384</v>
      </c>
    </row>
    <row r="86" spans="4:13" x14ac:dyDescent="0.55000000000000004">
      <c r="E86" s="3" t="s">
        <v>39</v>
      </c>
      <c r="F86" s="6">
        <f>DNFIK!F86*100/'Infl corrected'!F$2</f>
        <v>314.69298245614033</v>
      </c>
      <c r="G86" s="6">
        <f>DNFIK!G86*100/'Infl corrected'!G$2</f>
        <v>342.97963558413721</v>
      </c>
      <c r="H86" s="6">
        <f>DNFIK!H86*100/'Infl corrected'!H$2</f>
        <v>319.08237747653806</v>
      </c>
      <c r="I86" s="6">
        <f>DNFIK!I86*100/'Infl corrected'!I$2</f>
        <v>389.00203665987777</v>
      </c>
      <c r="J86" s="6">
        <f>DNFIK!J86*100/'Infl corrected'!J$2</f>
        <v>441.4141414141414</v>
      </c>
      <c r="K86" s="6">
        <f>DNFIK!K86*100/'Infl corrected'!K$2</f>
        <v>454.81927710843377</v>
      </c>
      <c r="L86" s="6">
        <f>DNFIK!L86*100/'Infl corrected'!L$2</f>
        <v>472</v>
      </c>
      <c r="M86" s="7">
        <f t="shared" si="11"/>
        <v>390.57006438560978</v>
      </c>
    </row>
    <row r="87" spans="4:13" x14ac:dyDescent="0.55000000000000004">
      <c r="E87" s="3" t="s">
        <v>40</v>
      </c>
      <c r="F87" s="6">
        <f>DNFIK!F87*100/'Infl corrected'!F$2</f>
        <v>0</v>
      </c>
      <c r="G87" s="6">
        <f>DNFIK!G87*100/'Infl corrected'!G$2</f>
        <v>0</v>
      </c>
      <c r="H87" s="6">
        <f>DNFIK!H87*100/'Infl corrected'!H$2</f>
        <v>0</v>
      </c>
      <c r="I87" s="6">
        <f>DNFIK!I87*100/'Infl corrected'!I$2</f>
        <v>0</v>
      </c>
      <c r="J87" s="6">
        <f>DNFIK!J87*100/'Infl corrected'!J$2</f>
        <v>0</v>
      </c>
      <c r="K87" s="6">
        <f>DNFIK!K87*100/'Infl corrected'!K$2</f>
        <v>0</v>
      </c>
      <c r="L87" s="6">
        <f>DNFIK!L87*100/'Infl corrected'!L$2</f>
        <v>0</v>
      </c>
      <c r="M87" s="7">
        <f t="shared" si="11"/>
        <v>0</v>
      </c>
    </row>
    <row r="88" spans="4:13" x14ac:dyDescent="0.55000000000000004">
      <c r="D88" s="3" t="s">
        <v>43</v>
      </c>
      <c r="E88" s="3" t="s">
        <v>13</v>
      </c>
      <c r="F88" s="6">
        <f>DNFIK!F88*100/'Infl corrected'!F$2</f>
        <v>616.22807017543857</v>
      </c>
      <c r="G88" s="6">
        <f>DNFIK!G88*100/'Infl corrected'!G$2</f>
        <v>530.54662379421222</v>
      </c>
      <c r="H88" s="6">
        <f>DNFIK!H88*100/'Infl corrected'!H$2</f>
        <v>608.96767466110532</v>
      </c>
      <c r="I88" s="6">
        <f>DNFIK!I88*100/'Infl corrected'!I$2</f>
        <v>650.71283095723015</v>
      </c>
      <c r="J88" s="6">
        <f>DNFIK!J88*100/'Infl corrected'!J$2</f>
        <v>561.61616161616166</v>
      </c>
      <c r="K88" s="6">
        <f>DNFIK!K88*100/'Infl corrected'!K$2</f>
        <v>530.1204819277109</v>
      </c>
      <c r="L88" s="6">
        <f>DNFIK!L88*100/'Infl corrected'!L$2</f>
        <v>476</v>
      </c>
      <c r="M88" s="7">
        <f t="shared" si="11"/>
        <v>567.74169187597988</v>
      </c>
    </row>
    <row r="89" spans="4:13" x14ac:dyDescent="0.55000000000000004">
      <c r="E89" s="3" t="s">
        <v>14</v>
      </c>
      <c r="F89" s="6">
        <f>DNFIK!F89*100/'Infl corrected'!F$2</f>
        <v>27.412280701754383</v>
      </c>
      <c r="G89" s="6">
        <f>DNFIK!G89*100/'Infl corrected'!G$2</f>
        <v>32.154340836012864</v>
      </c>
      <c r="H89" s="6">
        <f>DNFIK!H89*100/'Infl corrected'!H$2</f>
        <v>33.368091762252341</v>
      </c>
      <c r="I89" s="6">
        <f>DNFIK!I89*100/'Infl corrected'!I$2</f>
        <v>33.604887983706718</v>
      </c>
      <c r="J89" s="6">
        <f>DNFIK!J89*100/'Infl corrected'!J$2</f>
        <v>26.262626262626263</v>
      </c>
      <c r="K89" s="6">
        <f>DNFIK!K89*100/'Infl corrected'!K$2</f>
        <v>13.052208835341366</v>
      </c>
      <c r="L89" s="6">
        <f>DNFIK!L89*100/'Infl corrected'!L$2</f>
        <v>14</v>
      </c>
      <c r="M89" s="7">
        <f t="shared" si="11"/>
        <v>25.693490911670558</v>
      </c>
    </row>
    <row r="90" spans="4:13" x14ac:dyDescent="0.55000000000000004">
      <c r="E90" s="3" t="s">
        <v>15</v>
      </c>
      <c r="F90" s="6">
        <f>DNFIK!F90*100/'Infl corrected'!F$2</f>
        <v>13.157894736842104</v>
      </c>
      <c r="G90" s="6">
        <f>DNFIK!G90*100/'Infl corrected'!G$2</f>
        <v>18.220793140407288</v>
      </c>
      <c r="H90" s="6">
        <f>DNFIK!H90*100/'Infl corrected'!H$2</f>
        <v>19.81230448383733</v>
      </c>
      <c r="I90" s="6">
        <f>DNFIK!I90*100/'Infl corrected'!I$2</f>
        <v>20.366598778004072</v>
      </c>
      <c r="J90" s="6">
        <f>DNFIK!J90*100/'Infl corrected'!J$2</f>
        <v>14.141414141414142</v>
      </c>
      <c r="K90" s="6">
        <f>DNFIK!K90*100/'Infl corrected'!K$2</f>
        <v>0</v>
      </c>
      <c r="L90" s="6">
        <f>DNFIK!L90*100/'Infl corrected'!L$2</f>
        <v>0</v>
      </c>
      <c r="M90" s="7">
        <f t="shared" si="11"/>
        <v>12.242715040072133</v>
      </c>
    </row>
    <row r="91" spans="4:13" x14ac:dyDescent="0.55000000000000004">
      <c r="E91" s="3" t="s">
        <v>16</v>
      </c>
      <c r="F91" s="6">
        <f>DNFIK!F91*100/'Infl corrected'!F$2</f>
        <v>13.157894736842104</v>
      </c>
      <c r="G91" s="6">
        <f>DNFIK!G91*100/'Infl corrected'!G$2</f>
        <v>13.933547695605574</v>
      </c>
      <c r="H91" s="6">
        <f>DNFIK!H91*100/'Infl corrected'!H$2</f>
        <v>13.555787278415014</v>
      </c>
      <c r="I91" s="6">
        <f>DNFIK!I91*100/'Infl corrected'!I$2</f>
        <v>13.238289205702648</v>
      </c>
      <c r="J91" s="6">
        <f>DNFIK!J91*100/'Infl corrected'!J$2</f>
        <v>12.121212121212121</v>
      </c>
      <c r="K91" s="6">
        <f>DNFIK!K91*100/'Infl corrected'!K$2</f>
        <v>13.052208835341366</v>
      </c>
      <c r="L91" s="6">
        <f>DNFIK!L91*100/'Infl corrected'!L$2</f>
        <v>14</v>
      </c>
      <c r="M91" s="7">
        <f t="shared" si="11"/>
        <v>13.294134267588403</v>
      </c>
    </row>
    <row r="92" spans="4:13" x14ac:dyDescent="0.55000000000000004">
      <c r="E92" s="3" t="s">
        <v>17</v>
      </c>
      <c r="F92" s="6">
        <f>DNFIK!F92*100/'Infl corrected'!F$2</f>
        <v>296.05263157894734</v>
      </c>
      <c r="G92" s="6">
        <f>DNFIK!G92*100/'Infl corrected'!G$2</f>
        <v>118.9710610932476</v>
      </c>
      <c r="H92" s="6">
        <f>DNFIK!H92*100/'Infl corrected'!H$2</f>
        <v>173.09697601668404</v>
      </c>
      <c r="I92" s="6">
        <f>DNFIK!I92*100/'Infl corrected'!I$2</f>
        <v>353.36048879837068</v>
      </c>
      <c r="J92" s="6">
        <f>DNFIK!J92*100/'Infl corrected'!J$2</f>
        <v>226.26262626262627</v>
      </c>
      <c r="K92" s="6">
        <f>DNFIK!K92*100/'Infl corrected'!K$2</f>
        <v>175.70281124497993</v>
      </c>
      <c r="L92" s="6">
        <f>DNFIK!L92*100/'Infl corrected'!L$2</f>
        <v>107</v>
      </c>
      <c r="M92" s="7">
        <f t="shared" si="11"/>
        <v>207.20665642783658</v>
      </c>
    </row>
    <row r="93" spans="4:13" x14ac:dyDescent="0.55000000000000004">
      <c r="E93" s="3" t="s">
        <v>18</v>
      </c>
      <c r="F93" s="6">
        <f>DNFIK!F93*100/'Infl corrected'!F$2</f>
        <v>0</v>
      </c>
      <c r="G93" s="6">
        <f>DNFIK!G93*100/'Infl corrected'!G$2</f>
        <v>0</v>
      </c>
      <c r="H93" s="6">
        <f>DNFIK!H93*100/'Infl corrected'!H$2</f>
        <v>0</v>
      </c>
      <c r="I93" s="6">
        <f>DNFIK!I93*100/'Infl corrected'!I$2</f>
        <v>0</v>
      </c>
      <c r="J93" s="6">
        <f>DNFIK!J93*100/'Infl corrected'!J$2</f>
        <v>0</v>
      </c>
      <c r="K93" s="6">
        <f>DNFIK!K93*100/'Infl corrected'!K$2</f>
        <v>0</v>
      </c>
      <c r="L93" s="6">
        <f>DNFIK!L93*100/'Infl corrected'!L$2</f>
        <v>0</v>
      </c>
      <c r="M93" s="7">
        <f t="shared" si="11"/>
        <v>0</v>
      </c>
    </row>
    <row r="94" spans="4:13" x14ac:dyDescent="0.55000000000000004">
      <c r="E94" s="3" t="s">
        <v>19</v>
      </c>
      <c r="F94" s="6">
        <f>DNFIK!F94*100/'Infl corrected'!F$2</f>
        <v>27.412280701754383</v>
      </c>
      <c r="G94" s="6">
        <f>DNFIK!G94*100/'Infl corrected'!G$2</f>
        <v>5.359056806002144</v>
      </c>
      <c r="H94" s="6">
        <f>DNFIK!H94*100/'Infl corrected'!H$2</f>
        <v>49.00938477580813</v>
      </c>
      <c r="I94" s="6">
        <f>DNFIK!I94*100/'Infl corrected'!I$2</f>
        <v>168.0244399185336</v>
      </c>
      <c r="J94" s="6">
        <f>DNFIK!J94*100/'Infl corrected'!J$2</f>
        <v>35.353535353535356</v>
      </c>
      <c r="K94" s="6">
        <f>DNFIK!K94*100/'Infl corrected'!K$2</f>
        <v>6.024096385542169</v>
      </c>
      <c r="L94" s="6">
        <f>DNFIK!L94*100/'Infl corrected'!L$2</f>
        <v>31</v>
      </c>
      <c r="M94" s="7">
        <f t="shared" si="11"/>
        <v>46.026113420167967</v>
      </c>
    </row>
    <row r="95" spans="4:13" x14ac:dyDescent="0.55000000000000004">
      <c r="E95" s="3" t="s">
        <v>20</v>
      </c>
      <c r="F95" s="6">
        <f>DNFIK!F95*100/'Infl corrected'!F$2</f>
        <v>268.64035087719299</v>
      </c>
      <c r="G95" s="6">
        <f>DNFIK!G95*100/'Infl corrected'!G$2</f>
        <v>113.61200428724545</v>
      </c>
      <c r="H95" s="6">
        <f>DNFIK!H95*100/'Infl corrected'!H$2</f>
        <v>124.08759124087591</v>
      </c>
      <c r="I95" s="6">
        <f>DNFIK!I95*100/'Infl corrected'!I$2</f>
        <v>185.33604887983705</v>
      </c>
      <c r="J95" s="6">
        <f>DNFIK!J95*100/'Infl corrected'!J$2</f>
        <v>190.90909090909091</v>
      </c>
      <c r="K95" s="6">
        <f>DNFIK!K95*100/'Infl corrected'!K$2</f>
        <v>169.67871485943775</v>
      </c>
      <c r="L95" s="6">
        <f>DNFIK!L95*100/'Infl corrected'!L$2</f>
        <v>75</v>
      </c>
      <c r="M95" s="7">
        <f t="shared" si="11"/>
        <v>161.03768586481144</v>
      </c>
    </row>
    <row r="96" spans="4:13" x14ac:dyDescent="0.55000000000000004">
      <c r="E96" s="3" t="s">
        <v>21</v>
      </c>
      <c r="F96" s="6">
        <f>DNFIK!F96*100/'Infl corrected'!F$2</f>
        <v>236.84210526315789</v>
      </c>
      <c r="G96" s="6">
        <f>DNFIK!G96*100/'Infl corrected'!G$2</f>
        <v>327.9742765273312</v>
      </c>
      <c r="H96" s="6">
        <f>DNFIK!H96*100/'Infl corrected'!H$2</f>
        <v>366.00625651720537</v>
      </c>
      <c r="I96" s="6">
        <f>DNFIK!I96*100/'Infl corrected'!I$2</f>
        <v>231.16089613034623</v>
      </c>
      <c r="J96" s="6">
        <f>DNFIK!J96*100/'Infl corrected'!J$2</f>
        <v>254.54545454545453</v>
      </c>
      <c r="K96" s="6">
        <f>DNFIK!K96*100/'Infl corrected'!K$2</f>
        <v>315.26104417670683</v>
      </c>
      <c r="L96" s="6">
        <f>DNFIK!L96*100/'Infl corrected'!L$2</f>
        <v>319</v>
      </c>
      <c r="M96" s="7">
        <f t="shared" si="11"/>
        <v>292.97000473717168</v>
      </c>
    </row>
    <row r="97" spans="5:13" x14ac:dyDescent="0.55000000000000004">
      <c r="E97" s="3" t="s">
        <v>22</v>
      </c>
      <c r="F97" s="6">
        <f>DNFIK!F97*100/'Infl corrected'!F$2</f>
        <v>137.06140350877192</v>
      </c>
      <c r="G97" s="6">
        <f>DNFIK!G97*100/'Infl corrected'!G$2</f>
        <v>183.27974276527331</v>
      </c>
      <c r="H97" s="6">
        <f>DNFIK!H97*100/'Infl corrected'!H$2</f>
        <v>187.69551616266943</v>
      </c>
      <c r="I97" s="6">
        <f>DNFIK!I97*100/'Infl corrected'!I$2</f>
        <v>90.631364562118122</v>
      </c>
      <c r="J97" s="6">
        <f>DNFIK!J97*100/'Infl corrected'!J$2</f>
        <v>94.949494949494948</v>
      </c>
      <c r="K97" s="6">
        <f>DNFIK!K97*100/'Infl corrected'!K$2</f>
        <v>76.305220883534147</v>
      </c>
      <c r="L97" s="6">
        <f>DNFIK!L97*100/'Infl corrected'!L$2</f>
        <v>30</v>
      </c>
      <c r="M97" s="7">
        <f t="shared" si="11"/>
        <v>114.27467754740884</v>
      </c>
    </row>
    <row r="98" spans="5:13" x14ac:dyDescent="0.55000000000000004">
      <c r="E98" s="3" t="s">
        <v>23</v>
      </c>
      <c r="F98" s="6">
        <f>DNFIK!F98*100/'Infl corrected'!F$2</f>
        <v>99.780701754385959</v>
      </c>
      <c r="G98" s="6">
        <f>DNFIK!G98*100/'Infl corrected'!G$2</f>
        <v>144.69453376205789</v>
      </c>
      <c r="H98" s="6">
        <f>DNFIK!H98*100/'Infl corrected'!H$2</f>
        <v>178.31074035453597</v>
      </c>
      <c r="I98" s="6">
        <f>DNFIK!I98*100/'Infl corrected'!I$2</f>
        <v>140.52953156822809</v>
      </c>
      <c r="J98" s="6">
        <f>DNFIK!J98*100/'Infl corrected'!J$2</f>
        <v>160.60606060606059</v>
      </c>
      <c r="K98" s="6">
        <f>DNFIK!K98*100/'Infl corrected'!K$2</f>
        <v>238.9558232931727</v>
      </c>
      <c r="L98" s="6">
        <f>DNFIK!L98*100/'Infl corrected'!L$2</f>
        <v>289</v>
      </c>
      <c r="M98" s="7">
        <f t="shared" si="11"/>
        <v>178.83962733406301</v>
      </c>
    </row>
    <row r="99" spans="5:13" x14ac:dyDescent="0.55000000000000004">
      <c r="E99" s="3" t="s">
        <v>24</v>
      </c>
      <c r="F99" s="6">
        <f>DNFIK!F99*100/'Infl corrected'!F$2</f>
        <v>50.438596491228068</v>
      </c>
      <c r="G99" s="6">
        <f>DNFIK!G99*100/'Infl corrected'!G$2</f>
        <v>46.087888531618439</v>
      </c>
      <c r="H99" s="6">
        <f>DNFIK!H99*100/'Infl corrected'!H$2</f>
        <v>29.197080291970803</v>
      </c>
      <c r="I99" s="6">
        <f>DNFIK!I99*100/'Infl corrected'!I$2</f>
        <v>25.45824847250509</v>
      </c>
      <c r="J99" s="6">
        <f>DNFIK!J99*100/'Infl corrected'!J$2</f>
        <v>49.494949494949495</v>
      </c>
      <c r="K99" s="6">
        <f>DNFIK!K99*100/'Infl corrected'!K$2</f>
        <v>25.100401606425706</v>
      </c>
      <c r="L99" s="6">
        <f>DNFIK!L99*100/'Infl corrected'!L$2</f>
        <v>35</v>
      </c>
      <c r="M99" s="7">
        <f t="shared" si="11"/>
        <v>37.253880698385373</v>
      </c>
    </row>
    <row r="100" spans="5:13" x14ac:dyDescent="0.55000000000000004">
      <c r="E100" s="3" t="s">
        <v>25</v>
      </c>
      <c r="F100" s="6">
        <f>DNFIK!F100*100/'Infl corrected'!F$2</f>
        <v>50.438596491228068</v>
      </c>
      <c r="G100" s="6">
        <f>DNFIK!G100*100/'Infl corrected'!G$2</f>
        <v>38.585209003215432</v>
      </c>
      <c r="H100" s="6">
        <f>DNFIK!H100*100/'Infl corrected'!H$2</f>
        <v>22.940563086548487</v>
      </c>
      <c r="I100" s="6">
        <f>DNFIK!I100*100/'Infl corrected'!I$2</f>
        <v>25.45824847250509</v>
      </c>
      <c r="J100" s="6">
        <f>DNFIK!J100*100/'Infl corrected'!J$2</f>
        <v>49.494949494949495</v>
      </c>
      <c r="K100" s="6">
        <f>DNFIK!K100*100/'Infl corrected'!K$2</f>
        <v>25.100401606425706</v>
      </c>
      <c r="L100" s="6">
        <f>DNFIK!L100*100/'Infl corrected'!L$2</f>
        <v>35</v>
      </c>
      <c r="M100" s="7">
        <f t="shared" si="11"/>
        <v>35.288281164981754</v>
      </c>
    </row>
    <row r="101" spans="5:13" x14ac:dyDescent="0.55000000000000004">
      <c r="E101" s="3" t="s">
        <v>26</v>
      </c>
      <c r="F101" s="6">
        <f>DNFIK!F101*100/'Infl corrected'!F$2</f>
        <v>0</v>
      </c>
      <c r="G101" s="6">
        <f>DNFIK!G101*100/'Infl corrected'!G$2</f>
        <v>7.502679528403001</v>
      </c>
      <c r="H101" s="6">
        <f>DNFIK!H101*100/'Infl corrected'!H$2</f>
        <v>6.2565172054223144</v>
      </c>
      <c r="I101" s="6">
        <f>DNFIK!I101*100/'Infl corrected'!I$2</f>
        <v>0</v>
      </c>
      <c r="J101" s="6">
        <f>DNFIK!J101*100/'Infl corrected'!J$2</f>
        <v>0</v>
      </c>
      <c r="K101" s="6">
        <f>DNFIK!K101*100/'Infl corrected'!K$2</f>
        <v>0</v>
      </c>
      <c r="L101" s="6">
        <f>DNFIK!L101*100/'Infl corrected'!L$2</f>
        <v>0</v>
      </c>
      <c r="M101" s="7">
        <f t="shared" si="11"/>
        <v>1.9655995334036167</v>
      </c>
    </row>
    <row r="102" spans="5:13" x14ac:dyDescent="0.55000000000000004">
      <c r="E102" s="3" t="s">
        <v>27</v>
      </c>
      <c r="F102" s="6">
        <f>DNFIK!F102*100/'Infl corrected'!F$2</f>
        <v>3.2894736842105261</v>
      </c>
      <c r="G102" s="6">
        <f>DNFIK!G102*100/'Infl corrected'!G$2</f>
        <v>3.2154340836012865</v>
      </c>
      <c r="H102" s="6">
        <f>DNFIK!H102*100/'Infl corrected'!H$2</f>
        <v>4.1710114702815426</v>
      </c>
      <c r="I102" s="6">
        <f>DNFIK!I102*100/'Infl corrected'!I$2</f>
        <v>3.0549898167006111</v>
      </c>
      <c r="J102" s="6">
        <f>DNFIK!J102*100/'Infl corrected'!J$2</f>
        <v>2.0202020202020203</v>
      </c>
      <c r="K102" s="6">
        <f>DNFIK!K102*100/'Infl corrected'!K$2</f>
        <v>1.0040160642570282</v>
      </c>
      <c r="L102" s="6">
        <f>DNFIK!L102*100/'Infl corrected'!L$2</f>
        <v>1</v>
      </c>
      <c r="M102" s="7">
        <f t="shared" si="11"/>
        <v>2.5364467341790018</v>
      </c>
    </row>
    <row r="103" spans="5:13" x14ac:dyDescent="0.55000000000000004">
      <c r="E103" s="3" t="s">
        <v>28</v>
      </c>
      <c r="F103" s="6">
        <f>DNFIK!F103*100/'Infl corrected'!F$2</f>
        <v>0</v>
      </c>
      <c r="G103" s="6">
        <f>DNFIK!G103*100/'Infl corrected'!G$2</f>
        <v>0</v>
      </c>
      <c r="H103" s="6">
        <f>DNFIK!H103*100/'Infl corrected'!H$2</f>
        <v>0</v>
      </c>
      <c r="I103" s="6">
        <f>DNFIK!I103*100/'Infl corrected'!I$2</f>
        <v>0</v>
      </c>
      <c r="J103" s="6">
        <f>DNFIK!J103*100/'Infl corrected'!J$2</f>
        <v>0</v>
      </c>
      <c r="K103" s="6">
        <f>DNFIK!K103*100/'Infl corrected'!K$2</f>
        <v>0</v>
      </c>
      <c r="L103" s="6">
        <f>DNFIK!L103*100/'Infl corrected'!L$2</f>
        <v>0</v>
      </c>
      <c r="M103" s="7">
        <f t="shared" si="11"/>
        <v>0</v>
      </c>
    </row>
    <row r="104" spans="5:13" x14ac:dyDescent="0.55000000000000004">
      <c r="E104" s="3" t="s">
        <v>29</v>
      </c>
      <c r="F104" s="6">
        <f>DNFIK!F104*100/'Infl corrected'!F$2</f>
        <v>2.1929824561403506</v>
      </c>
      <c r="G104" s="6">
        <f>DNFIK!G104*100/'Infl corrected'!G$2</f>
        <v>3.2154340836012865</v>
      </c>
      <c r="H104" s="6">
        <f>DNFIK!H104*100/'Infl corrected'!H$2</f>
        <v>3.1282586027111572</v>
      </c>
      <c r="I104" s="6">
        <f>DNFIK!I104*100/'Infl corrected'!I$2</f>
        <v>3.0549898167006111</v>
      </c>
      <c r="J104" s="6">
        <f>DNFIK!J104*100/'Infl corrected'!J$2</f>
        <v>1.0101010101010102</v>
      </c>
      <c r="K104" s="6">
        <f>DNFIK!K104*100/'Infl corrected'!K$2</f>
        <v>1.0040160642570282</v>
      </c>
      <c r="L104" s="6">
        <f>DNFIK!L104*100/'Infl corrected'!L$2</f>
        <v>1</v>
      </c>
      <c r="M104" s="7">
        <f t="shared" si="11"/>
        <v>2.086540290501635</v>
      </c>
    </row>
    <row r="105" spans="5:13" x14ac:dyDescent="0.55000000000000004">
      <c r="E105" s="3" t="s">
        <v>30</v>
      </c>
      <c r="F105" s="6">
        <f>DNFIK!F105*100/'Infl corrected'!F$2</f>
        <v>1.0964912280701753</v>
      </c>
      <c r="G105" s="6">
        <f>DNFIK!G105*100/'Infl corrected'!G$2</f>
        <v>1.0718113612004287</v>
      </c>
      <c r="H105" s="6">
        <f>DNFIK!H105*100/'Infl corrected'!H$2</f>
        <v>1.0427528675703857</v>
      </c>
      <c r="I105" s="6">
        <f>DNFIK!I105*100/'Infl corrected'!I$2</f>
        <v>1.0183299389002036</v>
      </c>
      <c r="J105" s="6">
        <f>DNFIK!J105*100/'Infl corrected'!J$2</f>
        <v>1.0101010101010102</v>
      </c>
      <c r="K105" s="6">
        <f>DNFIK!K105*100/'Infl corrected'!K$2</f>
        <v>0</v>
      </c>
      <c r="L105" s="6">
        <f>DNFIK!L105*100/'Infl corrected'!L$2</f>
        <v>0</v>
      </c>
      <c r="M105" s="7">
        <f t="shared" si="11"/>
        <v>0.74849805797745772</v>
      </c>
    </row>
    <row r="106" spans="5:13" x14ac:dyDescent="0.55000000000000004">
      <c r="E106" s="3" t="s">
        <v>31</v>
      </c>
      <c r="F106" s="6">
        <f>DNFIK!F106*100/'Infl corrected'!F$2</f>
        <v>0</v>
      </c>
      <c r="G106" s="6">
        <f>DNFIK!G106*100/'Infl corrected'!G$2</f>
        <v>0</v>
      </c>
      <c r="H106" s="6">
        <f>DNFIK!H106*100/'Infl corrected'!H$2</f>
        <v>0</v>
      </c>
      <c r="I106" s="6">
        <f>DNFIK!I106*100/'Infl corrected'!I$2</f>
        <v>0</v>
      </c>
      <c r="J106" s="6">
        <f>DNFIK!J106*100/'Infl corrected'!J$2</f>
        <v>0</v>
      </c>
      <c r="K106" s="6">
        <f>DNFIK!K106*100/'Infl corrected'!K$2</f>
        <v>0</v>
      </c>
      <c r="L106" s="6">
        <f>DNFIK!L106*100/'Infl corrected'!L$2</f>
        <v>0</v>
      </c>
      <c r="M106" s="7">
        <f t="shared" si="11"/>
        <v>0</v>
      </c>
    </row>
    <row r="107" spans="5:13" x14ac:dyDescent="0.55000000000000004">
      <c r="E107" s="3" t="s">
        <v>32</v>
      </c>
      <c r="F107" s="6">
        <f>DNFIK!F107*100/'Infl corrected'!F$2</f>
        <v>0</v>
      </c>
      <c r="G107" s="6">
        <f>DNFIK!G107*100/'Infl corrected'!G$2</f>
        <v>0</v>
      </c>
      <c r="H107" s="6">
        <f>DNFIK!H107*100/'Infl corrected'!H$2</f>
        <v>0</v>
      </c>
      <c r="I107" s="6">
        <f>DNFIK!I107*100/'Infl corrected'!I$2</f>
        <v>0</v>
      </c>
      <c r="J107" s="6">
        <f>DNFIK!J107*100/'Infl corrected'!J$2</f>
        <v>0</v>
      </c>
      <c r="K107" s="6">
        <f>DNFIK!K107*100/'Infl corrected'!K$2</f>
        <v>0</v>
      </c>
      <c r="L107" s="6">
        <f>DNFIK!L107*100/'Infl corrected'!L$2</f>
        <v>0</v>
      </c>
      <c r="M107" s="7">
        <f t="shared" si="11"/>
        <v>0</v>
      </c>
    </row>
    <row r="108" spans="5:13" x14ac:dyDescent="0.55000000000000004">
      <c r="E108" s="3" t="s">
        <v>33</v>
      </c>
      <c r="F108" s="6">
        <f>DNFIK!F108*100/'Infl corrected'!F$2</f>
        <v>0</v>
      </c>
      <c r="G108" s="6">
        <f>DNFIK!G108*100/'Infl corrected'!G$2</f>
        <v>0</v>
      </c>
      <c r="H108" s="6">
        <f>DNFIK!H108*100/'Infl corrected'!H$2</f>
        <v>0</v>
      </c>
      <c r="I108" s="6">
        <f>DNFIK!I108*100/'Infl corrected'!I$2</f>
        <v>0</v>
      </c>
      <c r="J108" s="6">
        <f>DNFIK!J108*100/'Infl corrected'!J$2</f>
        <v>0</v>
      </c>
      <c r="K108" s="6">
        <f>DNFIK!K108*100/'Infl corrected'!K$2</f>
        <v>0</v>
      </c>
      <c r="L108" s="6">
        <f>DNFIK!L108*100/'Infl corrected'!L$2</f>
        <v>0</v>
      </c>
      <c r="M108" s="7">
        <f t="shared" si="11"/>
        <v>0</v>
      </c>
    </row>
    <row r="109" spans="5:13" x14ac:dyDescent="0.55000000000000004">
      <c r="E109" s="3" t="s">
        <v>34</v>
      </c>
      <c r="F109" s="6">
        <f>DNFIK!F109*100/'Infl corrected'!F$2</f>
        <v>0</v>
      </c>
      <c r="G109" s="6">
        <f>DNFIK!G109*100/'Infl corrected'!G$2</f>
        <v>0</v>
      </c>
      <c r="H109" s="6">
        <f>DNFIK!H109*100/'Infl corrected'!H$2</f>
        <v>0</v>
      </c>
      <c r="I109" s="6">
        <f>DNFIK!I109*100/'Infl corrected'!I$2</f>
        <v>0</v>
      </c>
      <c r="J109" s="6">
        <f>DNFIK!J109*100/'Infl corrected'!J$2</f>
        <v>0</v>
      </c>
      <c r="K109" s="6">
        <f>DNFIK!K109*100/'Infl corrected'!K$2</f>
        <v>0</v>
      </c>
      <c r="L109" s="6">
        <f>DNFIK!L109*100/'Infl corrected'!L$2</f>
        <v>0</v>
      </c>
      <c r="M109" s="7">
        <f t="shared" si="11"/>
        <v>0</v>
      </c>
    </row>
    <row r="110" spans="5:13" x14ac:dyDescent="0.55000000000000004">
      <c r="E110" s="3" t="s">
        <v>35</v>
      </c>
      <c r="F110" s="6">
        <f>DNFIK!F110*100/'Infl corrected'!F$2</f>
        <v>0</v>
      </c>
      <c r="G110" s="6">
        <f>DNFIK!G110*100/'Infl corrected'!G$2</f>
        <v>0</v>
      </c>
      <c r="H110" s="6">
        <f>DNFIK!H110*100/'Infl corrected'!H$2</f>
        <v>0</v>
      </c>
      <c r="I110" s="6">
        <f>DNFIK!I110*100/'Infl corrected'!I$2</f>
        <v>0</v>
      </c>
      <c r="J110" s="6">
        <f>DNFIK!J110*100/'Infl corrected'!J$2</f>
        <v>0</v>
      </c>
      <c r="K110" s="6">
        <f>DNFIK!K110*100/'Infl corrected'!K$2</f>
        <v>0</v>
      </c>
      <c r="L110" s="6">
        <f>DNFIK!L110*100/'Infl corrected'!L$2</f>
        <v>0</v>
      </c>
      <c r="M110" s="7">
        <f t="shared" si="11"/>
        <v>0</v>
      </c>
    </row>
    <row r="111" spans="5:13" x14ac:dyDescent="0.55000000000000004">
      <c r="E111" s="3" t="s">
        <v>36</v>
      </c>
      <c r="F111" s="6">
        <f>DNFIK!F111*100/'Infl corrected'!F$2</f>
        <v>0</v>
      </c>
      <c r="G111" s="6">
        <f>DNFIK!G111*100/'Infl corrected'!G$2</f>
        <v>0</v>
      </c>
      <c r="H111" s="6">
        <f>DNFIK!H111*100/'Infl corrected'!H$2</f>
        <v>0</v>
      </c>
      <c r="I111" s="6">
        <f>DNFIK!I111*100/'Infl corrected'!I$2</f>
        <v>3.0549898167006111</v>
      </c>
      <c r="J111" s="6">
        <f>DNFIK!J111*100/'Infl corrected'!J$2</f>
        <v>2.0202020202020203</v>
      </c>
      <c r="K111" s="6">
        <f>DNFIK!K111*100/'Infl corrected'!K$2</f>
        <v>0</v>
      </c>
      <c r="L111" s="6">
        <f>DNFIK!L111*100/'Infl corrected'!L$2</f>
        <v>1</v>
      </c>
      <c r="M111" s="7">
        <f t="shared" si="11"/>
        <v>0.86788454812894733</v>
      </c>
    </row>
    <row r="112" spans="5:13" x14ac:dyDescent="0.55000000000000004">
      <c r="E112" s="3" t="s">
        <v>37</v>
      </c>
      <c r="F112" s="6">
        <f>DNFIK!F112*100/'Infl corrected'!F$2</f>
        <v>2.1929824561403506</v>
      </c>
      <c r="G112" s="6">
        <f>DNFIK!G112*100/'Infl corrected'!G$2</f>
        <v>2.1436227224008575</v>
      </c>
      <c r="H112" s="6">
        <f>DNFIK!H112*100/'Infl corrected'!H$2</f>
        <v>2.0855057351407713</v>
      </c>
      <c r="I112" s="6">
        <f>DNFIK!I112*100/'Infl corrected'!I$2</f>
        <v>0</v>
      </c>
      <c r="J112" s="6">
        <f>DNFIK!J112*100/'Infl corrected'!J$2</f>
        <v>1.0101010101010102</v>
      </c>
      <c r="K112" s="6">
        <f>DNFIK!K112*100/'Infl corrected'!K$2</f>
        <v>0</v>
      </c>
      <c r="L112" s="6">
        <f>DNFIK!L112*100/'Infl corrected'!L$2</f>
        <v>0</v>
      </c>
      <c r="M112" s="7">
        <f t="shared" si="11"/>
        <v>1.0617445605404272</v>
      </c>
    </row>
    <row r="113" spans="4:13" x14ac:dyDescent="0.55000000000000004">
      <c r="E113" s="3" t="s">
        <v>38</v>
      </c>
      <c r="F113" s="6">
        <f>DNFIK!F113*100/'Infl corrected'!F$2</f>
        <v>0</v>
      </c>
      <c r="G113" s="6">
        <f>DNFIK!G113*100/'Infl corrected'!G$2</f>
        <v>0</v>
      </c>
      <c r="H113" s="6">
        <f>DNFIK!H113*100/'Infl corrected'!H$2</f>
        <v>0</v>
      </c>
      <c r="I113" s="6">
        <f>DNFIK!I113*100/'Infl corrected'!I$2</f>
        <v>0</v>
      </c>
      <c r="J113" s="6">
        <f>DNFIK!J113*100/'Infl corrected'!J$2</f>
        <v>0</v>
      </c>
      <c r="K113" s="6">
        <f>DNFIK!K113*100/'Infl corrected'!K$2</f>
        <v>0</v>
      </c>
      <c r="L113" s="6">
        <f>DNFIK!L113*100/'Infl corrected'!L$2</f>
        <v>0</v>
      </c>
      <c r="M113" s="7">
        <f t="shared" si="11"/>
        <v>0</v>
      </c>
    </row>
    <row r="114" spans="4:13" x14ac:dyDescent="0.55000000000000004">
      <c r="E114" s="3" t="s">
        <v>39</v>
      </c>
      <c r="F114" s="6">
        <f>DNFIK!F114*100/'Infl corrected'!F$2</f>
        <v>2.1929824561403506</v>
      </c>
      <c r="G114" s="6">
        <f>DNFIK!G114*100/'Infl corrected'!G$2</f>
        <v>2.1436227224008575</v>
      </c>
      <c r="H114" s="6">
        <f>DNFIK!H114*100/'Infl corrected'!H$2</f>
        <v>2.0855057351407713</v>
      </c>
      <c r="I114" s="6">
        <f>DNFIK!I114*100/'Infl corrected'!I$2</f>
        <v>0</v>
      </c>
      <c r="J114" s="6">
        <f>DNFIK!J114*100/'Infl corrected'!J$2</f>
        <v>1.0101010101010102</v>
      </c>
      <c r="K114" s="6">
        <f>DNFIK!K114*100/'Infl corrected'!K$2</f>
        <v>0</v>
      </c>
      <c r="L114" s="6">
        <f>DNFIK!L114*100/'Infl corrected'!L$2</f>
        <v>0</v>
      </c>
      <c r="M114" s="7">
        <f t="shared" si="11"/>
        <v>1.0617445605404272</v>
      </c>
    </row>
    <row r="115" spans="4:13" x14ac:dyDescent="0.55000000000000004">
      <c r="E115" s="3" t="s">
        <v>40</v>
      </c>
      <c r="F115" s="6">
        <f>DNFIK!F115*100/'Infl corrected'!F$2</f>
        <v>0</v>
      </c>
      <c r="G115" s="6">
        <f>DNFIK!G115*100/'Infl corrected'!G$2</f>
        <v>0</v>
      </c>
      <c r="H115" s="6">
        <f>DNFIK!H115*100/'Infl corrected'!H$2</f>
        <v>0</v>
      </c>
      <c r="I115" s="6">
        <f>DNFIK!I115*100/'Infl corrected'!I$2</f>
        <v>0</v>
      </c>
      <c r="J115" s="6">
        <f>DNFIK!J115*100/'Infl corrected'!J$2</f>
        <v>0</v>
      </c>
      <c r="K115" s="6">
        <f>DNFIK!K115*100/'Infl corrected'!K$2</f>
        <v>0</v>
      </c>
      <c r="L115" s="6">
        <f>DNFIK!L115*100/'Infl corrected'!L$2</f>
        <v>0</v>
      </c>
      <c r="M115" s="7">
        <f t="shared" si="11"/>
        <v>0</v>
      </c>
    </row>
    <row r="116" spans="4:13" x14ac:dyDescent="0.55000000000000004">
      <c r="D116" s="3" t="s">
        <v>44</v>
      </c>
      <c r="E116" s="3" t="s">
        <v>13</v>
      </c>
      <c r="F116" s="6">
        <f>DNFIK!F116*100/'Infl corrected'!F$2</f>
        <v>8217.105263157895</v>
      </c>
      <c r="G116" s="6">
        <f>DNFIK!G116*100/'Infl corrected'!G$2</f>
        <v>8333.3333333333339</v>
      </c>
      <c r="H116" s="6">
        <f>DNFIK!H116*100/'Infl corrected'!H$2</f>
        <v>8233.5766423357654</v>
      </c>
      <c r="I116" s="6">
        <f>DNFIK!I116*100/'Infl corrected'!I$2</f>
        <v>8190.4276985743381</v>
      </c>
      <c r="J116" s="6">
        <f>DNFIK!J116*100/'Infl corrected'!J$2</f>
        <v>7944.4444444444443</v>
      </c>
      <c r="K116" s="6">
        <f>DNFIK!K116*100/'Infl corrected'!K$2</f>
        <v>8175.7028112449807</v>
      </c>
      <c r="L116" s="6">
        <f>DNFIK!L116*100/'Infl corrected'!L$2</f>
        <v>7692</v>
      </c>
      <c r="M116" s="7">
        <f t="shared" si="11"/>
        <v>8112.3700275843939</v>
      </c>
    </row>
    <row r="117" spans="4:13" x14ac:dyDescent="0.55000000000000004">
      <c r="E117" s="3" t="s">
        <v>14</v>
      </c>
      <c r="F117" s="6">
        <f>DNFIK!F117*100/'Infl corrected'!F$2</f>
        <v>0</v>
      </c>
      <c r="G117" s="6">
        <f>DNFIK!G117*100/'Infl corrected'!G$2</f>
        <v>0</v>
      </c>
      <c r="H117" s="6">
        <f>DNFIK!H117*100/'Infl corrected'!H$2</f>
        <v>0</v>
      </c>
      <c r="I117" s="6">
        <f>DNFIK!I117*100/'Infl corrected'!I$2</f>
        <v>0</v>
      </c>
      <c r="J117" s="6">
        <f>DNFIK!J117*100/'Infl corrected'!J$2</f>
        <v>0</v>
      </c>
      <c r="K117" s="6">
        <f>DNFIK!K117*100/'Infl corrected'!K$2</f>
        <v>0</v>
      </c>
      <c r="L117" s="6">
        <f>DNFIK!L117*100/'Infl corrected'!L$2</f>
        <v>0</v>
      </c>
      <c r="M117" s="7">
        <f t="shared" si="11"/>
        <v>0</v>
      </c>
    </row>
    <row r="118" spans="4:13" x14ac:dyDescent="0.55000000000000004">
      <c r="E118" s="3" t="s">
        <v>15</v>
      </c>
      <c r="F118" s="6">
        <f>DNFIK!F118*100/'Infl corrected'!F$2</f>
        <v>0</v>
      </c>
      <c r="G118" s="6">
        <f>DNFIK!G118*100/'Infl corrected'!G$2</f>
        <v>0</v>
      </c>
      <c r="H118" s="6">
        <f>DNFIK!H118*100/'Infl corrected'!H$2</f>
        <v>0</v>
      </c>
      <c r="I118" s="6">
        <f>DNFIK!I118*100/'Infl corrected'!I$2</f>
        <v>0</v>
      </c>
      <c r="J118" s="6">
        <f>DNFIK!J118*100/'Infl corrected'!J$2</f>
        <v>0</v>
      </c>
      <c r="K118" s="6">
        <f>DNFIK!K118*100/'Infl corrected'!K$2</f>
        <v>0</v>
      </c>
      <c r="L118" s="6">
        <f>DNFIK!L118*100/'Infl corrected'!L$2</f>
        <v>0</v>
      </c>
      <c r="M118" s="7">
        <f t="shared" si="11"/>
        <v>0</v>
      </c>
    </row>
    <row r="119" spans="4:13" x14ac:dyDescent="0.55000000000000004">
      <c r="E119" s="3" t="s">
        <v>16</v>
      </c>
      <c r="F119" s="6">
        <f>DNFIK!F119*100/'Infl corrected'!F$2</f>
        <v>0</v>
      </c>
      <c r="G119" s="6">
        <f>DNFIK!G119*100/'Infl corrected'!G$2</f>
        <v>0</v>
      </c>
      <c r="H119" s="6">
        <f>DNFIK!H119*100/'Infl corrected'!H$2</f>
        <v>0</v>
      </c>
      <c r="I119" s="6">
        <f>DNFIK!I119*100/'Infl corrected'!I$2</f>
        <v>0</v>
      </c>
      <c r="J119" s="6">
        <f>DNFIK!J119*100/'Infl corrected'!J$2</f>
        <v>0</v>
      </c>
      <c r="K119" s="6">
        <f>DNFIK!K119*100/'Infl corrected'!K$2</f>
        <v>0</v>
      </c>
      <c r="L119" s="6">
        <f>DNFIK!L119*100/'Infl corrected'!L$2</f>
        <v>0</v>
      </c>
      <c r="M119" s="7">
        <f t="shared" si="11"/>
        <v>0</v>
      </c>
    </row>
    <row r="120" spans="4:13" x14ac:dyDescent="0.55000000000000004">
      <c r="E120" s="3" t="s">
        <v>17</v>
      </c>
      <c r="F120" s="6">
        <f>DNFIK!F120*100/'Infl corrected'!F$2</f>
        <v>1218.2017543859649</v>
      </c>
      <c r="G120" s="6">
        <f>DNFIK!G120*100/'Infl corrected'!G$2</f>
        <v>1175.7770632368704</v>
      </c>
      <c r="H120" s="6">
        <f>DNFIK!H120*100/'Infl corrected'!H$2</f>
        <v>1041.7101147028154</v>
      </c>
      <c r="I120" s="6">
        <f>DNFIK!I120*100/'Infl corrected'!I$2</f>
        <v>891.03869653767822</v>
      </c>
      <c r="J120" s="6">
        <f>DNFIK!J120*100/'Infl corrected'!J$2</f>
        <v>821.21212121212125</v>
      </c>
      <c r="K120" s="6">
        <f>DNFIK!K120*100/'Infl corrected'!K$2</f>
        <v>759.03614457831327</v>
      </c>
      <c r="L120" s="6">
        <f>DNFIK!L120*100/'Infl corrected'!L$2</f>
        <v>687</v>
      </c>
      <c r="M120" s="7">
        <f t="shared" si="11"/>
        <v>941.99655637910917</v>
      </c>
    </row>
    <row r="121" spans="4:13" x14ac:dyDescent="0.55000000000000004">
      <c r="E121" s="3" t="s">
        <v>18</v>
      </c>
      <c r="F121" s="6">
        <f>DNFIK!F121*100/'Infl corrected'!F$2</f>
        <v>14.254385964912281</v>
      </c>
      <c r="G121" s="6">
        <f>DNFIK!G121*100/'Infl corrected'!G$2</f>
        <v>11.789924973204716</v>
      </c>
      <c r="H121" s="6">
        <f>DNFIK!H121*100/'Infl corrected'!H$2</f>
        <v>11.470281543274243</v>
      </c>
      <c r="I121" s="6">
        <f>DNFIK!I121*100/'Infl corrected'!I$2</f>
        <v>12.219959266802444</v>
      </c>
      <c r="J121" s="6">
        <f>DNFIK!J121*100/'Infl corrected'!J$2</f>
        <v>12.121212121212121</v>
      </c>
      <c r="K121" s="6">
        <f>DNFIK!K121*100/'Infl corrected'!K$2</f>
        <v>12.048192771084338</v>
      </c>
      <c r="L121" s="6">
        <f>DNFIK!L121*100/'Infl corrected'!L$2</f>
        <v>11</v>
      </c>
      <c r="M121" s="7">
        <f t="shared" si="11"/>
        <v>12.129136662927165</v>
      </c>
    </row>
    <row r="122" spans="4:13" x14ac:dyDescent="0.55000000000000004">
      <c r="E122" s="3" t="s">
        <v>19</v>
      </c>
      <c r="F122" s="6">
        <f>DNFIK!F122*100/'Infl corrected'!F$2</f>
        <v>413.37719298245611</v>
      </c>
      <c r="G122" s="6">
        <f>DNFIK!G122*100/'Infl corrected'!G$2</f>
        <v>392.28295819935693</v>
      </c>
      <c r="H122" s="6">
        <f>DNFIK!H122*100/'Infl corrected'!H$2</f>
        <v>342.02294056308654</v>
      </c>
      <c r="I122" s="6">
        <f>DNFIK!I122*100/'Infl corrected'!I$2</f>
        <v>417.5152749490835</v>
      </c>
      <c r="J122" s="6">
        <f>DNFIK!J122*100/'Infl corrected'!J$2</f>
        <v>387.87878787878788</v>
      </c>
      <c r="K122" s="6">
        <f>DNFIK!K122*100/'Infl corrected'!K$2</f>
        <v>448.79518072289159</v>
      </c>
      <c r="L122" s="6">
        <f>DNFIK!L122*100/'Infl corrected'!L$2</f>
        <v>494</v>
      </c>
      <c r="M122" s="7">
        <f t="shared" si="11"/>
        <v>413.6960478993804</v>
      </c>
    </row>
    <row r="123" spans="4:13" x14ac:dyDescent="0.55000000000000004">
      <c r="E123" s="3" t="s">
        <v>20</v>
      </c>
      <c r="F123" s="6">
        <f>DNFIK!F123*100/'Infl corrected'!F$2</f>
        <v>790.57017543859649</v>
      </c>
      <c r="G123" s="6">
        <f>DNFIK!G123*100/'Infl corrected'!G$2</f>
        <v>772.77599142550912</v>
      </c>
      <c r="H123" s="6">
        <f>DNFIK!H123*100/'Infl corrected'!H$2</f>
        <v>688.21689259645461</v>
      </c>
      <c r="I123" s="6">
        <f>DNFIK!I123*100/'Infl corrected'!I$2</f>
        <v>461.30346232179227</v>
      </c>
      <c r="J123" s="6">
        <f>DNFIK!J123*100/'Infl corrected'!J$2</f>
        <v>422.22222222222223</v>
      </c>
      <c r="K123" s="6">
        <f>DNFIK!K123*100/'Infl corrected'!K$2</f>
        <v>298.19277108433738</v>
      </c>
      <c r="L123" s="6">
        <f>DNFIK!L123*100/'Infl corrected'!L$2</f>
        <v>182</v>
      </c>
      <c r="M123" s="7">
        <f t="shared" si="11"/>
        <v>516.46878786984462</v>
      </c>
    </row>
    <row r="124" spans="4:13" x14ac:dyDescent="0.55000000000000004">
      <c r="E124" s="3" t="s">
        <v>21</v>
      </c>
      <c r="F124" s="6">
        <f>DNFIK!F124*100/'Infl corrected'!F$2</f>
        <v>1291.6666666666665</v>
      </c>
      <c r="G124" s="6">
        <f>DNFIK!G124*100/'Infl corrected'!G$2</f>
        <v>1236.8703108252948</v>
      </c>
      <c r="H124" s="6">
        <f>DNFIK!H124*100/'Infl corrected'!H$2</f>
        <v>1223.1491136600625</v>
      </c>
      <c r="I124" s="6">
        <f>DNFIK!I124*100/'Infl corrected'!I$2</f>
        <v>1250.50916496945</v>
      </c>
      <c r="J124" s="6">
        <f>DNFIK!J124*100/'Infl corrected'!J$2</f>
        <v>1219.1919191919192</v>
      </c>
      <c r="K124" s="6">
        <f>DNFIK!K124*100/'Infl corrected'!K$2</f>
        <v>1332.3293172690765</v>
      </c>
      <c r="L124" s="6">
        <f>DNFIK!L124*100/'Infl corrected'!L$2</f>
        <v>1080</v>
      </c>
      <c r="M124" s="7">
        <f t="shared" si="11"/>
        <v>1233.3880703689242</v>
      </c>
    </row>
    <row r="125" spans="4:13" x14ac:dyDescent="0.55000000000000004">
      <c r="E125" s="3" t="s">
        <v>22</v>
      </c>
      <c r="F125" s="6">
        <f>DNFIK!F125*100/'Infl corrected'!F$2</f>
        <v>182.01754385964912</v>
      </c>
      <c r="G125" s="6">
        <f>DNFIK!G125*100/'Infl corrected'!G$2</f>
        <v>150.05359056806003</v>
      </c>
      <c r="H125" s="6">
        <f>DNFIK!H125*100/'Infl corrected'!H$2</f>
        <v>156.41293013555787</v>
      </c>
      <c r="I125" s="6">
        <f>DNFIK!I125*100/'Infl corrected'!I$2</f>
        <v>206.72097759674133</v>
      </c>
      <c r="J125" s="6">
        <f>DNFIK!J125*100/'Infl corrected'!J$2</f>
        <v>192.92929292929293</v>
      </c>
      <c r="K125" s="6">
        <f>DNFIK!K125*100/'Infl corrected'!K$2</f>
        <v>145.58232931726909</v>
      </c>
      <c r="L125" s="6">
        <f>DNFIK!L125*100/'Infl corrected'!L$2</f>
        <v>109</v>
      </c>
      <c r="M125" s="7">
        <f t="shared" si="11"/>
        <v>163.24523777236718</v>
      </c>
    </row>
    <row r="126" spans="4:13" x14ac:dyDescent="0.55000000000000004">
      <c r="E126" s="3" t="s">
        <v>23</v>
      </c>
      <c r="F126" s="6">
        <f>DNFIK!F126*100/'Infl corrected'!F$2</f>
        <v>1108.5526315789473</v>
      </c>
      <c r="G126" s="6">
        <f>DNFIK!G126*100/'Infl corrected'!G$2</f>
        <v>1087.8885316184351</v>
      </c>
      <c r="H126" s="6">
        <f>DNFIK!H126*100/'Infl corrected'!H$2</f>
        <v>1066.7361835245047</v>
      </c>
      <c r="I126" s="6">
        <f>DNFIK!I126*100/'Infl corrected'!I$2</f>
        <v>1043.7881873727088</v>
      </c>
      <c r="J126" s="6">
        <f>DNFIK!J126*100/'Infl corrected'!J$2</f>
        <v>1026.2626262626263</v>
      </c>
      <c r="K126" s="6">
        <f>DNFIK!K126*100/'Infl corrected'!K$2</f>
        <v>1186.7469879518073</v>
      </c>
      <c r="L126" s="6">
        <f>DNFIK!L126*100/'Infl corrected'!L$2</f>
        <v>970</v>
      </c>
      <c r="M126" s="7">
        <f t="shared" si="11"/>
        <v>1069.9964497584328</v>
      </c>
    </row>
    <row r="127" spans="4:13" x14ac:dyDescent="0.55000000000000004">
      <c r="E127" s="3" t="s">
        <v>24</v>
      </c>
      <c r="F127" s="6">
        <f>DNFIK!F127*100/'Infl corrected'!F$2</f>
        <v>4974.7807017543855</v>
      </c>
      <c r="G127" s="6">
        <f>DNFIK!G127*100/'Infl corrected'!G$2</f>
        <v>5083.6012861736335</v>
      </c>
      <c r="H127" s="6">
        <f>DNFIK!H127*100/'Infl corrected'!H$2</f>
        <v>4900.938477580813</v>
      </c>
      <c r="I127" s="6">
        <f>DNFIK!I127*100/'Infl corrected'!I$2</f>
        <v>5032.5865580448062</v>
      </c>
      <c r="J127" s="6">
        <f>DNFIK!J127*100/'Infl corrected'!J$2</f>
        <v>5061.6161616161617</v>
      </c>
      <c r="K127" s="6">
        <f>DNFIK!K127*100/'Infl corrected'!K$2</f>
        <v>5045.1807228915668</v>
      </c>
      <c r="L127" s="6">
        <f>DNFIK!L127*100/'Infl corrected'!L$2</f>
        <v>5006</v>
      </c>
      <c r="M127" s="7">
        <f t="shared" si="11"/>
        <v>5014.9577011516249</v>
      </c>
    </row>
    <row r="128" spans="4:13" x14ac:dyDescent="0.55000000000000004">
      <c r="E128" s="3" t="s">
        <v>25</v>
      </c>
      <c r="F128" s="6">
        <f>DNFIK!F128*100/'Infl corrected'!F$2</f>
        <v>825.65789473684208</v>
      </c>
      <c r="G128" s="6">
        <f>DNFIK!G128*100/'Infl corrected'!G$2</f>
        <v>894.96248660235801</v>
      </c>
      <c r="H128" s="6">
        <f>DNFIK!H128*100/'Infl corrected'!H$2</f>
        <v>738.26903023983311</v>
      </c>
      <c r="I128" s="6">
        <f>DNFIK!I128*100/'Infl corrected'!I$2</f>
        <v>745.4175152749491</v>
      </c>
      <c r="J128" s="6">
        <f>DNFIK!J128*100/'Infl corrected'!J$2</f>
        <v>795.95959595959596</v>
      </c>
      <c r="K128" s="6">
        <f>DNFIK!K128*100/'Infl corrected'!K$2</f>
        <v>706.82730923694783</v>
      </c>
      <c r="L128" s="6">
        <f>DNFIK!L128*100/'Infl corrected'!L$2</f>
        <v>681</v>
      </c>
      <c r="M128" s="7">
        <f t="shared" si="11"/>
        <v>769.72769029293227</v>
      </c>
    </row>
    <row r="129" spans="4:13" x14ac:dyDescent="0.55000000000000004">
      <c r="E129" s="3" t="s">
        <v>26</v>
      </c>
      <c r="F129" s="6">
        <f>DNFIK!F129*100/'Infl corrected'!F$2</f>
        <v>4149.1228070175439</v>
      </c>
      <c r="G129" s="6">
        <f>DNFIK!G129*100/'Infl corrected'!G$2</f>
        <v>4188.6387995712757</v>
      </c>
      <c r="H129" s="6">
        <f>DNFIK!H129*100/'Infl corrected'!H$2</f>
        <v>4162.6694473409798</v>
      </c>
      <c r="I129" s="6">
        <f>DNFIK!I129*100/'Infl corrected'!I$2</f>
        <v>4288.1873727087577</v>
      </c>
      <c r="J129" s="6">
        <f>DNFIK!J129*100/'Infl corrected'!J$2</f>
        <v>4265.6565656565654</v>
      </c>
      <c r="K129" s="6">
        <f>DNFIK!K129*100/'Infl corrected'!K$2</f>
        <v>4339.3574297188761</v>
      </c>
      <c r="L129" s="6">
        <f>DNFIK!L129*100/'Infl corrected'!L$2</f>
        <v>4325</v>
      </c>
      <c r="M129" s="7">
        <f t="shared" si="11"/>
        <v>4245.5189174305715</v>
      </c>
    </row>
    <row r="130" spans="4:13" x14ac:dyDescent="0.55000000000000004">
      <c r="E130" s="3" t="s">
        <v>27</v>
      </c>
      <c r="F130" s="6">
        <f>DNFIK!F130*100/'Infl corrected'!F$2</f>
        <v>301.53508771929825</v>
      </c>
      <c r="G130" s="6">
        <f>DNFIK!G130*100/'Infl corrected'!G$2</f>
        <v>331.18971061093248</v>
      </c>
      <c r="H130" s="6">
        <f>DNFIK!H130*100/'Infl corrected'!H$2</f>
        <v>310.74035453597497</v>
      </c>
      <c r="I130" s="6">
        <f>DNFIK!I130*100/'Infl corrected'!I$2</f>
        <v>297.35234215885947</v>
      </c>
      <c r="J130" s="6">
        <f>DNFIK!J130*100/'Infl corrected'!J$2</f>
        <v>298.98989898989902</v>
      </c>
      <c r="K130" s="6">
        <f>DNFIK!K130*100/'Infl corrected'!K$2</f>
        <v>298.19277108433738</v>
      </c>
      <c r="L130" s="6">
        <f>DNFIK!L130*100/'Infl corrected'!L$2</f>
        <v>310</v>
      </c>
      <c r="M130" s="7">
        <f t="shared" si="11"/>
        <v>306.85716644275738</v>
      </c>
    </row>
    <row r="131" spans="4:13" x14ac:dyDescent="0.55000000000000004">
      <c r="E131" s="3" t="s">
        <v>28</v>
      </c>
      <c r="F131" s="6">
        <f>DNFIK!F131*100/'Infl corrected'!F$2</f>
        <v>42.763157894736842</v>
      </c>
      <c r="G131" s="6">
        <f>DNFIK!G131*100/'Infl corrected'!G$2</f>
        <v>51.446945337620583</v>
      </c>
      <c r="H131" s="6">
        <f>DNFIK!H131*100/'Infl corrected'!H$2</f>
        <v>34.410844629822734</v>
      </c>
      <c r="I131" s="6">
        <f>DNFIK!I131*100/'Infl corrected'!I$2</f>
        <v>34.623217922606926</v>
      </c>
      <c r="J131" s="6">
        <f>DNFIK!J131*100/'Infl corrected'!J$2</f>
        <v>34.343434343434346</v>
      </c>
      <c r="K131" s="6">
        <f>DNFIK!K131*100/'Infl corrected'!K$2</f>
        <v>32.128514056224901</v>
      </c>
      <c r="L131" s="6">
        <f>DNFIK!L131*100/'Infl corrected'!L$2</f>
        <v>37</v>
      </c>
      <c r="M131" s="7">
        <f t="shared" si="11"/>
        <v>38.102302026349484</v>
      </c>
    </row>
    <row r="132" spans="4:13" x14ac:dyDescent="0.55000000000000004">
      <c r="E132" s="3" t="s">
        <v>29</v>
      </c>
      <c r="F132" s="6">
        <f>DNFIK!F132*100/'Infl corrected'!F$2</f>
        <v>239.03508771929825</v>
      </c>
      <c r="G132" s="6">
        <f>DNFIK!G132*100/'Infl corrected'!G$2</f>
        <v>252.94748124330118</v>
      </c>
      <c r="H132" s="6">
        <f>DNFIK!H132*100/'Infl corrected'!H$2</f>
        <v>249.2179353493222</v>
      </c>
      <c r="I132" s="6">
        <f>DNFIK!I132*100/'Infl corrected'!I$2</f>
        <v>219.95926680244398</v>
      </c>
      <c r="J132" s="6">
        <f>DNFIK!J132*100/'Infl corrected'!J$2</f>
        <v>226.26262626262627</v>
      </c>
      <c r="K132" s="6">
        <f>DNFIK!K132*100/'Infl corrected'!K$2</f>
        <v>223.89558232931728</v>
      </c>
      <c r="L132" s="6">
        <f>DNFIK!L132*100/'Infl corrected'!L$2</f>
        <v>226</v>
      </c>
      <c r="M132" s="7">
        <f t="shared" si="11"/>
        <v>233.90256852947272</v>
      </c>
    </row>
    <row r="133" spans="4:13" x14ac:dyDescent="0.55000000000000004">
      <c r="E133" s="3" t="s">
        <v>30</v>
      </c>
      <c r="F133" s="6">
        <f>DNFIK!F133*100/'Infl corrected'!F$2</f>
        <v>1.0964912280701753</v>
      </c>
      <c r="G133" s="6">
        <f>DNFIK!G133*100/'Infl corrected'!G$2</f>
        <v>1.0718113612004287</v>
      </c>
      <c r="H133" s="6">
        <f>DNFIK!H133*100/'Infl corrected'!H$2</f>
        <v>1.0427528675703857</v>
      </c>
      <c r="I133" s="6">
        <f>DNFIK!I133*100/'Infl corrected'!I$2</f>
        <v>1.0183299389002036</v>
      </c>
      <c r="J133" s="6">
        <f>DNFIK!J133*100/'Infl corrected'!J$2</f>
        <v>1.0101010101010102</v>
      </c>
      <c r="K133" s="6">
        <f>DNFIK!K133*100/'Infl corrected'!K$2</f>
        <v>0</v>
      </c>
      <c r="L133" s="6">
        <f>DNFIK!L133*100/'Infl corrected'!L$2</f>
        <v>0</v>
      </c>
      <c r="M133" s="7">
        <f t="shared" ref="M133:M196" si="12">AVERAGE(F133:L133)</f>
        <v>0.74849805797745772</v>
      </c>
    </row>
    <row r="134" spans="4:13" x14ac:dyDescent="0.55000000000000004">
      <c r="E134" s="3" t="s">
        <v>31</v>
      </c>
      <c r="F134" s="6">
        <f>DNFIK!F134*100/'Infl corrected'!F$2</f>
        <v>19.736842105263158</v>
      </c>
      <c r="G134" s="6">
        <f>DNFIK!G134*100/'Infl corrected'!G$2</f>
        <v>26.79528403001072</v>
      </c>
      <c r="H134" s="6">
        <f>DNFIK!H134*100/'Infl corrected'!H$2</f>
        <v>26.068821689259643</v>
      </c>
      <c r="I134" s="6">
        <f>DNFIK!I134*100/'Infl corrected'!I$2</f>
        <v>41.751527494908352</v>
      </c>
      <c r="J134" s="6">
        <f>DNFIK!J134*100/'Infl corrected'!J$2</f>
        <v>38.383838383838381</v>
      </c>
      <c r="K134" s="6">
        <f>DNFIK!K134*100/'Infl corrected'!K$2</f>
        <v>42.168674698795186</v>
      </c>
      <c r="L134" s="6">
        <f>DNFIK!L134*100/'Infl corrected'!L$2</f>
        <v>47</v>
      </c>
      <c r="M134" s="7">
        <f t="shared" si="12"/>
        <v>34.55785548601078</v>
      </c>
    </row>
    <row r="135" spans="4:13" x14ac:dyDescent="0.55000000000000004">
      <c r="E135" s="3" t="s">
        <v>32</v>
      </c>
      <c r="F135" s="6">
        <f>DNFIK!F135*100/'Infl corrected'!F$2</f>
        <v>0</v>
      </c>
      <c r="G135" s="6">
        <f>DNFIK!G135*100/'Infl corrected'!G$2</f>
        <v>0</v>
      </c>
      <c r="H135" s="6">
        <f>DNFIK!H135*100/'Infl corrected'!H$2</f>
        <v>0</v>
      </c>
      <c r="I135" s="6">
        <f>DNFIK!I135*100/'Infl corrected'!I$2</f>
        <v>0</v>
      </c>
      <c r="J135" s="6">
        <f>DNFIK!J135*100/'Infl corrected'!J$2</f>
        <v>0</v>
      </c>
      <c r="K135" s="6">
        <f>DNFIK!K135*100/'Infl corrected'!K$2</f>
        <v>0</v>
      </c>
      <c r="L135" s="6">
        <f>DNFIK!L135*100/'Infl corrected'!L$2</f>
        <v>0</v>
      </c>
      <c r="M135" s="7">
        <f t="shared" si="12"/>
        <v>0</v>
      </c>
    </row>
    <row r="136" spans="4:13" x14ac:dyDescent="0.55000000000000004">
      <c r="E136" s="3" t="s">
        <v>33</v>
      </c>
      <c r="F136" s="6">
        <f>DNFIK!F136*100/'Infl corrected'!F$2</f>
        <v>0</v>
      </c>
      <c r="G136" s="6">
        <f>DNFIK!G136*100/'Infl corrected'!G$2</f>
        <v>0</v>
      </c>
      <c r="H136" s="6">
        <f>DNFIK!H136*100/'Infl corrected'!H$2</f>
        <v>0</v>
      </c>
      <c r="I136" s="6">
        <f>DNFIK!I136*100/'Infl corrected'!I$2</f>
        <v>0</v>
      </c>
      <c r="J136" s="6">
        <f>DNFIK!J136*100/'Infl corrected'!J$2</f>
        <v>0</v>
      </c>
      <c r="K136" s="6">
        <f>DNFIK!K136*100/'Infl corrected'!K$2</f>
        <v>0</v>
      </c>
      <c r="L136" s="6">
        <f>DNFIK!L136*100/'Infl corrected'!L$2</f>
        <v>0</v>
      </c>
      <c r="M136" s="7">
        <f t="shared" si="12"/>
        <v>0</v>
      </c>
    </row>
    <row r="137" spans="4:13" x14ac:dyDescent="0.55000000000000004">
      <c r="E137" s="3" t="s">
        <v>34</v>
      </c>
      <c r="F137" s="6">
        <f>DNFIK!F137*100/'Infl corrected'!F$2</f>
        <v>0</v>
      </c>
      <c r="G137" s="6">
        <f>DNFIK!G137*100/'Infl corrected'!G$2</f>
        <v>0</v>
      </c>
      <c r="H137" s="6">
        <f>DNFIK!H137*100/'Infl corrected'!H$2</f>
        <v>0</v>
      </c>
      <c r="I137" s="6">
        <f>DNFIK!I137*100/'Infl corrected'!I$2</f>
        <v>0</v>
      </c>
      <c r="J137" s="6">
        <f>DNFIK!J137*100/'Infl corrected'!J$2</f>
        <v>0</v>
      </c>
      <c r="K137" s="6">
        <f>DNFIK!K137*100/'Infl corrected'!K$2</f>
        <v>0</v>
      </c>
      <c r="L137" s="6">
        <f>DNFIK!L137*100/'Infl corrected'!L$2</f>
        <v>0</v>
      </c>
      <c r="M137" s="7">
        <f t="shared" si="12"/>
        <v>0</v>
      </c>
    </row>
    <row r="138" spans="4:13" x14ac:dyDescent="0.55000000000000004">
      <c r="E138" s="3" t="s">
        <v>35</v>
      </c>
      <c r="F138" s="6">
        <f>DNFIK!F138*100/'Infl corrected'!F$2</f>
        <v>0</v>
      </c>
      <c r="G138" s="6">
        <f>DNFIK!G138*100/'Infl corrected'!G$2</f>
        <v>0</v>
      </c>
      <c r="H138" s="6">
        <f>DNFIK!H138*100/'Infl corrected'!H$2</f>
        <v>0</v>
      </c>
      <c r="I138" s="6">
        <f>DNFIK!I138*100/'Infl corrected'!I$2</f>
        <v>0</v>
      </c>
      <c r="J138" s="6">
        <f>DNFIK!J138*100/'Infl corrected'!J$2</f>
        <v>0</v>
      </c>
      <c r="K138" s="6">
        <f>DNFIK!K138*100/'Infl corrected'!K$2</f>
        <v>0</v>
      </c>
      <c r="L138" s="6">
        <f>DNFIK!L138*100/'Infl corrected'!L$2</f>
        <v>0</v>
      </c>
      <c r="M138" s="7">
        <f t="shared" si="12"/>
        <v>0</v>
      </c>
    </row>
    <row r="139" spans="4:13" x14ac:dyDescent="0.55000000000000004">
      <c r="E139" s="3" t="s">
        <v>36</v>
      </c>
      <c r="F139" s="6">
        <f>DNFIK!F139*100/'Infl corrected'!F$2</f>
        <v>411.18421052631578</v>
      </c>
      <c r="G139" s="6">
        <f>DNFIK!G139*100/'Infl corrected'!G$2</f>
        <v>457.6634512325831</v>
      </c>
      <c r="H139" s="6">
        <f>DNFIK!H139*100/'Infl corrected'!H$2</f>
        <v>700.72992700729924</v>
      </c>
      <c r="I139" s="6">
        <f>DNFIK!I139*100/'Infl corrected'!I$2</f>
        <v>585.53971486761714</v>
      </c>
      <c r="J139" s="6">
        <f>DNFIK!J139*100/'Infl corrected'!J$2</f>
        <v>378.78787878787881</v>
      </c>
      <c r="K139" s="6">
        <f>DNFIK!K139*100/'Infl corrected'!K$2</f>
        <v>585.34136546184743</v>
      </c>
      <c r="L139" s="6">
        <f>DNFIK!L139*100/'Infl corrected'!L$2</f>
        <v>498</v>
      </c>
      <c r="M139" s="7">
        <f t="shared" si="12"/>
        <v>516.74950684050589</v>
      </c>
    </row>
    <row r="140" spans="4:13" x14ac:dyDescent="0.55000000000000004">
      <c r="E140" s="3" t="s">
        <v>37</v>
      </c>
      <c r="F140" s="6">
        <f>DNFIK!F140*100/'Infl corrected'!F$2</f>
        <v>20.833333333333332</v>
      </c>
      <c r="G140" s="6">
        <f>DNFIK!G140*100/'Infl corrected'!G$2</f>
        <v>47.159699892818864</v>
      </c>
      <c r="H140" s="6">
        <f>DNFIK!H140*100/'Infl corrected'!H$2</f>
        <v>56.308654848800828</v>
      </c>
      <c r="I140" s="6">
        <f>DNFIK!I140*100/'Infl corrected'!I$2</f>
        <v>133.40122199592668</v>
      </c>
      <c r="J140" s="6">
        <f>DNFIK!J140*100/'Infl corrected'!J$2</f>
        <v>164.64646464646464</v>
      </c>
      <c r="K140" s="6">
        <f>DNFIK!K140*100/'Infl corrected'!K$2</f>
        <v>155.62248995983936</v>
      </c>
      <c r="L140" s="6">
        <f>DNFIK!L140*100/'Infl corrected'!L$2</f>
        <v>111</v>
      </c>
      <c r="M140" s="7">
        <f t="shared" si="12"/>
        <v>98.424552096740527</v>
      </c>
    </row>
    <row r="141" spans="4:13" x14ac:dyDescent="0.55000000000000004">
      <c r="E141" s="3" t="s">
        <v>38</v>
      </c>
      <c r="F141" s="6">
        <f>DNFIK!F141*100/'Infl corrected'!F$2</f>
        <v>0</v>
      </c>
      <c r="G141" s="6">
        <f>DNFIK!G141*100/'Infl corrected'!G$2</f>
        <v>0</v>
      </c>
      <c r="H141" s="6">
        <f>DNFIK!H141*100/'Infl corrected'!H$2</f>
        <v>0</v>
      </c>
      <c r="I141" s="6">
        <f>DNFIK!I141*100/'Infl corrected'!I$2</f>
        <v>0</v>
      </c>
      <c r="J141" s="6">
        <f>DNFIK!J141*100/'Infl corrected'!J$2</f>
        <v>0</v>
      </c>
      <c r="K141" s="6">
        <f>DNFIK!K141*100/'Infl corrected'!K$2</f>
        <v>0</v>
      </c>
      <c r="L141" s="6">
        <f>DNFIK!L141*100/'Infl corrected'!L$2</f>
        <v>0</v>
      </c>
      <c r="M141" s="7">
        <f t="shared" si="12"/>
        <v>0</v>
      </c>
    </row>
    <row r="142" spans="4:13" x14ac:dyDescent="0.55000000000000004">
      <c r="E142" s="3" t="s">
        <v>39</v>
      </c>
      <c r="F142" s="6">
        <f>DNFIK!F142*100/'Infl corrected'!F$2</f>
        <v>20.833333333333332</v>
      </c>
      <c r="G142" s="6">
        <f>DNFIK!G142*100/'Infl corrected'!G$2</f>
        <v>47.159699892818864</v>
      </c>
      <c r="H142" s="6">
        <f>DNFIK!H142*100/'Infl corrected'!H$2</f>
        <v>56.308654848800828</v>
      </c>
      <c r="I142" s="6">
        <f>DNFIK!I142*100/'Infl corrected'!I$2</f>
        <v>133.40122199592668</v>
      </c>
      <c r="J142" s="6">
        <f>DNFIK!J142*100/'Infl corrected'!J$2</f>
        <v>164.64646464646464</v>
      </c>
      <c r="K142" s="6">
        <f>DNFIK!K142*100/'Infl corrected'!K$2</f>
        <v>155.62248995983936</v>
      </c>
      <c r="L142" s="6">
        <f>DNFIK!L142*100/'Infl corrected'!L$2</f>
        <v>111</v>
      </c>
      <c r="M142" s="7">
        <f t="shared" si="12"/>
        <v>98.424552096740527</v>
      </c>
    </row>
    <row r="143" spans="4:13" x14ac:dyDescent="0.55000000000000004">
      <c r="E143" s="3" t="s">
        <v>40</v>
      </c>
      <c r="F143" s="6">
        <f>DNFIK!F143*100/'Infl corrected'!F$2</f>
        <v>0</v>
      </c>
      <c r="G143" s="6">
        <f>DNFIK!G143*100/'Infl corrected'!G$2</f>
        <v>0</v>
      </c>
      <c r="H143" s="6">
        <f>DNFIK!H143*100/'Infl corrected'!H$2</f>
        <v>0</v>
      </c>
      <c r="I143" s="6">
        <f>DNFIK!I143*100/'Infl corrected'!I$2</f>
        <v>0</v>
      </c>
      <c r="J143" s="6">
        <f>DNFIK!J143*100/'Infl corrected'!J$2</f>
        <v>0</v>
      </c>
      <c r="K143" s="6">
        <f>DNFIK!K143*100/'Infl corrected'!K$2</f>
        <v>0</v>
      </c>
      <c r="L143" s="6">
        <f>DNFIK!L143*100/'Infl corrected'!L$2</f>
        <v>0</v>
      </c>
      <c r="M143" s="7">
        <f t="shared" si="12"/>
        <v>0</v>
      </c>
    </row>
    <row r="144" spans="4:13" x14ac:dyDescent="0.55000000000000004">
      <c r="D144" s="3" t="s">
        <v>45</v>
      </c>
      <c r="E144" s="3" t="s">
        <v>13</v>
      </c>
      <c r="F144" s="6">
        <f>DNFIK!F144*100/'Infl corrected'!F$2</f>
        <v>937.5</v>
      </c>
      <c r="G144" s="6">
        <f>DNFIK!G144*100/'Infl corrected'!G$2</f>
        <v>1325.8306538049303</v>
      </c>
      <c r="H144" s="6">
        <f>DNFIK!H144*100/'Infl corrected'!H$2</f>
        <v>1467.1532846715327</v>
      </c>
      <c r="I144" s="6">
        <f>DNFIK!I144*100/'Infl corrected'!I$2</f>
        <v>1674.1344195519348</v>
      </c>
      <c r="J144" s="6">
        <f>DNFIK!J144*100/'Infl corrected'!J$2</f>
        <v>1895.9595959595961</v>
      </c>
      <c r="K144" s="6">
        <f>DNFIK!K144*100/'Infl corrected'!K$2</f>
        <v>2096.3855421686749</v>
      </c>
      <c r="L144" s="6">
        <f>DNFIK!L144*100/'Infl corrected'!L$2</f>
        <v>2079</v>
      </c>
      <c r="M144" s="7">
        <f t="shared" si="12"/>
        <v>1639.42335659381</v>
      </c>
    </row>
    <row r="145" spans="5:13" x14ac:dyDescent="0.55000000000000004">
      <c r="E145" s="3" t="s">
        <v>14</v>
      </c>
      <c r="F145" s="6">
        <f>DNFIK!F145*100/'Infl corrected'!F$2</f>
        <v>0</v>
      </c>
      <c r="G145" s="6">
        <f>DNFIK!G145*100/'Infl corrected'!G$2</f>
        <v>0</v>
      </c>
      <c r="H145" s="6">
        <f>DNFIK!H145*100/'Infl corrected'!H$2</f>
        <v>0</v>
      </c>
      <c r="I145" s="6">
        <f>DNFIK!I145*100/'Infl corrected'!I$2</f>
        <v>0</v>
      </c>
      <c r="J145" s="6">
        <f>DNFIK!J145*100/'Infl corrected'!J$2</f>
        <v>0</v>
      </c>
      <c r="K145" s="6">
        <f>DNFIK!K145*100/'Infl corrected'!K$2</f>
        <v>0</v>
      </c>
      <c r="L145" s="6">
        <f>DNFIK!L145*100/'Infl corrected'!L$2</f>
        <v>0</v>
      </c>
      <c r="M145" s="7">
        <f t="shared" si="12"/>
        <v>0</v>
      </c>
    </row>
    <row r="146" spans="5:13" x14ac:dyDescent="0.55000000000000004">
      <c r="E146" s="3" t="s">
        <v>15</v>
      </c>
      <c r="F146" s="6">
        <f>DNFIK!F146*100/'Infl corrected'!F$2</f>
        <v>0</v>
      </c>
      <c r="G146" s="6">
        <f>DNFIK!G146*100/'Infl corrected'!G$2</f>
        <v>0</v>
      </c>
      <c r="H146" s="6">
        <f>DNFIK!H146*100/'Infl corrected'!H$2</f>
        <v>0</v>
      </c>
      <c r="I146" s="6">
        <f>DNFIK!I146*100/'Infl corrected'!I$2</f>
        <v>0</v>
      </c>
      <c r="J146" s="6">
        <f>DNFIK!J146*100/'Infl corrected'!J$2</f>
        <v>0</v>
      </c>
      <c r="K146" s="6">
        <f>DNFIK!K146*100/'Infl corrected'!K$2</f>
        <v>0</v>
      </c>
      <c r="L146" s="6">
        <f>DNFIK!L146*100/'Infl corrected'!L$2</f>
        <v>0</v>
      </c>
      <c r="M146" s="7">
        <f t="shared" si="12"/>
        <v>0</v>
      </c>
    </row>
    <row r="147" spans="5:13" x14ac:dyDescent="0.55000000000000004">
      <c r="E147" s="3" t="s">
        <v>16</v>
      </c>
      <c r="F147" s="6">
        <f>DNFIK!F147*100/'Infl corrected'!F$2</f>
        <v>0</v>
      </c>
      <c r="G147" s="6">
        <f>DNFIK!G147*100/'Infl corrected'!G$2</f>
        <v>0</v>
      </c>
      <c r="H147" s="6">
        <f>DNFIK!H147*100/'Infl corrected'!H$2</f>
        <v>0</v>
      </c>
      <c r="I147" s="6">
        <f>DNFIK!I147*100/'Infl corrected'!I$2</f>
        <v>0</v>
      </c>
      <c r="J147" s="6">
        <f>DNFIK!J147*100/'Infl corrected'!J$2</f>
        <v>0</v>
      </c>
      <c r="K147" s="6">
        <f>DNFIK!K147*100/'Infl corrected'!K$2</f>
        <v>0</v>
      </c>
      <c r="L147" s="6">
        <f>DNFIK!L147*100/'Infl corrected'!L$2</f>
        <v>0</v>
      </c>
      <c r="M147" s="7">
        <f t="shared" si="12"/>
        <v>0</v>
      </c>
    </row>
    <row r="148" spans="5:13" x14ac:dyDescent="0.55000000000000004">
      <c r="E148" s="3" t="s">
        <v>17</v>
      </c>
      <c r="F148" s="6">
        <f>DNFIK!F148*100/'Infl corrected'!F$2</f>
        <v>10.964912280701753</v>
      </c>
      <c r="G148" s="6">
        <f>DNFIK!G148*100/'Infl corrected'!G$2</f>
        <v>13.933547695605574</v>
      </c>
      <c r="H148" s="6">
        <f>DNFIK!H148*100/'Infl corrected'!H$2</f>
        <v>27.111574556830028</v>
      </c>
      <c r="I148" s="6">
        <f>DNFIK!I148*100/'Infl corrected'!I$2</f>
        <v>23.421588594704684</v>
      </c>
      <c r="J148" s="6">
        <f>DNFIK!J148*100/'Infl corrected'!J$2</f>
        <v>34.343434343434346</v>
      </c>
      <c r="K148" s="6">
        <f>DNFIK!K148*100/'Infl corrected'!K$2</f>
        <v>42.168674698795186</v>
      </c>
      <c r="L148" s="6">
        <f>DNFIK!L148*100/'Infl corrected'!L$2</f>
        <v>43</v>
      </c>
      <c r="M148" s="7">
        <f t="shared" si="12"/>
        <v>27.849104595724516</v>
      </c>
    </row>
    <row r="149" spans="5:13" x14ac:dyDescent="0.55000000000000004">
      <c r="E149" s="3" t="s">
        <v>18</v>
      </c>
      <c r="F149" s="6">
        <f>DNFIK!F149*100/'Infl corrected'!F$2</f>
        <v>0</v>
      </c>
      <c r="G149" s="6">
        <f>DNFIK!G149*100/'Infl corrected'!G$2</f>
        <v>0</v>
      </c>
      <c r="H149" s="6">
        <f>DNFIK!H149*100/'Infl corrected'!H$2</f>
        <v>0</v>
      </c>
      <c r="I149" s="6">
        <f>DNFIK!I149*100/'Infl corrected'!I$2</f>
        <v>0</v>
      </c>
      <c r="J149" s="6">
        <f>DNFIK!J149*100/'Infl corrected'!J$2</f>
        <v>0</v>
      </c>
      <c r="K149" s="6">
        <f>DNFIK!K149*100/'Infl corrected'!K$2</f>
        <v>0</v>
      </c>
      <c r="L149" s="6">
        <f>DNFIK!L149*100/'Infl corrected'!L$2</f>
        <v>0</v>
      </c>
      <c r="M149" s="7">
        <f t="shared" si="12"/>
        <v>0</v>
      </c>
    </row>
    <row r="150" spans="5:13" x14ac:dyDescent="0.55000000000000004">
      <c r="E150" s="3" t="s">
        <v>19</v>
      </c>
      <c r="F150" s="6">
        <f>DNFIK!F150*100/'Infl corrected'!F$2</f>
        <v>7.6754385964912277</v>
      </c>
      <c r="G150" s="6">
        <f>DNFIK!G150*100/'Infl corrected'!G$2</f>
        <v>7.502679528403001</v>
      </c>
      <c r="H150" s="6">
        <f>DNFIK!H150*100/'Infl corrected'!H$2</f>
        <v>17.726798748696559</v>
      </c>
      <c r="I150" s="6">
        <f>DNFIK!I150*100/'Infl corrected'!I$2</f>
        <v>18.329938900203665</v>
      </c>
      <c r="J150" s="6">
        <f>DNFIK!J150*100/'Infl corrected'!J$2</f>
        <v>18.181818181818183</v>
      </c>
      <c r="K150" s="6">
        <f>DNFIK!K150*100/'Infl corrected'!K$2</f>
        <v>41.164658634538156</v>
      </c>
      <c r="L150" s="6">
        <f>DNFIK!L150*100/'Infl corrected'!L$2</f>
        <v>42</v>
      </c>
      <c r="M150" s="7">
        <f t="shared" si="12"/>
        <v>21.797333227164398</v>
      </c>
    </row>
    <row r="151" spans="5:13" x14ac:dyDescent="0.55000000000000004">
      <c r="E151" s="3" t="s">
        <v>20</v>
      </c>
      <c r="F151" s="6">
        <f>DNFIK!F151*100/'Infl corrected'!F$2</f>
        <v>4.3859649122807012</v>
      </c>
      <c r="G151" s="6">
        <f>DNFIK!G151*100/'Infl corrected'!G$2</f>
        <v>6.4308681672025729</v>
      </c>
      <c r="H151" s="6">
        <f>DNFIK!H151*100/'Infl corrected'!H$2</f>
        <v>9.3847758081334725</v>
      </c>
      <c r="I151" s="6">
        <f>DNFIK!I151*100/'Infl corrected'!I$2</f>
        <v>5.0916496945010179</v>
      </c>
      <c r="J151" s="6">
        <f>DNFIK!J151*100/'Infl corrected'!J$2</f>
        <v>16.161616161616163</v>
      </c>
      <c r="K151" s="6">
        <f>DNFIK!K151*100/'Infl corrected'!K$2</f>
        <v>1.0040160642570282</v>
      </c>
      <c r="L151" s="6">
        <f>DNFIK!L151*100/'Infl corrected'!L$2</f>
        <v>1</v>
      </c>
      <c r="M151" s="7">
        <f t="shared" si="12"/>
        <v>6.2084129725701365</v>
      </c>
    </row>
    <row r="152" spans="5:13" x14ac:dyDescent="0.55000000000000004">
      <c r="E152" s="3" t="s">
        <v>21</v>
      </c>
      <c r="F152" s="6">
        <f>DNFIK!F152*100/'Infl corrected'!F$2</f>
        <v>470.39473684210526</v>
      </c>
      <c r="G152" s="6">
        <f>DNFIK!G152*100/'Infl corrected'!G$2</f>
        <v>821.00750267952844</v>
      </c>
      <c r="H152" s="6">
        <f>DNFIK!H152*100/'Infl corrected'!H$2</f>
        <v>887.38269030239826</v>
      </c>
      <c r="I152" s="6">
        <f>DNFIK!I152*100/'Infl corrected'!I$2</f>
        <v>923.62525458248467</v>
      </c>
      <c r="J152" s="6">
        <f>DNFIK!J152*100/'Infl corrected'!J$2</f>
        <v>1049.4949494949494</v>
      </c>
      <c r="K152" s="6">
        <f>DNFIK!K152*100/'Infl corrected'!K$2</f>
        <v>1117.4698795180723</v>
      </c>
      <c r="L152" s="6">
        <f>DNFIK!L152*100/'Infl corrected'!L$2</f>
        <v>1051</v>
      </c>
      <c r="M152" s="7">
        <f t="shared" si="12"/>
        <v>902.91071620279115</v>
      </c>
    </row>
    <row r="153" spans="5:13" x14ac:dyDescent="0.55000000000000004">
      <c r="E153" s="3" t="s">
        <v>22</v>
      </c>
      <c r="F153" s="6">
        <f>DNFIK!F153*100/'Infl corrected'!F$2</f>
        <v>2.1929824561403506</v>
      </c>
      <c r="G153" s="6">
        <f>DNFIK!G153*100/'Infl corrected'!G$2</f>
        <v>16.077170418006432</v>
      </c>
      <c r="H153" s="6">
        <f>DNFIK!H153*100/'Infl corrected'!H$2</f>
        <v>18.769551616266945</v>
      </c>
      <c r="I153" s="6">
        <f>DNFIK!I153*100/'Infl corrected'!I$2</f>
        <v>7.1283095723014256</v>
      </c>
      <c r="J153" s="6">
        <f>DNFIK!J153*100/'Infl corrected'!J$2</f>
        <v>10.1010101010101</v>
      </c>
      <c r="K153" s="6">
        <f>DNFIK!K153*100/'Infl corrected'!K$2</f>
        <v>11.04417670682731</v>
      </c>
      <c r="L153" s="6">
        <f>DNFIK!L153*100/'Infl corrected'!L$2</f>
        <v>0</v>
      </c>
      <c r="M153" s="7">
        <f t="shared" si="12"/>
        <v>9.330457267221794</v>
      </c>
    </row>
    <row r="154" spans="5:13" x14ac:dyDescent="0.55000000000000004">
      <c r="E154" s="3" t="s">
        <v>23</v>
      </c>
      <c r="F154" s="6">
        <f>DNFIK!F154*100/'Infl corrected'!F$2</f>
        <v>468.20175438596488</v>
      </c>
      <c r="G154" s="6">
        <f>DNFIK!G154*100/'Infl corrected'!G$2</f>
        <v>804.93033226152204</v>
      </c>
      <c r="H154" s="6">
        <f>DNFIK!H154*100/'Infl corrected'!H$2</f>
        <v>868.61313868613138</v>
      </c>
      <c r="I154" s="6">
        <f>DNFIK!I154*100/'Infl corrected'!I$2</f>
        <v>917.5152749490835</v>
      </c>
      <c r="J154" s="6">
        <f>DNFIK!J154*100/'Infl corrected'!J$2</f>
        <v>1039.3939393939395</v>
      </c>
      <c r="K154" s="6">
        <f>DNFIK!K154*100/'Infl corrected'!K$2</f>
        <v>1106.4257028112449</v>
      </c>
      <c r="L154" s="6">
        <f>DNFIK!L154*100/'Infl corrected'!L$2</f>
        <v>1050</v>
      </c>
      <c r="M154" s="7">
        <f t="shared" si="12"/>
        <v>893.58287749826945</v>
      </c>
    </row>
    <row r="155" spans="5:13" x14ac:dyDescent="0.55000000000000004">
      <c r="E155" s="3" t="s">
        <v>24</v>
      </c>
      <c r="F155" s="6">
        <f>DNFIK!F155*100/'Infl corrected'!F$2</f>
        <v>0</v>
      </c>
      <c r="G155" s="6">
        <f>DNFIK!G155*100/'Infl corrected'!G$2</f>
        <v>3.2154340836012865</v>
      </c>
      <c r="H155" s="6">
        <f>DNFIK!H155*100/'Infl corrected'!H$2</f>
        <v>1.0427528675703857</v>
      </c>
      <c r="I155" s="6">
        <f>DNFIK!I155*100/'Infl corrected'!I$2</f>
        <v>0</v>
      </c>
      <c r="J155" s="6">
        <f>DNFIK!J155*100/'Infl corrected'!J$2</f>
        <v>1.0101010101010102</v>
      </c>
      <c r="K155" s="6">
        <f>DNFIK!K155*100/'Infl corrected'!K$2</f>
        <v>0</v>
      </c>
      <c r="L155" s="6">
        <f>DNFIK!L155*100/'Infl corrected'!L$2</f>
        <v>0</v>
      </c>
      <c r="M155" s="7">
        <f t="shared" si="12"/>
        <v>0.75261256589609749</v>
      </c>
    </row>
    <row r="156" spans="5:13" x14ac:dyDescent="0.55000000000000004">
      <c r="E156" s="3" t="s">
        <v>25</v>
      </c>
      <c r="F156" s="6">
        <f>DNFIK!F156*100/'Infl corrected'!F$2</f>
        <v>0</v>
      </c>
      <c r="G156" s="6">
        <f>DNFIK!G156*100/'Infl corrected'!G$2</f>
        <v>3.2154340836012865</v>
      </c>
      <c r="H156" s="6">
        <f>DNFIK!H156*100/'Infl corrected'!H$2</f>
        <v>1.0427528675703857</v>
      </c>
      <c r="I156" s="6">
        <f>DNFIK!I156*100/'Infl corrected'!I$2</f>
        <v>0</v>
      </c>
      <c r="J156" s="6">
        <f>DNFIK!J156*100/'Infl corrected'!J$2</f>
        <v>0</v>
      </c>
      <c r="K156" s="6">
        <f>DNFIK!K156*100/'Infl corrected'!K$2</f>
        <v>0</v>
      </c>
      <c r="L156" s="6">
        <f>DNFIK!L156*100/'Infl corrected'!L$2</f>
        <v>0</v>
      </c>
      <c r="M156" s="7">
        <f t="shared" si="12"/>
        <v>0.60831242159595322</v>
      </c>
    </row>
    <row r="157" spans="5:13" x14ac:dyDescent="0.55000000000000004">
      <c r="E157" s="3" t="s">
        <v>26</v>
      </c>
      <c r="F157" s="6">
        <f>DNFIK!F157*100/'Infl corrected'!F$2</f>
        <v>0</v>
      </c>
      <c r="G157" s="6">
        <f>DNFIK!G157*100/'Infl corrected'!G$2</f>
        <v>0</v>
      </c>
      <c r="H157" s="6">
        <f>DNFIK!H157*100/'Infl corrected'!H$2</f>
        <v>0</v>
      </c>
      <c r="I157" s="6">
        <f>DNFIK!I157*100/'Infl corrected'!I$2</f>
        <v>0</v>
      </c>
      <c r="J157" s="6">
        <f>DNFIK!J157*100/'Infl corrected'!J$2</f>
        <v>0</v>
      </c>
      <c r="K157" s="6">
        <f>DNFIK!K157*100/'Infl corrected'!K$2</f>
        <v>0</v>
      </c>
      <c r="L157" s="6">
        <f>DNFIK!L157*100/'Infl corrected'!L$2</f>
        <v>0</v>
      </c>
      <c r="M157" s="7">
        <f t="shared" si="12"/>
        <v>0</v>
      </c>
    </row>
    <row r="158" spans="5:13" x14ac:dyDescent="0.55000000000000004">
      <c r="E158" s="3" t="s">
        <v>27</v>
      </c>
      <c r="F158" s="6">
        <f>DNFIK!F158*100/'Infl corrected'!F$2</f>
        <v>452.85087719298247</v>
      </c>
      <c r="G158" s="6">
        <f>DNFIK!G158*100/'Infl corrected'!G$2</f>
        <v>485.53054662379424</v>
      </c>
      <c r="H158" s="6">
        <f>DNFIK!H158*100/'Infl corrected'!H$2</f>
        <v>549.53076120959327</v>
      </c>
      <c r="I158" s="6">
        <f>DNFIK!I158*100/'Infl corrected'!I$2</f>
        <v>720.9775967413442</v>
      </c>
      <c r="J158" s="6">
        <f>DNFIK!J158*100/'Infl corrected'!J$2</f>
        <v>801.01010101010104</v>
      </c>
      <c r="K158" s="6">
        <f>DNFIK!K158*100/'Infl corrected'!K$2</f>
        <v>919.67871485943783</v>
      </c>
      <c r="L158" s="6">
        <f>DNFIK!L158*100/'Infl corrected'!L$2</f>
        <v>974</v>
      </c>
      <c r="M158" s="7">
        <f t="shared" si="12"/>
        <v>700.51122823389335</v>
      </c>
    </row>
    <row r="159" spans="5:13" x14ac:dyDescent="0.55000000000000004">
      <c r="E159" s="3" t="s">
        <v>28</v>
      </c>
      <c r="F159" s="6">
        <f>DNFIK!F159*100/'Infl corrected'!F$2</f>
        <v>289.4736842105263</v>
      </c>
      <c r="G159" s="6">
        <f>DNFIK!G159*100/'Infl corrected'!G$2</f>
        <v>413.7191854233655</v>
      </c>
      <c r="H159" s="6">
        <f>DNFIK!H159*100/'Infl corrected'!H$2</f>
        <v>379.56204379562041</v>
      </c>
      <c r="I159" s="6">
        <f>DNFIK!I159*100/'Infl corrected'!I$2</f>
        <v>456.21181262729124</v>
      </c>
      <c r="J159" s="6">
        <f>DNFIK!J159*100/'Infl corrected'!J$2</f>
        <v>604.04040404040404</v>
      </c>
      <c r="K159" s="6">
        <f>DNFIK!K159*100/'Infl corrected'!K$2</f>
        <v>706.82730923694783</v>
      </c>
      <c r="L159" s="6">
        <f>DNFIK!L159*100/'Infl corrected'!L$2</f>
        <v>759</v>
      </c>
      <c r="M159" s="7">
        <f t="shared" si="12"/>
        <v>515.54777704773653</v>
      </c>
    </row>
    <row r="160" spans="5:13" x14ac:dyDescent="0.55000000000000004">
      <c r="E160" s="3" t="s">
        <v>29</v>
      </c>
      <c r="F160" s="6">
        <f>DNFIK!F160*100/'Infl corrected'!F$2</f>
        <v>116.22807017543859</v>
      </c>
      <c r="G160" s="6">
        <f>DNFIK!G160*100/'Infl corrected'!G$2</f>
        <v>25.723472668810292</v>
      </c>
      <c r="H160" s="6">
        <f>DNFIK!H160*100/'Infl corrected'!H$2</f>
        <v>40.667361835245046</v>
      </c>
      <c r="I160" s="6">
        <f>DNFIK!I160*100/'Infl corrected'!I$2</f>
        <v>121.18126272912423</v>
      </c>
      <c r="J160" s="6">
        <f>DNFIK!J160*100/'Infl corrected'!J$2</f>
        <v>37.373737373737377</v>
      </c>
      <c r="K160" s="6">
        <f>DNFIK!K160*100/'Infl corrected'!K$2</f>
        <v>34.136546184738961</v>
      </c>
      <c r="L160" s="6">
        <f>DNFIK!L160*100/'Infl corrected'!L$2</f>
        <v>23</v>
      </c>
      <c r="M160" s="7">
        <f t="shared" si="12"/>
        <v>56.901492995299215</v>
      </c>
    </row>
    <row r="161" spans="4:13" x14ac:dyDescent="0.55000000000000004">
      <c r="E161" s="3" t="s">
        <v>30</v>
      </c>
      <c r="F161" s="6">
        <f>DNFIK!F161*100/'Infl corrected'!F$2</f>
        <v>0</v>
      </c>
      <c r="G161" s="6">
        <f>DNFIK!G161*100/'Infl corrected'!G$2</f>
        <v>0</v>
      </c>
      <c r="H161" s="6">
        <f>DNFIK!H161*100/'Infl corrected'!H$2</f>
        <v>0</v>
      </c>
      <c r="I161" s="6">
        <f>DNFIK!I161*100/'Infl corrected'!I$2</f>
        <v>0</v>
      </c>
      <c r="J161" s="6">
        <f>DNFIK!J161*100/'Infl corrected'!J$2</f>
        <v>0</v>
      </c>
      <c r="K161" s="6">
        <f>DNFIK!K161*100/'Infl corrected'!K$2</f>
        <v>1.0040160642570282</v>
      </c>
      <c r="L161" s="6">
        <f>DNFIK!L161*100/'Infl corrected'!L$2</f>
        <v>0</v>
      </c>
      <c r="M161" s="7">
        <f t="shared" si="12"/>
        <v>0.1434308663224326</v>
      </c>
    </row>
    <row r="162" spans="4:13" x14ac:dyDescent="0.55000000000000004">
      <c r="E162" s="3" t="s">
        <v>31</v>
      </c>
      <c r="F162" s="6">
        <f>DNFIK!F162*100/'Infl corrected'!F$2</f>
        <v>47.149122807017541</v>
      </c>
      <c r="G162" s="6">
        <f>DNFIK!G162*100/'Infl corrected'!G$2</f>
        <v>45.016077170418008</v>
      </c>
      <c r="H162" s="6">
        <f>DNFIK!H162*100/'Infl corrected'!H$2</f>
        <v>128.25860271115744</v>
      </c>
      <c r="I162" s="6">
        <f>DNFIK!I162*100/'Infl corrected'!I$2</f>
        <v>144.60285132382893</v>
      </c>
      <c r="J162" s="6">
        <f>DNFIK!J162*100/'Infl corrected'!J$2</f>
        <v>160.60606060606059</v>
      </c>
      <c r="K162" s="6">
        <f>DNFIK!K162*100/'Infl corrected'!K$2</f>
        <v>177.71084337349399</v>
      </c>
      <c r="L162" s="6">
        <f>DNFIK!L162*100/'Infl corrected'!L$2</f>
        <v>192</v>
      </c>
      <c r="M162" s="7">
        <f t="shared" si="12"/>
        <v>127.90622257028235</v>
      </c>
    </row>
    <row r="163" spans="4:13" x14ac:dyDescent="0.55000000000000004">
      <c r="E163" s="3" t="s">
        <v>32</v>
      </c>
      <c r="F163" s="6">
        <f>DNFIK!F163*100/'Infl corrected'!F$2</f>
        <v>0</v>
      </c>
      <c r="G163" s="6">
        <f>DNFIK!G163*100/'Infl corrected'!G$2</f>
        <v>0</v>
      </c>
      <c r="H163" s="6">
        <f>DNFIK!H163*100/'Infl corrected'!H$2</f>
        <v>0</v>
      </c>
      <c r="I163" s="6">
        <f>DNFIK!I163*100/'Infl corrected'!I$2</f>
        <v>0</v>
      </c>
      <c r="J163" s="6">
        <f>DNFIK!J163*100/'Infl corrected'!J$2</f>
        <v>0</v>
      </c>
      <c r="K163" s="6">
        <f>DNFIK!K163*100/'Infl corrected'!K$2</f>
        <v>0</v>
      </c>
      <c r="L163" s="6">
        <f>DNFIK!L163*100/'Infl corrected'!L$2</f>
        <v>0</v>
      </c>
      <c r="M163" s="7">
        <f t="shared" si="12"/>
        <v>0</v>
      </c>
    </row>
    <row r="164" spans="4:13" x14ac:dyDescent="0.55000000000000004">
      <c r="E164" s="3" t="s">
        <v>33</v>
      </c>
      <c r="F164" s="6">
        <f>DNFIK!F164*100/'Infl corrected'!F$2</f>
        <v>0</v>
      </c>
      <c r="G164" s="6">
        <f>DNFIK!G164*100/'Infl corrected'!G$2</f>
        <v>0</v>
      </c>
      <c r="H164" s="6">
        <f>DNFIK!H164*100/'Infl corrected'!H$2</f>
        <v>0</v>
      </c>
      <c r="I164" s="6">
        <f>DNFIK!I164*100/'Infl corrected'!I$2</f>
        <v>0</v>
      </c>
      <c r="J164" s="6">
        <f>DNFIK!J164*100/'Infl corrected'!J$2</f>
        <v>0</v>
      </c>
      <c r="K164" s="6">
        <f>DNFIK!K164*100/'Infl corrected'!K$2</f>
        <v>0</v>
      </c>
      <c r="L164" s="6">
        <f>DNFIK!L164*100/'Infl corrected'!L$2</f>
        <v>0</v>
      </c>
      <c r="M164" s="7">
        <f t="shared" si="12"/>
        <v>0</v>
      </c>
    </row>
    <row r="165" spans="4:13" x14ac:dyDescent="0.55000000000000004">
      <c r="E165" s="3" t="s">
        <v>34</v>
      </c>
      <c r="F165" s="6">
        <f>DNFIK!F165*100/'Infl corrected'!F$2</f>
        <v>0</v>
      </c>
      <c r="G165" s="6">
        <f>DNFIK!G165*100/'Infl corrected'!G$2</f>
        <v>0</v>
      </c>
      <c r="H165" s="6">
        <f>DNFIK!H165*100/'Infl corrected'!H$2</f>
        <v>0</v>
      </c>
      <c r="I165" s="6">
        <f>DNFIK!I165*100/'Infl corrected'!I$2</f>
        <v>0</v>
      </c>
      <c r="J165" s="6">
        <f>DNFIK!J165*100/'Infl corrected'!J$2</f>
        <v>0</v>
      </c>
      <c r="K165" s="6">
        <f>DNFIK!K165*100/'Infl corrected'!K$2</f>
        <v>0</v>
      </c>
      <c r="L165" s="6">
        <f>DNFIK!L165*100/'Infl corrected'!L$2</f>
        <v>0</v>
      </c>
      <c r="M165" s="7">
        <f t="shared" si="12"/>
        <v>0</v>
      </c>
    </row>
    <row r="166" spans="4:13" x14ac:dyDescent="0.55000000000000004">
      <c r="E166" s="3" t="s">
        <v>35</v>
      </c>
      <c r="F166" s="6">
        <f>DNFIK!F166*100/'Infl corrected'!F$2</f>
        <v>0</v>
      </c>
      <c r="G166" s="6">
        <f>DNFIK!G166*100/'Infl corrected'!G$2</f>
        <v>0</v>
      </c>
      <c r="H166" s="6">
        <f>DNFIK!H166*100/'Infl corrected'!H$2</f>
        <v>0</v>
      </c>
      <c r="I166" s="6">
        <f>DNFIK!I166*100/'Infl corrected'!I$2</f>
        <v>0</v>
      </c>
      <c r="J166" s="6">
        <f>DNFIK!J166*100/'Infl corrected'!J$2</f>
        <v>0</v>
      </c>
      <c r="K166" s="6">
        <f>DNFIK!K166*100/'Infl corrected'!K$2</f>
        <v>0</v>
      </c>
      <c r="L166" s="6">
        <f>DNFIK!L166*100/'Infl corrected'!L$2</f>
        <v>0</v>
      </c>
      <c r="M166" s="7">
        <f t="shared" si="12"/>
        <v>0</v>
      </c>
    </row>
    <row r="167" spans="4:13" x14ac:dyDescent="0.55000000000000004">
      <c r="E167" s="3" t="s">
        <v>36</v>
      </c>
      <c r="F167" s="6">
        <f>DNFIK!F167*100/'Infl corrected'!F$2</f>
        <v>3.2894736842105261</v>
      </c>
      <c r="G167" s="6">
        <f>DNFIK!G167*100/'Infl corrected'!G$2</f>
        <v>3.2154340836012865</v>
      </c>
      <c r="H167" s="6">
        <f>DNFIK!H167*100/'Infl corrected'!H$2</f>
        <v>2.0855057351407713</v>
      </c>
      <c r="I167" s="6">
        <f>DNFIK!I167*100/'Infl corrected'!I$2</f>
        <v>5.0916496945010179</v>
      </c>
      <c r="J167" s="6">
        <f>DNFIK!J167*100/'Infl corrected'!J$2</f>
        <v>11.111111111111111</v>
      </c>
      <c r="K167" s="6">
        <f>DNFIK!K167*100/'Infl corrected'!K$2</f>
        <v>17.068273092369481</v>
      </c>
      <c r="L167" s="6">
        <f>DNFIK!L167*100/'Infl corrected'!L$2</f>
        <v>12</v>
      </c>
      <c r="M167" s="7">
        <f t="shared" si="12"/>
        <v>7.6944924858477419</v>
      </c>
    </row>
    <row r="168" spans="4:13" x14ac:dyDescent="0.55000000000000004">
      <c r="E168" s="3" t="s">
        <v>37</v>
      </c>
      <c r="F168" s="6">
        <f>DNFIK!F168*100/'Infl corrected'!F$2</f>
        <v>0</v>
      </c>
      <c r="G168" s="6">
        <f>DNFIK!G168*100/'Infl corrected'!G$2</f>
        <v>0</v>
      </c>
      <c r="H168" s="6">
        <f>DNFIK!H168*100/'Infl corrected'!H$2</f>
        <v>0</v>
      </c>
      <c r="I168" s="6">
        <f>DNFIK!I168*100/'Infl corrected'!I$2</f>
        <v>0</v>
      </c>
      <c r="J168" s="6">
        <f>DNFIK!J168*100/'Infl corrected'!J$2</f>
        <v>0</v>
      </c>
      <c r="K168" s="6">
        <f>DNFIK!K168*100/'Infl corrected'!K$2</f>
        <v>0</v>
      </c>
      <c r="L168" s="6">
        <f>DNFIK!L168*100/'Infl corrected'!L$2</f>
        <v>0</v>
      </c>
      <c r="M168" s="7">
        <f t="shared" si="12"/>
        <v>0</v>
      </c>
    </row>
    <row r="169" spans="4:13" x14ac:dyDescent="0.55000000000000004">
      <c r="E169" s="3" t="s">
        <v>38</v>
      </c>
      <c r="F169" s="6">
        <f>DNFIK!F169*100/'Infl corrected'!F$2</f>
        <v>0</v>
      </c>
      <c r="G169" s="6">
        <f>DNFIK!G169*100/'Infl corrected'!G$2</f>
        <v>0</v>
      </c>
      <c r="H169" s="6">
        <f>DNFIK!H169*100/'Infl corrected'!H$2</f>
        <v>0</v>
      </c>
      <c r="I169" s="6">
        <f>DNFIK!I169*100/'Infl corrected'!I$2</f>
        <v>0</v>
      </c>
      <c r="J169" s="6">
        <f>DNFIK!J169*100/'Infl corrected'!J$2</f>
        <v>0</v>
      </c>
      <c r="K169" s="6">
        <f>DNFIK!K169*100/'Infl corrected'!K$2</f>
        <v>0</v>
      </c>
      <c r="L169" s="6">
        <f>DNFIK!L169*100/'Infl corrected'!L$2</f>
        <v>0</v>
      </c>
      <c r="M169" s="7">
        <f t="shared" si="12"/>
        <v>0</v>
      </c>
    </row>
    <row r="170" spans="4:13" x14ac:dyDescent="0.55000000000000004">
      <c r="E170" s="3" t="s">
        <v>39</v>
      </c>
      <c r="F170" s="6">
        <f>DNFIK!F170*100/'Infl corrected'!F$2</f>
        <v>0</v>
      </c>
      <c r="G170" s="6">
        <f>DNFIK!G170*100/'Infl corrected'!G$2</f>
        <v>0</v>
      </c>
      <c r="H170" s="6">
        <f>DNFIK!H170*100/'Infl corrected'!H$2</f>
        <v>0</v>
      </c>
      <c r="I170" s="6">
        <f>DNFIK!I170*100/'Infl corrected'!I$2</f>
        <v>0</v>
      </c>
      <c r="J170" s="6">
        <f>DNFIK!J170*100/'Infl corrected'!J$2</f>
        <v>0</v>
      </c>
      <c r="K170" s="6">
        <f>DNFIK!K170*100/'Infl corrected'!K$2</f>
        <v>0</v>
      </c>
      <c r="L170" s="6">
        <f>DNFIK!L170*100/'Infl corrected'!L$2</f>
        <v>0</v>
      </c>
      <c r="M170" s="7">
        <f t="shared" si="12"/>
        <v>0</v>
      </c>
    </row>
    <row r="171" spans="4:13" x14ac:dyDescent="0.55000000000000004">
      <c r="E171" s="3" t="s">
        <v>40</v>
      </c>
      <c r="F171" s="6">
        <f>DNFIK!F171*100/'Infl corrected'!F$2</f>
        <v>0</v>
      </c>
      <c r="G171" s="6">
        <f>DNFIK!G171*100/'Infl corrected'!G$2</f>
        <v>0</v>
      </c>
      <c r="H171" s="6">
        <f>DNFIK!H171*100/'Infl corrected'!H$2</f>
        <v>0</v>
      </c>
      <c r="I171" s="6">
        <f>DNFIK!I171*100/'Infl corrected'!I$2</f>
        <v>0</v>
      </c>
      <c r="J171" s="6">
        <f>DNFIK!J171*100/'Infl corrected'!J$2</f>
        <v>0</v>
      </c>
      <c r="K171" s="6">
        <f>DNFIK!K171*100/'Infl corrected'!K$2</f>
        <v>0</v>
      </c>
      <c r="L171" s="6">
        <f>DNFIK!L171*100/'Infl corrected'!L$2</f>
        <v>0</v>
      </c>
      <c r="M171" s="7">
        <f t="shared" si="12"/>
        <v>0</v>
      </c>
    </row>
    <row r="172" spans="4:13" x14ac:dyDescent="0.55000000000000004">
      <c r="D172" s="3" t="s">
        <v>46</v>
      </c>
      <c r="E172" s="3" t="s">
        <v>13</v>
      </c>
      <c r="F172" s="6">
        <f>DNFIK!F172*100/'Infl corrected'!F$2</f>
        <v>2626.0964912280701</v>
      </c>
      <c r="G172" s="6">
        <f>DNFIK!G172*100/'Infl corrected'!G$2</f>
        <v>2832.7974276527334</v>
      </c>
      <c r="H172" s="6">
        <f>DNFIK!H172*100/'Infl corrected'!H$2</f>
        <v>2690.3023983315952</v>
      </c>
      <c r="I172" s="6">
        <f>DNFIK!I172*100/'Infl corrected'!I$2</f>
        <v>2562.1181262729124</v>
      </c>
      <c r="J172" s="6">
        <f>DNFIK!J172*100/'Infl corrected'!J$2</f>
        <v>2735.3535353535353</v>
      </c>
      <c r="K172" s="6">
        <f>DNFIK!K172*100/'Infl corrected'!K$2</f>
        <v>3011.0441767068273</v>
      </c>
      <c r="L172" s="6">
        <f>DNFIK!L172*100/'Infl corrected'!L$2</f>
        <v>3603</v>
      </c>
      <c r="M172" s="7">
        <f t="shared" si="12"/>
        <v>2865.8160222208103</v>
      </c>
    </row>
    <row r="173" spans="4:13" x14ac:dyDescent="0.55000000000000004">
      <c r="E173" s="3" t="s">
        <v>14</v>
      </c>
      <c r="F173" s="6">
        <f>DNFIK!F173*100/'Infl corrected'!F$2</f>
        <v>0</v>
      </c>
      <c r="G173" s="6">
        <f>DNFIK!G173*100/'Infl corrected'!G$2</f>
        <v>0</v>
      </c>
      <c r="H173" s="6">
        <f>DNFIK!H173*100/'Infl corrected'!H$2</f>
        <v>0</v>
      </c>
      <c r="I173" s="6">
        <f>DNFIK!I173*100/'Infl corrected'!I$2</f>
        <v>0</v>
      </c>
      <c r="J173" s="6">
        <f>DNFIK!J173*100/'Infl corrected'!J$2</f>
        <v>0</v>
      </c>
      <c r="K173" s="6">
        <f>DNFIK!K173*100/'Infl corrected'!K$2</f>
        <v>0</v>
      </c>
      <c r="L173" s="6">
        <f>DNFIK!L173*100/'Infl corrected'!L$2</f>
        <v>0</v>
      </c>
      <c r="M173" s="7">
        <f t="shared" si="12"/>
        <v>0</v>
      </c>
    </row>
    <row r="174" spans="4:13" x14ac:dyDescent="0.55000000000000004">
      <c r="E174" s="3" t="s">
        <v>15</v>
      </c>
      <c r="F174" s="6">
        <f>DNFIK!F174*100/'Infl corrected'!F$2</f>
        <v>0</v>
      </c>
      <c r="G174" s="6">
        <f>DNFIK!G174*100/'Infl corrected'!G$2</f>
        <v>0</v>
      </c>
      <c r="H174" s="6">
        <f>DNFIK!H174*100/'Infl corrected'!H$2</f>
        <v>0</v>
      </c>
      <c r="I174" s="6">
        <f>DNFIK!I174*100/'Infl corrected'!I$2</f>
        <v>0</v>
      </c>
      <c r="J174" s="6">
        <f>DNFIK!J174*100/'Infl corrected'!J$2</f>
        <v>0</v>
      </c>
      <c r="K174" s="6">
        <f>DNFIK!K174*100/'Infl corrected'!K$2</f>
        <v>0</v>
      </c>
      <c r="L174" s="6">
        <f>DNFIK!L174*100/'Infl corrected'!L$2</f>
        <v>0</v>
      </c>
      <c r="M174" s="7">
        <f t="shared" si="12"/>
        <v>0</v>
      </c>
    </row>
    <row r="175" spans="4:13" x14ac:dyDescent="0.55000000000000004">
      <c r="E175" s="3" t="s">
        <v>16</v>
      </c>
      <c r="F175" s="6">
        <f>DNFIK!F175*100/'Infl corrected'!F$2</f>
        <v>0</v>
      </c>
      <c r="G175" s="6">
        <f>DNFIK!G175*100/'Infl corrected'!G$2</f>
        <v>0</v>
      </c>
      <c r="H175" s="6">
        <f>DNFIK!H175*100/'Infl corrected'!H$2</f>
        <v>0</v>
      </c>
      <c r="I175" s="6">
        <f>DNFIK!I175*100/'Infl corrected'!I$2</f>
        <v>0</v>
      </c>
      <c r="J175" s="6">
        <f>DNFIK!J175*100/'Infl corrected'!J$2</f>
        <v>0</v>
      </c>
      <c r="K175" s="6">
        <f>DNFIK!K175*100/'Infl corrected'!K$2</f>
        <v>0</v>
      </c>
      <c r="L175" s="6">
        <f>DNFIK!L175*100/'Infl corrected'!L$2</f>
        <v>0</v>
      </c>
      <c r="M175" s="7">
        <f t="shared" si="12"/>
        <v>0</v>
      </c>
    </row>
    <row r="176" spans="4:13" x14ac:dyDescent="0.55000000000000004">
      <c r="E176" s="3" t="s">
        <v>17</v>
      </c>
      <c r="F176" s="6">
        <f>DNFIK!F176*100/'Infl corrected'!F$2</f>
        <v>122.80701754385964</v>
      </c>
      <c r="G176" s="6">
        <f>DNFIK!G176*100/'Infl corrected'!G$2</f>
        <v>90.032154340836016</v>
      </c>
      <c r="H176" s="6">
        <f>DNFIK!H176*100/'Infl corrected'!H$2</f>
        <v>66.736183524504682</v>
      </c>
      <c r="I176" s="6">
        <f>DNFIK!I176*100/'Infl corrected'!I$2</f>
        <v>79.429735234215883</v>
      </c>
      <c r="J176" s="6">
        <f>DNFIK!J176*100/'Infl corrected'!J$2</f>
        <v>78.787878787878782</v>
      </c>
      <c r="K176" s="6">
        <f>DNFIK!K176*100/'Infl corrected'!K$2</f>
        <v>83.333333333333343</v>
      </c>
      <c r="L176" s="6">
        <f>DNFIK!L176*100/'Infl corrected'!L$2</f>
        <v>104</v>
      </c>
      <c r="M176" s="7">
        <f t="shared" si="12"/>
        <v>89.303757537804046</v>
      </c>
    </row>
    <row r="177" spans="5:13" x14ac:dyDescent="0.55000000000000004">
      <c r="E177" s="3" t="s">
        <v>18</v>
      </c>
      <c r="F177" s="6">
        <f>DNFIK!F177*100/'Infl corrected'!F$2</f>
        <v>0</v>
      </c>
      <c r="G177" s="6">
        <f>DNFIK!G177*100/'Infl corrected'!G$2</f>
        <v>0</v>
      </c>
      <c r="H177" s="6">
        <f>DNFIK!H177*100/'Infl corrected'!H$2</f>
        <v>0</v>
      </c>
      <c r="I177" s="6">
        <f>DNFIK!I177*100/'Infl corrected'!I$2</f>
        <v>0</v>
      </c>
      <c r="J177" s="6">
        <f>DNFIK!J177*100/'Infl corrected'!J$2</f>
        <v>0</v>
      </c>
      <c r="K177" s="6">
        <f>DNFIK!K177*100/'Infl corrected'!K$2</f>
        <v>0</v>
      </c>
      <c r="L177" s="6">
        <f>DNFIK!L177*100/'Infl corrected'!L$2</f>
        <v>0</v>
      </c>
      <c r="M177" s="7">
        <f t="shared" si="12"/>
        <v>0</v>
      </c>
    </row>
    <row r="178" spans="5:13" x14ac:dyDescent="0.55000000000000004">
      <c r="E178" s="3" t="s">
        <v>19</v>
      </c>
      <c r="F178" s="6">
        <f>DNFIK!F178*100/'Infl corrected'!F$2</f>
        <v>97.587719298245617</v>
      </c>
      <c r="G178" s="6">
        <f>DNFIK!G178*100/'Infl corrected'!G$2</f>
        <v>72.883172561629152</v>
      </c>
      <c r="H178" s="6">
        <f>DNFIK!H178*100/'Infl corrected'!H$2</f>
        <v>46.923879040667359</v>
      </c>
      <c r="I178" s="6">
        <f>DNFIK!I178*100/'Infl corrected'!I$2</f>
        <v>64.154786150712823</v>
      </c>
      <c r="J178" s="6">
        <f>DNFIK!J178*100/'Infl corrected'!J$2</f>
        <v>57.575757575757578</v>
      </c>
      <c r="K178" s="6">
        <f>DNFIK!K178*100/'Infl corrected'!K$2</f>
        <v>56.224899598393577</v>
      </c>
      <c r="L178" s="6">
        <f>DNFIK!L178*100/'Infl corrected'!L$2</f>
        <v>81</v>
      </c>
      <c r="M178" s="7">
        <f t="shared" si="12"/>
        <v>68.050030603629438</v>
      </c>
    </row>
    <row r="179" spans="5:13" x14ac:dyDescent="0.55000000000000004">
      <c r="E179" s="3" t="s">
        <v>20</v>
      </c>
      <c r="F179" s="6">
        <f>DNFIK!F179*100/'Infl corrected'!F$2</f>
        <v>26.315789473684209</v>
      </c>
      <c r="G179" s="6">
        <f>DNFIK!G179*100/'Infl corrected'!G$2</f>
        <v>17.14898177920686</v>
      </c>
      <c r="H179" s="6">
        <f>DNFIK!H179*100/'Infl corrected'!H$2</f>
        <v>19.81230448383733</v>
      </c>
      <c r="I179" s="6">
        <f>DNFIK!I179*100/'Infl corrected'!I$2</f>
        <v>15.274949083503055</v>
      </c>
      <c r="J179" s="6">
        <f>DNFIK!J179*100/'Infl corrected'!J$2</f>
        <v>21.212121212121211</v>
      </c>
      <c r="K179" s="6">
        <f>DNFIK!K179*100/'Infl corrected'!K$2</f>
        <v>27.108433734939762</v>
      </c>
      <c r="L179" s="6">
        <f>DNFIK!L179*100/'Infl corrected'!L$2</f>
        <v>23</v>
      </c>
      <c r="M179" s="7">
        <f t="shared" si="12"/>
        <v>21.410368538184635</v>
      </c>
    </row>
    <row r="180" spans="5:13" x14ac:dyDescent="0.55000000000000004">
      <c r="E180" s="3" t="s">
        <v>21</v>
      </c>
      <c r="F180" s="6">
        <f>DNFIK!F180*100/'Infl corrected'!F$2</f>
        <v>143.64035087719299</v>
      </c>
      <c r="G180" s="6">
        <f>DNFIK!G180*100/'Infl corrected'!G$2</f>
        <v>163.9871382636656</v>
      </c>
      <c r="H180" s="6">
        <f>DNFIK!H180*100/'Infl corrected'!H$2</f>
        <v>144.94264859228363</v>
      </c>
      <c r="I180" s="6">
        <f>DNFIK!I180*100/'Infl corrected'!I$2</f>
        <v>142.56619144602851</v>
      </c>
      <c r="J180" s="6">
        <f>DNFIK!J180*100/'Infl corrected'!J$2</f>
        <v>100</v>
      </c>
      <c r="K180" s="6">
        <f>DNFIK!K180*100/'Infl corrected'!K$2</f>
        <v>97.389558232931734</v>
      </c>
      <c r="L180" s="6">
        <f>DNFIK!L180*100/'Infl corrected'!L$2</f>
        <v>100</v>
      </c>
      <c r="M180" s="7">
        <f t="shared" si="12"/>
        <v>127.50369820172894</v>
      </c>
    </row>
    <row r="181" spans="5:13" x14ac:dyDescent="0.55000000000000004">
      <c r="E181" s="3" t="s">
        <v>22</v>
      </c>
      <c r="F181" s="6">
        <f>DNFIK!F181*100/'Infl corrected'!F$2</f>
        <v>0</v>
      </c>
      <c r="G181" s="6">
        <f>DNFIK!G181*100/'Infl corrected'!G$2</f>
        <v>0</v>
      </c>
      <c r="H181" s="6">
        <f>DNFIK!H181*100/'Infl corrected'!H$2</f>
        <v>1.0427528675703857</v>
      </c>
      <c r="I181" s="6">
        <f>DNFIK!I181*100/'Infl corrected'!I$2</f>
        <v>1.0183299389002036</v>
      </c>
      <c r="J181" s="6">
        <f>DNFIK!J181*100/'Infl corrected'!J$2</f>
        <v>1.0101010101010102</v>
      </c>
      <c r="K181" s="6">
        <f>DNFIK!K181*100/'Infl corrected'!K$2</f>
        <v>4.0160642570281126</v>
      </c>
      <c r="L181" s="6">
        <f>DNFIK!L181*100/'Infl corrected'!L$2</f>
        <v>4</v>
      </c>
      <c r="M181" s="7">
        <f t="shared" si="12"/>
        <v>1.583892581942816</v>
      </c>
    </row>
    <row r="182" spans="5:13" x14ac:dyDescent="0.55000000000000004">
      <c r="E182" s="3" t="s">
        <v>23</v>
      </c>
      <c r="F182" s="6">
        <f>DNFIK!F182*100/'Infl corrected'!F$2</f>
        <v>143.64035087719299</v>
      </c>
      <c r="G182" s="6">
        <f>DNFIK!G182*100/'Infl corrected'!G$2</f>
        <v>163.9871382636656</v>
      </c>
      <c r="H182" s="6">
        <f>DNFIK!H182*100/'Infl corrected'!H$2</f>
        <v>143.89989572471325</v>
      </c>
      <c r="I182" s="6">
        <f>DNFIK!I182*100/'Infl corrected'!I$2</f>
        <v>141.54786150712832</v>
      </c>
      <c r="J182" s="6">
        <f>DNFIK!J182*100/'Infl corrected'!J$2</f>
        <v>98.98989898989899</v>
      </c>
      <c r="K182" s="6">
        <f>DNFIK!K182*100/'Infl corrected'!K$2</f>
        <v>93.373493975903614</v>
      </c>
      <c r="L182" s="6">
        <f>DNFIK!L182*100/'Infl corrected'!L$2</f>
        <v>96</v>
      </c>
      <c r="M182" s="7">
        <f t="shared" si="12"/>
        <v>125.9198056197861</v>
      </c>
    </row>
    <row r="183" spans="5:13" x14ac:dyDescent="0.55000000000000004">
      <c r="E183" s="3" t="s">
        <v>24</v>
      </c>
      <c r="F183" s="6">
        <f>DNFIK!F183*100/'Infl corrected'!F$2</f>
        <v>118.42105263157895</v>
      </c>
      <c r="G183" s="6">
        <f>DNFIK!G183*100/'Infl corrected'!G$2</f>
        <v>131.83279742765274</v>
      </c>
      <c r="H183" s="6">
        <f>DNFIK!H183*100/'Infl corrected'!H$2</f>
        <v>183.52450469238789</v>
      </c>
      <c r="I183" s="6">
        <f>DNFIK!I183*100/'Infl corrected'!I$2</f>
        <v>146.63951120162932</v>
      </c>
      <c r="J183" s="6">
        <f>DNFIK!J183*100/'Infl corrected'!J$2</f>
        <v>138.38383838383839</v>
      </c>
      <c r="K183" s="6">
        <f>DNFIK!K183*100/'Infl corrected'!K$2</f>
        <v>142.570281124498</v>
      </c>
      <c r="L183" s="6">
        <f>DNFIK!L183*100/'Infl corrected'!L$2</f>
        <v>109</v>
      </c>
      <c r="M183" s="7">
        <f t="shared" si="12"/>
        <v>138.62456935165505</v>
      </c>
    </row>
    <row r="184" spans="5:13" x14ac:dyDescent="0.55000000000000004">
      <c r="E184" s="3" t="s">
        <v>25</v>
      </c>
      <c r="F184" s="6">
        <f>DNFIK!F184*100/'Infl corrected'!F$2</f>
        <v>63.596491228070171</v>
      </c>
      <c r="G184" s="6">
        <f>DNFIK!G184*100/'Infl corrected'!G$2</f>
        <v>77.170418006430864</v>
      </c>
      <c r="H184" s="6">
        <f>DNFIK!H184*100/'Infl corrected'!H$2</f>
        <v>83.420229405630863</v>
      </c>
      <c r="I184" s="6">
        <f>DNFIK!I184*100/'Infl corrected'!I$2</f>
        <v>74.338085539714868</v>
      </c>
      <c r="J184" s="6">
        <f>DNFIK!J184*100/'Infl corrected'!J$2</f>
        <v>69.696969696969703</v>
      </c>
      <c r="K184" s="6">
        <f>DNFIK!K184*100/'Infl corrected'!K$2</f>
        <v>77.309236947791163</v>
      </c>
      <c r="L184" s="6">
        <f>DNFIK!L184*100/'Infl corrected'!L$2</f>
        <v>58</v>
      </c>
      <c r="M184" s="7">
        <f t="shared" si="12"/>
        <v>71.933061546372514</v>
      </c>
    </row>
    <row r="185" spans="5:13" x14ac:dyDescent="0.55000000000000004">
      <c r="E185" s="3" t="s">
        <v>26</v>
      </c>
      <c r="F185" s="6">
        <f>DNFIK!F185*100/'Infl corrected'!F$2</f>
        <v>55.921052631578945</v>
      </c>
      <c r="G185" s="6">
        <f>DNFIK!G185*100/'Infl corrected'!G$2</f>
        <v>55.734190782422296</v>
      </c>
      <c r="H185" s="6">
        <f>DNFIK!H185*100/'Infl corrected'!H$2</f>
        <v>100.10427528675703</v>
      </c>
      <c r="I185" s="6">
        <f>DNFIK!I185*100/'Infl corrected'!I$2</f>
        <v>72.301425661914465</v>
      </c>
      <c r="J185" s="6">
        <f>DNFIK!J185*100/'Infl corrected'!J$2</f>
        <v>68.686868686868692</v>
      </c>
      <c r="K185" s="6">
        <f>DNFIK!K185*100/'Infl corrected'!K$2</f>
        <v>65.261044176706832</v>
      </c>
      <c r="L185" s="6">
        <f>DNFIK!L185*100/'Infl corrected'!L$2</f>
        <v>52</v>
      </c>
      <c r="M185" s="7">
        <f t="shared" si="12"/>
        <v>67.144122460892603</v>
      </c>
    </row>
    <row r="186" spans="5:13" x14ac:dyDescent="0.55000000000000004">
      <c r="E186" s="3" t="s">
        <v>27</v>
      </c>
      <c r="F186" s="6">
        <f>DNFIK!F186*100/'Infl corrected'!F$2</f>
        <v>2006.578947368421</v>
      </c>
      <c r="G186" s="6">
        <f>DNFIK!G186*100/'Infl corrected'!G$2</f>
        <v>2207.9314040728832</v>
      </c>
      <c r="H186" s="6">
        <f>DNFIK!H186*100/'Infl corrected'!H$2</f>
        <v>2095.9332638164756</v>
      </c>
      <c r="I186" s="6">
        <f>DNFIK!I186*100/'Infl corrected'!I$2</f>
        <v>1988.7983706720977</v>
      </c>
      <c r="J186" s="6">
        <f>DNFIK!J186*100/'Infl corrected'!J$2</f>
        <v>2212.121212121212</v>
      </c>
      <c r="K186" s="6">
        <f>DNFIK!K186*100/'Infl corrected'!K$2</f>
        <v>2452.8112449799196</v>
      </c>
      <c r="L186" s="6">
        <f>DNFIK!L186*100/'Infl corrected'!L$2</f>
        <v>2981</v>
      </c>
      <c r="M186" s="7">
        <f t="shared" si="12"/>
        <v>2277.8820632901438</v>
      </c>
    </row>
    <row r="187" spans="5:13" x14ac:dyDescent="0.55000000000000004">
      <c r="E187" s="3" t="s">
        <v>28</v>
      </c>
      <c r="F187" s="6">
        <f>DNFIK!F187*100/'Infl corrected'!F$2</f>
        <v>290.57017543859649</v>
      </c>
      <c r="G187" s="6">
        <f>DNFIK!G187*100/'Infl corrected'!G$2</f>
        <v>365.48767416934618</v>
      </c>
      <c r="H187" s="6">
        <f>DNFIK!H187*100/'Infl corrected'!H$2</f>
        <v>281.54327424400418</v>
      </c>
      <c r="I187" s="6">
        <f>DNFIK!I187*100/'Infl corrected'!I$2</f>
        <v>344.19551934826882</v>
      </c>
      <c r="J187" s="6">
        <f>DNFIK!J187*100/'Infl corrected'!J$2</f>
        <v>413.13131313131311</v>
      </c>
      <c r="K187" s="6">
        <f>DNFIK!K187*100/'Infl corrected'!K$2</f>
        <v>436.74698795180723</v>
      </c>
      <c r="L187" s="6">
        <f>DNFIK!L187*100/'Infl corrected'!L$2</f>
        <v>568</v>
      </c>
      <c r="M187" s="7">
        <f t="shared" si="12"/>
        <v>385.66784918333371</v>
      </c>
    </row>
    <row r="188" spans="5:13" x14ac:dyDescent="0.55000000000000004">
      <c r="E188" s="3" t="s">
        <v>29</v>
      </c>
      <c r="F188" s="6">
        <f>DNFIK!F188*100/'Infl corrected'!F$2</f>
        <v>1632.6754385964912</v>
      </c>
      <c r="G188" s="6">
        <f>DNFIK!G188*100/'Infl corrected'!G$2</f>
        <v>1694.5337620578778</v>
      </c>
      <c r="H188" s="6">
        <f>DNFIK!H188*100/'Infl corrected'!H$2</f>
        <v>1660.0625651720541</v>
      </c>
      <c r="I188" s="6">
        <f>DNFIK!I188*100/'Infl corrected'!I$2</f>
        <v>1487.7800407331974</v>
      </c>
      <c r="J188" s="6">
        <f>DNFIK!J188*100/'Infl corrected'!J$2</f>
        <v>1629.2929292929293</v>
      </c>
      <c r="K188" s="6">
        <f>DNFIK!K188*100/'Infl corrected'!K$2</f>
        <v>1802.2088353413656</v>
      </c>
      <c r="L188" s="6">
        <f>DNFIK!L188*100/'Infl corrected'!L$2</f>
        <v>2107</v>
      </c>
      <c r="M188" s="7">
        <f t="shared" si="12"/>
        <v>1716.221938741988</v>
      </c>
    </row>
    <row r="189" spans="5:13" x14ac:dyDescent="0.55000000000000004">
      <c r="E189" s="3" t="s">
        <v>30</v>
      </c>
      <c r="F189" s="6">
        <f>DNFIK!F189*100/'Infl corrected'!F$2</f>
        <v>2.1929824561403506</v>
      </c>
      <c r="G189" s="6">
        <f>DNFIK!G189*100/'Infl corrected'!G$2</f>
        <v>2.1436227224008575</v>
      </c>
      <c r="H189" s="6">
        <f>DNFIK!H189*100/'Infl corrected'!H$2</f>
        <v>2.0855057351407713</v>
      </c>
      <c r="I189" s="6">
        <f>DNFIK!I189*100/'Infl corrected'!I$2</f>
        <v>3.0549898167006111</v>
      </c>
      <c r="J189" s="6">
        <f>DNFIK!J189*100/'Infl corrected'!J$2</f>
        <v>3.0303030303030303</v>
      </c>
      <c r="K189" s="6">
        <f>DNFIK!K189*100/'Infl corrected'!K$2</f>
        <v>3.0120481927710845</v>
      </c>
      <c r="L189" s="6">
        <f>DNFIK!L189*100/'Infl corrected'!L$2</f>
        <v>94</v>
      </c>
      <c r="M189" s="7">
        <f t="shared" si="12"/>
        <v>15.645635993350959</v>
      </c>
    </row>
    <row r="190" spans="5:13" x14ac:dyDescent="0.55000000000000004">
      <c r="E190" s="3" t="s">
        <v>31</v>
      </c>
      <c r="F190" s="6">
        <f>DNFIK!F190*100/'Infl corrected'!F$2</f>
        <v>81.140350877192986</v>
      </c>
      <c r="G190" s="6">
        <f>DNFIK!G190*100/'Infl corrected'!G$2</f>
        <v>145.7663451232583</v>
      </c>
      <c r="H190" s="6">
        <f>DNFIK!H190*100/'Infl corrected'!H$2</f>
        <v>151.19916579770594</v>
      </c>
      <c r="I190" s="6">
        <f>DNFIK!I190*100/'Infl corrected'!I$2</f>
        <v>153.76782077393074</v>
      </c>
      <c r="J190" s="6">
        <f>DNFIK!J190*100/'Infl corrected'!J$2</f>
        <v>166.66666666666666</v>
      </c>
      <c r="K190" s="6">
        <f>DNFIK!K190*100/'Infl corrected'!K$2</f>
        <v>209.83935742971889</v>
      </c>
      <c r="L190" s="6">
        <f>DNFIK!L190*100/'Infl corrected'!L$2</f>
        <v>212</v>
      </c>
      <c r="M190" s="7">
        <f t="shared" si="12"/>
        <v>160.05424380978192</v>
      </c>
    </row>
    <row r="191" spans="5:13" x14ac:dyDescent="0.55000000000000004">
      <c r="E191" s="3" t="s">
        <v>32</v>
      </c>
      <c r="F191" s="6">
        <f>DNFIK!F191*100/'Infl corrected'!F$2</f>
        <v>0</v>
      </c>
      <c r="G191" s="6">
        <f>DNFIK!G191*100/'Infl corrected'!G$2</f>
        <v>0</v>
      </c>
      <c r="H191" s="6">
        <f>DNFIK!H191*100/'Infl corrected'!H$2</f>
        <v>0</v>
      </c>
      <c r="I191" s="6">
        <f>DNFIK!I191*100/'Infl corrected'!I$2</f>
        <v>0</v>
      </c>
      <c r="J191" s="6">
        <f>DNFIK!J191*100/'Infl corrected'!J$2</f>
        <v>0</v>
      </c>
      <c r="K191" s="6">
        <f>DNFIK!K191*100/'Infl corrected'!K$2</f>
        <v>0</v>
      </c>
      <c r="L191" s="6">
        <f>DNFIK!L191*100/'Infl corrected'!L$2</f>
        <v>0</v>
      </c>
      <c r="M191" s="7">
        <f t="shared" si="12"/>
        <v>0</v>
      </c>
    </row>
    <row r="192" spans="5:13" x14ac:dyDescent="0.55000000000000004">
      <c r="E192" s="3" t="s">
        <v>33</v>
      </c>
      <c r="F192" s="6">
        <f>DNFIK!F192*100/'Infl corrected'!F$2</f>
        <v>0</v>
      </c>
      <c r="G192" s="6">
        <f>DNFIK!G192*100/'Infl corrected'!G$2</f>
        <v>0</v>
      </c>
      <c r="H192" s="6">
        <f>DNFIK!H192*100/'Infl corrected'!H$2</f>
        <v>0</v>
      </c>
      <c r="I192" s="6">
        <f>DNFIK!I192*100/'Infl corrected'!I$2</f>
        <v>0</v>
      </c>
      <c r="J192" s="6">
        <f>DNFIK!J192*100/'Infl corrected'!J$2</f>
        <v>0</v>
      </c>
      <c r="K192" s="6">
        <f>DNFIK!K192*100/'Infl corrected'!K$2</f>
        <v>0</v>
      </c>
      <c r="L192" s="6">
        <f>DNFIK!L192*100/'Infl corrected'!L$2</f>
        <v>0</v>
      </c>
      <c r="M192" s="7">
        <f t="shared" si="12"/>
        <v>0</v>
      </c>
    </row>
    <row r="193" spans="4:13" x14ac:dyDescent="0.55000000000000004">
      <c r="E193" s="3" t="s">
        <v>34</v>
      </c>
      <c r="F193" s="6">
        <f>DNFIK!F193*100/'Infl corrected'!F$2</f>
        <v>0</v>
      </c>
      <c r="G193" s="6">
        <f>DNFIK!G193*100/'Infl corrected'!G$2</f>
        <v>0</v>
      </c>
      <c r="H193" s="6">
        <f>DNFIK!H193*100/'Infl corrected'!H$2</f>
        <v>0</v>
      </c>
      <c r="I193" s="6">
        <f>DNFIK!I193*100/'Infl corrected'!I$2</f>
        <v>0</v>
      </c>
      <c r="J193" s="6">
        <f>DNFIK!J193*100/'Infl corrected'!J$2</f>
        <v>0</v>
      </c>
      <c r="K193" s="6">
        <f>DNFIK!K193*100/'Infl corrected'!K$2</f>
        <v>0</v>
      </c>
      <c r="L193" s="6">
        <f>DNFIK!L193*100/'Infl corrected'!L$2</f>
        <v>0</v>
      </c>
      <c r="M193" s="7">
        <f t="shared" si="12"/>
        <v>0</v>
      </c>
    </row>
    <row r="194" spans="4:13" x14ac:dyDescent="0.55000000000000004">
      <c r="E194" s="3" t="s">
        <v>35</v>
      </c>
      <c r="F194" s="6">
        <f>DNFIK!F194*100/'Infl corrected'!F$2</f>
        <v>0</v>
      </c>
      <c r="G194" s="6">
        <f>DNFIK!G194*100/'Infl corrected'!G$2</f>
        <v>0</v>
      </c>
      <c r="H194" s="6">
        <f>DNFIK!H194*100/'Infl corrected'!H$2</f>
        <v>0</v>
      </c>
      <c r="I194" s="6">
        <f>DNFIK!I194*100/'Infl corrected'!I$2</f>
        <v>0</v>
      </c>
      <c r="J194" s="6">
        <f>DNFIK!J194*100/'Infl corrected'!J$2</f>
        <v>0</v>
      </c>
      <c r="K194" s="6">
        <f>DNFIK!K194*100/'Infl corrected'!K$2</f>
        <v>0</v>
      </c>
      <c r="L194" s="6">
        <f>DNFIK!L194*100/'Infl corrected'!L$2</f>
        <v>0</v>
      </c>
      <c r="M194" s="7">
        <f t="shared" si="12"/>
        <v>0</v>
      </c>
    </row>
    <row r="195" spans="4:13" x14ac:dyDescent="0.55000000000000004">
      <c r="E195" s="3" t="s">
        <v>36</v>
      </c>
      <c r="F195" s="6">
        <f>DNFIK!F195*100/'Infl corrected'!F$2</f>
        <v>0</v>
      </c>
      <c r="G195" s="6">
        <f>DNFIK!G195*100/'Infl corrected'!G$2</f>
        <v>0</v>
      </c>
      <c r="H195" s="6">
        <f>DNFIK!H195*100/'Infl corrected'!H$2</f>
        <v>0</v>
      </c>
      <c r="I195" s="6">
        <f>DNFIK!I195*100/'Infl corrected'!I$2</f>
        <v>0</v>
      </c>
      <c r="J195" s="6">
        <f>DNFIK!J195*100/'Infl corrected'!J$2</f>
        <v>3.0303030303030303</v>
      </c>
      <c r="K195" s="6">
        <f>DNFIK!K195*100/'Infl corrected'!K$2</f>
        <v>1.0040160642570282</v>
      </c>
      <c r="L195" s="6">
        <f>DNFIK!L195*100/'Infl corrected'!L$2</f>
        <v>0</v>
      </c>
      <c r="M195" s="7">
        <f t="shared" si="12"/>
        <v>0.57633129922286552</v>
      </c>
    </row>
    <row r="196" spans="4:13" x14ac:dyDescent="0.55000000000000004">
      <c r="E196" s="3" t="s">
        <v>37</v>
      </c>
      <c r="F196" s="6">
        <f>DNFIK!F196*100/'Infl corrected'!F$2</f>
        <v>233.55263157894737</v>
      </c>
      <c r="G196" s="6">
        <f>DNFIK!G196*100/'Infl corrected'!G$2</f>
        <v>239.01393354769561</v>
      </c>
      <c r="H196" s="6">
        <f>DNFIK!H196*100/'Infl corrected'!H$2</f>
        <v>199.16579770594367</v>
      </c>
      <c r="I196" s="6">
        <f>DNFIK!I196*100/'Infl corrected'!I$2</f>
        <v>204.68431771894092</v>
      </c>
      <c r="J196" s="6">
        <f>DNFIK!J196*100/'Infl corrected'!J$2</f>
        <v>202.02020202020202</v>
      </c>
      <c r="K196" s="6">
        <f>DNFIK!K196*100/'Infl corrected'!K$2</f>
        <v>234.93975903614458</v>
      </c>
      <c r="L196" s="6">
        <f>DNFIK!L196*100/'Infl corrected'!L$2</f>
        <v>309</v>
      </c>
      <c r="M196" s="7">
        <f t="shared" si="12"/>
        <v>231.76809165826776</v>
      </c>
    </row>
    <row r="197" spans="4:13" x14ac:dyDescent="0.55000000000000004">
      <c r="E197" s="3" t="s">
        <v>38</v>
      </c>
      <c r="F197" s="6">
        <f>DNFIK!F197*100/'Infl corrected'!F$2</f>
        <v>2.1929824561403506</v>
      </c>
      <c r="G197" s="6">
        <f>DNFIK!G197*100/'Infl corrected'!G$2</f>
        <v>2.1436227224008575</v>
      </c>
      <c r="H197" s="6">
        <f>DNFIK!H197*100/'Infl corrected'!H$2</f>
        <v>2.0855057351407713</v>
      </c>
      <c r="I197" s="6">
        <f>DNFIK!I197*100/'Infl corrected'!I$2</f>
        <v>4.0733197556008145</v>
      </c>
      <c r="J197" s="6">
        <f>DNFIK!J197*100/'Infl corrected'!J$2</f>
        <v>4.0404040404040407</v>
      </c>
      <c r="K197" s="6">
        <f>DNFIK!K197*100/'Infl corrected'!K$2</f>
        <v>4.0160642570281126</v>
      </c>
      <c r="L197" s="6">
        <f>DNFIK!L197*100/'Infl corrected'!L$2</f>
        <v>5</v>
      </c>
      <c r="M197" s="7">
        <f t="shared" ref="M197:M260" si="13">AVERAGE(F197:L197)</f>
        <v>3.3645569952449925</v>
      </c>
    </row>
    <row r="198" spans="4:13" x14ac:dyDescent="0.55000000000000004">
      <c r="E198" s="3" t="s">
        <v>39</v>
      </c>
      <c r="F198" s="6">
        <f>DNFIK!F198*100/'Infl corrected'!F$2</f>
        <v>231.35964912280701</v>
      </c>
      <c r="G198" s="6">
        <f>DNFIK!G198*100/'Infl corrected'!G$2</f>
        <v>236.87031082529475</v>
      </c>
      <c r="H198" s="6">
        <f>DNFIK!H198*100/'Infl corrected'!H$2</f>
        <v>198.12304483837329</v>
      </c>
      <c r="I198" s="6">
        <f>DNFIK!I198*100/'Infl corrected'!I$2</f>
        <v>200.61099796334011</v>
      </c>
      <c r="J198" s="6">
        <f>DNFIK!J198*100/'Infl corrected'!J$2</f>
        <v>197.97979797979798</v>
      </c>
      <c r="K198" s="6">
        <f>DNFIK!K198*100/'Infl corrected'!K$2</f>
        <v>230.92369477911649</v>
      </c>
      <c r="L198" s="6">
        <f>DNFIK!L198*100/'Infl corrected'!L$2</f>
        <v>304</v>
      </c>
      <c r="M198" s="7">
        <f t="shared" si="13"/>
        <v>228.55249935838992</v>
      </c>
    </row>
    <row r="199" spans="4:13" x14ac:dyDescent="0.55000000000000004">
      <c r="E199" s="3" t="s">
        <v>40</v>
      </c>
      <c r="F199" s="6">
        <f>DNFIK!F199*100/'Infl corrected'!F$2</f>
        <v>0</v>
      </c>
      <c r="G199" s="6">
        <f>DNFIK!G199*100/'Infl corrected'!G$2</f>
        <v>0</v>
      </c>
      <c r="H199" s="6">
        <f>DNFIK!H199*100/'Infl corrected'!H$2</f>
        <v>0</v>
      </c>
      <c r="I199" s="6">
        <f>DNFIK!I199*100/'Infl corrected'!I$2</f>
        <v>0</v>
      </c>
      <c r="J199" s="6">
        <f>DNFIK!J199*100/'Infl corrected'!J$2</f>
        <v>0</v>
      </c>
      <c r="K199" s="6">
        <f>DNFIK!K199*100/'Infl corrected'!K$2</f>
        <v>0</v>
      </c>
      <c r="L199" s="6">
        <f>DNFIK!L199*100/'Infl corrected'!L$2</f>
        <v>0</v>
      </c>
      <c r="M199" s="7">
        <f t="shared" si="13"/>
        <v>0</v>
      </c>
    </row>
    <row r="200" spans="4:13" x14ac:dyDescent="0.55000000000000004">
      <c r="D200" s="3" t="s">
        <v>47</v>
      </c>
      <c r="E200" s="3" t="s">
        <v>13</v>
      </c>
      <c r="F200" s="6">
        <f>DNFIK!F200*100/'Infl corrected'!F$2</f>
        <v>24.12280701754386</v>
      </c>
      <c r="G200" s="6">
        <f>DNFIK!G200*100/'Infl corrected'!G$2</f>
        <v>24.65166130760986</v>
      </c>
      <c r="H200" s="6">
        <f>DNFIK!H200*100/'Infl corrected'!H$2</f>
        <v>25.026068821689258</v>
      </c>
      <c r="I200" s="6">
        <f>DNFIK!I200*100/'Infl corrected'!I$2</f>
        <v>24.439918533604889</v>
      </c>
      <c r="J200" s="6">
        <f>DNFIK!J200*100/'Infl corrected'!J$2</f>
        <v>32.323232323232325</v>
      </c>
      <c r="K200" s="6">
        <f>DNFIK!K200*100/'Infl corrected'!K$2</f>
        <v>36.144578313253014</v>
      </c>
      <c r="L200" s="6">
        <f>DNFIK!L200*100/'Infl corrected'!L$2</f>
        <v>33</v>
      </c>
      <c r="M200" s="7">
        <f t="shared" si="13"/>
        <v>28.529752330990458</v>
      </c>
    </row>
    <row r="201" spans="4:13" x14ac:dyDescent="0.55000000000000004">
      <c r="E201" s="3" t="s">
        <v>14</v>
      </c>
      <c r="F201" s="6">
        <f>DNFIK!F201*100/'Infl corrected'!F$2</f>
        <v>0</v>
      </c>
      <c r="G201" s="6">
        <f>DNFIK!G201*100/'Infl corrected'!G$2</f>
        <v>0</v>
      </c>
      <c r="H201" s="6">
        <f>DNFIK!H201*100/'Infl corrected'!H$2</f>
        <v>0</v>
      </c>
      <c r="I201" s="6">
        <f>DNFIK!I201*100/'Infl corrected'!I$2</f>
        <v>0</v>
      </c>
      <c r="J201" s="6">
        <f>DNFIK!J201*100/'Infl corrected'!J$2</f>
        <v>0</v>
      </c>
      <c r="K201" s="6">
        <f>DNFIK!K201*100/'Infl corrected'!K$2</f>
        <v>0</v>
      </c>
      <c r="L201" s="6">
        <f>DNFIK!L201*100/'Infl corrected'!L$2</f>
        <v>0</v>
      </c>
      <c r="M201" s="7">
        <f t="shared" si="13"/>
        <v>0</v>
      </c>
    </row>
    <row r="202" spans="4:13" x14ac:dyDescent="0.55000000000000004">
      <c r="E202" s="3" t="s">
        <v>15</v>
      </c>
      <c r="F202" s="6">
        <f>DNFIK!F202*100/'Infl corrected'!F$2</f>
        <v>0</v>
      </c>
      <c r="G202" s="6">
        <f>DNFIK!G202*100/'Infl corrected'!G$2</f>
        <v>0</v>
      </c>
      <c r="H202" s="6">
        <f>DNFIK!H202*100/'Infl corrected'!H$2</f>
        <v>0</v>
      </c>
      <c r="I202" s="6">
        <f>DNFIK!I202*100/'Infl corrected'!I$2</f>
        <v>0</v>
      </c>
      <c r="J202" s="6">
        <f>DNFIK!J202*100/'Infl corrected'!J$2</f>
        <v>0</v>
      </c>
      <c r="K202" s="6">
        <f>DNFIK!K202*100/'Infl corrected'!K$2</f>
        <v>0</v>
      </c>
      <c r="L202" s="6">
        <f>DNFIK!L202*100/'Infl corrected'!L$2</f>
        <v>0</v>
      </c>
      <c r="M202" s="7">
        <f t="shared" si="13"/>
        <v>0</v>
      </c>
    </row>
    <row r="203" spans="4:13" x14ac:dyDescent="0.55000000000000004">
      <c r="E203" s="3" t="s">
        <v>16</v>
      </c>
      <c r="F203" s="6">
        <f>DNFIK!F203*100/'Infl corrected'!F$2</f>
        <v>0</v>
      </c>
      <c r="G203" s="6">
        <f>DNFIK!G203*100/'Infl corrected'!G$2</f>
        <v>0</v>
      </c>
      <c r="H203" s="6">
        <f>DNFIK!H203*100/'Infl corrected'!H$2</f>
        <v>0</v>
      </c>
      <c r="I203" s="6">
        <f>DNFIK!I203*100/'Infl corrected'!I$2</f>
        <v>0</v>
      </c>
      <c r="J203" s="6">
        <f>DNFIK!J203*100/'Infl corrected'!J$2</f>
        <v>0</v>
      </c>
      <c r="K203" s="6">
        <f>DNFIK!K203*100/'Infl corrected'!K$2</f>
        <v>0</v>
      </c>
      <c r="L203" s="6">
        <f>DNFIK!L203*100/'Infl corrected'!L$2</f>
        <v>0</v>
      </c>
      <c r="M203" s="7">
        <f t="shared" si="13"/>
        <v>0</v>
      </c>
    </row>
    <row r="204" spans="4:13" x14ac:dyDescent="0.55000000000000004">
      <c r="E204" s="3" t="s">
        <v>17</v>
      </c>
      <c r="F204" s="6">
        <f>DNFIK!F204*100/'Infl corrected'!F$2</f>
        <v>5.4824561403508767</v>
      </c>
      <c r="G204" s="6">
        <f>DNFIK!G204*100/'Infl corrected'!G$2</f>
        <v>4.287245444801715</v>
      </c>
      <c r="H204" s="6">
        <f>DNFIK!H204*100/'Infl corrected'!H$2</f>
        <v>5.2137643378519289</v>
      </c>
      <c r="I204" s="6">
        <f>DNFIK!I204*100/'Infl corrected'!I$2</f>
        <v>5.0916496945010179</v>
      </c>
      <c r="J204" s="6">
        <f>DNFIK!J204*100/'Infl corrected'!J$2</f>
        <v>9.0909090909090917</v>
      </c>
      <c r="K204" s="6">
        <f>DNFIK!K204*100/'Infl corrected'!K$2</f>
        <v>12.048192771084338</v>
      </c>
      <c r="L204" s="6">
        <f>DNFIK!L204*100/'Infl corrected'!L$2</f>
        <v>6</v>
      </c>
      <c r="M204" s="7">
        <f t="shared" si="13"/>
        <v>6.7448882113569955</v>
      </c>
    </row>
    <row r="205" spans="4:13" x14ac:dyDescent="0.55000000000000004">
      <c r="E205" s="3" t="s">
        <v>18</v>
      </c>
      <c r="F205" s="6">
        <f>DNFIK!F205*100/'Infl corrected'!F$2</f>
        <v>0</v>
      </c>
      <c r="G205" s="6">
        <f>DNFIK!G205*100/'Infl corrected'!G$2</f>
        <v>0</v>
      </c>
      <c r="H205" s="6">
        <f>DNFIK!H205*100/'Infl corrected'!H$2</f>
        <v>0</v>
      </c>
      <c r="I205" s="6">
        <f>DNFIK!I205*100/'Infl corrected'!I$2</f>
        <v>0</v>
      </c>
      <c r="J205" s="6">
        <f>DNFIK!J205*100/'Infl corrected'!J$2</f>
        <v>0</v>
      </c>
      <c r="K205" s="6">
        <f>DNFIK!K205*100/'Infl corrected'!K$2</f>
        <v>0</v>
      </c>
      <c r="L205" s="6">
        <f>DNFIK!L205*100/'Infl corrected'!L$2</f>
        <v>0</v>
      </c>
      <c r="M205" s="7">
        <f t="shared" si="13"/>
        <v>0</v>
      </c>
    </row>
    <row r="206" spans="4:13" x14ac:dyDescent="0.55000000000000004">
      <c r="E206" s="3" t="s">
        <v>19</v>
      </c>
      <c r="F206" s="6">
        <f>DNFIK!F206*100/'Infl corrected'!F$2</f>
        <v>4.3859649122807012</v>
      </c>
      <c r="G206" s="6">
        <f>DNFIK!G206*100/'Infl corrected'!G$2</f>
        <v>3.2154340836012865</v>
      </c>
      <c r="H206" s="6">
        <f>DNFIK!H206*100/'Infl corrected'!H$2</f>
        <v>4.1710114702815426</v>
      </c>
      <c r="I206" s="6">
        <f>DNFIK!I206*100/'Infl corrected'!I$2</f>
        <v>4.0733197556008145</v>
      </c>
      <c r="J206" s="6">
        <f>DNFIK!J206*100/'Infl corrected'!J$2</f>
        <v>8.0808080808080813</v>
      </c>
      <c r="K206" s="6">
        <f>DNFIK!K206*100/'Infl corrected'!K$2</f>
        <v>11.04417670682731</v>
      </c>
      <c r="L206" s="6">
        <f>DNFIK!L206*100/'Infl corrected'!L$2</f>
        <v>5</v>
      </c>
      <c r="M206" s="7">
        <f t="shared" si="13"/>
        <v>5.7101021441999622</v>
      </c>
    </row>
    <row r="207" spans="4:13" x14ac:dyDescent="0.55000000000000004">
      <c r="E207" s="3" t="s">
        <v>20</v>
      </c>
      <c r="F207" s="6">
        <f>DNFIK!F207*100/'Infl corrected'!F$2</f>
        <v>1.0964912280701753</v>
      </c>
      <c r="G207" s="6">
        <f>DNFIK!G207*100/'Infl corrected'!G$2</f>
        <v>1.0718113612004287</v>
      </c>
      <c r="H207" s="6">
        <f>DNFIK!H207*100/'Infl corrected'!H$2</f>
        <v>1.0427528675703857</v>
      </c>
      <c r="I207" s="6">
        <f>DNFIK!I207*100/'Infl corrected'!I$2</f>
        <v>1.0183299389002036</v>
      </c>
      <c r="J207" s="6">
        <f>DNFIK!J207*100/'Infl corrected'!J$2</f>
        <v>1.0101010101010102</v>
      </c>
      <c r="K207" s="6">
        <f>DNFIK!K207*100/'Infl corrected'!K$2</f>
        <v>1.0040160642570282</v>
      </c>
      <c r="L207" s="6">
        <f>DNFIK!L207*100/'Infl corrected'!L$2</f>
        <v>1</v>
      </c>
      <c r="M207" s="7">
        <f t="shared" si="13"/>
        <v>1.034786067157033</v>
      </c>
    </row>
    <row r="208" spans="4:13" x14ac:dyDescent="0.55000000000000004">
      <c r="E208" s="3" t="s">
        <v>21</v>
      </c>
      <c r="F208" s="6">
        <f>DNFIK!F208*100/'Infl corrected'!F$2</f>
        <v>4.3859649122807012</v>
      </c>
      <c r="G208" s="6">
        <f>DNFIK!G208*100/'Infl corrected'!G$2</f>
        <v>3.2154340836012865</v>
      </c>
      <c r="H208" s="6">
        <f>DNFIK!H208*100/'Infl corrected'!H$2</f>
        <v>3.1282586027111572</v>
      </c>
      <c r="I208" s="6">
        <f>DNFIK!I208*100/'Infl corrected'!I$2</f>
        <v>12.219959266802444</v>
      </c>
      <c r="J208" s="6">
        <f>DNFIK!J208*100/'Infl corrected'!J$2</f>
        <v>3.0303030303030303</v>
      </c>
      <c r="K208" s="6">
        <f>DNFIK!K208*100/'Infl corrected'!K$2</f>
        <v>4.0160642570281126</v>
      </c>
      <c r="L208" s="6">
        <f>DNFIK!L208*100/'Infl corrected'!L$2</f>
        <v>4</v>
      </c>
      <c r="M208" s="7">
        <f t="shared" si="13"/>
        <v>4.856569164675248</v>
      </c>
    </row>
    <row r="209" spans="5:13" x14ac:dyDescent="0.55000000000000004">
      <c r="E209" s="3" t="s">
        <v>22</v>
      </c>
      <c r="F209" s="6">
        <f>DNFIK!F209*100/'Infl corrected'!F$2</f>
        <v>0</v>
      </c>
      <c r="G209" s="6">
        <f>DNFIK!G209*100/'Infl corrected'!G$2</f>
        <v>0</v>
      </c>
      <c r="H209" s="6">
        <f>DNFIK!H209*100/'Infl corrected'!H$2</f>
        <v>0</v>
      </c>
      <c r="I209" s="6">
        <f>DNFIK!I209*100/'Infl corrected'!I$2</f>
        <v>0</v>
      </c>
      <c r="J209" s="6">
        <f>DNFIK!J209*100/'Infl corrected'!J$2</f>
        <v>0</v>
      </c>
      <c r="K209" s="6">
        <f>DNFIK!K209*100/'Infl corrected'!K$2</f>
        <v>0</v>
      </c>
      <c r="L209" s="6">
        <f>DNFIK!L209*100/'Infl corrected'!L$2</f>
        <v>0</v>
      </c>
      <c r="M209" s="7">
        <f t="shared" si="13"/>
        <v>0</v>
      </c>
    </row>
    <row r="210" spans="5:13" x14ac:dyDescent="0.55000000000000004">
      <c r="E210" s="3" t="s">
        <v>23</v>
      </c>
      <c r="F210" s="6">
        <f>DNFIK!F210*100/'Infl corrected'!F$2</f>
        <v>4.3859649122807012</v>
      </c>
      <c r="G210" s="6">
        <f>DNFIK!G210*100/'Infl corrected'!G$2</f>
        <v>3.2154340836012865</v>
      </c>
      <c r="H210" s="6">
        <f>DNFIK!H210*100/'Infl corrected'!H$2</f>
        <v>2.0855057351407713</v>
      </c>
      <c r="I210" s="6">
        <f>DNFIK!I210*100/'Infl corrected'!I$2</f>
        <v>12.219959266802444</v>
      </c>
      <c r="J210" s="6">
        <f>DNFIK!J210*100/'Infl corrected'!J$2</f>
        <v>3.0303030303030303</v>
      </c>
      <c r="K210" s="6">
        <f>DNFIK!K210*100/'Infl corrected'!K$2</f>
        <v>4.0160642570281126</v>
      </c>
      <c r="L210" s="6">
        <f>DNFIK!L210*100/'Infl corrected'!L$2</f>
        <v>4</v>
      </c>
      <c r="M210" s="7">
        <f t="shared" si="13"/>
        <v>4.7076044693080501</v>
      </c>
    </row>
    <row r="211" spans="5:13" x14ac:dyDescent="0.55000000000000004">
      <c r="E211" s="3" t="s">
        <v>24</v>
      </c>
      <c r="F211" s="6">
        <f>DNFIK!F211*100/'Infl corrected'!F$2</f>
        <v>1.0964912280701753</v>
      </c>
      <c r="G211" s="6">
        <f>DNFIK!G211*100/'Infl corrected'!G$2</f>
        <v>2.1436227224008575</v>
      </c>
      <c r="H211" s="6">
        <f>DNFIK!H211*100/'Infl corrected'!H$2</f>
        <v>3.1282586027111572</v>
      </c>
      <c r="I211" s="6">
        <f>DNFIK!I211*100/'Infl corrected'!I$2</f>
        <v>2.0366598778004072</v>
      </c>
      <c r="J211" s="6">
        <f>DNFIK!J211*100/'Infl corrected'!J$2</f>
        <v>4.0404040404040407</v>
      </c>
      <c r="K211" s="6">
        <f>DNFIK!K211*100/'Infl corrected'!K$2</f>
        <v>5.0200803212851408</v>
      </c>
      <c r="L211" s="6">
        <f>DNFIK!L211*100/'Infl corrected'!L$2</f>
        <v>3</v>
      </c>
      <c r="M211" s="7">
        <f t="shared" si="13"/>
        <v>2.9236452560959685</v>
      </c>
    </row>
    <row r="212" spans="5:13" x14ac:dyDescent="0.55000000000000004">
      <c r="E212" s="3" t="s">
        <v>25</v>
      </c>
      <c r="F212" s="6">
        <f>DNFIK!F212*100/'Infl corrected'!F$2</f>
        <v>1.0964912280701753</v>
      </c>
      <c r="G212" s="6">
        <f>DNFIK!G212*100/'Infl corrected'!G$2</f>
        <v>2.1436227224008575</v>
      </c>
      <c r="H212" s="6">
        <f>DNFIK!H212*100/'Infl corrected'!H$2</f>
        <v>3.1282586027111572</v>
      </c>
      <c r="I212" s="6">
        <f>DNFIK!I212*100/'Infl corrected'!I$2</f>
        <v>2.0366598778004072</v>
      </c>
      <c r="J212" s="6">
        <f>DNFIK!J212*100/'Infl corrected'!J$2</f>
        <v>4.0404040404040407</v>
      </c>
      <c r="K212" s="6">
        <f>DNFIK!K212*100/'Infl corrected'!K$2</f>
        <v>5.0200803212851408</v>
      </c>
      <c r="L212" s="6">
        <f>DNFIK!L212*100/'Infl corrected'!L$2</f>
        <v>3</v>
      </c>
      <c r="M212" s="7">
        <f t="shared" si="13"/>
        <v>2.9236452560959685</v>
      </c>
    </row>
    <row r="213" spans="5:13" x14ac:dyDescent="0.55000000000000004">
      <c r="E213" s="3" t="s">
        <v>26</v>
      </c>
      <c r="F213" s="6">
        <f>DNFIK!F213*100/'Infl corrected'!F$2</f>
        <v>0</v>
      </c>
      <c r="G213" s="6">
        <f>DNFIK!G213*100/'Infl corrected'!G$2</f>
        <v>0</v>
      </c>
      <c r="H213" s="6">
        <f>DNFIK!H213*100/'Infl corrected'!H$2</f>
        <v>0</v>
      </c>
      <c r="I213" s="6">
        <f>DNFIK!I213*100/'Infl corrected'!I$2</f>
        <v>0</v>
      </c>
      <c r="J213" s="6">
        <f>DNFIK!J213*100/'Infl corrected'!J$2</f>
        <v>0</v>
      </c>
      <c r="K213" s="6">
        <f>DNFIK!K213*100/'Infl corrected'!K$2</f>
        <v>0</v>
      </c>
      <c r="L213" s="6">
        <f>DNFIK!L213*100/'Infl corrected'!L$2</f>
        <v>0</v>
      </c>
      <c r="M213" s="7">
        <f t="shared" si="13"/>
        <v>0</v>
      </c>
    </row>
    <row r="214" spans="5:13" x14ac:dyDescent="0.55000000000000004">
      <c r="E214" s="3" t="s">
        <v>27</v>
      </c>
      <c r="F214" s="6">
        <f>DNFIK!F214*100/'Infl corrected'!F$2</f>
        <v>8.7719298245614024</v>
      </c>
      <c r="G214" s="6">
        <f>DNFIK!G214*100/'Infl corrected'!G$2</f>
        <v>8.57449088960343</v>
      </c>
      <c r="H214" s="6">
        <f>DNFIK!H214*100/'Infl corrected'!H$2</f>
        <v>7.2992700729927007</v>
      </c>
      <c r="I214" s="6">
        <f>DNFIK!I214*100/'Infl corrected'!I$2</f>
        <v>6.1099796334012222</v>
      </c>
      <c r="J214" s="6">
        <f>DNFIK!J214*100/'Infl corrected'!J$2</f>
        <v>7.0707070707070709</v>
      </c>
      <c r="K214" s="6">
        <f>DNFIK!K214*100/'Infl corrected'!K$2</f>
        <v>11.04417670682731</v>
      </c>
      <c r="L214" s="6">
        <f>DNFIK!L214*100/'Infl corrected'!L$2</f>
        <v>20</v>
      </c>
      <c r="M214" s="7">
        <f t="shared" si="13"/>
        <v>9.8386505997275915</v>
      </c>
    </row>
    <row r="215" spans="5:13" x14ac:dyDescent="0.55000000000000004">
      <c r="E215" s="3" t="s">
        <v>28</v>
      </c>
      <c r="F215" s="6">
        <f>DNFIK!F215*100/'Infl corrected'!F$2</f>
        <v>1.0964912280701753</v>
      </c>
      <c r="G215" s="6">
        <f>DNFIK!G215*100/'Infl corrected'!G$2</f>
        <v>1.0718113612004287</v>
      </c>
      <c r="H215" s="6">
        <f>DNFIK!H215*100/'Infl corrected'!H$2</f>
        <v>1.0427528675703857</v>
      </c>
      <c r="I215" s="6">
        <f>DNFIK!I215*100/'Infl corrected'!I$2</f>
        <v>0</v>
      </c>
      <c r="J215" s="6">
        <f>DNFIK!J215*100/'Infl corrected'!J$2</f>
        <v>1.0101010101010102</v>
      </c>
      <c r="K215" s="6">
        <f>DNFIK!K215*100/'Infl corrected'!K$2</f>
        <v>2.0080321285140563</v>
      </c>
      <c r="L215" s="6">
        <f>DNFIK!L215*100/'Infl corrected'!L$2</f>
        <v>2</v>
      </c>
      <c r="M215" s="7">
        <f t="shared" si="13"/>
        <v>1.1755983707794366</v>
      </c>
    </row>
    <row r="216" spans="5:13" x14ac:dyDescent="0.55000000000000004">
      <c r="E216" s="3" t="s">
        <v>29</v>
      </c>
      <c r="F216" s="6">
        <f>DNFIK!F216*100/'Infl corrected'!F$2</f>
        <v>7.6754385964912277</v>
      </c>
      <c r="G216" s="6">
        <f>DNFIK!G216*100/'Infl corrected'!G$2</f>
        <v>6.4308681672025729</v>
      </c>
      <c r="H216" s="6">
        <f>DNFIK!H216*100/'Infl corrected'!H$2</f>
        <v>5.2137643378519289</v>
      </c>
      <c r="I216" s="6">
        <f>DNFIK!I216*100/'Infl corrected'!I$2</f>
        <v>4.0733197556008145</v>
      </c>
      <c r="J216" s="6">
        <f>DNFIK!J216*100/'Infl corrected'!J$2</f>
        <v>6.0606060606060606</v>
      </c>
      <c r="K216" s="6">
        <f>DNFIK!K216*100/'Infl corrected'!K$2</f>
        <v>9.0361445783132535</v>
      </c>
      <c r="L216" s="6">
        <f>DNFIK!L216*100/'Infl corrected'!L$2</f>
        <v>17</v>
      </c>
      <c r="M216" s="7">
        <f t="shared" si="13"/>
        <v>7.927163070866551</v>
      </c>
    </row>
    <row r="217" spans="5:13" x14ac:dyDescent="0.55000000000000004">
      <c r="E217" s="3" t="s">
        <v>30</v>
      </c>
      <c r="F217" s="6">
        <f>DNFIK!F217*100/'Infl corrected'!F$2</f>
        <v>0</v>
      </c>
      <c r="G217" s="6">
        <f>DNFIK!G217*100/'Infl corrected'!G$2</f>
        <v>0</v>
      </c>
      <c r="H217" s="6">
        <f>DNFIK!H217*100/'Infl corrected'!H$2</f>
        <v>0</v>
      </c>
      <c r="I217" s="6">
        <f>DNFIK!I217*100/'Infl corrected'!I$2</f>
        <v>0</v>
      </c>
      <c r="J217" s="6">
        <f>DNFIK!J217*100/'Infl corrected'!J$2</f>
        <v>0</v>
      </c>
      <c r="K217" s="6">
        <f>DNFIK!K217*100/'Infl corrected'!K$2</f>
        <v>0</v>
      </c>
      <c r="L217" s="6">
        <f>DNFIK!L217*100/'Infl corrected'!L$2</f>
        <v>0</v>
      </c>
      <c r="M217" s="7">
        <f t="shared" si="13"/>
        <v>0</v>
      </c>
    </row>
    <row r="218" spans="5:13" x14ac:dyDescent="0.55000000000000004">
      <c r="E218" s="3" t="s">
        <v>31</v>
      </c>
      <c r="F218" s="6">
        <f>DNFIK!F218*100/'Infl corrected'!F$2</f>
        <v>0</v>
      </c>
      <c r="G218" s="6">
        <f>DNFIK!G218*100/'Infl corrected'!G$2</f>
        <v>1.0718113612004287</v>
      </c>
      <c r="H218" s="6">
        <f>DNFIK!H218*100/'Infl corrected'!H$2</f>
        <v>1.0427528675703857</v>
      </c>
      <c r="I218" s="6">
        <f>DNFIK!I218*100/'Infl corrected'!I$2</f>
        <v>1.0183299389002036</v>
      </c>
      <c r="J218" s="6">
        <f>DNFIK!J218*100/'Infl corrected'!J$2</f>
        <v>1.0101010101010102</v>
      </c>
      <c r="K218" s="6">
        <f>DNFIK!K218*100/'Infl corrected'!K$2</f>
        <v>1.0040160642570282</v>
      </c>
      <c r="L218" s="6">
        <f>DNFIK!L218*100/'Infl corrected'!L$2</f>
        <v>2</v>
      </c>
      <c r="M218" s="7">
        <f t="shared" si="13"/>
        <v>1.0210016060041509</v>
      </c>
    </row>
    <row r="219" spans="5:13" x14ac:dyDescent="0.55000000000000004">
      <c r="E219" s="3" t="s">
        <v>32</v>
      </c>
      <c r="F219" s="6">
        <f>DNFIK!F219*100/'Infl corrected'!F$2</f>
        <v>0</v>
      </c>
      <c r="G219" s="6">
        <f>DNFIK!G219*100/'Infl corrected'!G$2</f>
        <v>0</v>
      </c>
      <c r="H219" s="6">
        <f>DNFIK!H219*100/'Infl corrected'!H$2</f>
        <v>0</v>
      </c>
      <c r="I219" s="6">
        <f>DNFIK!I219*100/'Infl corrected'!I$2</f>
        <v>0</v>
      </c>
      <c r="J219" s="6">
        <f>DNFIK!J219*100/'Infl corrected'!J$2</f>
        <v>0</v>
      </c>
      <c r="K219" s="6">
        <f>DNFIK!K219*100/'Infl corrected'!K$2</f>
        <v>0</v>
      </c>
      <c r="L219" s="6">
        <f>DNFIK!L219*100/'Infl corrected'!L$2</f>
        <v>0</v>
      </c>
      <c r="M219" s="7">
        <f t="shared" si="13"/>
        <v>0</v>
      </c>
    </row>
    <row r="220" spans="5:13" x14ac:dyDescent="0.55000000000000004">
      <c r="E220" s="3" t="s">
        <v>33</v>
      </c>
      <c r="F220" s="6">
        <f>DNFIK!F220*100/'Infl corrected'!F$2</f>
        <v>0</v>
      </c>
      <c r="G220" s="6">
        <f>DNFIK!G220*100/'Infl corrected'!G$2</f>
        <v>0</v>
      </c>
      <c r="H220" s="6">
        <f>DNFIK!H220*100/'Infl corrected'!H$2</f>
        <v>0</v>
      </c>
      <c r="I220" s="6">
        <f>DNFIK!I220*100/'Infl corrected'!I$2</f>
        <v>0</v>
      </c>
      <c r="J220" s="6">
        <f>DNFIK!J220*100/'Infl corrected'!J$2</f>
        <v>0</v>
      </c>
      <c r="K220" s="6">
        <f>DNFIK!K220*100/'Infl corrected'!K$2</f>
        <v>0</v>
      </c>
      <c r="L220" s="6">
        <f>DNFIK!L220*100/'Infl corrected'!L$2</f>
        <v>0</v>
      </c>
      <c r="M220" s="7">
        <f t="shared" si="13"/>
        <v>0</v>
      </c>
    </row>
    <row r="221" spans="5:13" x14ac:dyDescent="0.55000000000000004">
      <c r="E221" s="3" t="s">
        <v>34</v>
      </c>
      <c r="F221" s="6">
        <f>DNFIK!F221*100/'Infl corrected'!F$2</f>
        <v>0</v>
      </c>
      <c r="G221" s="6">
        <f>DNFIK!G221*100/'Infl corrected'!G$2</f>
        <v>0</v>
      </c>
      <c r="H221" s="6">
        <f>DNFIK!H221*100/'Infl corrected'!H$2</f>
        <v>0</v>
      </c>
      <c r="I221" s="6">
        <f>DNFIK!I221*100/'Infl corrected'!I$2</f>
        <v>0</v>
      </c>
      <c r="J221" s="6">
        <f>DNFIK!J221*100/'Infl corrected'!J$2</f>
        <v>0</v>
      </c>
      <c r="K221" s="6">
        <f>DNFIK!K221*100/'Infl corrected'!K$2</f>
        <v>0</v>
      </c>
      <c r="L221" s="6">
        <f>DNFIK!L221*100/'Infl corrected'!L$2</f>
        <v>0</v>
      </c>
      <c r="M221" s="7">
        <f t="shared" si="13"/>
        <v>0</v>
      </c>
    </row>
    <row r="222" spans="5:13" x14ac:dyDescent="0.55000000000000004">
      <c r="E222" s="3" t="s">
        <v>35</v>
      </c>
      <c r="F222" s="6">
        <f>DNFIK!F222*100/'Infl corrected'!F$2</f>
        <v>0</v>
      </c>
      <c r="G222" s="6">
        <f>DNFIK!G222*100/'Infl corrected'!G$2</f>
        <v>0</v>
      </c>
      <c r="H222" s="6">
        <f>DNFIK!H222*100/'Infl corrected'!H$2</f>
        <v>0</v>
      </c>
      <c r="I222" s="6">
        <f>DNFIK!I222*100/'Infl corrected'!I$2</f>
        <v>0</v>
      </c>
      <c r="J222" s="6">
        <f>DNFIK!J222*100/'Infl corrected'!J$2</f>
        <v>0</v>
      </c>
      <c r="K222" s="6">
        <f>DNFIK!K222*100/'Infl corrected'!K$2</f>
        <v>0</v>
      </c>
      <c r="L222" s="6">
        <f>DNFIK!L222*100/'Infl corrected'!L$2</f>
        <v>0</v>
      </c>
      <c r="M222" s="7">
        <f t="shared" si="13"/>
        <v>0</v>
      </c>
    </row>
    <row r="223" spans="5:13" x14ac:dyDescent="0.55000000000000004">
      <c r="E223" s="3" t="s">
        <v>36</v>
      </c>
      <c r="F223" s="6">
        <f>DNFIK!F223*100/'Infl corrected'!F$2</f>
        <v>0</v>
      </c>
      <c r="G223" s="6">
        <f>DNFIK!G223*100/'Infl corrected'!G$2</f>
        <v>0</v>
      </c>
      <c r="H223" s="6">
        <f>DNFIK!H223*100/'Infl corrected'!H$2</f>
        <v>0</v>
      </c>
      <c r="I223" s="6">
        <f>DNFIK!I223*100/'Infl corrected'!I$2</f>
        <v>0</v>
      </c>
      <c r="J223" s="6">
        <f>DNFIK!J223*100/'Infl corrected'!J$2</f>
        <v>0</v>
      </c>
      <c r="K223" s="6">
        <f>DNFIK!K223*100/'Infl corrected'!K$2</f>
        <v>0</v>
      </c>
      <c r="L223" s="6">
        <f>DNFIK!L223*100/'Infl corrected'!L$2</f>
        <v>0</v>
      </c>
      <c r="M223" s="7">
        <f t="shared" si="13"/>
        <v>0</v>
      </c>
    </row>
    <row r="224" spans="5:13" x14ac:dyDescent="0.55000000000000004">
      <c r="E224" s="3" t="s">
        <v>37</v>
      </c>
      <c r="F224" s="6">
        <f>DNFIK!F224*100/'Infl corrected'!F$2</f>
        <v>4.3859649122807012</v>
      </c>
      <c r="G224" s="6">
        <f>DNFIK!G224*100/'Infl corrected'!G$2</f>
        <v>7.502679528403001</v>
      </c>
      <c r="H224" s="6">
        <f>DNFIK!H224*100/'Infl corrected'!H$2</f>
        <v>7.2992700729927007</v>
      </c>
      <c r="I224" s="6">
        <f>DNFIK!I224*100/'Infl corrected'!I$2</f>
        <v>0</v>
      </c>
      <c r="J224" s="6">
        <f>DNFIK!J224*100/'Infl corrected'!J$2</f>
        <v>8.0808080808080813</v>
      </c>
      <c r="K224" s="6">
        <f>DNFIK!K224*100/'Infl corrected'!K$2</f>
        <v>5.0200803212851408</v>
      </c>
      <c r="L224" s="6">
        <f>DNFIK!L224*100/'Infl corrected'!L$2</f>
        <v>0</v>
      </c>
      <c r="M224" s="7">
        <f t="shared" si="13"/>
        <v>4.6126861308242324</v>
      </c>
    </row>
    <row r="225" spans="4:13" x14ac:dyDescent="0.55000000000000004">
      <c r="E225" s="3" t="s">
        <v>38</v>
      </c>
      <c r="F225" s="6">
        <f>DNFIK!F225*100/'Infl corrected'!F$2</f>
        <v>0</v>
      </c>
      <c r="G225" s="6">
        <f>DNFIK!G225*100/'Infl corrected'!G$2</f>
        <v>0</v>
      </c>
      <c r="H225" s="6">
        <f>DNFIK!H225*100/'Infl corrected'!H$2</f>
        <v>1.0427528675703857</v>
      </c>
      <c r="I225" s="6">
        <f>DNFIK!I225*100/'Infl corrected'!I$2</f>
        <v>0</v>
      </c>
      <c r="J225" s="6">
        <f>DNFIK!J225*100/'Infl corrected'!J$2</f>
        <v>0</v>
      </c>
      <c r="K225" s="6">
        <f>DNFIK!K225*100/'Infl corrected'!K$2</f>
        <v>0</v>
      </c>
      <c r="L225" s="6">
        <f>DNFIK!L225*100/'Infl corrected'!L$2</f>
        <v>0</v>
      </c>
      <c r="M225" s="7">
        <f t="shared" si="13"/>
        <v>0.14896469536719795</v>
      </c>
    </row>
    <row r="226" spans="4:13" x14ac:dyDescent="0.55000000000000004">
      <c r="E226" s="3" t="s">
        <v>39</v>
      </c>
      <c r="F226" s="6">
        <f>DNFIK!F226*100/'Infl corrected'!F$2</f>
        <v>3.2894736842105261</v>
      </c>
      <c r="G226" s="6">
        <f>DNFIK!G226*100/'Infl corrected'!G$2</f>
        <v>7.502679528403001</v>
      </c>
      <c r="H226" s="6">
        <f>DNFIK!H226*100/'Infl corrected'!H$2</f>
        <v>6.2565172054223144</v>
      </c>
      <c r="I226" s="6">
        <f>DNFIK!I226*100/'Infl corrected'!I$2</f>
        <v>0</v>
      </c>
      <c r="J226" s="6">
        <f>DNFIK!J226*100/'Infl corrected'!J$2</f>
        <v>8.0808080808080813</v>
      </c>
      <c r="K226" s="6">
        <f>DNFIK!K226*100/'Infl corrected'!K$2</f>
        <v>5.0200803212851408</v>
      </c>
      <c r="L226" s="6">
        <f>DNFIK!L226*100/'Infl corrected'!L$2</f>
        <v>0</v>
      </c>
      <c r="M226" s="7">
        <f t="shared" si="13"/>
        <v>4.3070798314470098</v>
      </c>
    </row>
    <row r="227" spans="4:13" x14ac:dyDescent="0.55000000000000004">
      <c r="E227" s="3" t="s">
        <v>40</v>
      </c>
      <c r="F227" s="6">
        <f>DNFIK!F227*100/'Infl corrected'!F$2</f>
        <v>0</v>
      </c>
      <c r="G227" s="6">
        <f>DNFIK!G227*100/'Infl corrected'!G$2</f>
        <v>0</v>
      </c>
      <c r="H227" s="6">
        <f>DNFIK!H227*100/'Infl corrected'!H$2</f>
        <v>0</v>
      </c>
      <c r="I227" s="6">
        <f>DNFIK!I227*100/'Infl corrected'!I$2</f>
        <v>0</v>
      </c>
      <c r="J227" s="6">
        <f>DNFIK!J227*100/'Infl corrected'!J$2</f>
        <v>0</v>
      </c>
      <c r="K227" s="6">
        <f>DNFIK!K227*100/'Infl corrected'!K$2</f>
        <v>0</v>
      </c>
      <c r="L227" s="6">
        <f>DNFIK!L227*100/'Infl corrected'!L$2</f>
        <v>0</v>
      </c>
      <c r="M227" s="7">
        <f t="shared" si="13"/>
        <v>0</v>
      </c>
    </row>
    <row r="228" spans="4:13" x14ac:dyDescent="0.55000000000000004">
      <c r="D228" s="3" t="s">
        <v>48</v>
      </c>
      <c r="E228" s="3" t="s">
        <v>13</v>
      </c>
      <c r="F228" s="6">
        <f>DNFIK!F228*100/'Infl corrected'!F$2</f>
        <v>1410.0877192982455</v>
      </c>
      <c r="G228" s="6">
        <f>DNFIK!G228*100/'Infl corrected'!G$2</f>
        <v>1536.9774919614149</v>
      </c>
      <c r="H228" s="6">
        <f>DNFIK!H228*100/'Infl corrected'!H$2</f>
        <v>1600.6256517205422</v>
      </c>
      <c r="I228" s="6">
        <f>DNFIK!I228*100/'Infl corrected'!I$2</f>
        <v>1905.2953156822809</v>
      </c>
      <c r="J228" s="6">
        <f>DNFIK!J228*100/'Infl corrected'!J$2</f>
        <v>1903.030303030303</v>
      </c>
      <c r="K228" s="6">
        <f>DNFIK!K228*100/'Infl corrected'!K$2</f>
        <v>2130.5220883534139</v>
      </c>
      <c r="L228" s="6">
        <f>DNFIK!L228*100/'Infl corrected'!L$2</f>
        <v>2129</v>
      </c>
      <c r="M228" s="7">
        <f t="shared" si="13"/>
        <v>1802.2197957208857</v>
      </c>
    </row>
    <row r="229" spans="4:13" x14ac:dyDescent="0.55000000000000004">
      <c r="E229" s="3" t="s">
        <v>14</v>
      </c>
      <c r="F229" s="6">
        <f>DNFIK!F229*100/'Infl corrected'!F$2</f>
        <v>0</v>
      </c>
      <c r="G229" s="6">
        <f>DNFIK!G229*100/'Infl corrected'!G$2</f>
        <v>0</v>
      </c>
      <c r="H229" s="6">
        <f>DNFIK!H229*100/'Infl corrected'!H$2</f>
        <v>0</v>
      </c>
      <c r="I229" s="6">
        <f>DNFIK!I229*100/'Infl corrected'!I$2</f>
        <v>0</v>
      </c>
      <c r="J229" s="6">
        <f>DNFIK!J229*100/'Infl corrected'!J$2</f>
        <v>0</v>
      </c>
      <c r="K229" s="6">
        <f>DNFIK!K229*100/'Infl corrected'!K$2</f>
        <v>0</v>
      </c>
      <c r="L229" s="6">
        <f>DNFIK!L229*100/'Infl corrected'!L$2</f>
        <v>0</v>
      </c>
      <c r="M229" s="7">
        <f t="shared" si="13"/>
        <v>0</v>
      </c>
    </row>
    <row r="230" spans="4:13" x14ac:dyDescent="0.55000000000000004">
      <c r="E230" s="3" t="s">
        <v>15</v>
      </c>
      <c r="F230" s="6">
        <f>DNFIK!F230*100/'Infl corrected'!F$2</f>
        <v>0</v>
      </c>
      <c r="G230" s="6">
        <f>DNFIK!G230*100/'Infl corrected'!G$2</f>
        <v>0</v>
      </c>
      <c r="H230" s="6">
        <f>DNFIK!H230*100/'Infl corrected'!H$2</f>
        <v>0</v>
      </c>
      <c r="I230" s="6">
        <f>DNFIK!I230*100/'Infl corrected'!I$2</f>
        <v>0</v>
      </c>
      <c r="J230" s="6">
        <f>DNFIK!J230*100/'Infl corrected'!J$2</f>
        <v>0</v>
      </c>
      <c r="K230" s="6">
        <f>DNFIK!K230*100/'Infl corrected'!K$2</f>
        <v>0</v>
      </c>
      <c r="L230" s="6">
        <f>DNFIK!L230*100/'Infl corrected'!L$2</f>
        <v>0</v>
      </c>
      <c r="M230" s="7">
        <f t="shared" si="13"/>
        <v>0</v>
      </c>
    </row>
    <row r="231" spans="4:13" x14ac:dyDescent="0.55000000000000004">
      <c r="E231" s="3" t="s">
        <v>16</v>
      </c>
      <c r="F231" s="6">
        <f>DNFIK!F231*100/'Infl corrected'!F$2</f>
        <v>0</v>
      </c>
      <c r="G231" s="6">
        <f>DNFIK!G231*100/'Infl corrected'!G$2</f>
        <v>0</v>
      </c>
      <c r="H231" s="6">
        <f>DNFIK!H231*100/'Infl corrected'!H$2</f>
        <v>0</v>
      </c>
      <c r="I231" s="6">
        <f>DNFIK!I231*100/'Infl corrected'!I$2</f>
        <v>0</v>
      </c>
      <c r="J231" s="6">
        <f>DNFIK!J231*100/'Infl corrected'!J$2</f>
        <v>0</v>
      </c>
      <c r="K231" s="6">
        <f>DNFIK!K231*100/'Infl corrected'!K$2</f>
        <v>0</v>
      </c>
      <c r="L231" s="6">
        <f>DNFIK!L231*100/'Infl corrected'!L$2</f>
        <v>0</v>
      </c>
      <c r="M231" s="7">
        <f t="shared" si="13"/>
        <v>0</v>
      </c>
    </row>
    <row r="232" spans="4:13" x14ac:dyDescent="0.55000000000000004">
      <c r="E232" s="3" t="s">
        <v>17</v>
      </c>
      <c r="F232" s="6">
        <f>DNFIK!F232*100/'Infl corrected'!F$2</f>
        <v>46.05263157894737</v>
      </c>
      <c r="G232" s="6">
        <f>DNFIK!G232*100/'Infl corrected'!G$2</f>
        <v>21.436227224008576</v>
      </c>
      <c r="H232" s="6">
        <f>DNFIK!H232*100/'Infl corrected'!H$2</f>
        <v>37.53910323253389</v>
      </c>
      <c r="I232" s="6">
        <f>DNFIK!I232*100/'Infl corrected'!I$2</f>
        <v>39.714867617107942</v>
      </c>
      <c r="J232" s="6">
        <f>DNFIK!J232*100/'Infl corrected'!J$2</f>
        <v>37.373737373737377</v>
      </c>
      <c r="K232" s="6">
        <f>DNFIK!K232*100/'Infl corrected'!K$2</f>
        <v>33.132530120481931</v>
      </c>
      <c r="L232" s="6">
        <f>DNFIK!L232*100/'Infl corrected'!L$2</f>
        <v>28</v>
      </c>
      <c r="M232" s="7">
        <f t="shared" si="13"/>
        <v>34.74987102097387</v>
      </c>
    </row>
    <row r="233" spans="4:13" x14ac:dyDescent="0.55000000000000004">
      <c r="E233" s="3" t="s">
        <v>18</v>
      </c>
      <c r="F233" s="6">
        <f>DNFIK!F233*100/'Infl corrected'!F$2</f>
        <v>0</v>
      </c>
      <c r="G233" s="6">
        <f>DNFIK!G233*100/'Infl corrected'!G$2</f>
        <v>0</v>
      </c>
      <c r="H233" s="6">
        <f>DNFIK!H233*100/'Infl corrected'!H$2</f>
        <v>0</v>
      </c>
      <c r="I233" s="6">
        <f>DNFIK!I233*100/'Infl corrected'!I$2</f>
        <v>0</v>
      </c>
      <c r="J233" s="6">
        <f>DNFIK!J233*100/'Infl corrected'!J$2</f>
        <v>0</v>
      </c>
      <c r="K233" s="6">
        <f>DNFIK!K233*100/'Infl corrected'!K$2</f>
        <v>0</v>
      </c>
      <c r="L233" s="6">
        <f>DNFIK!L233*100/'Infl corrected'!L$2</f>
        <v>0</v>
      </c>
      <c r="M233" s="7">
        <f t="shared" si="13"/>
        <v>0</v>
      </c>
    </row>
    <row r="234" spans="4:13" x14ac:dyDescent="0.55000000000000004">
      <c r="E234" s="3" t="s">
        <v>19</v>
      </c>
      <c r="F234" s="6">
        <f>DNFIK!F234*100/'Infl corrected'!F$2</f>
        <v>18.640350877192983</v>
      </c>
      <c r="G234" s="6">
        <f>DNFIK!G234*100/'Infl corrected'!G$2</f>
        <v>10.718113612004288</v>
      </c>
      <c r="H234" s="6">
        <f>DNFIK!H234*100/'Infl corrected'!H$2</f>
        <v>13.555787278415014</v>
      </c>
      <c r="I234" s="6">
        <f>DNFIK!I234*100/'Infl corrected'!I$2</f>
        <v>20.366598778004072</v>
      </c>
      <c r="J234" s="6">
        <f>DNFIK!J234*100/'Infl corrected'!J$2</f>
        <v>13.131313131313131</v>
      </c>
      <c r="K234" s="6">
        <f>DNFIK!K234*100/'Infl corrected'!K$2</f>
        <v>24.096385542168676</v>
      </c>
      <c r="L234" s="6">
        <f>DNFIK!L234*100/'Infl corrected'!L$2</f>
        <v>19</v>
      </c>
      <c r="M234" s="7">
        <f t="shared" si="13"/>
        <v>17.072649888442594</v>
      </c>
    </row>
    <row r="235" spans="4:13" x14ac:dyDescent="0.55000000000000004">
      <c r="E235" s="3" t="s">
        <v>20</v>
      </c>
      <c r="F235" s="6">
        <f>DNFIK!F235*100/'Infl corrected'!F$2</f>
        <v>27.412280701754383</v>
      </c>
      <c r="G235" s="6">
        <f>DNFIK!G235*100/'Infl corrected'!G$2</f>
        <v>10.718113612004288</v>
      </c>
      <c r="H235" s="6">
        <f>DNFIK!H235*100/'Infl corrected'!H$2</f>
        <v>23.983315954118872</v>
      </c>
      <c r="I235" s="6">
        <f>DNFIK!I235*100/'Infl corrected'!I$2</f>
        <v>18.329938900203665</v>
      </c>
      <c r="J235" s="6">
        <f>DNFIK!J235*100/'Infl corrected'!J$2</f>
        <v>24.242424242424242</v>
      </c>
      <c r="K235" s="6">
        <f>DNFIK!K235*100/'Infl corrected'!K$2</f>
        <v>9.0361445783132535</v>
      </c>
      <c r="L235" s="6">
        <f>DNFIK!L235*100/'Infl corrected'!L$2</f>
        <v>10</v>
      </c>
      <c r="M235" s="7">
        <f t="shared" si="13"/>
        <v>17.674602569831244</v>
      </c>
    </row>
    <row r="236" spans="4:13" x14ac:dyDescent="0.55000000000000004">
      <c r="E236" s="3" t="s">
        <v>21</v>
      </c>
      <c r="F236" s="6">
        <f>DNFIK!F236*100/'Infl corrected'!F$2</f>
        <v>706.14035087719299</v>
      </c>
      <c r="G236" s="6">
        <f>DNFIK!G236*100/'Infl corrected'!G$2</f>
        <v>613.07609860664525</v>
      </c>
      <c r="H236" s="6">
        <f>DNFIK!H236*100/'Infl corrected'!H$2</f>
        <v>612.09593326381639</v>
      </c>
      <c r="I236" s="6">
        <f>DNFIK!I236*100/'Infl corrected'!I$2</f>
        <v>658.85947046843171</v>
      </c>
      <c r="J236" s="6">
        <f>DNFIK!J236*100/'Infl corrected'!J$2</f>
        <v>641.41414141414145</v>
      </c>
      <c r="K236" s="6">
        <f>DNFIK!K236*100/'Infl corrected'!K$2</f>
        <v>684.73895582329317</v>
      </c>
      <c r="L236" s="6">
        <f>DNFIK!L236*100/'Infl corrected'!L$2</f>
        <v>792</v>
      </c>
      <c r="M236" s="7">
        <f t="shared" si="13"/>
        <v>672.61785006478874</v>
      </c>
    </row>
    <row r="237" spans="4:13" x14ac:dyDescent="0.55000000000000004">
      <c r="E237" s="3" t="s">
        <v>22</v>
      </c>
      <c r="F237" s="6">
        <f>DNFIK!F237*100/'Infl corrected'!F$2</f>
        <v>0</v>
      </c>
      <c r="G237" s="6">
        <f>DNFIK!G237*100/'Infl corrected'!G$2</f>
        <v>1.0718113612004287</v>
      </c>
      <c r="H237" s="6">
        <f>DNFIK!H237*100/'Infl corrected'!H$2</f>
        <v>3.1282586027111572</v>
      </c>
      <c r="I237" s="6">
        <f>DNFIK!I237*100/'Infl corrected'!I$2</f>
        <v>1.0183299389002036</v>
      </c>
      <c r="J237" s="6">
        <f>DNFIK!J237*100/'Infl corrected'!J$2</f>
        <v>3.0303030303030303</v>
      </c>
      <c r="K237" s="6">
        <f>DNFIK!K237*100/'Infl corrected'!K$2</f>
        <v>7.0281124497991971</v>
      </c>
      <c r="L237" s="6">
        <f>DNFIK!L237*100/'Infl corrected'!L$2</f>
        <v>8</v>
      </c>
      <c r="M237" s="7">
        <f t="shared" si="13"/>
        <v>3.325259340416288</v>
      </c>
    </row>
    <row r="238" spans="4:13" x14ac:dyDescent="0.55000000000000004">
      <c r="E238" s="3" t="s">
        <v>23</v>
      </c>
      <c r="F238" s="6">
        <f>DNFIK!F238*100/'Infl corrected'!F$2</f>
        <v>705.04385964912274</v>
      </c>
      <c r="G238" s="6">
        <f>DNFIK!G238*100/'Infl corrected'!G$2</f>
        <v>612.00428724544486</v>
      </c>
      <c r="H238" s="6">
        <f>DNFIK!H238*100/'Infl corrected'!H$2</f>
        <v>608.96767466110532</v>
      </c>
      <c r="I238" s="6">
        <f>DNFIK!I238*100/'Infl corrected'!I$2</f>
        <v>657.84114052953157</v>
      </c>
      <c r="J238" s="6">
        <f>DNFIK!J238*100/'Infl corrected'!J$2</f>
        <v>638.38383838383834</v>
      </c>
      <c r="K238" s="6">
        <f>DNFIK!K238*100/'Infl corrected'!K$2</f>
        <v>677.71084337349396</v>
      </c>
      <c r="L238" s="6">
        <f>DNFIK!L238*100/'Infl corrected'!L$2</f>
        <v>784</v>
      </c>
      <c r="M238" s="7">
        <f t="shared" si="13"/>
        <v>669.13594912036228</v>
      </c>
    </row>
    <row r="239" spans="4:13" x14ac:dyDescent="0.55000000000000004">
      <c r="E239" s="3" t="s">
        <v>24</v>
      </c>
      <c r="F239" s="6">
        <f>DNFIK!F239*100/'Infl corrected'!F$2</f>
        <v>25.219298245614034</v>
      </c>
      <c r="G239" s="6">
        <f>DNFIK!G239*100/'Infl corrected'!G$2</f>
        <v>22.508038585209004</v>
      </c>
      <c r="H239" s="6">
        <f>DNFIK!H239*100/'Infl corrected'!H$2</f>
        <v>26.068821689259643</v>
      </c>
      <c r="I239" s="6">
        <f>DNFIK!I239*100/'Infl corrected'!I$2</f>
        <v>24.439918533604889</v>
      </c>
      <c r="J239" s="6">
        <f>DNFIK!J239*100/'Infl corrected'!J$2</f>
        <v>20.202020202020201</v>
      </c>
      <c r="K239" s="6">
        <f>DNFIK!K239*100/'Infl corrected'!K$2</f>
        <v>23.09236947791165</v>
      </c>
      <c r="L239" s="6">
        <f>DNFIK!L239*100/'Infl corrected'!L$2</f>
        <v>21</v>
      </c>
      <c r="M239" s="7">
        <f t="shared" si="13"/>
        <v>23.218638104802778</v>
      </c>
    </row>
    <row r="240" spans="4:13" x14ac:dyDescent="0.55000000000000004">
      <c r="E240" s="3" t="s">
        <v>25</v>
      </c>
      <c r="F240" s="6">
        <f>DNFIK!F240*100/'Infl corrected'!F$2</f>
        <v>21.929824561403507</v>
      </c>
      <c r="G240" s="6">
        <f>DNFIK!G240*100/'Infl corrected'!G$2</f>
        <v>17.14898177920686</v>
      </c>
      <c r="H240" s="6">
        <f>DNFIK!H240*100/'Infl corrected'!H$2</f>
        <v>21.897810218978101</v>
      </c>
      <c r="I240" s="6">
        <f>DNFIK!I240*100/'Infl corrected'!I$2</f>
        <v>4.0733197556008145</v>
      </c>
      <c r="J240" s="6">
        <f>DNFIK!J240*100/'Infl corrected'!J$2</f>
        <v>5.0505050505050502</v>
      </c>
      <c r="K240" s="6">
        <f>DNFIK!K240*100/'Infl corrected'!K$2</f>
        <v>8.0321285140562253</v>
      </c>
      <c r="L240" s="6">
        <f>DNFIK!L240*100/'Infl corrected'!L$2</f>
        <v>5</v>
      </c>
      <c r="M240" s="7">
        <f t="shared" si="13"/>
        <v>11.876081411392937</v>
      </c>
    </row>
    <row r="241" spans="4:13" x14ac:dyDescent="0.55000000000000004">
      <c r="E241" s="3" t="s">
        <v>26</v>
      </c>
      <c r="F241" s="6">
        <f>DNFIK!F241*100/'Infl corrected'!F$2</f>
        <v>4.3859649122807012</v>
      </c>
      <c r="G241" s="6">
        <f>DNFIK!G241*100/'Infl corrected'!G$2</f>
        <v>5.359056806002144</v>
      </c>
      <c r="H241" s="6">
        <f>DNFIK!H241*100/'Infl corrected'!H$2</f>
        <v>5.2137643378519289</v>
      </c>
      <c r="I241" s="6">
        <f>DNFIK!I241*100/'Infl corrected'!I$2</f>
        <v>20.366598778004072</v>
      </c>
      <c r="J241" s="6">
        <f>DNFIK!J241*100/'Infl corrected'!J$2</f>
        <v>15.151515151515152</v>
      </c>
      <c r="K241" s="6">
        <f>DNFIK!K241*100/'Infl corrected'!K$2</f>
        <v>15.060240963855422</v>
      </c>
      <c r="L241" s="6">
        <f>DNFIK!L241*100/'Infl corrected'!L$2</f>
        <v>16</v>
      </c>
      <c r="M241" s="7">
        <f t="shared" si="13"/>
        <v>11.648162992787061</v>
      </c>
    </row>
    <row r="242" spans="4:13" x14ac:dyDescent="0.55000000000000004">
      <c r="E242" s="3" t="s">
        <v>27</v>
      </c>
      <c r="F242" s="6">
        <f>DNFIK!F242*100/'Infl corrected'!F$2</f>
        <v>577.85087719298247</v>
      </c>
      <c r="G242" s="6">
        <f>DNFIK!G242*100/'Infl corrected'!G$2</f>
        <v>821.00750267952844</v>
      </c>
      <c r="H242" s="6">
        <f>DNFIK!H242*100/'Infl corrected'!H$2</f>
        <v>839.41605839416059</v>
      </c>
      <c r="I242" s="6">
        <f>DNFIK!I242*100/'Infl corrected'!I$2</f>
        <v>1088.5947046843178</v>
      </c>
      <c r="J242" s="6">
        <f>DNFIK!J242*100/'Infl corrected'!J$2</f>
        <v>1122.2222222222222</v>
      </c>
      <c r="K242" s="6">
        <f>DNFIK!K242*100/'Infl corrected'!K$2</f>
        <v>1204.8192771084339</v>
      </c>
      <c r="L242" s="6">
        <f>DNFIK!L242*100/'Infl corrected'!L$2</f>
        <v>1158</v>
      </c>
      <c r="M242" s="7">
        <f t="shared" si="13"/>
        <v>973.13009175452078</v>
      </c>
    </row>
    <row r="243" spans="4:13" x14ac:dyDescent="0.55000000000000004">
      <c r="E243" s="3" t="s">
        <v>28</v>
      </c>
      <c r="F243" s="6">
        <f>DNFIK!F243*100/'Infl corrected'!F$2</f>
        <v>101.97368421052632</v>
      </c>
      <c r="G243" s="6">
        <f>DNFIK!G243*100/'Infl corrected'!G$2</f>
        <v>105.03751339764202</v>
      </c>
      <c r="H243" s="6">
        <f>DNFIK!H243*100/'Infl corrected'!H$2</f>
        <v>90.719499478623561</v>
      </c>
      <c r="I243" s="6">
        <f>DNFIK!I243*100/'Infl corrected'!I$2</f>
        <v>67.209775967413435</v>
      </c>
      <c r="J243" s="6">
        <f>DNFIK!J243*100/'Infl corrected'!J$2</f>
        <v>67.676767676767682</v>
      </c>
      <c r="K243" s="6">
        <f>DNFIK!K243*100/'Infl corrected'!K$2</f>
        <v>80.321285140562253</v>
      </c>
      <c r="L243" s="6">
        <f>DNFIK!L243*100/'Infl corrected'!L$2</f>
        <v>135</v>
      </c>
      <c r="M243" s="7">
        <f t="shared" si="13"/>
        <v>92.562646553076462</v>
      </c>
    </row>
    <row r="244" spans="4:13" x14ac:dyDescent="0.55000000000000004">
      <c r="E244" s="3" t="s">
        <v>29</v>
      </c>
      <c r="F244" s="6">
        <f>DNFIK!F244*100/'Infl corrected'!F$2</f>
        <v>183.11403508771929</v>
      </c>
      <c r="G244" s="6">
        <f>DNFIK!G244*100/'Infl corrected'!G$2</f>
        <v>234.72668810289389</v>
      </c>
      <c r="H244" s="6">
        <f>DNFIK!H244*100/'Infl corrected'!H$2</f>
        <v>256.51720542231487</v>
      </c>
      <c r="I244" s="6">
        <f>DNFIK!I244*100/'Infl corrected'!I$2</f>
        <v>364.56211812627288</v>
      </c>
      <c r="J244" s="6">
        <f>DNFIK!J244*100/'Infl corrected'!J$2</f>
        <v>303.030303030303</v>
      </c>
      <c r="K244" s="6">
        <f>DNFIK!K244*100/'Infl corrected'!K$2</f>
        <v>314.2570281124498</v>
      </c>
      <c r="L244" s="6">
        <f>DNFIK!L244*100/'Infl corrected'!L$2</f>
        <v>288</v>
      </c>
      <c r="M244" s="7">
        <f t="shared" si="13"/>
        <v>277.74391112599335</v>
      </c>
    </row>
    <row r="245" spans="4:13" x14ac:dyDescent="0.55000000000000004">
      <c r="E245" s="3" t="s">
        <v>30</v>
      </c>
      <c r="F245" s="6">
        <f>DNFIK!F245*100/'Infl corrected'!F$2</f>
        <v>8.7719298245614024</v>
      </c>
      <c r="G245" s="6">
        <f>DNFIK!G245*100/'Infl corrected'!G$2</f>
        <v>8.57449088960343</v>
      </c>
      <c r="H245" s="6">
        <f>DNFIK!H245*100/'Infl corrected'!H$2</f>
        <v>8.3420229405630852</v>
      </c>
      <c r="I245" s="6">
        <f>DNFIK!I245*100/'Infl corrected'!I$2</f>
        <v>3.0549898167006111</v>
      </c>
      <c r="J245" s="6">
        <f>DNFIK!J245*100/'Infl corrected'!J$2</f>
        <v>3.0303030303030303</v>
      </c>
      <c r="K245" s="6">
        <f>DNFIK!K245*100/'Infl corrected'!K$2</f>
        <v>1.0040160642570282</v>
      </c>
      <c r="L245" s="6">
        <f>DNFIK!L245*100/'Infl corrected'!L$2</f>
        <v>1</v>
      </c>
      <c r="M245" s="7">
        <f t="shared" si="13"/>
        <v>4.8253932237126564</v>
      </c>
    </row>
    <row r="246" spans="4:13" x14ac:dyDescent="0.55000000000000004">
      <c r="E246" s="3" t="s">
        <v>31</v>
      </c>
      <c r="F246" s="6">
        <f>DNFIK!F246*100/'Infl corrected'!F$2</f>
        <v>283.99122807017545</v>
      </c>
      <c r="G246" s="6">
        <f>DNFIK!G246*100/'Infl corrected'!G$2</f>
        <v>472.66881028938906</v>
      </c>
      <c r="H246" s="6">
        <f>DNFIK!H246*100/'Infl corrected'!H$2</f>
        <v>484.88008342022937</v>
      </c>
      <c r="I246" s="6">
        <f>DNFIK!I246*100/'Infl corrected'!I$2</f>
        <v>653.76782077393068</v>
      </c>
      <c r="J246" s="6">
        <f>DNFIK!J246*100/'Infl corrected'!J$2</f>
        <v>748.4848484848485</v>
      </c>
      <c r="K246" s="6">
        <f>DNFIK!K246*100/'Infl corrected'!K$2</f>
        <v>808.23293172690762</v>
      </c>
      <c r="L246" s="6">
        <f>DNFIK!L246*100/'Infl corrected'!L$2</f>
        <v>735</v>
      </c>
      <c r="M246" s="7">
        <f t="shared" si="13"/>
        <v>598.1465318236402</v>
      </c>
    </row>
    <row r="247" spans="4:13" x14ac:dyDescent="0.55000000000000004">
      <c r="E247" s="3" t="s">
        <v>32</v>
      </c>
      <c r="F247" s="6">
        <f>DNFIK!F247*100/'Infl corrected'!F$2</f>
        <v>8.7719298245614024</v>
      </c>
      <c r="G247" s="6">
        <f>DNFIK!G247*100/'Infl corrected'!G$2</f>
        <v>11.789924973204716</v>
      </c>
      <c r="H247" s="6">
        <f>DNFIK!H247*100/'Infl corrected'!H$2</f>
        <v>12.513034410844629</v>
      </c>
      <c r="I247" s="6">
        <f>DNFIK!I247*100/'Infl corrected'!I$2</f>
        <v>11.201629327902239</v>
      </c>
      <c r="J247" s="6">
        <f>DNFIK!J247*100/'Infl corrected'!J$2</f>
        <v>14.141414141414142</v>
      </c>
      <c r="K247" s="6">
        <f>DNFIK!K247*100/'Infl corrected'!K$2</f>
        <v>8.0321285140562253</v>
      </c>
      <c r="L247" s="6">
        <f>DNFIK!L247*100/'Infl corrected'!L$2</f>
        <v>9</v>
      </c>
      <c r="M247" s="7">
        <f t="shared" si="13"/>
        <v>10.778580170283336</v>
      </c>
    </row>
    <row r="248" spans="4:13" x14ac:dyDescent="0.55000000000000004">
      <c r="E248" s="3" t="s">
        <v>33</v>
      </c>
      <c r="F248" s="6">
        <f>DNFIK!F248*100/'Infl corrected'!F$2</f>
        <v>8.7719298245614024</v>
      </c>
      <c r="G248" s="6">
        <f>DNFIK!G248*100/'Infl corrected'!G$2</f>
        <v>11.789924973204716</v>
      </c>
      <c r="H248" s="6">
        <f>DNFIK!H248*100/'Infl corrected'!H$2</f>
        <v>12.513034410844629</v>
      </c>
      <c r="I248" s="6">
        <f>DNFIK!I248*100/'Infl corrected'!I$2</f>
        <v>11.201629327902239</v>
      </c>
      <c r="J248" s="6">
        <f>DNFIK!J248*100/'Infl corrected'!J$2</f>
        <v>14.141414141414142</v>
      </c>
      <c r="K248" s="6">
        <f>DNFIK!K248*100/'Infl corrected'!K$2</f>
        <v>8.0321285140562253</v>
      </c>
      <c r="L248" s="6">
        <f>DNFIK!L248*100/'Infl corrected'!L$2</f>
        <v>9</v>
      </c>
      <c r="M248" s="7">
        <f t="shared" si="13"/>
        <v>10.778580170283336</v>
      </c>
    </row>
    <row r="249" spans="4:13" x14ac:dyDescent="0.55000000000000004">
      <c r="E249" s="3" t="s">
        <v>34</v>
      </c>
      <c r="F249" s="6">
        <f>DNFIK!F249*100/'Infl corrected'!F$2</f>
        <v>0</v>
      </c>
      <c r="G249" s="6">
        <f>DNFIK!G249*100/'Infl corrected'!G$2</f>
        <v>0</v>
      </c>
      <c r="H249" s="6">
        <f>DNFIK!H249*100/'Infl corrected'!H$2</f>
        <v>0</v>
      </c>
      <c r="I249" s="6">
        <f>DNFIK!I249*100/'Infl corrected'!I$2</f>
        <v>0</v>
      </c>
      <c r="J249" s="6">
        <f>DNFIK!J249*100/'Infl corrected'!J$2</f>
        <v>0</v>
      </c>
      <c r="K249" s="6">
        <f>DNFIK!K249*100/'Infl corrected'!K$2</f>
        <v>0</v>
      </c>
      <c r="L249" s="6">
        <f>DNFIK!L249*100/'Infl corrected'!L$2</f>
        <v>0</v>
      </c>
      <c r="M249" s="7">
        <f t="shared" si="13"/>
        <v>0</v>
      </c>
    </row>
    <row r="250" spans="4:13" x14ac:dyDescent="0.55000000000000004">
      <c r="E250" s="3" t="s">
        <v>35</v>
      </c>
      <c r="F250" s="6">
        <f>DNFIK!F250*100/'Infl corrected'!F$2</f>
        <v>0</v>
      </c>
      <c r="G250" s="6">
        <f>DNFIK!G250*100/'Infl corrected'!G$2</f>
        <v>0</v>
      </c>
      <c r="H250" s="6">
        <f>DNFIK!H250*100/'Infl corrected'!H$2</f>
        <v>0</v>
      </c>
      <c r="I250" s="6">
        <f>DNFIK!I250*100/'Infl corrected'!I$2</f>
        <v>0</v>
      </c>
      <c r="J250" s="6">
        <f>DNFIK!J250*100/'Infl corrected'!J$2</f>
        <v>0</v>
      </c>
      <c r="K250" s="6">
        <f>DNFIK!K250*100/'Infl corrected'!K$2</f>
        <v>0</v>
      </c>
      <c r="L250" s="6">
        <f>DNFIK!L250*100/'Infl corrected'!L$2</f>
        <v>0</v>
      </c>
      <c r="M250" s="7">
        <f t="shared" si="13"/>
        <v>0</v>
      </c>
    </row>
    <row r="251" spans="4:13" x14ac:dyDescent="0.55000000000000004">
      <c r="E251" s="3" t="s">
        <v>36</v>
      </c>
      <c r="F251" s="6">
        <f>DNFIK!F251*100/'Infl corrected'!F$2</f>
        <v>14.254385964912281</v>
      </c>
      <c r="G251" s="6">
        <f>DNFIK!G251*100/'Infl corrected'!G$2</f>
        <v>19.292604501607716</v>
      </c>
      <c r="H251" s="6">
        <f>DNFIK!H251*100/'Infl corrected'!H$2</f>
        <v>41.710114702815432</v>
      </c>
      <c r="I251" s="6">
        <f>DNFIK!I251*100/'Infl corrected'!I$2</f>
        <v>47.861507128309569</v>
      </c>
      <c r="J251" s="6">
        <f>DNFIK!J251*100/'Infl corrected'!J$2</f>
        <v>33.333333333333336</v>
      </c>
      <c r="K251" s="6">
        <f>DNFIK!K251*100/'Infl corrected'!K$2</f>
        <v>137.55020080321285</v>
      </c>
      <c r="L251" s="6">
        <f>DNFIK!L251*100/'Infl corrected'!L$2</f>
        <v>83</v>
      </c>
      <c r="M251" s="7">
        <f t="shared" si="13"/>
        <v>53.857449490598746</v>
      </c>
    </row>
    <row r="252" spans="4:13" x14ac:dyDescent="0.55000000000000004">
      <c r="E252" s="3" t="s">
        <v>37</v>
      </c>
      <c r="F252" s="6">
        <f>DNFIK!F252*100/'Infl corrected'!F$2</f>
        <v>30.701754385964911</v>
      </c>
      <c r="G252" s="6">
        <f>DNFIK!G252*100/'Infl corrected'!G$2</f>
        <v>28.938906752411576</v>
      </c>
      <c r="H252" s="6">
        <f>DNFIK!H252*100/'Infl corrected'!H$2</f>
        <v>29.197080291970803</v>
      </c>
      <c r="I252" s="6">
        <f>DNFIK!I252*100/'Infl corrected'!I$2</f>
        <v>34.623217922606926</v>
      </c>
      <c r="J252" s="6">
        <f>DNFIK!J252*100/'Infl corrected'!J$2</f>
        <v>35.353535353535356</v>
      </c>
      <c r="K252" s="6">
        <f>DNFIK!K252*100/'Infl corrected'!K$2</f>
        <v>40.160642570281126</v>
      </c>
      <c r="L252" s="6">
        <f>DNFIK!L252*100/'Infl corrected'!L$2</f>
        <v>37</v>
      </c>
      <c r="M252" s="7">
        <f t="shared" si="13"/>
        <v>33.710733896681525</v>
      </c>
    </row>
    <row r="253" spans="4:13" x14ac:dyDescent="0.55000000000000004">
      <c r="E253" s="3" t="s">
        <v>38</v>
      </c>
      <c r="F253" s="6">
        <f>DNFIK!F253*100/'Infl corrected'!F$2</f>
        <v>0</v>
      </c>
      <c r="G253" s="6">
        <f>DNFIK!G253*100/'Infl corrected'!G$2</f>
        <v>0</v>
      </c>
      <c r="H253" s="6">
        <f>DNFIK!H253*100/'Infl corrected'!H$2</f>
        <v>0</v>
      </c>
      <c r="I253" s="6">
        <f>DNFIK!I253*100/'Infl corrected'!I$2</f>
        <v>2.0366598778004072</v>
      </c>
      <c r="J253" s="6">
        <f>DNFIK!J253*100/'Infl corrected'!J$2</f>
        <v>2.0202020202020203</v>
      </c>
      <c r="K253" s="6">
        <f>DNFIK!K253*100/'Infl corrected'!K$2</f>
        <v>3.0120481927710845</v>
      </c>
      <c r="L253" s="6">
        <f>DNFIK!L253*100/'Infl corrected'!L$2</f>
        <v>4</v>
      </c>
      <c r="M253" s="7">
        <f t="shared" si="13"/>
        <v>1.5812728701105017</v>
      </c>
    </row>
    <row r="254" spans="4:13" x14ac:dyDescent="0.55000000000000004">
      <c r="E254" s="3" t="s">
        <v>39</v>
      </c>
      <c r="F254" s="6">
        <f>DNFIK!F254*100/'Infl corrected'!F$2</f>
        <v>30.701754385964911</v>
      </c>
      <c r="G254" s="6">
        <f>DNFIK!G254*100/'Infl corrected'!G$2</f>
        <v>28.938906752411576</v>
      </c>
      <c r="H254" s="6">
        <f>DNFIK!H254*100/'Infl corrected'!H$2</f>
        <v>29.197080291970803</v>
      </c>
      <c r="I254" s="6">
        <f>DNFIK!I254*100/'Infl corrected'!I$2</f>
        <v>33.604887983706718</v>
      </c>
      <c r="J254" s="6">
        <f>DNFIK!J254*100/'Infl corrected'!J$2</f>
        <v>33.333333333333336</v>
      </c>
      <c r="K254" s="6">
        <f>DNFIK!K254*100/'Infl corrected'!K$2</f>
        <v>37.148594377510044</v>
      </c>
      <c r="L254" s="6">
        <f>DNFIK!L254*100/'Infl corrected'!L$2</f>
        <v>32</v>
      </c>
      <c r="M254" s="7">
        <f t="shared" si="13"/>
        <v>32.132079589271058</v>
      </c>
    </row>
    <row r="255" spans="4:13" x14ac:dyDescent="0.55000000000000004">
      <c r="E255" s="3" t="s">
        <v>40</v>
      </c>
      <c r="F255" s="6">
        <f>DNFIK!F255*100/'Infl corrected'!F$2</f>
        <v>0</v>
      </c>
      <c r="G255" s="6">
        <f>DNFIK!G255*100/'Infl corrected'!G$2</f>
        <v>0</v>
      </c>
      <c r="H255" s="6">
        <f>DNFIK!H255*100/'Infl corrected'!H$2</f>
        <v>0</v>
      </c>
      <c r="I255" s="6">
        <f>DNFIK!I255*100/'Infl corrected'!I$2</f>
        <v>0</v>
      </c>
      <c r="J255" s="6">
        <f>DNFIK!J255*100/'Infl corrected'!J$2</f>
        <v>0</v>
      </c>
      <c r="K255" s="6">
        <f>DNFIK!K255*100/'Infl corrected'!K$2</f>
        <v>0</v>
      </c>
      <c r="L255" s="6">
        <f>DNFIK!L255*100/'Infl corrected'!L$2</f>
        <v>0</v>
      </c>
      <c r="M255" s="7">
        <f t="shared" si="13"/>
        <v>0</v>
      </c>
    </row>
    <row r="256" spans="4:13" x14ac:dyDescent="0.55000000000000004">
      <c r="D256" s="3" t="s">
        <v>49</v>
      </c>
      <c r="E256" s="3" t="s">
        <v>13</v>
      </c>
      <c r="F256" s="6">
        <f>DNFIK!F256*100/'Infl corrected'!F$2</f>
        <v>1172.1491228070174</v>
      </c>
      <c r="G256" s="6">
        <f>DNFIK!G256*100/'Infl corrected'!G$2</f>
        <v>1351.5541264737406</v>
      </c>
      <c r="H256" s="6">
        <f>DNFIK!H256*100/'Infl corrected'!H$2</f>
        <v>1409.8018769551616</v>
      </c>
      <c r="I256" s="6">
        <f>DNFIK!I256*100/'Infl corrected'!I$2</f>
        <v>1425.6619144602851</v>
      </c>
      <c r="J256" s="6">
        <f>DNFIK!J256*100/'Infl corrected'!J$2</f>
        <v>1296.969696969697</v>
      </c>
      <c r="K256" s="6">
        <f>DNFIK!K256*100/'Infl corrected'!K$2</f>
        <v>1474.8995983935745</v>
      </c>
      <c r="L256" s="6">
        <f>DNFIK!L256*100/'Infl corrected'!L$2</f>
        <v>1489</v>
      </c>
      <c r="M256" s="7">
        <f t="shared" si="13"/>
        <v>1374.2909051513536</v>
      </c>
    </row>
    <row r="257" spans="5:13" x14ac:dyDescent="0.55000000000000004">
      <c r="E257" s="3" t="s">
        <v>14</v>
      </c>
      <c r="F257" s="6">
        <f>DNFIK!F257*100/'Infl corrected'!F$2</f>
        <v>0</v>
      </c>
      <c r="G257" s="6">
        <f>DNFIK!G257*100/'Infl corrected'!G$2</f>
        <v>0</v>
      </c>
      <c r="H257" s="6">
        <f>DNFIK!H257*100/'Infl corrected'!H$2</f>
        <v>0</v>
      </c>
      <c r="I257" s="6">
        <f>DNFIK!I257*100/'Infl corrected'!I$2</f>
        <v>0</v>
      </c>
      <c r="J257" s="6">
        <f>DNFIK!J257*100/'Infl corrected'!J$2</f>
        <v>0</v>
      </c>
      <c r="K257" s="6">
        <f>DNFIK!K257*100/'Infl corrected'!K$2</f>
        <v>0</v>
      </c>
      <c r="L257" s="6">
        <f>DNFIK!L257*100/'Infl corrected'!L$2</f>
        <v>0</v>
      </c>
      <c r="M257" s="7">
        <f t="shared" si="13"/>
        <v>0</v>
      </c>
    </row>
    <row r="258" spans="5:13" x14ac:dyDescent="0.55000000000000004">
      <c r="E258" s="3" t="s">
        <v>15</v>
      </c>
      <c r="F258" s="6">
        <f>DNFIK!F258*100/'Infl corrected'!F$2</f>
        <v>0</v>
      </c>
      <c r="G258" s="6">
        <f>DNFIK!G258*100/'Infl corrected'!G$2</f>
        <v>0</v>
      </c>
      <c r="H258" s="6">
        <f>DNFIK!H258*100/'Infl corrected'!H$2</f>
        <v>0</v>
      </c>
      <c r="I258" s="6">
        <f>DNFIK!I258*100/'Infl corrected'!I$2</f>
        <v>0</v>
      </c>
      <c r="J258" s="6">
        <f>DNFIK!J258*100/'Infl corrected'!J$2</f>
        <v>0</v>
      </c>
      <c r="K258" s="6">
        <f>DNFIK!K258*100/'Infl corrected'!K$2</f>
        <v>0</v>
      </c>
      <c r="L258" s="6">
        <f>DNFIK!L258*100/'Infl corrected'!L$2</f>
        <v>0</v>
      </c>
      <c r="M258" s="7">
        <f t="shared" si="13"/>
        <v>0</v>
      </c>
    </row>
    <row r="259" spans="5:13" x14ac:dyDescent="0.55000000000000004">
      <c r="E259" s="3" t="s">
        <v>16</v>
      </c>
      <c r="F259" s="6">
        <f>DNFIK!F259*100/'Infl corrected'!F$2</f>
        <v>0</v>
      </c>
      <c r="G259" s="6">
        <f>DNFIK!G259*100/'Infl corrected'!G$2</f>
        <v>0</v>
      </c>
      <c r="H259" s="6">
        <f>DNFIK!H259*100/'Infl corrected'!H$2</f>
        <v>0</v>
      </c>
      <c r="I259" s="6">
        <f>DNFIK!I259*100/'Infl corrected'!I$2</f>
        <v>0</v>
      </c>
      <c r="J259" s="6">
        <f>DNFIK!J259*100/'Infl corrected'!J$2</f>
        <v>0</v>
      </c>
      <c r="K259" s="6">
        <f>DNFIK!K259*100/'Infl corrected'!K$2</f>
        <v>0</v>
      </c>
      <c r="L259" s="6">
        <f>DNFIK!L259*100/'Infl corrected'!L$2</f>
        <v>0</v>
      </c>
      <c r="M259" s="7">
        <f t="shared" si="13"/>
        <v>0</v>
      </c>
    </row>
    <row r="260" spans="5:13" x14ac:dyDescent="0.55000000000000004">
      <c r="E260" s="3" t="s">
        <v>17</v>
      </c>
      <c r="F260" s="6">
        <f>DNFIK!F260*100/'Infl corrected'!F$2</f>
        <v>28.508771929824562</v>
      </c>
      <c r="G260" s="6">
        <f>DNFIK!G260*100/'Infl corrected'!G$2</f>
        <v>66.452304394426577</v>
      </c>
      <c r="H260" s="6">
        <f>DNFIK!H260*100/'Infl corrected'!H$2</f>
        <v>67.778936392075067</v>
      </c>
      <c r="I260" s="6">
        <f>DNFIK!I260*100/'Infl corrected'!I$2</f>
        <v>56.008146639511203</v>
      </c>
      <c r="J260" s="6">
        <f>DNFIK!J260*100/'Infl corrected'!J$2</f>
        <v>45.454545454545453</v>
      </c>
      <c r="K260" s="6">
        <f>DNFIK!K260*100/'Infl corrected'!K$2</f>
        <v>61.24497991967872</v>
      </c>
      <c r="L260" s="6">
        <f>DNFIK!L260*100/'Infl corrected'!L$2</f>
        <v>44</v>
      </c>
      <c r="M260" s="7">
        <f t="shared" si="13"/>
        <v>52.778240675723076</v>
      </c>
    </row>
    <row r="261" spans="5:13" x14ac:dyDescent="0.55000000000000004">
      <c r="E261" s="3" t="s">
        <v>18</v>
      </c>
      <c r="F261" s="6">
        <f>DNFIK!F261*100/'Infl corrected'!F$2</f>
        <v>0</v>
      </c>
      <c r="G261" s="6">
        <f>DNFIK!G261*100/'Infl corrected'!G$2</f>
        <v>0</v>
      </c>
      <c r="H261" s="6">
        <f>DNFIK!H261*100/'Infl corrected'!H$2</f>
        <v>0</v>
      </c>
      <c r="I261" s="6">
        <f>DNFIK!I261*100/'Infl corrected'!I$2</f>
        <v>0</v>
      </c>
      <c r="J261" s="6">
        <f>DNFIK!J261*100/'Infl corrected'!J$2</f>
        <v>0</v>
      </c>
      <c r="K261" s="6">
        <f>DNFIK!K261*100/'Infl corrected'!K$2</f>
        <v>0</v>
      </c>
      <c r="L261" s="6">
        <f>DNFIK!L261*100/'Infl corrected'!L$2</f>
        <v>0</v>
      </c>
      <c r="M261" s="7">
        <f t="shared" ref="M261:M324" si="14">AVERAGE(F261:L261)</f>
        <v>0</v>
      </c>
    </row>
    <row r="262" spans="5:13" x14ac:dyDescent="0.55000000000000004">
      <c r="E262" s="3" t="s">
        <v>19</v>
      </c>
      <c r="F262" s="6">
        <f>DNFIK!F262*100/'Infl corrected'!F$2</f>
        <v>16.44736842105263</v>
      </c>
      <c r="G262" s="6">
        <f>DNFIK!G262*100/'Infl corrected'!G$2</f>
        <v>7.502679528403001</v>
      </c>
      <c r="H262" s="6">
        <f>DNFIK!H262*100/'Infl corrected'!H$2</f>
        <v>5.2137643378519289</v>
      </c>
      <c r="I262" s="6">
        <f>DNFIK!I262*100/'Infl corrected'!I$2</f>
        <v>5.0916496945010179</v>
      </c>
      <c r="J262" s="6">
        <f>DNFIK!J262*100/'Infl corrected'!J$2</f>
        <v>4.0404040404040407</v>
      </c>
      <c r="K262" s="6">
        <f>DNFIK!K262*100/'Infl corrected'!K$2</f>
        <v>5.0200803212851408</v>
      </c>
      <c r="L262" s="6">
        <f>DNFIK!L262*100/'Infl corrected'!L$2</f>
        <v>5</v>
      </c>
      <c r="M262" s="7">
        <f t="shared" si="14"/>
        <v>6.902278049071108</v>
      </c>
    </row>
    <row r="263" spans="5:13" x14ac:dyDescent="0.55000000000000004">
      <c r="E263" s="3" t="s">
        <v>20</v>
      </c>
      <c r="F263" s="6">
        <f>DNFIK!F263*100/'Infl corrected'!F$2</f>
        <v>12.06140350877193</v>
      </c>
      <c r="G263" s="6">
        <f>DNFIK!G263*100/'Infl corrected'!G$2</f>
        <v>58.949624866023584</v>
      </c>
      <c r="H263" s="6">
        <f>DNFIK!H263*100/'Infl corrected'!H$2</f>
        <v>62.565172054223147</v>
      </c>
      <c r="I263" s="6">
        <f>DNFIK!I263*100/'Infl corrected'!I$2</f>
        <v>50.916496945010181</v>
      </c>
      <c r="J263" s="6">
        <f>DNFIK!J263*100/'Infl corrected'!J$2</f>
        <v>40.404040404040401</v>
      </c>
      <c r="K263" s="6">
        <f>DNFIK!K263*100/'Infl corrected'!K$2</f>
        <v>56.224899598393577</v>
      </c>
      <c r="L263" s="6">
        <f>DNFIK!L263*100/'Infl corrected'!L$2</f>
        <v>39</v>
      </c>
      <c r="M263" s="7">
        <f t="shared" si="14"/>
        <v>45.73166248235183</v>
      </c>
    </row>
    <row r="264" spans="5:13" x14ac:dyDescent="0.55000000000000004">
      <c r="E264" s="3" t="s">
        <v>21</v>
      </c>
      <c r="F264" s="6">
        <f>DNFIK!F264*100/'Infl corrected'!F$2</f>
        <v>779.60526315789468</v>
      </c>
      <c r="G264" s="6">
        <f>DNFIK!G264*100/'Infl corrected'!G$2</f>
        <v>843.51554126473741</v>
      </c>
      <c r="H264" s="6">
        <f>DNFIK!H264*100/'Infl corrected'!H$2</f>
        <v>841.5015641293013</v>
      </c>
      <c r="I264" s="6">
        <f>DNFIK!I264*100/'Infl corrected'!I$2</f>
        <v>803.4623217922607</v>
      </c>
      <c r="J264" s="6">
        <f>DNFIK!J264*100/'Infl corrected'!J$2</f>
        <v>671.71717171717171</v>
      </c>
      <c r="K264" s="6">
        <f>DNFIK!K264*100/'Infl corrected'!K$2</f>
        <v>747.99196787148594</v>
      </c>
      <c r="L264" s="6">
        <f>DNFIK!L264*100/'Infl corrected'!L$2</f>
        <v>739</v>
      </c>
      <c r="M264" s="7">
        <f t="shared" si="14"/>
        <v>775.25626141897897</v>
      </c>
    </row>
    <row r="265" spans="5:13" x14ac:dyDescent="0.55000000000000004">
      <c r="E265" s="3" t="s">
        <v>22</v>
      </c>
      <c r="F265" s="6">
        <f>DNFIK!F265*100/'Infl corrected'!F$2</f>
        <v>24.12280701754386</v>
      </c>
      <c r="G265" s="6">
        <f>DNFIK!G265*100/'Infl corrected'!G$2</f>
        <v>24.65166130760986</v>
      </c>
      <c r="H265" s="6">
        <f>DNFIK!H265*100/'Infl corrected'!H$2</f>
        <v>10.427528675703858</v>
      </c>
      <c r="I265" s="6">
        <f>DNFIK!I265*100/'Infl corrected'!I$2</f>
        <v>1.0183299389002036</v>
      </c>
      <c r="J265" s="6">
        <f>DNFIK!J265*100/'Infl corrected'!J$2</f>
        <v>1.0101010101010102</v>
      </c>
      <c r="K265" s="6">
        <f>DNFIK!K265*100/'Infl corrected'!K$2</f>
        <v>1.0040160642570282</v>
      </c>
      <c r="L265" s="6">
        <f>DNFIK!L265*100/'Infl corrected'!L$2</f>
        <v>4</v>
      </c>
      <c r="M265" s="7">
        <f t="shared" si="14"/>
        <v>9.4620634305879729</v>
      </c>
    </row>
    <row r="266" spans="5:13" x14ac:dyDescent="0.55000000000000004">
      <c r="E266" s="3" t="s">
        <v>23</v>
      </c>
      <c r="F266" s="6">
        <f>DNFIK!F266*100/'Infl corrected'!F$2</f>
        <v>755.48245614035091</v>
      </c>
      <c r="G266" s="6">
        <f>DNFIK!G266*100/'Infl corrected'!G$2</f>
        <v>819.93569131832805</v>
      </c>
      <c r="H266" s="6">
        <f>DNFIK!H266*100/'Infl corrected'!H$2</f>
        <v>831.0740354535975</v>
      </c>
      <c r="I266" s="6">
        <f>DNFIK!I266*100/'Infl corrected'!I$2</f>
        <v>802.44399185336044</v>
      </c>
      <c r="J266" s="6">
        <f>DNFIK!J266*100/'Infl corrected'!J$2</f>
        <v>671.71717171717171</v>
      </c>
      <c r="K266" s="6">
        <f>DNFIK!K266*100/'Infl corrected'!K$2</f>
        <v>745.98393574297188</v>
      </c>
      <c r="L266" s="6">
        <f>DNFIK!L266*100/'Infl corrected'!L$2</f>
        <v>735</v>
      </c>
      <c r="M266" s="7">
        <f t="shared" si="14"/>
        <v>765.94818317511147</v>
      </c>
    </row>
    <row r="267" spans="5:13" x14ac:dyDescent="0.55000000000000004">
      <c r="E267" s="3" t="s">
        <v>24</v>
      </c>
      <c r="F267" s="6">
        <f>DNFIK!F267*100/'Infl corrected'!F$2</f>
        <v>6.5789473684210522</v>
      </c>
      <c r="G267" s="6">
        <f>DNFIK!G267*100/'Infl corrected'!G$2</f>
        <v>9.6463022508038581</v>
      </c>
      <c r="H267" s="6">
        <f>DNFIK!H267*100/'Infl corrected'!H$2</f>
        <v>17.726798748696559</v>
      </c>
      <c r="I267" s="6">
        <f>DNFIK!I267*100/'Infl corrected'!I$2</f>
        <v>10.183299389002036</v>
      </c>
      <c r="J267" s="6">
        <f>DNFIK!J267*100/'Infl corrected'!J$2</f>
        <v>11.111111111111111</v>
      </c>
      <c r="K267" s="6">
        <f>DNFIK!K267*100/'Infl corrected'!K$2</f>
        <v>26.104417670682732</v>
      </c>
      <c r="L267" s="6">
        <f>DNFIK!L267*100/'Infl corrected'!L$2</f>
        <v>32</v>
      </c>
      <c r="M267" s="7">
        <f t="shared" si="14"/>
        <v>16.192982362673909</v>
      </c>
    </row>
    <row r="268" spans="5:13" x14ac:dyDescent="0.55000000000000004">
      <c r="E268" s="3" t="s">
        <v>25</v>
      </c>
      <c r="F268" s="6">
        <f>DNFIK!F268*100/'Infl corrected'!F$2</f>
        <v>4.3859649122807012</v>
      </c>
      <c r="G268" s="6">
        <f>DNFIK!G268*100/'Infl corrected'!G$2</f>
        <v>6.4308681672025729</v>
      </c>
      <c r="H268" s="6">
        <f>DNFIK!H268*100/'Infl corrected'!H$2</f>
        <v>14.598540145985401</v>
      </c>
      <c r="I268" s="6">
        <f>DNFIK!I268*100/'Infl corrected'!I$2</f>
        <v>7.1283095723014256</v>
      </c>
      <c r="J268" s="6">
        <f>DNFIK!J268*100/'Infl corrected'!J$2</f>
        <v>8.0808080808080813</v>
      </c>
      <c r="K268" s="6">
        <f>DNFIK!K268*100/'Infl corrected'!K$2</f>
        <v>12.048192771084338</v>
      </c>
      <c r="L268" s="6">
        <f>DNFIK!L268*100/'Infl corrected'!L$2</f>
        <v>15</v>
      </c>
      <c r="M268" s="7">
        <f t="shared" si="14"/>
        <v>9.6675262356660756</v>
      </c>
    </row>
    <row r="269" spans="5:13" x14ac:dyDescent="0.55000000000000004">
      <c r="E269" s="3" t="s">
        <v>26</v>
      </c>
      <c r="F269" s="6">
        <f>DNFIK!F269*100/'Infl corrected'!F$2</f>
        <v>2.1929824561403506</v>
      </c>
      <c r="G269" s="6">
        <f>DNFIK!G269*100/'Infl corrected'!G$2</f>
        <v>3.2154340836012865</v>
      </c>
      <c r="H269" s="6">
        <f>DNFIK!H269*100/'Infl corrected'!H$2</f>
        <v>3.1282586027111572</v>
      </c>
      <c r="I269" s="6">
        <f>DNFIK!I269*100/'Infl corrected'!I$2</f>
        <v>3.0549898167006111</v>
      </c>
      <c r="J269" s="6">
        <f>DNFIK!J269*100/'Infl corrected'!J$2</f>
        <v>3.0303030303030303</v>
      </c>
      <c r="K269" s="6">
        <f>DNFIK!K269*100/'Infl corrected'!K$2</f>
        <v>15.060240963855422</v>
      </c>
      <c r="L269" s="6">
        <f>DNFIK!L269*100/'Infl corrected'!L$2</f>
        <v>16</v>
      </c>
      <c r="M269" s="7">
        <f t="shared" si="14"/>
        <v>6.5260298504731225</v>
      </c>
    </row>
    <row r="270" spans="5:13" x14ac:dyDescent="0.55000000000000004">
      <c r="E270" s="3" t="s">
        <v>27</v>
      </c>
      <c r="F270" s="6">
        <f>DNFIK!F270*100/'Infl corrected'!F$2</f>
        <v>331.14035087719299</v>
      </c>
      <c r="G270" s="6">
        <f>DNFIK!G270*100/'Infl corrected'!G$2</f>
        <v>409.43193997856378</v>
      </c>
      <c r="H270" s="6">
        <f>DNFIK!H270*100/'Infl corrected'!H$2</f>
        <v>454.64025026068816</v>
      </c>
      <c r="I270" s="6">
        <f>DNFIK!I270*100/'Infl corrected'!I$2</f>
        <v>531.56822810590631</v>
      </c>
      <c r="J270" s="6">
        <f>DNFIK!J270*100/'Infl corrected'!J$2</f>
        <v>529.29292929292933</v>
      </c>
      <c r="K270" s="6">
        <f>DNFIK!K270*100/'Infl corrected'!K$2</f>
        <v>549.19678714859435</v>
      </c>
      <c r="L270" s="6">
        <f>DNFIK!L270*100/'Infl corrected'!L$2</f>
        <v>584</v>
      </c>
      <c r="M270" s="7">
        <f t="shared" si="14"/>
        <v>484.18149795198218</v>
      </c>
    </row>
    <row r="271" spans="5:13" x14ac:dyDescent="0.55000000000000004">
      <c r="E271" s="3" t="s">
        <v>28</v>
      </c>
      <c r="F271" s="6">
        <f>DNFIK!F271*100/'Infl corrected'!F$2</f>
        <v>83.333333333333329</v>
      </c>
      <c r="G271" s="6">
        <f>DNFIK!G271*100/'Infl corrected'!G$2</f>
        <v>81.457663451232591</v>
      </c>
      <c r="H271" s="6">
        <f>DNFIK!H271*100/'Infl corrected'!H$2</f>
        <v>59.436913451511991</v>
      </c>
      <c r="I271" s="6">
        <f>DNFIK!I271*100/'Infl corrected'!I$2</f>
        <v>18.329938900203665</v>
      </c>
      <c r="J271" s="6">
        <f>DNFIK!J271*100/'Infl corrected'!J$2</f>
        <v>19.19191919191919</v>
      </c>
      <c r="K271" s="6">
        <f>DNFIK!K271*100/'Infl corrected'!K$2</f>
        <v>21.084337349397593</v>
      </c>
      <c r="L271" s="6">
        <f>DNFIK!L271*100/'Infl corrected'!L$2</f>
        <v>27</v>
      </c>
      <c r="M271" s="7">
        <f t="shared" si="14"/>
        <v>44.262015096799765</v>
      </c>
    </row>
    <row r="272" spans="5:13" x14ac:dyDescent="0.55000000000000004">
      <c r="E272" s="3" t="s">
        <v>29</v>
      </c>
      <c r="F272" s="6">
        <f>DNFIK!F272*100/'Infl corrected'!F$2</f>
        <v>46.05263157894737</v>
      </c>
      <c r="G272" s="6">
        <f>DNFIK!G272*100/'Infl corrected'!G$2</f>
        <v>12.861736334405146</v>
      </c>
      <c r="H272" s="6">
        <f>DNFIK!H272*100/'Infl corrected'!H$2</f>
        <v>80.291970802919707</v>
      </c>
      <c r="I272" s="6">
        <f>DNFIK!I272*100/'Infl corrected'!I$2</f>
        <v>165.98778004073318</v>
      </c>
      <c r="J272" s="6">
        <f>DNFIK!J272*100/'Infl corrected'!J$2</f>
        <v>153.53535353535352</v>
      </c>
      <c r="K272" s="6">
        <f>DNFIK!K272*100/'Infl corrected'!K$2</f>
        <v>170.68273092369478</v>
      </c>
      <c r="L272" s="6">
        <f>DNFIK!L272*100/'Infl corrected'!L$2</f>
        <v>196</v>
      </c>
      <c r="M272" s="7">
        <f t="shared" si="14"/>
        <v>117.91602903086482</v>
      </c>
    </row>
    <row r="273" spans="4:13" x14ac:dyDescent="0.55000000000000004">
      <c r="E273" s="3" t="s">
        <v>30</v>
      </c>
      <c r="F273" s="6">
        <f>DNFIK!F273*100/'Infl corrected'!F$2</f>
        <v>50.438596491228068</v>
      </c>
      <c r="G273" s="6">
        <f>DNFIK!G273*100/'Infl corrected'!G$2</f>
        <v>61.09324758842444</v>
      </c>
      <c r="H273" s="6">
        <f>DNFIK!H273*100/'Infl corrected'!H$2</f>
        <v>64.650677789363911</v>
      </c>
      <c r="I273" s="6">
        <f>DNFIK!I273*100/'Infl corrected'!I$2</f>
        <v>66.191446028513241</v>
      </c>
      <c r="J273" s="6">
        <f>DNFIK!J273*100/'Infl corrected'!J$2</f>
        <v>63.636363636363633</v>
      </c>
      <c r="K273" s="6">
        <f>DNFIK!K273*100/'Infl corrected'!K$2</f>
        <v>37.148594377510044</v>
      </c>
      <c r="L273" s="6">
        <f>DNFIK!L273*100/'Infl corrected'!L$2</f>
        <v>38</v>
      </c>
      <c r="M273" s="7">
        <f t="shared" si="14"/>
        <v>54.451275130200479</v>
      </c>
    </row>
    <row r="274" spans="4:13" x14ac:dyDescent="0.55000000000000004">
      <c r="E274" s="3" t="s">
        <v>31</v>
      </c>
      <c r="F274" s="6">
        <f>DNFIK!F274*100/'Infl corrected'!F$2</f>
        <v>152.41228070175438</v>
      </c>
      <c r="G274" s="6">
        <f>DNFIK!G274*100/'Infl corrected'!G$2</f>
        <v>252.94748124330118</v>
      </c>
      <c r="H274" s="6">
        <f>DNFIK!H274*100/'Infl corrected'!H$2</f>
        <v>250.26068821689259</v>
      </c>
      <c r="I274" s="6">
        <f>DNFIK!I274*100/'Infl corrected'!I$2</f>
        <v>281.05906313645619</v>
      </c>
      <c r="J274" s="6">
        <f>DNFIK!J274*100/'Infl corrected'!J$2</f>
        <v>292.92929292929296</v>
      </c>
      <c r="K274" s="6">
        <f>DNFIK!K274*100/'Infl corrected'!K$2</f>
        <v>320.28112449799198</v>
      </c>
      <c r="L274" s="6">
        <f>DNFIK!L274*100/'Infl corrected'!L$2</f>
        <v>323</v>
      </c>
      <c r="M274" s="7">
        <f t="shared" si="14"/>
        <v>267.55570438938418</v>
      </c>
    </row>
    <row r="275" spans="4:13" x14ac:dyDescent="0.55000000000000004">
      <c r="E275" s="3" t="s">
        <v>32</v>
      </c>
      <c r="F275" s="6">
        <f>DNFIK!F275*100/'Infl corrected'!F$2</f>
        <v>1.0964912280701753</v>
      </c>
      <c r="G275" s="6">
        <f>DNFIK!G275*100/'Infl corrected'!G$2</f>
        <v>1.0718113612004287</v>
      </c>
      <c r="H275" s="6">
        <f>DNFIK!H275*100/'Infl corrected'!H$2</f>
        <v>1.0427528675703857</v>
      </c>
      <c r="I275" s="6">
        <f>DNFIK!I275*100/'Infl corrected'!I$2</f>
        <v>0</v>
      </c>
      <c r="J275" s="6">
        <f>DNFIK!J275*100/'Infl corrected'!J$2</f>
        <v>0</v>
      </c>
      <c r="K275" s="6">
        <f>DNFIK!K275*100/'Infl corrected'!K$2</f>
        <v>0</v>
      </c>
      <c r="L275" s="6">
        <f>DNFIK!L275*100/'Infl corrected'!L$2</f>
        <v>0</v>
      </c>
      <c r="M275" s="7">
        <f t="shared" si="14"/>
        <v>0.45872220812014142</v>
      </c>
    </row>
    <row r="276" spans="4:13" x14ac:dyDescent="0.55000000000000004">
      <c r="E276" s="3" t="s">
        <v>33</v>
      </c>
      <c r="F276" s="6">
        <f>DNFIK!F276*100/'Infl corrected'!F$2</f>
        <v>1.0964912280701753</v>
      </c>
      <c r="G276" s="6">
        <f>DNFIK!G276*100/'Infl corrected'!G$2</f>
        <v>1.0718113612004287</v>
      </c>
      <c r="H276" s="6">
        <f>DNFIK!H276*100/'Infl corrected'!H$2</f>
        <v>1.0427528675703857</v>
      </c>
      <c r="I276" s="6">
        <f>DNFIK!I276*100/'Infl corrected'!I$2</f>
        <v>0</v>
      </c>
      <c r="J276" s="6">
        <f>DNFIK!J276*100/'Infl corrected'!J$2</f>
        <v>0</v>
      </c>
      <c r="K276" s="6">
        <f>DNFIK!K276*100/'Infl corrected'!K$2</f>
        <v>0</v>
      </c>
      <c r="L276" s="6">
        <f>DNFIK!L276*100/'Infl corrected'!L$2</f>
        <v>0</v>
      </c>
      <c r="M276" s="7">
        <f t="shared" si="14"/>
        <v>0.45872220812014142</v>
      </c>
    </row>
    <row r="277" spans="4:13" x14ac:dyDescent="0.55000000000000004">
      <c r="E277" s="3" t="s">
        <v>34</v>
      </c>
      <c r="F277" s="6">
        <f>DNFIK!F277*100/'Infl corrected'!F$2</f>
        <v>0</v>
      </c>
      <c r="G277" s="6">
        <f>DNFIK!G277*100/'Infl corrected'!G$2</f>
        <v>0</v>
      </c>
      <c r="H277" s="6">
        <f>DNFIK!H277*100/'Infl corrected'!H$2</f>
        <v>0</v>
      </c>
      <c r="I277" s="6">
        <f>DNFIK!I277*100/'Infl corrected'!I$2</f>
        <v>0</v>
      </c>
      <c r="J277" s="6">
        <f>DNFIK!J277*100/'Infl corrected'!J$2</f>
        <v>0</v>
      </c>
      <c r="K277" s="6">
        <f>DNFIK!K277*100/'Infl corrected'!K$2</f>
        <v>0</v>
      </c>
      <c r="L277" s="6">
        <f>DNFIK!L277*100/'Infl corrected'!L$2</f>
        <v>0</v>
      </c>
      <c r="M277" s="7">
        <f t="shared" si="14"/>
        <v>0</v>
      </c>
    </row>
    <row r="278" spans="4:13" x14ac:dyDescent="0.55000000000000004">
      <c r="E278" s="3" t="s">
        <v>35</v>
      </c>
      <c r="F278" s="6">
        <f>DNFIK!F278*100/'Infl corrected'!F$2</f>
        <v>0</v>
      </c>
      <c r="G278" s="6">
        <f>DNFIK!G278*100/'Infl corrected'!G$2</f>
        <v>0</v>
      </c>
      <c r="H278" s="6">
        <f>DNFIK!H278*100/'Infl corrected'!H$2</f>
        <v>0</v>
      </c>
      <c r="I278" s="6">
        <f>DNFIK!I278*100/'Infl corrected'!I$2</f>
        <v>0</v>
      </c>
      <c r="J278" s="6">
        <f>DNFIK!J278*100/'Infl corrected'!J$2</f>
        <v>0</v>
      </c>
      <c r="K278" s="6">
        <f>DNFIK!K278*100/'Infl corrected'!K$2</f>
        <v>0</v>
      </c>
      <c r="L278" s="6">
        <f>DNFIK!L278*100/'Infl corrected'!L$2</f>
        <v>0</v>
      </c>
      <c r="M278" s="7">
        <f t="shared" si="14"/>
        <v>0</v>
      </c>
    </row>
    <row r="279" spans="4:13" x14ac:dyDescent="0.55000000000000004">
      <c r="E279" s="3" t="s">
        <v>36</v>
      </c>
      <c r="F279" s="6">
        <f>DNFIK!F279*100/'Infl corrected'!F$2</f>
        <v>0</v>
      </c>
      <c r="G279" s="6">
        <f>DNFIK!G279*100/'Infl corrected'!G$2</f>
        <v>0</v>
      </c>
      <c r="H279" s="6">
        <f>DNFIK!H279*100/'Infl corrected'!H$2</f>
        <v>0</v>
      </c>
      <c r="I279" s="6">
        <f>DNFIK!I279*100/'Infl corrected'!I$2</f>
        <v>4.0733197556008145</v>
      </c>
      <c r="J279" s="6">
        <f>DNFIK!J279*100/'Infl corrected'!J$2</f>
        <v>3.0303030303030303</v>
      </c>
      <c r="K279" s="6">
        <f>DNFIK!K279*100/'Infl corrected'!K$2</f>
        <v>64.257028112449802</v>
      </c>
      <c r="L279" s="6">
        <f>DNFIK!L279*100/'Infl corrected'!L$2</f>
        <v>67</v>
      </c>
      <c r="M279" s="7">
        <f t="shared" si="14"/>
        <v>19.765807271193378</v>
      </c>
    </row>
    <row r="280" spans="4:13" x14ac:dyDescent="0.55000000000000004">
      <c r="E280" s="3" t="s">
        <v>37</v>
      </c>
      <c r="F280" s="6">
        <f>DNFIK!F280*100/'Infl corrected'!F$2</f>
        <v>25.219298245614034</v>
      </c>
      <c r="G280" s="6">
        <f>DNFIK!G280*100/'Infl corrected'!G$2</f>
        <v>20.364415862808148</v>
      </c>
      <c r="H280" s="6">
        <f>DNFIK!H280*100/'Infl corrected'!H$2</f>
        <v>28.154327424400414</v>
      </c>
      <c r="I280" s="6">
        <f>DNFIK!I280*100/'Infl corrected'!I$2</f>
        <v>21.384928716904277</v>
      </c>
      <c r="J280" s="6">
        <f>DNFIK!J280*100/'Infl corrected'!J$2</f>
        <v>36.363636363636367</v>
      </c>
      <c r="K280" s="6">
        <f>DNFIK!K280*100/'Infl corrected'!K$2</f>
        <v>27.108433734939762</v>
      </c>
      <c r="L280" s="6">
        <f>DNFIK!L280*100/'Infl corrected'!L$2</f>
        <v>25</v>
      </c>
      <c r="M280" s="7">
        <f t="shared" si="14"/>
        <v>26.22786290690043</v>
      </c>
    </row>
    <row r="281" spans="4:13" x14ac:dyDescent="0.55000000000000004">
      <c r="E281" s="3" t="s">
        <v>38</v>
      </c>
      <c r="F281" s="6">
        <f>DNFIK!F281*100/'Infl corrected'!F$2</f>
        <v>0</v>
      </c>
      <c r="G281" s="6">
        <f>DNFIK!G281*100/'Infl corrected'!G$2</f>
        <v>0</v>
      </c>
      <c r="H281" s="6">
        <f>DNFIK!H281*100/'Infl corrected'!H$2</f>
        <v>0</v>
      </c>
      <c r="I281" s="6">
        <f>DNFIK!I281*100/'Infl corrected'!I$2</f>
        <v>0</v>
      </c>
      <c r="J281" s="6">
        <f>DNFIK!J281*100/'Infl corrected'!J$2</f>
        <v>0</v>
      </c>
      <c r="K281" s="6">
        <f>DNFIK!K281*100/'Infl corrected'!K$2</f>
        <v>0</v>
      </c>
      <c r="L281" s="6">
        <f>DNFIK!L281*100/'Infl corrected'!L$2</f>
        <v>0</v>
      </c>
      <c r="M281" s="7">
        <f t="shared" si="14"/>
        <v>0</v>
      </c>
    </row>
    <row r="282" spans="4:13" x14ac:dyDescent="0.55000000000000004">
      <c r="E282" s="3" t="s">
        <v>39</v>
      </c>
      <c r="F282" s="6">
        <f>DNFIK!F282*100/'Infl corrected'!F$2</f>
        <v>25.219298245614034</v>
      </c>
      <c r="G282" s="6">
        <f>DNFIK!G282*100/'Infl corrected'!G$2</f>
        <v>20.364415862808148</v>
      </c>
      <c r="H282" s="6">
        <f>DNFIK!H282*100/'Infl corrected'!H$2</f>
        <v>27.111574556830028</v>
      </c>
      <c r="I282" s="6">
        <f>DNFIK!I282*100/'Infl corrected'!I$2</f>
        <v>21.384928716904277</v>
      </c>
      <c r="J282" s="6">
        <f>DNFIK!J282*100/'Infl corrected'!J$2</f>
        <v>35.353535353535356</v>
      </c>
      <c r="K282" s="6">
        <f>DNFIK!K282*100/'Infl corrected'!K$2</f>
        <v>27.108433734939762</v>
      </c>
      <c r="L282" s="6">
        <f>DNFIK!L282*100/'Infl corrected'!L$2</f>
        <v>25</v>
      </c>
      <c r="M282" s="7">
        <f t="shared" si="14"/>
        <v>25.934598067233086</v>
      </c>
    </row>
    <row r="283" spans="4:13" x14ac:dyDescent="0.55000000000000004">
      <c r="E283" s="3" t="s">
        <v>40</v>
      </c>
      <c r="F283" s="6">
        <f>DNFIK!F283*100/'Infl corrected'!F$2</f>
        <v>0</v>
      </c>
      <c r="G283" s="6">
        <f>DNFIK!G283*100/'Infl corrected'!G$2</f>
        <v>0</v>
      </c>
      <c r="H283" s="6">
        <f>DNFIK!H283*100/'Infl corrected'!H$2</f>
        <v>0</v>
      </c>
      <c r="I283" s="6">
        <f>DNFIK!I283*100/'Infl corrected'!I$2</f>
        <v>0</v>
      </c>
      <c r="J283" s="6">
        <f>DNFIK!J283*100/'Infl corrected'!J$2</f>
        <v>0</v>
      </c>
      <c r="K283" s="6">
        <f>DNFIK!K283*100/'Infl corrected'!K$2</f>
        <v>0</v>
      </c>
      <c r="L283" s="6">
        <f>DNFIK!L283*100/'Infl corrected'!L$2</f>
        <v>0</v>
      </c>
      <c r="M283" s="7">
        <f t="shared" si="14"/>
        <v>0</v>
      </c>
    </row>
    <row r="284" spans="4:13" x14ac:dyDescent="0.55000000000000004">
      <c r="D284" s="3" t="s">
        <v>50</v>
      </c>
      <c r="E284" s="3" t="s">
        <v>13</v>
      </c>
      <c r="F284" s="6">
        <f>DNFIK!F284*100/'Infl corrected'!F$2</f>
        <v>1130.4824561403509</v>
      </c>
      <c r="G284" s="6">
        <f>DNFIK!G284*100/'Infl corrected'!G$2</f>
        <v>1170.4180064308682</v>
      </c>
      <c r="H284" s="6">
        <f>DNFIK!H284*100/'Infl corrected'!H$2</f>
        <v>1199.1657977059435</v>
      </c>
      <c r="I284" s="6">
        <f>DNFIK!I284*100/'Infl corrected'!I$2</f>
        <v>1126.2729124236253</v>
      </c>
      <c r="J284" s="6">
        <f>DNFIK!J284*100/'Infl corrected'!J$2</f>
        <v>1088.8888888888889</v>
      </c>
      <c r="K284" s="6">
        <f>DNFIK!K284*100/'Infl corrected'!K$2</f>
        <v>1147.5903614457832</v>
      </c>
      <c r="L284" s="6">
        <f>DNFIK!L284*100/'Infl corrected'!L$2</f>
        <v>1062</v>
      </c>
      <c r="M284" s="7">
        <f t="shared" si="14"/>
        <v>1132.1169175764942</v>
      </c>
    </row>
    <row r="285" spans="4:13" x14ac:dyDescent="0.55000000000000004">
      <c r="E285" s="3" t="s">
        <v>14</v>
      </c>
      <c r="F285" s="6">
        <f>DNFIK!F285*100/'Infl corrected'!F$2</f>
        <v>0</v>
      </c>
      <c r="G285" s="6">
        <f>DNFIK!G285*100/'Infl corrected'!G$2</f>
        <v>0</v>
      </c>
      <c r="H285" s="6">
        <f>DNFIK!H285*100/'Infl corrected'!H$2</f>
        <v>0</v>
      </c>
      <c r="I285" s="6">
        <f>DNFIK!I285*100/'Infl corrected'!I$2</f>
        <v>0</v>
      </c>
      <c r="J285" s="6">
        <f>DNFIK!J285*100/'Infl corrected'!J$2</f>
        <v>0</v>
      </c>
      <c r="K285" s="6">
        <f>DNFIK!K285*100/'Infl corrected'!K$2</f>
        <v>0</v>
      </c>
      <c r="L285" s="6">
        <f>DNFIK!L285*100/'Infl corrected'!L$2</f>
        <v>0</v>
      </c>
      <c r="M285" s="7">
        <f t="shared" si="14"/>
        <v>0</v>
      </c>
    </row>
    <row r="286" spans="4:13" x14ac:dyDescent="0.55000000000000004">
      <c r="E286" s="3" t="s">
        <v>15</v>
      </c>
      <c r="F286" s="6">
        <f>DNFIK!F286*100/'Infl corrected'!F$2</f>
        <v>0</v>
      </c>
      <c r="G286" s="6">
        <f>DNFIK!G286*100/'Infl corrected'!G$2</f>
        <v>0</v>
      </c>
      <c r="H286" s="6">
        <f>DNFIK!H286*100/'Infl corrected'!H$2</f>
        <v>0</v>
      </c>
      <c r="I286" s="6">
        <f>DNFIK!I286*100/'Infl corrected'!I$2</f>
        <v>0</v>
      </c>
      <c r="J286" s="6">
        <f>DNFIK!J286*100/'Infl corrected'!J$2</f>
        <v>0</v>
      </c>
      <c r="K286" s="6">
        <f>DNFIK!K286*100/'Infl corrected'!K$2</f>
        <v>0</v>
      </c>
      <c r="L286" s="6">
        <f>DNFIK!L286*100/'Infl corrected'!L$2</f>
        <v>0</v>
      </c>
      <c r="M286" s="7">
        <f t="shared" si="14"/>
        <v>0</v>
      </c>
    </row>
    <row r="287" spans="4:13" x14ac:dyDescent="0.55000000000000004">
      <c r="E287" s="3" t="s">
        <v>16</v>
      </c>
      <c r="F287" s="6">
        <f>DNFIK!F287*100/'Infl corrected'!F$2</f>
        <v>0</v>
      </c>
      <c r="G287" s="6">
        <f>DNFIK!G287*100/'Infl corrected'!G$2</f>
        <v>0</v>
      </c>
      <c r="H287" s="6">
        <f>DNFIK!H287*100/'Infl corrected'!H$2</f>
        <v>0</v>
      </c>
      <c r="I287" s="6">
        <f>DNFIK!I287*100/'Infl corrected'!I$2</f>
        <v>0</v>
      </c>
      <c r="J287" s="6">
        <f>DNFIK!J287*100/'Infl corrected'!J$2</f>
        <v>0</v>
      </c>
      <c r="K287" s="6">
        <f>DNFIK!K287*100/'Infl corrected'!K$2</f>
        <v>0</v>
      </c>
      <c r="L287" s="6">
        <f>DNFIK!L287*100/'Infl corrected'!L$2</f>
        <v>0</v>
      </c>
      <c r="M287" s="7">
        <f t="shared" si="14"/>
        <v>0</v>
      </c>
    </row>
    <row r="288" spans="4:13" x14ac:dyDescent="0.55000000000000004">
      <c r="E288" s="3" t="s">
        <v>17</v>
      </c>
      <c r="F288" s="6">
        <f>DNFIK!F288*100/'Infl corrected'!F$2</f>
        <v>275.21929824561403</v>
      </c>
      <c r="G288" s="6">
        <f>DNFIK!G288*100/'Infl corrected'!G$2</f>
        <v>230.43944265809219</v>
      </c>
      <c r="H288" s="6">
        <f>DNFIK!H288*100/'Infl corrected'!H$2</f>
        <v>265.90198123044837</v>
      </c>
      <c r="I288" s="6">
        <f>DNFIK!I288*100/'Infl corrected'!I$2</f>
        <v>200.61099796334011</v>
      </c>
      <c r="J288" s="6">
        <f>DNFIK!J288*100/'Infl corrected'!J$2</f>
        <v>194.94949494949495</v>
      </c>
      <c r="K288" s="6">
        <f>DNFIK!K288*100/'Infl corrected'!K$2</f>
        <v>245.98393574297191</v>
      </c>
      <c r="L288" s="6">
        <f>DNFIK!L288*100/'Infl corrected'!L$2</f>
        <v>189</v>
      </c>
      <c r="M288" s="7">
        <f t="shared" si="14"/>
        <v>228.87216439856593</v>
      </c>
    </row>
    <row r="289" spans="5:13" x14ac:dyDescent="0.55000000000000004">
      <c r="E289" s="3" t="s">
        <v>18</v>
      </c>
      <c r="F289" s="6">
        <f>DNFIK!F289*100/'Infl corrected'!F$2</f>
        <v>0</v>
      </c>
      <c r="G289" s="6">
        <f>DNFIK!G289*100/'Infl corrected'!G$2</f>
        <v>0</v>
      </c>
      <c r="H289" s="6">
        <f>DNFIK!H289*100/'Infl corrected'!H$2</f>
        <v>0</v>
      </c>
      <c r="I289" s="6">
        <f>DNFIK!I289*100/'Infl corrected'!I$2</f>
        <v>0</v>
      </c>
      <c r="J289" s="6">
        <f>DNFIK!J289*100/'Infl corrected'!J$2</f>
        <v>0</v>
      </c>
      <c r="K289" s="6">
        <f>DNFIK!K289*100/'Infl corrected'!K$2</f>
        <v>0</v>
      </c>
      <c r="L289" s="6">
        <f>DNFIK!L289*100/'Infl corrected'!L$2</f>
        <v>0</v>
      </c>
      <c r="M289" s="7">
        <f t="shared" si="14"/>
        <v>0</v>
      </c>
    </row>
    <row r="290" spans="5:13" x14ac:dyDescent="0.55000000000000004">
      <c r="E290" s="3" t="s">
        <v>19</v>
      </c>
      <c r="F290" s="6">
        <f>DNFIK!F290*100/'Infl corrected'!F$2</f>
        <v>258.77192982456137</v>
      </c>
      <c r="G290" s="6">
        <f>DNFIK!G290*100/'Infl corrected'!G$2</f>
        <v>214.36227224008576</v>
      </c>
      <c r="H290" s="6">
        <f>DNFIK!H290*100/'Infl corrected'!H$2</f>
        <v>251.30344108446297</v>
      </c>
      <c r="I290" s="6">
        <f>DNFIK!I290*100/'Infl corrected'!I$2</f>
        <v>186.35437881873727</v>
      </c>
      <c r="J290" s="6">
        <f>DNFIK!J290*100/'Infl corrected'!J$2</f>
        <v>179.79797979797979</v>
      </c>
      <c r="K290" s="6">
        <f>DNFIK!K290*100/'Infl corrected'!K$2</f>
        <v>231.92771084337352</v>
      </c>
      <c r="L290" s="6">
        <f>DNFIK!L290*100/'Infl corrected'!L$2</f>
        <v>174</v>
      </c>
      <c r="M290" s="7">
        <f t="shared" si="14"/>
        <v>213.78824465845722</v>
      </c>
    </row>
    <row r="291" spans="5:13" x14ac:dyDescent="0.55000000000000004">
      <c r="E291" s="3" t="s">
        <v>20</v>
      </c>
      <c r="F291" s="6">
        <f>DNFIK!F291*100/'Infl corrected'!F$2</f>
        <v>15.350877192982455</v>
      </c>
      <c r="G291" s="6">
        <f>DNFIK!G291*100/'Infl corrected'!G$2</f>
        <v>16.077170418006432</v>
      </c>
      <c r="H291" s="6">
        <f>DNFIK!H291*100/'Infl corrected'!H$2</f>
        <v>14.598540145985401</v>
      </c>
      <c r="I291" s="6">
        <f>DNFIK!I291*100/'Infl corrected'!I$2</f>
        <v>14.256619144602851</v>
      </c>
      <c r="J291" s="6">
        <f>DNFIK!J291*100/'Infl corrected'!J$2</f>
        <v>15.151515151515152</v>
      </c>
      <c r="K291" s="6">
        <f>DNFIK!K291*100/'Infl corrected'!K$2</f>
        <v>14.056224899598394</v>
      </c>
      <c r="L291" s="6">
        <f>DNFIK!L291*100/'Infl corrected'!L$2</f>
        <v>15</v>
      </c>
      <c r="M291" s="7">
        <f t="shared" si="14"/>
        <v>14.927278136098668</v>
      </c>
    </row>
    <row r="292" spans="5:13" x14ac:dyDescent="0.55000000000000004">
      <c r="E292" s="3" t="s">
        <v>21</v>
      </c>
      <c r="F292" s="6">
        <f>DNFIK!F292*100/'Infl corrected'!F$2</f>
        <v>216.00877192982455</v>
      </c>
      <c r="G292" s="6">
        <f>DNFIK!G292*100/'Infl corrected'!G$2</f>
        <v>234.72668810289389</v>
      </c>
      <c r="H292" s="6">
        <f>DNFIK!H292*100/'Infl corrected'!H$2</f>
        <v>232.53388946819604</v>
      </c>
      <c r="I292" s="6">
        <f>DNFIK!I292*100/'Infl corrected'!I$2</f>
        <v>212.83095723014256</v>
      </c>
      <c r="J292" s="6">
        <f>DNFIK!J292*100/'Infl corrected'!J$2</f>
        <v>183.83838383838383</v>
      </c>
      <c r="K292" s="6">
        <f>DNFIK!K292*100/'Infl corrected'!K$2</f>
        <v>152.61044176706829</v>
      </c>
      <c r="L292" s="6">
        <f>DNFIK!L292*100/'Infl corrected'!L$2</f>
        <v>148</v>
      </c>
      <c r="M292" s="7">
        <f t="shared" si="14"/>
        <v>197.22130461950132</v>
      </c>
    </row>
    <row r="293" spans="5:13" x14ac:dyDescent="0.55000000000000004">
      <c r="E293" s="3" t="s">
        <v>22</v>
      </c>
      <c r="F293" s="6">
        <f>DNFIK!F293*100/'Infl corrected'!F$2</f>
        <v>0</v>
      </c>
      <c r="G293" s="6">
        <f>DNFIK!G293*100/'Infl corrected'!G$2</f>
        <v>0</v>
      </c>
      <c r="H293" s="6">
        <f>DNFIK!H293*100/'Infl corrected'!H$2</f>
        <v>0</v>
      </c>
      <c r="I293" s="6">
        <f>DNFIK!I293*100/'Infl corrected'!I$2</f>
        <v>0</v>
      </c>
      <c r="J293" s="6">
        <f>DNFIK!J293*100/'Infl corrected'!J$2</f>
        <v>0</v>
      </c>
      <c r="K293" s="6">
        <f>DNFIK!K293*100/'Infl corrected'!K$2</f>
        <v>0</v>
      </c>
      <c r="L293" s="6">
        <f>DNFIK!L293*100/'Infl corrected'!L$2</f>
        <v>0</v>
      </c>
      <c r="M293" s="7">
        <f t="shared" si="14"/>
        <v>0</v>
      </c>
    </row>
    <row r="294" spans="5:13" x14ac:dyDescent="0.55000000000000004">
      <c r="E294" s="3" t="s">
        <v>23</v>
      </c>
      <c r="F294" s="6">
        <f>DNFIK!F294*100/'Infl corrected'!F$2</f>
        <v>216.00877192982455</v>
      </c>
      <c r="G294" s="6">
        <f>DNFIK!G294*100/'Infl corrected'!G$2</f>
        <v>234.72668810289389</v>
      </c>
      <c r="H294" s="6">
        <f>DNFIK!H294*100/'Infl corrected'!H$2</f>
        <v>232.53388946819604</v>
      </c>
      <c r="I294" s="6">
        <f>DNFIK!I294*100/'Infl corrected'!I$2</f>
        <v>212.83095723014256</v>
      </c>
      <c r="J294" s="6">
        <f>DNFIK!J294*100/'Infl corrected'!J$2</f>
        <v>183.83838383838383</v>
      </c>
      <c r="K294" s="6">
        <f>DNFIK!K294*100/'Infl corrected'!K$2</f>
        <v>152.61044176706829</v>
      </c>
      <c r="L294" s="6">
        <f>DNFIK!L294*100/'Infl corrected'!L$2</f>
        <v>148</v>
      </c>
      <c r="M294" s="7">
        <f t="shared" si="14"/>
        <v>197.22130461950132</v>
      </c>
    </row>
    <row r="295" spans="5:13" x14ac:dyDescent="0.55000000000000004">
      <c r="E295" s="3" t="s">
        <v>24</v>
      </c>
      <c r="F295" s="6">
        <f>DNFIK!F295*100/'Infl corrected'!F$2</f>
        <v>248.90350877192981</v>
      </c>
      <c r="G295" s="6">
        <f>DNFIK!G295*100/'Infl corrected'!G$2</f>
        <v>242.2293676312969</v>
      </c>
      <c r="H295" s="6">
        <f>DNFIK!H295*100/'Infl corrected'!H$2</f>
        <v>247.13242961418143</v>
      </c>
      <c r="I295" s="6">
        <f>DNFIK!I295*100/'Infl corrected'!I$2</f>
        <v>253.56415478615071</v>
      </c>
      <c r="J295" s="6">
        <f>DNFIK!J295*100/'Infl corrected'!J$2</f>
        <v>265.65656565656565</v>
      </c>
      <c r="K295" s="6">
        <f>DNFIK!K295*100/'Infl corrected'!K$2</f>
        <v>271.08433734939763</v>
      </c>
      <c r="L295" s="6">
        <f>DNFIK!L295*100/'Infl corrected'!L$2</f>
        <v>279</v>
      </c>
      <c r="M295" s="7">
        <f t="shared" si="14"/>
        <v>258.22433768707458</v>
      </c>
    </row>
    <row r="296" spans="5:13" x14ac:dyDescent="0.55000000000000004">
      <c r="E296" s="3" t="s">
        <v>25</v>
      </c>
      <c r="F296" s="6">
        <f>DNFIK!F296*100/'Infl corrected'!F$2</f>
        <v>10.964912280701753</v>
      </c>
      <c r="G296" s="6">
        <f>DNFIK!G296*100/'Infl corrected'!G$2</f>
        <v>10.718113612004288</v>
      </c>
      <c r="H296" s="6">
        <f>DNFIK!H296*100/'Infl corrected'!H$2</f>
        <v>8.3420229405630852</v>
      </c>
      <c r="I296" s="6">
        <f>DNFIK!I296*100/'Infl corrected'!I$2</f>
        <v>9.1649694501018324</v>
      </c>
      <c r="J296" s="6">
        <f>DNFIK!J296*100/'Infl corrected'!J$2</f>
        <v>10.1010101010101</v>
      </c>
      <c r="K296" s="6">
        <f>DNFIK!K296*100/'Infl corrected'!K$2</f>
        <v>11.04417670682731</v>
      </c>
      <c r="L296" s="6">
        <f>DNFIK!L296*100/'Infl corrected'!L$2</f>
        <v>13</v>
      </c>
      <c r="M296" s="7">
        <f t="shared" si="14"/>
        <v>10.476457870172624</v>
      </c>
    </row>
    <row r="297" spans="5:13" x14ac:dyDescent="0.55000000000000004">
      <c r="E297" s="3" t="s">
        <v>26</v>
      </c>
      <c r="F297" s="6">
        <f>DNFIK!F297*100/'Infl corrected'!F$2</f>
        <v>237.93859649122805</v>
      </c>
      <c r="G297" s="6">
        <f>DNFIK!G297*100/'Infl corrected'!G$2</f>
        <v>231.51125401929261</v>
      </c>
      <c r="H297" s="6">
        <f>DNFIK!H297*100/'Infl corrected'!H$2</f>
        <v>237.74765380604796</v>
      </c>
      <c r="I297" s="6">
        <f>DNFIK!I297*100/'Infl corrected'!I$2</f>
        <v>244.39918533604887</v>
      </c>
      <c r="J297" s="6">
        <f>DNFIK!J297*100/'Infl corrected'!J$2</f>
        <v>255.55555555555554</v>
      </c>
      <c r="K297" s="6">
        <f>DNFIK!K297*100/'Infl corrected'!K$2</f>
        <v>260.0401606425703</v>
      </c>
      <c r="L297" s="6">
        <f>DNFIK!L297*100/'Infl corrected'!L$2</f>
        <v>266</v>
      </c>
      <c r="M297" s="7">
        <f t="shared" si="14"/>
        <v>247.59891512153476</v>
      </c>
    </row>
    <row r="298" spans="5:13" x14ac:dyDescent="0.55000000000000004">
      <c r="E298" s="3" t="s">
        <v>27</v>
      </c>
      <c r="F298" s="6">
        <f>DNFIK!F298*100/'Infl corrected'!F$2</f>
        <v>415.57017543859649</v>
      </c>
      <c r="G298" s="6">
        <f>DNFIK!G298*100/'Infl corrected'!G$2</f>
        <v>434.08360128617363</v>
      </c>
      <c r="H298" s="6">
        <f>DNFIK!H298*100/'Infl corrected'!H$2</f>
        <v>429.61418143899891</v>
      </c>
      <c r="I298" s="6">
        <f>DNFIK!I298*100/'Infl corrected'!I$2</f>
        <v>422.60692464358453</v>
      </c>
      <c r="J298" s="6">
        <f>DNFIK!J298*100/'Infl corrected'!J$2</f>
        <v>420.20202020202021</v>
      </c>
      <c r="K298" s="6">
        <f>DNFIK!K298*100/'Infl corrected'!K$2</f>
        <v>426.70682730923699</v>
      </c>
      <c r="L298" s="6">
        <f>DNFIK!L298*100/'Infl corrected'!L$2</f>
        <v>420</v>
      </c>
      <c r="M298" s="7">
        <f t="shared" si="14"/>
        <v>424.11196147408725</v>
      </c>
    </row>
    <row r="299" spans="5:13" x14ac:dyDescent="0.55000000000000004">
      <c r="E299" s="3" t="s">
        <v>28</v>
      </c>
      <c r="F299" s="6">
        <f>DNFIK!F299*100/'Infl corrected'!F$2</f>
        <v>5.4824561403508767</v>
      </c>
      <c r="G299" s="6">
        <f>DNFIK!G299*100/'Infl corrected'!G$2</f>
        <v>6.4308681672025729</v>
      </c>
      <c r="H299" s="6">
        <f>DNFIK!H299*100/'Infl corrected'!H$2</f>
        <v>6.2565172054223144</v>
      </c>
      <c r="I299" s="6">
        <f>DNFIK!I299*100/'Infl corrected'!I$2</f>
        <v>7.1283095723014256</v>
      </c>
      <c r="J299" s="6">
        <f>DNFIK!J299*100/'Infl corrected'!J$2</f>
        <v>10.1010101010101</v>
      </c>
      <c r="K299" s="6">
        <f>DNFIK!K299*100/'Infl corrected'!K$2</f>
        <v>11.04417670682731</v>
      </c>
      <c r="L299" s="6">
        <f>DNFIK!L299*100/'Infl corrected'!L$2</f>
        <v>14</v>
      </c>
      <c r="M299" s="7">
        <f t="shared" si="14"/>
        <v>8.6347625561592274</v>
      </c>
    </row>
    <row r="300" spans="5:13" x14ac:dyDescent="0.55000000000000004">
      <c r="E300" s="3" t="s">
        <v>29</v>
      </c>
      <c r="F300" s="6">
        <f>DNFIK!F300*100/'Infl corrected'!F$2</f>
        <v>214.91228070175438</v>
      </c>
      <c r="G300" s="6">
        <f>DNFIK!G300*100/'Infl corrected'!G$2</f>
        <v>225.08038585209005</v>
      </c>
      <c r="H300" s="6">
        <f>DNFIK!H300*100/'Infl corrected'!H$2</f>
        <v>225.23461939520331</v>
      </c>
      <c r="I300" s="6">
        <f>DNFIK!I300*100/'Infl corrected'!I$2</f>
        <v>214.86761710794298</v>
      </c>
      <c r="J300" s="6">
        <f>DNFIK!J300*100/'Infl corrected'!J$2</f>
        <v>217.17171717171718</v>
      </c>
      <c r="K300" s="6">
        <f>DNFIK!K300*100/'Infl corrected'!K$2</f>
        <v>219.87951807228916</v>
      </c>
      <c r="L300" s="6">
        <f>DNFIK!L300*100/'Infl corrected'!L$2</f>
        <v>205</v>
      </c>
      <c r="M300" s="7">
        <f t="shared" si="14"/>
        <v>217.44944832871383</v>
      </c>
    </row>
    <row r="301" spans="5:13" x14ac:dyDescent="0.55000000000000004">
      <c r="E301" s="3" t="s">
        <v>30</v>
      </c>
      <c r="F301" s="6">
        <f>DNFIK!F301*100/'Infl corrected'!F$2</f>
        <v>179.82456140350877</v>
      </c>
      <c r="G301" s="6">
        <f>DNFIK!G301*100/'Infl corrected'!G$2</f>
        <v>184.35155412647376</v>
      </c>
      <c r="H301" s="6">
        <f>DNFIK!H301*100/'Infl corrected'!H$2</f>
        <v>180.39624608967674</v>
      </c>
      <c r="I301" s="6">
        <f>DNFIK!I301*100/'Infl corrected'!I$2</f>
        <v>180.24439918533605</v>
      </c>
      <c r="J301" s="6">
        <f>DNFIK!J301*100/'Infl corrected'!J$2</f>
        <v>171.71717171717171</v>
      </c>
      <c r="K301" s="6">
        <f>DNFIK!K301*100/'Infl corrected'!K$2</f>
        <v>176.70682730923696</v>
      </c>
      <c r="L301" s="6">
        <f>DNFIK!L301*100/'Infl corrected'!L$2</f>
        <v>180</v>
      </c>
      <c r="M301" s="7">
        <f t="shared" si="14"/>
        <v>179.03439426162916</v>
      </c>
    </row>
    <row r="302" spans="5:13" x14ac:dyDescent="0.55000000000000004">
      <c r="E302" s="3" t="s">
        <v>31</v>
      </c>
      <c r="F302" s="6">
        <f>DNFIK!F302*100/'Infl corrected'!F$2</f>
        <v>16.44736842105263</v>
      </c>
      <c r="G302" s="6">
        <f>DNFIK!G302*100/'Infl corrected'!G$2</f>
        <v>17.14898177920686</v>
      </c>
      <c r="H302" s="6">
        <f>DNFIK!H302*100/'Infl corrected'!H$2</f>
        <v>17.726798748696559</v>
      </c>
      <c r="I302" s="6">
        <f>DNFIK!I302*100/'Infl corrected'!I$2</f>
        <v>21.384928716904277</v>
      </c>
      <c r="J302" s="6">
        <f>DNFIK!J302*100/'Infl corrected'!J$2</f>
        <v>20.202020202020201</v>
      </c>
      <c r="K302" s="6">
        <f>DNFIK!K302*100/'Infl corrected'!K$2</f>
        <v>18.072289156626507</v>
      </c>
      <c r="L302" s="6">
        <f>DNFIK!L302*100/'Infl corrected'!L$2</f>
        <v>21</v>
      </c>
      <c r="M302" s="7">
        <f t="shared" si="14"/>
        <v>18.854626717786719</v>
      </c>
    </row>
    <row r="303" spans="5:13" x14ac:dyDescent="0.55000000000000004">
      <c r="E303" s="3" t="s">
        <v>32</v>
      </c>
      <c r="F303" s="6">
        <f>DNFIK!F303*100/'Infl corrected'!F$2</f>
        <v>1.0964912280701753</v>
      </c>
      <c r="G303" s="6">
        <f>DNFIK!G303*100/'Infl corrected'!G$2</f>
        <v>1.0718113612004287</v>
      </c>
      <c r="H303" s="6">
        <f>DNFIK!H303*100/'Infl corrected'!H$2</f>
        <v>1.0427528675703857</v>
      </c>
      <c r="I303" s="6">
        <f>DNFIK!I303*100/'Infl corrected'!I$2</f>
        <v>1.0183299389002036</v>
      </c>
      <c r="J303" s="6">
        <f>DNFIK!J303*100/'Infl corrected'!J$2</f>
        <v>2.0202020202020203</v>
      </c>
      <c r="K303" s="6">
        <f>DNFIK!K303*100/'Infl corrected'!K$2</f>
        <v>1.0040160642570282</v>
      </c>
      <c r="L303" s="6">
        <f>DNFIK!L303*100/'Infl corrected'!L$2</f>
        <v>2</v>
      </c>
      <c r="M303" s="7">
        <f t="shared" si="14"/>
        <v>1.3219433543143204</v>
      </c>
    </row>
    <row r="304" spans="5:13" x14ac:dyDescent="0.55000000000000004">
      <c r="E304" s="3" t="s">
        <v>33</v>
      </c>
      <c r="F304" s="6">
        <f>DNFIK!F304*100/'Infl corrected'!F$2</f>
        <v>1.0964912280701753</v>
      </c>
      <c r="G304" s="6">
        <f>DNFIK!G304*100/'Infl corrected'!G$2</f>
        <v>1.0718113612004287</v>
      </c>
      <c r="H304" s="6">
        <f>DNFIK!H304*100/'Infl corrected'!H$2</f>
        <v>1.0427528675703857</v>
      </c>
      <c r="I304" s="6">
        <f>DNFIK!I304*100/'Infl corrected'!I$2</f>
        <v>1.0183299389002036</v>
      </c>
      <c r="J304" s="6">
        <f>DNFIK!J304*100/'Infl corrected'!J$2</f>
        <v>2.0202020202020203</v>
      </c>
      <c r="K304" s="6">
        <f>DNFIK!K304*100/'Infl corrected'!K$2</f>
        <v>1.0040160642570282</v>
      </c>
      <c r="L304" s="6">
        <f>DNFIK!L304*100/'Infl corrected'!L$2</f>
        <v>2</v>
      </c>
      <c r="M304" s="7">
        <f t="shared" si="14"/>
        <v>1.3219433543143204</v>
      </c>
    </row>
    <row r="305" spans="4:13" x14ac:dyDescent="0.55000000000000004">
      <c r="E305" s="3" t="s">
        <v>34</v>
      </c>
      <c r="F305" s="6">
        <f>DNFIK!F305*100/'Infl corrected'!F$2</f>
        <v>0</v>
      </c>
      <c r="G305" s="6">
        <f>DNFIK!G305*100/'Infl corrected'!G$2</f>
        <v>0</v>
      </c>
      <c r="H305" s="6">
        <f>DNFIK!H305*100/'Infl corrected'!H$2</f>
        <v>0</v>
      </c>
      <c r="I305" s="6">
        <f>DNFIK!I305*100/'Infl corrected'!I$2</f>
        <v>0</v>
      </c>
      <c r="J305" s="6">
        <f>DNFIK!J305*100/'Infl corrected'!J$2</f>
        <v>0</v>
      </c>
      <c r="K305" s="6">
        <f>DNFIK!K305*100/'Infl corrected'!K$2</f>
        <v>0</v>
      </c>
      <c r="L305" s="6">
        <f>DNFIK!L305*100/'Infl corrected'!L$2</f>
        <v>0</v>
      </c>
      <c r="M305" s="7">
        <f t="shared" si="14"/>
        <v>0</v>
      </c>
    </row>
    <row r="306" spans="4:13" x14ac:dyDescent="0.55000000000000004">
      <c r="E306" s="3" t="s">
        <v>35</v>
      </c>
      <c r="F306" s="6">
        <f>DNFIK!F306*100/'Infl corrected'!F$2</f>
        <v>0</v>
      </c>
      <c r="G306" s="6">
        <f>DNFIK!G306*100/'Infl corrected'!G$2</f>
        <v>0</v>
      </c>
      <c r="H306" s="6">
        <f>DNFIK!H306*100/'Infl corrected'!H$2</f>
        <v>0</v>
      </c>
      <c r="I306" s="6">
        <f>DNFIK!I306*100/'Infl corrected'!I$2</f>
        <v>0</v>
      </c>
      <c r="J306" s="6">
        <f>DNFIK!J306*100/'Infl corrected'!J$2</f>
        <v>0</v>
      </c>
      <c r="K306" s="6">
        <f>DNFIK!K306*100/'Infl corrected'!K$2</f>
        <v>0</v>
      </c>
      <c r="L306" s="6">
        <f>DNFIK!L306*100/'Infl corrected'!L$2</f>
        <v>0</v>
      </c>
      <c r="M306" s="7">
        <f t="shared" si="14"/>
        <v>0</v>
      </c>
    </row>
    <row r="307" spans="4:13" x14ac:dyDescent="0.55000000000000004">
      <c r="E307" s="3" t="s">
        <v>36</v>
      </c>
      <c r="F307" s="6">
        <f>DNFIK!F307*100/'Infl corrected'!F$2</f>
        <v>3.2894736842105261</v>
      </c>
      <c r="G307" s="6">
        <f>DNFIK!G307*100/'Infl corrected'!G$2</f>
        <v>8.57449088960343</v>
      </c>
      <c r="H307" s="6">
        <f>DNFIK!H307*100/'Infl corrected'!H$2</f>
        <v>12.513034410844629</v>
      </c>
      <c r="I307" s="6">
        <f>DNFIK!I307*100/'Infl corrected'!I$2</f>
        <v>11.201629327902239</v>
      </c>
      <c r="J307" s="6">
        <f>DNFIK!J307*100/'Infl corrected'!J$2</f>
        <v>6.0606060606060606</v>
      </c>
      <c r="K307" s="6">
        <f>DNFIK!K307*100/'Infl corrected'!K$2</f>
        <v>5.0200803212851408</v>
      </c>
      <c r="L307" s="6">
        <f>DNFIK!L307*100/'Infl corrected'!L$2</f>
        <v>4</v>
      </c>
      <c r="M307" s="7">
        <f t="shared" si="14"/>
        <v>7.2370449563502897</v>
      </c>
    </row>
    <row r="308" spans="4:13" x14ac:dyDescent="0.55000000000000004">
      <c r="E308" s="3" t="s">
        <v>37</v>
      </c>
      <c r="F308" s="6">
        <f>DNFIK!F308*100/'Infl corrected'!F$2</f>
        <v>-30.701754385964911</v>
      </c>
      <c r="G308" s="6">
        <f>DNFIK!G308*100/'Infl corrected'!G$2</f>
        <v>20.364415862808148</v>
      </c>
      <c r="H308" s="6">
        <f>DNFIK!H308*100/'Infl corrected'!H$2</f>
        <v>10.427528675703858</v>
      </c>
      <c r="I308" s="6">
        <f>DNFIK!I308*100/'Infl corrected'!I$2</f>
        <v>25.45824847250509</v>
      </c>
      <c r="J308" s="6">
        <f>DNFIK!J308*100/'Infl corrected'!J$2</f>
        <v>17.171717171717173</v>
      </c>
      <c r="K308" s="6">
        <f>DNFIK!K308*100/'Infl corrected'!K$2</f>
        <v>45.180722891566269</v>
      </c>
      <c r="L308" s="6">
        <f>DNFIK!L308*100/'Infl corrected'!L$2</f>
        <v>21</v>
      </c>
      <c r="M308" s="7">
        <f t="shared" si="14"/>
        <v>15.557268384047948</v>
      </c>
    </row>
    <row r="309" spans="4:13" x14ac:dyDescent="0.55000000000000004">
      <c r="E309" s="3" t="s">
        <v>38</v>
      </c>
      <c r="F309" s="6">
        <f>DNFIK!F309*100/'Infl corrected'!F$2</f>
        <v>5.4824561403508767</v>
      </c>
      <c r="G309" s="6">
        <f>DNFIK!G309*100/'Infl corrected'!G$2</f>
        <v>5.359056806002144</v>
      </c>
      <c r="H309" s="6">
        <f>DNFIK!H309*100/'Infl corrected'!H$2</f>
        <v>5.2137643378519289</v>
      </c>
      <c r="I309" s="6">
        <f>DNFIK!I309*100/'Infl corrected'!I$2</f>
        <v>6.1099796334012222</v>
      </c>
      <c r="J309" s="6">
        <f>DNFIK!J309*100/'Infl corrected'!J$2</f>
        <v>7.0707070707070709</v>
      </c>
      <c r="K309" s="6">
        <f>DNFIK!K309*100/'Infl corrected'!K$2</f>
        <v>8.0321285140562253</v>
      </c>
      <c r="L309" s="6">
        <f>DNFIK!L309*100/'Infl corrected'!L$2</f>
        <v>9</v>
      </c>
      <c r="M309" s="7">
        <f t="shared" si="14"/>
        <v>6.6097275003384954</v>
      </c>
    </row>
    <row r="310" spans="4:13" x14ac:dyDescent="0.55000000000000004">
      <c r="E310" s="3" t="s">
        <v>39</v>
      </c>
      <c r="F310" s="6">
        <f>DNFIK!F310*100/'Infl corrected'!F$2</f>
        <v>-35.087719298245609</v>
      </c>
      <c r="G310" s="6">
        <f>DNFIK!G310*100/'Infl corrected'!G$2</f>
        <v>15.005359056806002</v>
      </c>
      <c r="H310" s="6">
        <f>DNFIK!H310*100/'Infl corrected'!H$2</f>
        <v>5.2137643378519289</v>
      </c>
      <c r="I310" s="6">
        <f>DNFIK!I310*100/'Infl corrected'!I$2</f>
        <v>19.34826883910387</v>
      </c>
      <c r="J310" s="6">
        <f>DNFIK!J310*100/'Infl corrected'!J$2</f>
        <v>10.1010101010101</v>
      </c>
      <c r="K310" s="6">
        <f>DNFIK!K310*100/'Infl corrected'!K$2</f>
        <v>37.148594377510044</v>
      </c>
      <c r="L310" s="6">
        <f>DNFIK!L310*100/'Infl corrected'!L$2</f>
        <v>12</v>
      </c>
      <c r="M310" s="7">
        <f t="shared" si="14"/>
        <v>9.1041824877194752</v>
      </c>
    </row>
    <row r="311" spans="4:13" x14ac:dyDescent="0.55000000000000004">
      <c r="E311" s="3" t="s">
        <v>40</v>
      </c>
      <c r="F311" s="6">
        <f>DNFIK!F311*100/'Infl corrected'!F$2</f>
        <v>0</v>
      </c>
      <c r="G311" s="6">
        <f>DNFIK!G311*100/'Infl corrected'!G$2</f>
        <v>0</v>
      </c>
      <c r="H311" s="6">
        <f>DNFIK!H311*100/'Infl corrected'!H$2</f>
        <v>0</v>
      </c>
      <c r="I311" s="6">
        <f>DNFIK!I311*100/'Infl corrected'!I$2</f>
        <v>0</v>
      </c>
      <c r="J311" s="6">
        <f>DNFIK!J311*100/'Infl corrected'!J$2</f>
        <v>0</v>
      </c>
      <c r="K311" s="6">
        <f>DNFIK!K311*100/'Infl corrected'!K$2</f>
        <v>0</v>
      </c>
      <c r="L311" s="6">
        <f>DNFIK!L311*100/'Infl corrected'!L$2</f>
        <v>0</v>
      </c>
      <c r="M311" s="7">
        <f t="shared" si="14"/>
        <v>0</v>
      </c>
    </row>
    <row r="312" spans="4:13" x14ac:dyDescent="0.55000000000000004">
      <c r="D312" s="3" t="s">
        <v>51</v>
      </c>
      <c r="E312" s="3" t="s">
        <v>13</v>
      </c>
      <c r="F312" s="6">
        <f>DNFIK!F312*100/'Infl corrected'!F$2</f>
        <v>4539.4736842105258</v>
      </c>
      <c r="G312" s="6">
        <f>DNFIK!G312*100/'Infl corrected'!G$2</f>
        <v>4884.2443729903534</v>
      </c>
      <c r="H312" s="6">
        <f>DNFIK!H312*100/'Infl corrected'!H$2</f>
        <v>4894.6819603753911</v>
      </c>
      <c r="I312" s="6">
        <f>DNFIK!I312*100/'Infl corrected'!I$2</f>
        <v>4989.8167006109979</v>
      </c>
      <c r="J312" s="6">
        <f>DNFIK!J312*100/'Infl corrected'!J$2</f>
        <v>5049.4949494949497</v>
      </c>
      <c r="K312" s="6">
        <f>DNFIK!K312*100/'Infl corrected'!K$2</f>
        <v>5490.9638554216872</v>
      </c>
      <c r="L312" s="6">
        <f>DNFIK!L312*100/'Infl corrected'!L$2</f>
        <v>6034</v>
      </c>
      <c r="M312" s="7">
        <f t="shared" si="14"/>
        <v>5126.0965033005577</v>
      </c>
    </row>
    <row r="313" spans="4:13" x14ac:dyDescent="0.55000000000000004">
      <c r="E313" s="3" t="s">
        <v>14</v>
      </c>
      <c r="F313" s="6">
        <f>DNFIK!F313*100/'Infl corrected'!F$2</f>
        <v>0</v>
      </c>
      <c r="G313" s="6">
        <f>DNFIK!G313*100/'Infl corrected'!G$2</f>
        <v>0</v>
      </c>
      <c r="H313" s="6">
        <f>DNFIK!H313*100/'Infl corrected'!H$2</f>
        <v>0</v>
      </c>
      <c r="I313" s="6">
        <f>DNFIK!I313*100/'Infl corrected'!I$2</f>
        <v>0</v>
      </c>
      <c r="J313" s="6">
        <f>DNFIK!J313*100/'Infl corrected'!J$2</f>
        <v>0</v>
      </c>
      <c r="K313" s="6">
        <f>DNFIK!K313*100/'Infl corrected'!K$2</f>
        <v>0</v>
      </c>
      <c r="L313" s="6">
        <f>DNFIK!L313*100/'Infl corrected'!L$2</f>
        <v>0</v>
      </c>
      <c r="M313" s="7">
        <f t="shared" si="14"/>
        <v>0</v>
      </c>
    </row>
    <row r="314" spans="4:13" x14ac:dyDescent="0.55000000000000004">
      <c r="E314" s="3" t="s">
        <v>15</v>
      </c>
      <c r="F314" s="6">
        <f>DNFIK!F314*100/'Infl corrected'!F$2</f>
        <v>0</v>
      </c>
      <c r="G314" s="6">
        <f>DNFIK!G314*100/'Infl corrected'!G$2</f>
        <v>0</v>
      </c>
      <c r="H314" s="6">
        <f>DNFIK!H314*100/'Infl corrected'!H$2</f>
        <v>0</v>
      </c>
      <c r="I314" s="6">
        <f>DNFIK!I314*100/'Infl corrected'!I$2</f>
        <v>0</v>
      </c>
      <c r="J314" s="6">
        <f>DNFIK!J314*100/'Infl corrected'!J$2</f>
        <v>0</v>
      </c>
      <c r="K314" s="6">
        <f>DNFIK!K314*100/'Infl corrected'!K$2</f>
        <v>0</v>
      </c>
      <c r="L314" s="6">
        <f>DNFIK!L314*100/'Infl corrected'!L$2</f>
        <v>0</v>
      </c>
      <c r="M314" s="7">
        <f t="shared" si="14"/>
        <v>0</v>
      </c>
    </row>
    <row r="315" spans="4:13" x14ac:dyDescent="0.55000000000000004">
      <c r="E315" s="3" t="s">
        <v>16</v>
      </c>
      <c r="F315" s="6">
        <f>DNFIK!F315*100/'Infl corrected'!F$2</f>
        <v>0</v>
      </c>
      <c r="G315" s="6">
        <f>DNFIK!G315*100/'Infl corrected'!G$2</f>
        <v>0</v>
      </c>
      <c r="H315" s="6">
        <f>DNFIK!H315*100/'Infl corrected'!H$2</f>
        <v>0</v>
      </c>
      <c r="I315" s="6">
        <f>DNFIK!I315*100/'Infl corrected'!I$2</f>
        <v>0</v>
      </c>
      <c r="J315" s="6">
        <f>DNFIK!J315*100/'Infl corrected'!J$2</f>
        <v>0</v>
      </c>
      <c r="K315" s="6">
        <f>DNFIK!K315*100/'Infl corrected'!K$2</f>
        <v>0</v>
      </c>
      <c r="L315" s="6">
        <f>DNFIK!L315*100/'Infl corrected'!L$2</f>
        <v>0</v>
      </c>
      <c r="M315" s="7">
        <f t="shared" si="14"/>
        <v>0</v>
      </c>
    </row>
    <row r="316" spans="4:13" x14ac:dyDescent="0.55000000000000004">
      <c r="E316" s="3" t="s">
        <v>17</v>
      </c>
      <c r="F316" s="6">
        <f>DNFIK!F316*100/'Infl corrected'!F$2</f>
        <v>1081.140350877193</v>
      </c>
      <c r="G316" s="6">
        <f>DNFIK!G316*100/'Infl corrected'!G$2</f>
        <v>1097.534833869239</v>
      </c>
      <c r="H316" s="6">
        <f>DNFIK!H316*100/'Infl corrected'!H$2</f>
        <v>1036.4963503649635</v>
      </c>
      <c r="I316" s="6">
        <f>DNFIK!I316*100/'Infl corrected'!I$2</f>
        <v>1002.0366598778004</v>
      </c>
      <c r="J316" s="6">
        <f>DNFIK!J316*100/'Infl corrected'!J$2</f>
        <v>924.24242424242425</v>
      </c>
      <c r="K316" s="6">
        <f>DNFIK!K316*100/'Infl corrected'!K$2</f>
        <v>929.71887550200813</v>
      </c>
      <c r="L316" s="6">
        <f>DNFIK!L316*100/'Infl corrected'!L$2</f>
        <v>942</v>
      </c>
      <c r="M316" s="7">
        <f t="shared" si="14"/>
        <v>1001.8813563905181</v>
      </c>
    </row>
    <row r="317" spans="4:13" x14ac:dyDescent="0.55000000000000004">
      <c r="E317" s="3" t="s">
        <v>18</v>
      </c>
      <c r="F317" s="6">
        <f>DNFIK!F317*100/'Infl corrected'!F$2</f>
        <v>41.666666666666664</v>
      </c>
      <c r="G317" s="6">
        <f>DNFIK!G317*100/'Infl corrected'!G$2</f>
        <v>43.944265809217576</v>
      </c>
      <c r="H317" s="6">
        <f>DNFIK!H317*100/'Infl corrected'!H$2</f>
        <v>41.710114702815432</v>
      </c>
      <c r="I317" s="6">
        <f>DNFIK!I317*100/'Infl corrected'!I$2</f>
        <v>39.714867617107942</v>
      </c>
      <c r="J317" s="6">
        <f>DNFIK!J317*100/'Infl corrected'!J$2</f>
        <v>42.424242424242422</v>
      </c>
      <c r="K317" s="6">
        <f>DNFIK!K317*100/'Infl corrected'!K$2</f>
        <v>41.164658634538156</v>
      </c>
      <c r="L317" s="6">
        <f>DNFIK!L317*100/'Infl corrected'!L$2</f>
        <v>43</v>
      </c>
      <c r="M317" s="7">
        <f t="shared" si="14"/>
        <v>41.946402264941177</v>
      </c>
    </row>
    <row r="318" spans="4:13" x14ac:dyDescent="0.55000000000000004">
      <c r="E318" s="3" t="s">
        <v>19</v>
      </c>
      <c r="F318" s="6">
        <f>DNFIK!F318*100/'Infl corrected'!F$2</f>
        <v>476.9736842105263</v>
      </c>
      <c r="G318" s="6">
        <f>DNFIK!G318*100/'Infl corrected'!G$2</f>
        <v>510.18220793140409</v>
      </c>
      <c r="H318" s="6">
        <f>DNFIK!H318*100/'Infl corrected'!H$2</f>
        <v>488.00834202294055</v>
      </c>
      <c r="I318" s="6">
        <f>DNFIK!I318*100/'Infl corrected'!I$2</f>
        <v>493.89002036659878</v>
      </c>
      <c r="J318" s="6">
        <f>DNFIK!J318*100/'Infl corrected'!J$2</f>
        <v>508.08080808080808</v>
      </c>
      <c r="K318" s="6">
        <f>DNFIK!K318*100/'Infl corrected'!K$2</f>
        <v>531.12449799196793</v>
      </c>
      <c r="L318" s="6">
        <f>DNFIK!L318*100/'Infl corrected'!L$2</f>
        <v>588</v>
      </c>
      <c r="M318" s="7">
        <f t="shared" si="14"/>
        <v>513.75136580060655</v>
      </c>
    </row>
    <row r="319" spans="4:13" x14ac:dyDescent="0.55000000000000004">
      <c r="E319" s="3" t="s">
        <v>20</v>
      </c>
      <c r="F319" s="6">
        <f>DNFIK!F319*100/'Infl corrected'!F$2</f>
        <v>561.40350877192975</v>
      </c>
      <c r="G319" s="6">
        <f>DNFIK!G319*100/'Infl corrected'!G$2</f>
        <v>543.40836012861735</v>
      </c>
      <c r="H319" s="6">
        <f>DNFIK!H319*100/'Infl corrected'!H$2</f>
        <v>506.77789363920749</v>
      </c>
      <c r="I319" s="6">
        <f>DNFIK!I319*100/'Infl corrected'!I$2</f>
        <v>467.41344195519349</v>
      </c>
      <c r="J319" s="6">
        <f>DNFIK!J319*100/'Infl corrected'!J$2</f>
        <v>373.73737373737373</v>
      </c>
      <c r="K319" s="6">
        <f>DNFIK!K319*100/'Infl corrected'!K$2</f>
        <v>357.42971887550203</v>
      </c>
      <c r="L319" s="6">
        <f>DNFIK!L319*100/'Infl corrected'!L$2</f>
        <v>311</v>
      </c>
      <c r="M319" s="7">
        <f t="shared" si="14"/>
        <v>445.88147101540341</v>
      </c>
    </row>
    <row r="320" spans="4:13" x14ac:dyDescent="0.55000000000000004">
      <c r="E320" s="3" t="s">
        <v>21</v>
      </c>
      <c r="F320" s="6">
        <f>DNFIK!F320*100/'Infl corrected'!F$2</f>
        <v>185.30701754385964</v>
      </c>
      <c r="G320" s="6">
        <f>DNFIK!G320*100/'Infl corrected'!G$2</f>
        <v>143.62272240085744</v>
      </c>
      <c r="H320" s="6">
        <f>DNFIK!H320*100/'Infl corrected'!H$2</f>
        <v>133.47236704900936</v>
      </c>
      <c r="I320" s="6">
        <f>DNFIK!I320*100/'Infl corrected'!I$2</f>
        <v>124.23625254582484</v>
      </c>
      <c r="J320" s="6">
        <f>DNFIK!J320*100/'Infl corrected'!J$2</f>
        <v>93.939393939393938</v>
      </c>
      <c r="K320" s="6">
        <f>DNFIK!K320*100/'Infl corrected'!K$2</f>
        <v>73.293172690763058</v>
      </c>
      <c r="L320" s="6">
        <f>DNFIK!L320*100/'Infl corrected'!L$2</f>
        <v>69</v>
      </c>
      <c r="M320" s="7">
        <f t="shared" si="14"/>
        <v>117.55298945281547</v>
      </c>
    </row>
    <row r="321" spans="5:13" x14ac:dyDescent="0.55000000000000004">
      <c r="E321" s="3" t="s">
        <v>22</v>
      </c>
      <c r="F321" s="6">
        <f>DNFIK!F321*100/'Infl corrected'!F$2</f>
        <v>0</v>
      </c>
      <c r="G321" s="6">
        <f>DNFIK!G321*100/'Infl corrected'!G$2</f>
        <v>0</v>
      </c>
      <c r="H321" s="6">
        <f>DNFIK!H321*100/'Infl corrected'!H$2</f>
        <v>0</v>
      </c>
      <c r="I321" s="6">
        <f>DNFIK!I321*100/'Infl corrected'!I$2</f>
        <v>0</v>
      </c>
      <c r="J321" s="6">
        <f>DNFIK!J321*100/'Infl corrected'!J$2</f>
        <v>0</v>
      </c>
      <c r="K321" s="6">
        <f>DNFIK!K321*100/'Infl corrected'!K$2</f>
        <v>2.0080321285140563</v>
      </c>
      <c r="L321" s="6">
        <f>DNFIK!L321*100/'Infl corrected'!L$2</f>
        <v>2</v>
      </c>
      <c r="M321" s="7">
        <f t="shared" si="14"/>
        <v>0.57257601835915095</v>
      </c>
    </row>
    <row r="322" spans="5:13" x14ac:dyDescent="0.55000000000000004">
      <c r="E322" s="3" t="s">
        <v>23</v>
      </c>
      <c r="F322" s="6">
        <f>DNFIK!F322*100/'Infl corrected'!F$2</f>
        <v>185.30701754385964</v>
      </c>
      <c r="G322" s="6">
        <f>DNFIK!G322*100/'Infl corrected'!G$2</f>
        <v>143.62272240085744</v>
      </c>
      <c r="H322" s="6">
        <f>DNFIK!H322*100/'Infl corrected'!H$2</f>
        <v>133.47236704900936</v>
      </c>
      <c r="I322" s="6">
        <f>DNFIK!I322*100/'Infl corrected'!I$2</f>
        <v>124.23625254582484</v>
      </c>
      <c r="J322" s="6">
        <f>DNFIK!J322*100/'Infl corrected'!J$2</f>
        <v>93.939393939393938</v>
      </c>
      <c r="K322" s="6">
        <f>DNFIK!K322*100/'Infl corrected'!K$2</f>
        <v>71.285140562248998</v>
      </c>
      <c r="L322" s="6">
        <f>DNFIK!L322*100/'Infl corrected'!L$2</f>
        <v>67</v>
      </c>
      <c r="M322" s="7">
        <f t="shared" si="14"/>
        <v>116.98041343445631</v>
      </c>
    </row>
    <row r="323" spans="5:13" x14ac:dyDescent="0.55000000000000004">
      <c r="E323" s="3" t="s">
        <v>24</v>
      </c>
      <c r="F323" s="6">
        <f>DNFIK!F323*100/'Infl corrected'!F$2</f>
        <v>0</v>
      </c>
      <c r="G323" s="6">
        <f>DNFIK!G323*100/'Infl corrected'!G$2</f>
        <v>0</v>
      </c>
      <c r="H323" s="6">
        <f>DNFIK!H323*100/'Infl corrected'!H$2</f>
        <v>0</v>
      </c>
      <c r="I323" s="6">
        <f>DNFIK!I323*100/'Infl corrected'!I$2</f>
        <v>0</v>
      </c>
      <c r="J323" s="6">
        <f>DNFIK!J323*100/'Infl corrected'!J$2</f>
        <v>0</v>
      </c>
      <c r="K323" s="6">
        <f>DNFIK!K323*100/'Infl corrected'!K$2</f>
        <v>0</v>
      </c>
      <c r="L323" s="6">
        <f>DNFIK!L323*100/'Infl corrected'!L$2</f>
        <v>0</v>
      </c>
      <c r="M323" s="7">
        <f t="shared" si="14"/>
        <v>0</v>
      </c>
    </row>
    <row r="324" spans="5:13" x14ac:dyDescent="0.55000000000000004">
      <c r="E324" s="3" t="s">
        <v>25</v>
      </c>
      <c r="F324" s="6">
        <f>DNFIK!F324*100/'Infl corrected'!F$2</f>
        <v>0</v>
      </c>
      <c r="G324" s="6">
        <f>DNFIK!G324*100/'Infl corrected'!G$2</f>
        <v>0</v>
      </c>
      <c r="H324" s="6">
        <f>DNFIK!H324*100/'Infl corrected'!H$2</f>
        <v>0</v>
      </c>
      <c r="I324" s="6">
        <f>DNFIK!I324*100/'Infl corrected'!I$2</f>
        <v>0</v>
      </c>
      <c r="J324" s="6">
        <f>DNFIK!J324*100/'Infl corrected'!J$2</f>
        <v>0</v>
      </c>
      <c r="K324" s="6">
        <f>DNFIK!K324*100/'Infl corrected'!K$2</f>
        <v>0</v>
      </c>
      <c r="L324" s="6">
        <f>DNFIK!L324*100/'Infl corrected'!L$2</f>
        <v>0</v>
      </c>
      <c r="M324" s="7">
        <f t="shared" si="14"/>
        <v>0</v>
      </c>
    </row>
    <row r="325" spans="5:13" x14ac:dyDescent="0.55000000000000004">
      <c r="E325" s="3" t="s">
        <v>26</v>
      </c>
      <c r="F325" s="6">
        <f>DNFIK!F325*100/'Infl corrected'!F$2</f>
        <v>0</v>
      </c>
      <c r="G325" s="6">
        <f>DNFIK!G325*100/'Infl corrected'!G$2</f>
        <v>0</v>
      </c>
      <c r="H325" s="6">
        <f>DNFIK!H325*100/'Infl corrected'!H$2</f>
        <v>0</v>
      </c>
      <c r="I325" s="6">
        <f>DNFIK!I325*100/'Infl corrected'!I$2</f>
        <v>0</v>
      </c>
      <c r="J325" s="6">
        <f>DNFIK!J325*100/'Infl corrected'!J$2</f>
        <v>0</v>
      </c>
      <c r="K325" s="6">
        <f>DNFIK!K325*100/'Infl corrected'!K$2</f>
        <v>0</v>
      </c>
      <c r="L325" s="6">
        <f>DNFIK!L325*100/'Infl corrected'!L$2</f>
        <v>0</v>
      </c>
      <c r="M325" s="7">
        <f t="shared" ref="M325:M388" si="15">AVERAGE(F325:L325)</f>
        <v>0</v>
      </c>
    </row>
    <row r="326" spans="5:13" x14ac:dyDescent="0.55000000000000004">
      <c r="E326" s="3" t="s">
        <v>27</v>
      </c>
      <c r="F326" s="6">
        <f>DNFIK!F326*100/'Infl corrected'!F$2</f>
        <v>1066.8859649122808</v>
      </c>
      <c r="G326" s="6">
        <f>DNFIK!G326*100/'Infl corrected'!G$2</f>
        <v>1260.4501607717043</v>
      </c>
      <c r="H326" s="6">
        <f>DNFIK!H326*100/'Infl corrected'!H$2</f>
        <v>1144.9426485922836</v>
      </c>
      <c r="I326" s="6">
        <f>DNFIK!I326*100/'Infl corrected'!I$2</f>
        <v>1128.3095723014255</v>
      </c>
      <c r="J326" s="6">
        <f>DNFIK!J326*100/'Infl corrected'!J$2</f>
        <v>1334.3434343434344</v>
      </c>
      <c r="K326" s="6">
        <f>DNFIK!K326*100/'Infl corrected'!K$2</f>
        <v>1419.6787148594378</v>
      </c>
      <c r="L326" s="6">
        <f>DNFIK!L326*100/'Infl corrected'!L$2</f>
        <v>1925</v>
      </c>
      <c r="M326" s="7">
        <f t="shared" si="15"/>
        <v>1325.6586422543664</v>
      </c>
    </row>
    <row r="327" spans="5:13" x14ac:dyDescent="0.55000000000000004">
      <c r="E327" s="3" t="s">
        <v>28</v>
      </c>
      <c r="F327" s="6">
        <f>DNFIK!F327*100/'Infl corrected'!F$2</f>
        <v>224.78070175438594</v>
      </c>
      <c r="G327" s="6">
        <f>DNFIK!G327*100/'Infl corrected'!G$2</f>
        <v>282.95819935691321</v>
      </c>
      <c r="H327" s="6">
        <f>DNFIK!H327*100/'Infl corrected'!H$2</f>
        <v>213.76433785192907</v>
      </c>
      <c r="I327" s="6">
        <f>DNFIK!I327*100/'Infl corrected'!I$2</f>
        <v>232.17922606924643</v>
      </c>
      <c r="J327" s="6">
        <f>DNFIK!J327*100/'Infl corrected'!J$2</f>
        <v>292.92929292929296</v>
      </c>
      <c r="K327" s="6">
        <f>DNFIK!K327*100/'Infl corrected'!K$2</f>
        <v>318.27309236947792</v>
      </c>
      <c r="L327" s="6">
        <f>DNFIK!L327*100/'Infl corrected'!L$2</f>
        <v>374</v>
      </c>
      <c r="M327" s="7">
        <f t="shared" si="15"/>
        <v>276.98355004732082</v>
      </c>
    </row>
    <row r="328" spans="5:13" x14ac:dyDescent="0.55000000000000004">
      <c r="E328" s="3" t="s">
        <v>29</v>
      </c>
      <c r="F328" s="6">
        <f>DNFIK!F328*100/'Infl corrected'!F$2</f>
        <v>470.39473684210526</v>
      </c>
      <c r="G328" s="6">
        <f>DNFIK!G328*100/'Infl corrected'!G$2</f>
        <v>561.62915326902464</v>
      </c>
      <c r="H328" s="6">
        <f>DNFIK!H328*100/'Infl corrected'!H$2</f>
        <v>515.11991657977057</v>
      </c>
      <c r="I328" s="6">
        <f>DNFIK!I328*100/'Infl corrected'!I$2</f>
        <v>429.73523421588595</v>
      </c>
      <c r="J328" s="6">
        <f>DNFIK!J328*100/'Infl corrected'!J$2</f>
        <v>555.55555555555554</v>
      </c>
      <c r="K328" s="6">
        <f>DNFIK!K328*100/'Infl corrected'!K$2</f>
        <v>563.25301204819277</v>
      </c>
      <c r="L328" s="6">
        <f>DNFIK!L328*100/'Infl corrected'!L$2</f>
        <v>972</v>
      </c>
      <c r="M328" s="7">
        <f t="shared" si="15"/>
        <v>581.09822978721934</v>
      </c>
    </row>
    <row r="329" spans="5:13" x14ac:dyDescent="0.55000000000000004">
      <c r="E329" s="3" t="s">
        <v>30</v>
      </c>
      <c r="F329" s="6">
        <f>DNFIK!F329*100/'Infl corrected'!F$2</f>
        <v>84.429824561403507</v>
      </c>
      <c r="G329" s="6">
        <f>DNFIK!G329*100/'Infl corrected'!G$2</f>
        <v>96.463022508038591</v>
      </c>
      <c r="H329" s="6">
        <f>DNFIK!H329*100/'Infl corrected'!H$2</f>
        <v>101.14702815432742</v>
      </c>
      <c r="I329" s="6">
        <f>DNFIK!I329*100/'Infl corrected'!I$2</f>
        <v>104.88798370672097</v>
      </c>
      <c r="J329" s="6">
        <f>DNFIK!J329*100/'Infl corrected'!J$2</f>
        <v>109.09090909090909</v>
      </c>
      <c r="K329" s="6">
        <f>DNFIK!K329*100/'Infl corrected'!K$2</f>
        <v>118.47389558232932</v>
      </c>
      <c r="L329" s="6">
        <f>DNFIK!L329*100/'Infl corrected'!L$2</f>
        <v>121</v>
      </c>
      <c r="M329" s="7">
        <f t="shared" si="15"/>
        <v>105.07038051481842</v>
      </c>
    </row>
    <row r="330" spans="5:13" x14ac:dyDescent="0.55000000000000004">
      <c r="E330" s="3" t="s">
        <v>31</v>
      </c>
      <c r="F330" s="6">
        <f>DNFIK!F330*100/'Infl corrected'!F$2</f>
        <v>286.18421052631578</v>
      </c>
      <c r="G330" s="6">
        <f>DNFIK!G330*100/'Infl corrected'!G$2</f>
        <v>318.32797427652736</v>
      </c>
      <c r="H330" s="6">
        <f>DNFIK!H330*100/'Infl corrected'!H$2</f>
        <v>315.95411887382687</v>
      </c>
      <c r="I330" s="6">
        <f>DNFIK!I330*100/'Infl corrected'!I$2</f>
        <v>360.4887983706721</v>
      </c>
      <c r="J330" s="6">
        <f>DNFIK!J330*100/'Infl corrected'!J$2</f>
        <v>376.76767676767679</v>
      </c>
      <c r="K330" s="6">
        <f>DNFIK!K330*100/'Infl corrected'!K$2</f>
        <v>419.67871485943778</v>
      </c>
      <c r="L330" s="6">
        <f>DNFIK!L330*100/'Infl corrected'!L$2</f>
        <v>459</v>
      </c>
      <c r="M330" s="7">
        <f t="shared" si="15"/>
        <v>362.34307052492238</v>
      </c>
    </row>
    <row r="331" spans="5:13" x14ac:dyDescent="0.55000000000000004">
      <c r="E331" s="3" t="s">
        <v>32</v>
      </c>
      <c r="F331" s="6">
        <f>DNFIK!F331*100/'Infl corrected'!F$2</f>
        <v>2107.4561403508769</v>
      </c>
      <c r="G331" s="6">
        <f>DNFIK!G331*100/'Infl corrected'!G$2</f>
        <v>2279.7427652733118</v>
      </c>
      <c r="H331" s="6">
        <f>DNFIK!H331*100/'Infl corrected'!H$2</f>
        <v>2480.7090719499479</v>
      </c>
      <c r="I331" s="6">
        <f>DNFIK!I331*100/'Infl corrected'!I$2</f>
        <v>2644.6028513238289</v>
      </c>
      <c r="J331" s="6">
        <f>DNFIK!J331*100/'Infl corrected'!J$2</f>
        <v>2597.9797979797981</v>
      </c>
      <c r="K331" s="6">
        <f>DNFIK!K331*100/'Infl corrected'!K$2</f>
        <v>2932.7309236947794</v>
      </c>
      <c r="L331" s="6">
        <f>DNFIK!L331*100/'Infl corrected'!L$2</f>
        <v>2959</v>
      </c>
      <c r="M331" s="7">
        <f t="shared" si="15"/>
        <v>2571.7459357960774</v>
      </c>
    </row>
    <row r="332" spans="5:13" x14ac:dyDescent="0.55000000000000004">
      <c r="E332" s="3" t="s">
        <v>33</v>
      </c>
      <c r="F332" s="6">
        <f>DNFIK!F332*100/'Infl corrected'!F$2</f>
        <v>103.07017543859649</v>
      </c>
      <c r="G332" s="6">
        <f>DNFIK!G332*100/'Infl corrected'!G$2</f>
        <v>102.89389067524117</v>
      </c>
      <c r="H332" s="6">
        <f>DNFIK!H332*100/'Infl corrected'!H$2</f>
        <v>111.57455683003127</v>
      </c>
      <c r="I332" s="6">
        <f>DNFIK!I332*100/'Infl corrected'!I$2</f>
        <v>107.94297352342159</v>
      </c>
      <c r="J332" s="6">
        <f>DNFIK!J332*100/'Infl corrected'!J$2</f>
        <v>97.979797979797979</v>
      </c>
      <c r="K332" s="6">
        <f>DNFIK!K332*100/'Infl corrected'!K$2</f>
        <v>91.365461847389568</v>
      </c>
      <c r="L332" s="6">
        <f>DNFIK!L332*100/'Infl corrected'!L$2</f>
        <v>92</v>
      </c>
      <c r="M332" s="7">
        <f t="shared" si="15"/>
        <v>100.97526518492543</v>
      </c>
    </row>
    <row r="333" spans="5:13" x14ac:dyDescent="0.55000000000000004">
      <c r="E333" s="3" t="s">
        <v>34</v>
      </c>
      <c r="F333" s="6">
        <f>DNFIK!F333*100/'Infl corrected'!F$2</f>
        <v>1112.9385964912281</v>
      </c>
      <c r="G333" s="6">
        <f>DNFIK!G333*100/'Infl corrected'!G$2</f>
        <v>1207.9314040728832</v>
      </c>
      <c r="H333" s="6">
        <f>DNFIK!H333*100/'Infl corrected'!H$2</f>
        <v>1280.5005213764337</v>
      </c>
      <c r="I333" s="6">
        <f>DNFIK!I333*100/'Infl corrected'!I$2</f>
        <v>1408.3503054989817</v>
      </c>
      <c r="J333" s="6">
        <f>DNFIK!J333*100/'Infl corrected'!J$2</f>
        <v>1411.1111111111111</v>
      </c>
      <c r="K333" s="6">
        <f>DNFIK!K333*100/'Infl corrected'!K$2</f>
        <v>1580.3212851405624</v>
      </c>
      <c r="L333" s="6">
        <f>DNFIK!L333*100/'Infl corrected'!L$2</f>
        <v>1595</v>
      </c>
      <c r="M333" s="7">
        <f t="shared" si="15"/>
        <v>1370.8790319558855</v>
      </c>
    </row>
    <row r="334" spans="5:13" x14ac:dyDescent="0.55000000000000004">
      <c r="E334" s="3" t="s">
        <v>35</v>
      </c>
      <c r="F334" s="6">
        <f>DNFIK!F334*100/'Infl corrected'!F$2</f>
        <v>891.4473684210526</v>
      </c>
      <c r="G334" s="6">
        <f>DNFIK!G334*100/'Infl corrected'!G$2</f>
        <v>968.91747052518758</v>
      </c>
      <c r="H334" s="6">
        <f>DNFIK!H334*100/'Infl corrected'!H$2</f>
        <v>1088.6339937434827</v>
      </c>
      <c r="I334" s="6">
        <f>DNFIK!I334*100/'Infl corrected'!I$2</f>
        <v>1127.2912423625255</v>
      </c>
      <c r="J334" s="6">
        <f>DNFIK!J334*100/'Infl corrected'!J$2</f>
        <v>1088.8888888888889</v>
      </c>
      <c r="K334" s="6">
        <f>DNFIK!K334*100/'Infl corrected'!K$2</f>
        <v>1262.0481927710844</v>
      </c>
      <c r="L334" s="6">
        <f>DNFIK!L334*100/'Infl corrected'!L$2</f>
        <v>1272</v>
      </c>
      <c r="M334" s="7">
        <f t="shared" si="15"/>
        <v>1099.8895938160317</v>
      </c>
    </row>
    <row r="335" spans="5:13" x14ac:dyDescent="0.55000000000000004">
      <c r="E335" s="3" t="s">
        <v>36</v>
      </c>
      <c r="F335" s="6">
        <f>DNFIK!F335*100/'Infl corrected'!F$2</f>
        <v>1.0964912280701753</v>
      </c>
      <c r="G335" s="6">
        <f>DNFIK!G335*100/'Infl corrected'!G$2</f>
        <v>1.0718113612004287</v>
      </c>
      <c r="H335" s="6">
        <f>DNFIK!H335*100/'Infl corrected'!H$2</f>
        <v>1.0427528675703857</v>
      </c>
      <c r="I335" s="6">
        <f>DNFIK!I335*100/'Infl corrected'!I$2</f>
        <v>0</v>
      </c>
      <c r="J335" s="6">
        <f>DNFIK!J335*100/'Infl corrected'!J$2</f>
        <v>1.0101010101010102</v>
      </c>
      <c r="K335" s="6">
        <f>DNFIK!K335*100/'Infl corrected'!K$2</f>
        <v>1.0040160642570282</v>
      </c>
      <c r="L335" s="6">
        <f>DNFIK!L335*100/'Infl corrected'!L$2</f>
        <v>1</v>
      </c>
      <c r="M335" s="7">
        <f t="shared" si="15"/>
        <v>0.88931036159986121</v>
      </c>
    </row>
    <row r="336" spans="5:13" x14ac:dyDescent="0.55000000000000004">
      <c r="E336" s="3" t="s">
        <v>37</v>
      </c>
      <c r="F336" s="6">
        <f>DNFIK!F336*100/'Infl corrected'!F$2</f>
        <v>98.68421052631578</v>
      </c>
      <c r="G336" s="6">
        <f>DNFIK!G336*100/'Infl corrected'!G$2</f>
        <v>101.82207931404074</v>
      </c>
      <c r="H336" s="6">
        <f>DNFIK!H336*100/'Infl corrected'!H$2</f>
        <v>96.976016684045874</v>
      </c>
      <c r="I336" s="6">
        <f>DNFIK!I336*100/'Infl corrected'!I$2</f>
        <v>90.631364562118122</v>
      </c>
      <c r="J336" s="6">
        <f>DNFIK!J336*100/'Infl corrected'!J$2</f>
        <v>97.979797979797979</v>
      </c>
      <c r="K336" s="6">
        <f>DNFIK!K336*100/'Infl corrected'!K$2</f>
        <v>133.53413654618475</v>
      </c>
      <c r="L336" s="6">
        <f>DNFIK!L336*100/'Infl corrected'!L$2</f>
        <v>138</v>
      </c>
      <c r="M336" s="7">
        <f t="shared" si="15"/>
        <v>108.23251508750046</v>
      </c>
    </row>
    <row r="337" spans="4:13" x14ac:dyDescent="0.55000000000000004">
      <c r="E337" s="3" t="s">
        <v>38</v>
      </c>
      <c r="F337" s="6">
        <f>DNFIK!F337*100/'Infl corrected'!F$2</f>
        <v>23.026315789473685</v>
      </c>
      <c r="G337" s="6">
        <f>DNFIK!G337*100/'Infl corrected'!G$2</f>
        <v>24.65166130760986</v>
      </c>
      <c r="H337" s="6">
        <f>DNFIK!H337*100/'Infl corrected'!H$2</f>
        <v>21.897810218978101</v>
      </c>
      <c r="I337" s="6">
        <f>DNFIK!I337*100/'Infl corrected'!I$2</f>
        <v>16.293279022403258</v>
      </c>
      <c r="J337" s="6">
        <f>DNFIK!J337*100/'Infl corrected'!J$2</f>
        <v>31.313131313131311</v>
      </c>
      <c r="K337" s="6">
        <f>DNFIK!K337*100/'Infl corrected'!K$2</f>
        <v>36.144578313253014</v>
      </c>
      <c r="L337" s="6">
        <f>DNFIK!L337*100/'Infl corrected'!L$2</f>
        <v>42</v>
      </c>
      <c r="M337" s="7">
        <f t="shared" si="15"/>
        <v>27.903825137835604</v>
      </c>
    </row>
    <row r="338" spans="4:13" x14ac:dyDescent="0.55000000000000004">
      <c r="E338" s="3" t="s">
        <v>39</v>
      </c>
      <c r="F338" s="6">
        <f>DNFIK!F338*100/'Infl corrected'!F$2</f>
        <v>75.65789473684211</v>
      </c>
      <c r="G338" s="6">
        <f>DNFIK!G338*100/'Infl corrected'!G$2</f>
        <v>77.170418006430864</v>
      </c>
      <c r="H338" s="6">
        <f>DNFIK!H338*100/'Infl corrected'!H$2</f>
        <v>75.07820646506778</v>
      </c>
      <c r="I338" s="6">
        <f>DNFIK!I338*100/'Infl corrected'!I$2</f>
        <v>74.338085539714868</v>
      </c>
      <c r="J338" s="6">
        <f>DNFIK!J338*100/'Infl corrected'!J$2</f>
        <v>65.656565656565661</v>
      </c>
      <c r="K338" s="6">
        <f>DNFIK!K338*100/'Infl corrected'!K$2</f>
        <v>97.389558232931734</v>
      </c>
      <c r="L338" s="6">
        <f>DNFIK!L338*100/'Infl corrected'!L$2</f>
        <v>97</v>
      </c>
      <c r="M338" s="7">
        <f t="shared" si="15"/>
        <v>80.327246948221855</v>
      </c>
    </row>
    <row r="339" spans="4:13" x14ac:dyDescent="0.55000000000000004">
      <c r="E339" s="3" t="s">
        <v>40</v>
      </c>
      <c r="F339" s="6">
        <f>DNFIK!F339*100/'Infl corrected'!F$2</f>
        <v>0</v>
      </c>
      <c r="G339" s="6">
        <f>DNFIK!G339*100/'Infl corrected'!G$2</f>
        <v>0</v>
      </c>
      <c r="H339" s="6">
        <f>DNFIK!H339*100/'Infl corrected'!H$2</f>
        <v>0</v>
      </c>
      <c r="I339" s="6">
        <f>DNFIK!I339*100/'Infl corrected'!I$2</f>
        <v>0</v>
      </c>
      <c r="J339" s="6">
        <f>DNFIK!J339*100/'Infl corrected'!J$2</f>
        <v>0</v>
      </c>
      <c r="K339" s="6">
        <f>DNFIK!K339*100/'Infl corrected'!K$2</f>
        <v>0</v>
      </c>
      <c r="L339" s="6">
        <f>DNFIK!L339*100/'Infl corrected'!L$2</f>
        <v>0</v>
      </c>
      <c r="M339" s="7">
        <f t="shared" si="15"/>
        <v>0</v>
      </c>
    </row>
    <row r="340" spans="4:13" x14ac:dyDescent="0.55000000000000004">
      <c r="D340" s="3" t="s">
        <v>52</v>
      </c>
      <c r="E340" s="3" t="s">
        <v>13</v>
      </c>
      <c r="F340" s="6">
        <f>DNFIK!F340*100/'Infl corrected'!F$2</f>
        <v>110.74561403508771</v>
      </c>
      <c r="G340" s="6">
        <f>DNFIK!G340*100/'Infl corrected'!G$2</f>
        <v>129.68917470525187</v>
      </c>
      <c r="H340" s="6">
        <f>DNFIK!H340*100/'Infl corrected'!H$2</f>
        <v>100.10427528675703</v>
      </c>
      <c r="I340" s="6">
        <f>DNFIK!I340*100/'Infl corrected'!I$2</f>
        <v>113.0346232179226</v>
      </c>
      <c r="J340" s="6">
        <f>DNFIK!J340*100/'Infl corrected'!J$2</f>
        <v>111.11111111111111</v>
      </c>
      <c r="K340" s="6">
        <f>DNFIK!K340*100/'Infl corrected'!K$2</f>
        <v>118.47389558232932</v>
      </c>
      <c r="L340" s="6">
        <f>DNFIK!L340*100/'Infl corrected'!L$2</f>
        <v>100</v>
      </c>
      <c r="M340" s="7">
        <f t="shared" si="15"/>
        <v>111.87981341977995</v>
      </c>
    </row>
    <row r="341" spans="4:13" x14ac:dyDescent="0.55000000000000004">
      <c r="E341" s="3" t="s">
        <v>14</v>
      </c>
      <c r="F341" s="6">
        <f>DNFIK!F341*100/'Infl corrected'!F$2</f>
        <v>0</v>
      </c>
      <c r="G341" s="6">
        <f>DNFIK!G341*100/'Infl corrected'!G$2</f>
        <v>0</v>
      </c>
      <c r="H341" s="6">
        <f>DNFIK!H341*100/'Infl corrected'!H$2</f>
        <v>0</v>
      </c>
      <c r="I341" s="6">
        <f>DNFIK!I341*100/'Infl corrected'!I$2</f>
        <v>0</v>
      </c>
      <c r="J341" s="6">
        <f>DNFIK!J341*100/'Infl corrected'!J$2</f>
        <v>0</v>
      </c>
      <c r="K341" s="6">
        <f>DNFIK!K341*100/'Infl corrected'!K$2</f>
        <v>0</v>
      </c>
      <c r="L341" s="6">
        <f>DNFIK!L341*100/'Infl corrected'!L$2</f>
        <v>0</v>
      </c>
      <c r="M341" s="7">
        <f t="shared" si="15"/>
        <v>0</v>
      </c>
    </row>
    <row r="342" spans="4:13" x14ac:dyDescent="0.55000000000000004">
      <c r="E342" s="3" t="s">
        <v>15</v>
      </c>
      <c r="F342" s="6">
        <f>DNFIK!F342*100/'Infl corrected'!F$2</f>
        <v>0</v>
      </c>
      <c r="G342" s="6">
        <f>DNFIK!G342*100/'Infl corrected'!G$2</f>
        <v>0</v>
      </c>
      <c r="H342" s="6">
        <f>DNFIK!H342*100/'Infl corrected'!H$2</f>
        <v>0</v>
      </c>
      <c r="I342" s="6">
        <f>DNFIK!I342*100/'Infl corrected'!I$2</f>
        <v>0</v>
      </c>
      <c r="J342" s="6">
        <f>DNFIK!J342*100/'Infl corrected'!J$2</f>
        <v>0</v>
      </c>
      <c r="K342" s="6">
        <f>DNFIK!K342*100/'Infl corrected'!K$2</f>
        <v>0</v>
      </c>
      <c r="L342" s="6">
        <f>DNFIK!L342*100/'Infl corrected'!L$2</f>
        <v>0</v>
      </c>
      <c r="M342" s="7">
        <f t="shared" si="15"/>
        <v>0</v>
      </c>
    </row>
    <row r="343" spans="4:13" x14ac:dyDescent="0.55000000000000004">
      <c r="E343" s="3" t="s">
        <v>16</v>
      </c>
      <c r="F343" s="6">
        <f>DNFIK!F343*100/'Infl corrected'!F$2</f>
        <v>0</v>
      </c>
      <c r="G343" s="6">
        <f>DNFIK!G343*100/'Infl corrected'!G$2</f>
        <v>0</v>
      </c>
      <c r="H343" s="6">
        <f>DNFIK!H343*100/'Infl corrected'!H$2</f>
        <v>0</v>
      </c>
      <c r="I343" s="6">
        <f>DNFIK!I343*100/'Infl corrected'!I$2</f>
        <v>0</v>
      </c>
      <c r="J343" s="6">
        <f>DNFIK!J343*100/'Infl corrected'!J$2</f>
        <v>0</v>
      </c>
      <c r="K343" s="6">
        <f>DNFIK!K343*100/'Infl corrected'!K$2</f>
        <v>0</v>
      </c>
      <c r="L343" s="6">
        <f>DNFIK!L343*100/'Infl corrected'!L$2</f>
        <v>0</v>
      </c>
      <c r="M343" s="7">
        <f t="shared" si="15"/>
        <v>0</v>
      </c>
    </row>
    <row r="344" spans="4:13" x14ac:dyDescent="0.55000000000000004">
      <c r="E344" s="3" t="s">
        <v>17</v>
      </c>
      <c r="F344" s="6">
        <f>DNFIK!F344*100/'Infl corrected'!F$2</f>
        <v>24.12280701754386</v>
      </c>
      <c r="G344" s="6">
        <f>DNFIK!G344*100/'Infl corrected'!G$2</f>
        <v>23.579849946409432</v>
      </c>
      <c r="H344" s="6">
        <f>DNFIK!H344*100/'Infl corrected'!H$2</f>
        <v>23.983315954118872</v>
      </c>
      <c r="I344" s="6">
        <f>DNFIK!I344*100/'Infl corrected'!I$2</f>
        <v>24.439918533604889</v>
      </c>
      <c r="J344" s="6">
        <f>DNFIK!J344*100/'Infl corrected'!J$2</f>
        <v>23.232323232323232</v>
      </c>
      <c r="K344" s="6">
        <f>DNFIK!K344*100/'Infl corrected'!K$2</f>
        <v>25.100401606425706</v>
      </c>
      <c r="L344" s="6">
        <f>DNFIK!L344*100/'Infl corrected'!L$2</f>
        <v>25</v>
      </c>
      <c r="M344" s="7">
        <f t="shared" si="15"/>
        <v>24.208373755775142</v>
      </c>
    </row>
    <row r="345" spans="4:13" x14ac:dyDescent="0.55000000000000004">
      <c r="E345" s="3" t="s">
        <v>18</v>
      </c>
      <c r="F345" s="6">
        <f>DNFIK!F345*100/'Infl corrected'!F$2</f>
        <v>1.0964912280701753</v>
      </c>
      <c r="G345" s="6">
        <f>DNFIK!G345*100/'Infl corrected'!G$2</f>
        <v>1.0718113612004287</v>
      </c>
      <c r="H345" s="6">
        <f>DNFIK!H345*100/'Infl corrected'!H$2</f>
        <v>1.0427528675703857</v>
      </c>
      <c r="I345" s="6">
        <f>DNFIK!I345*100/'Infl corrected'!I$2</f>
        <v>1.0183299389002036</v>
      </c>
      <c r="J345" s="6">
        <f>DNFIK!J345*100/'Infl corrected'!J$2</f>
        <v>0</v>
      </c>
      <c r="K345" s="6">
        <f>DNFIK!K345*100/'Infl corrected'!K$2</f>
        <v>1.0040160642570282</v>
      </c>
      <c r="L345" s="6">
        <f>DNFIK!L345*100/'Infl corrected'!L$2</f>
        <v>1</v>
      </c>
      <c r="M345" s="7">
        <f t="shared" si="15"/>
        <v>0.89048592285688877</v>
      </c>
    </row>
    <row r="346" spans="4:13" x14ac:dyDescent="0.55000000000000004">
      <c r="E346" s="3" t="s">
        <v>19</v>
      </c>
      <c r="F346" s="6">
        <f>DNFIK!F346*100/'Infl corrected'!F$2</f>
        <v>14.254385964912281</v>
      </c>
      <c r="G346" s="6">
        <f>DNFIK!G346*100/'Infl corrected'!G$2</f>
        <v>12.861736334405146</v>
      </c>
      <c r="H346" s="6">
        <f>DNFIK!H346*100/'Infl corrected'!H$2</f>
        <v>15.641293013555787</v>
      </c>
      <c r="I346" s="6">
        <f>DNFIK!I346*100/'Infl corrected'!I$2</f>
        <v>14.256619144602851</v>
      </c>
      <c r="J346" s="6">
        <f>DNFIK!J346*100/'Infl corrected'!J$2</f>
        <v>15.151515151515152</v>
      </c>
      <c r="K346" s="6">
        <f>DNFIK!K346*100/'Infl corrected'!K$2</f>
        <v>15.060240963855422</v>
      </c>
      <c r="L346" s="6">
        <f>DNFIK!L346*100/'Infl corrected'!L$2</f>
        <v>15</v>
      </c>
      <c r="M346" s="7">
        <f t="shared" si="15"/>
        <v>14.603684367549519</v>
      </c>
    </row>
    <row r="347" spans="4:13" x14ac:dyDescent="0.55000000000000004">
      <c r="E347" s="3" t="s">
        <v>20</v>
      </c>
      <c r="F347" s="6">
        <f>DNFIK!F347*100/'Infl corrected'!F$2</f>
        <v>8.7719298245614024</v>
      </c>
      <c r="G347" s="6">
        <f>DNFIK!G347*100/'Infl corrected'!G$2</f>
        <v>9.6463022508038581</v>
      </c>
      <c r="H347" s="6">
        <f>DNFIK!H347*100/'Infl corrected'!H$2</f>
        <v>8.3420229405630852</v>
      </c>
      <c r="I347" s="6">
        <f>DNFIK!I347*100/'Infl corrected'!I$2</f>
        <v>9.1649694501018324</v>
      </c>
      <c r="J347" s="6">
        <f>DNFIK!J347*100/'Infl corrected'!J$2</f>
        <v>8.0808080808080813</v>
      </c>
      <c r="K347" s="6">
        <f>DNFIK!K347*100/'Infl corrected'!K$2</f>
        <v>9.0361445783132535</v>
      </c>
      <c r="L347" s="6">
        <f>DNFIK!L347*100/'Infl corrected'!L$2</f>
        <v>9</v>
      </c>
      <c r="M347" s="7">
        <f t="shared" si="15"/>
        <v>8.8631681607359294</v>
      </c>
    </row>
    <row r="348" spans="4:13" x14ac:dyDescent="0.55000000000000004">
      <c r="E348" s="3" t="s">
        <v>21</v>
      </c>
      <c r="F348" s="6">
        <f>DNFIK!F348*100/'Infl corrected'!F$2</f>
        <v>38.377192982456137</v>
      </c>
      <c r="G348" s="6">
        <f>DNFIK!G348*100/'Infl corrected'!G$2</f>
        <v>34.29796355841372</v>
      </c>
      <c r="H348" s="6">
        <f>DNFIK!H348*100/'Infl corrected'!H$2</f>
        <v>34.410844629822734</v>
      </c>
      <c r="I348" s="6">
        <f>DNFIK!I348*100/'Infl corrected'!I$2</f>
        <v>29.531568228105904</v>
      </c>
      <c r="J348" s="6">
        <f>DNFIK!J348*100/'Infl corrected'!J$2</f>
        <v>24.242424242424242</v>
      </c>
      <c r="K348" s="6">
        <f>DNFIK!K348*100/'Infl corrected'!K$2</f>
        <v>23.09236947791165</v>
      </c>
      <c r="L348" s="6">
        <f>DNFIK!L348*100/'Infl corrected'!L$2</f>
        <v>21</v>
      </c>
      <c r="M348" s="7">
        <f t="shared" si="15"/>
        <v>29.278909017019203</v>
      </c>
    </row>
    <row r="349" spans="4:13" x14ac:dyDescent="0.55000000000000004">
      <c r="E349" s="3" t="s">
        <v>22</v>
      </c>
      <c r="F349" s="6">
        <f>DNFIK!F349*100/'Infl corrected'!F$2</f>
        <v>0</v>
      </c>
      <c r="G349" s="6">
        <f>DNFIK!G349*100/'Infl corrected'!G$2</f>
        <v>0</v>
      </c>
      <c r="H349" s="6">
        <f>DNFIK!H349*100/'Infl corrected'!H$2</f>
        <v>0</v>
      </c>
      <c r="I349" s="6">
        <f>DNFIK!I349*100/'Infl corrected'!I$2</f>
        <v>0</v>
      </c>
      <c r="J349" s="6">
        <f>DNFIK!J349*100/'Infl corrected'!J$2</f>
        <v>0</v>
      </c>
      <c r="K349" s="6">
        <f>DNFIK!K349*100/'Infl corrected'!K$2</f>
        <v>0</v>
      </c>
      <c r="L349" s="6">
        <f>DNFIK!L349*100/'Infl corrected'!L$2</f>
        <v>0</v>
      </c>
      <c r="M349" s="7">
        <f t="shared" si="15"/>
        <v>0</v>
      </c>
    </row>
    <row r="350" spans="4:13" x14ac:dyDescent="0.55000000000000004">
      <c r="E350" s="3" t="s">
        <v>23</v>
      </c>
      <c r="F350" s="6">
        <f>DNFIK!F350*100/'Infl corrected'!F$2</f>
        <v>38.377192982456137</v>
      </c>
      <c r="G350" s="6">
        <f>DNFIK!G350*100/'Infl corrected'!G$2</f>
        <v>34.29796355841372</v>
      </c>
      <c r="H350" s="6">
        <f>DNFIK!H350*100/'Infl corrected'!H$2</f>
        <v>34.410844629822734</v>
      </c>
      <c r="I350" s="6">
        <f>DNFIK!I350*100/'Infl corrected'!I$2</f>
        <v>29.531568228105904</v>
      </c>
      <c r="J350" s="6">
        <f>DNFIK!J350*100/'Infl corrected'!J$2</f>
        <v>24.242424242424242</v>
      </c>
      <c r="K350" s="6">
        <f>DNFIK!K350*100/'Infl corrected'!K$2</f>
        <v>23.09236947791165</v>
      </c>
      <c r="L350" s="6">
        <f>DNFIK!L350*100/'Infl corrected'!L$2</f>
        <v>21</v>
      </c>
      <c r="M350" s="7">
        <f t="shared" si="15"/>
        <v>29.278909017019203</v>
      </c>
    </row>
    <row r="351" spans="4:13" x14ac:dyDescent="0.55000000000000004">
      <c r="E351" s="3" t="s">
        <v>24</v>
      </c>
      <c r="F351" s="6">
        <f>DNFIK!F351*100/'Infl corrected'!F$2</f>
        <v>0</v>
      </c>
      <c r="G351" s="6">
        <f>DNFIK!G351*100/'Infl corrected'!G$2</f>
        <v>0</v>
      </c>
      <c r="H351" s="6">
        <f>DNFIK!H351*100/'Infl corrected'!H$2</f>
        <v>0</v>
      </c>
      <c r="I351" s="6">
        <f>DNFIK!I351*100/'Infl corrected'!I$2</f>
        <v>0</v>
      </c>
      <c r="J351" s="6">
        <f>DNFIK!J351*100/'Infl corrected'!J$2</f>
        <v>0</v>
      </c>
      <c r="K351" s="6">
        <f>DNFIK!K351*100/'Infl corrected'!K$2</f>
        <v>0</v>
      </c>
      <c r="L351" s="6">
        <f>DNFIK!L351*100/'Infl corrected'!L$2</f>
        <v>0</v>
      </c>
      <c r="M351" s="7">
        <f t="shared" si="15"/>
        <v>0</v>
      </c>
    </row>
    <row r="352" spans="4:13" x14ac:dyDescent="0.55000000000000004">
      <c r="E352" s="3" t="s">
        <v>25</v>
      </c>
      <c r="F352" s="6">
        <f>DNFIK!F352*100/'Infl corrected'!F$2</f>
        <v>0</v>
      </c>
      <c r="G352" s="6">
        <f>DNFIK!G352*100/'Infl corrected'!G$2</f>
        <v>0</v>
      </c>
      <c r="H352" s="6">
        <f>DNFIK!H352*100/'Infl corrected'!H$2</f>
        <v>0</v>
      </c>
      <c r="I352" s="6">
        <f>DNFIK!I352*100/'Infl corrected'!I$2</f>
        <v>0</v>
      </c>
      <c r="J352" s="6">
        <f>DNFIK!J352*100/'Infl corrected'!J$2</f>
        <v>0</v>
      </c>
      <c r="K352" s="6">
        <f>DNFIK!K352*100/'Infl corrected'!K$2</f>
        <v>0</v>
      </c>
      <c r="L352" s="6">
        <f>DNFIK!L352*100/'Infl corrected'!L$2</f>
        <v>0</v>
      </c>
      <c r="M352" s="7">
        <f t="shared" si="15"/>
        <v>0</v>
      </c>
    </row>
    <row r="353" spans="4:13" x14ac:dyDescent="0.55000000000000004">
      <c r="E353" s="3" t="s">
        <v>26</v>
      </c>
      <c r="F353" s="6">
        <f>DNFIK!F353*100/'Infl corrected'!F$2</f>
        <v>0</v>
      </c>
      <c r="G353" s="6">
        <f>DNFIK!G353*100/'Infl corrected'!G$2</f>
        <v>0</v>
      </c>
      <c r="H353" s="6">
        <f>DNFIK!H353*100/'Infl corrected'!H$2</f>
        <v>0</v>
      </c>
      <c r="I353" s="6">
        <f>DNFIK!I353*100/'Infl corrected'!I$2</f>
        <v>0</v>
      </c>
      <c r="J353" s="6">
        <f>DNFIK!J353*100/'Infl corrected'!J$2</f>
        <v>0</v>
      </c>
      <c r="K353" s="6">
        <f>DNFIK!K353*100/'Infl corrected'!K$2</f>
        <v>0</v>
      </c>
      <c r="L353" s="6">
        <f>DNFIK!L353*100/'Infl corrected'!L$2</f>
        <v>0</v>
      </c>
      <c r="M353" s="7">
        <f t="shared" si="15"/>
        <v>0</v>
      </c>
    </row>
    <row r="354" spans="4:13" x14ac:dyDescent="0.55000000000000004">
      <c r="E354" s="3" t="s">
        <v>27</v>
      </c>
      <c r="F354" s="6">
        <f>DNFIK!F354*100/'Infl corrected'!F$2</f>
        <v>39.473684210526315</v>
      </c>
      <c r="G354" s="6">
        <f>DNFIK!G354*100/'Infl corrected'!G$2</f>
        <v>61.09324758842444</v>
      </c>
      <c r="H354" s="6">
        <f>DNFIK!H354*100/'Infl corrected'!H$2</f>
        <v>47.966631908237744</v>
      </c>
      <c r="I354" s="6">
        <f>DNFIK!I354*100/'Infl corrected'!I$2</f>
        <v>62.11812627291242</v>
      </c>
      <c r="J354" s="6">
        <f>DNFIK!J354*100/'Infl corrected'!J$2</f>
        <v>70.707070707070713</v>
      </c>
      <c r="K354" s="6">
        <f>DNFIK!K354*100/'Infl corrected'!K$2</f>
        <v>74.297188755020088</v>
      </c>
      <c r="L354" s="6">
        <f>DNFIK!L354*100/'Infl corrected'!L$2</f>
        <v>59</v>
      </c>
      <c r="M354" s="7">
        <f t="shared" si="15"/>
        <v>59.236564206027388</v>
      </c>
    </row>
    <row r="355" spans="4:13" x14ac:dyDescent="0.55000000000000004">
      <c r="E355" s="3" t="s">
        <v>28</v>
      </c>
      <c r="F355" s="6">
        <f>DNFIK!F355*100/'Infl corrected'!F$2</f>
        <v>12.06140350877193</v>
      </c>
      <c r="G355" s="6">
        <f>DNFIK!G355*100/'Infl corrected'!G$2</f>
        <v>15.005359056806002</v>
      </c>
      <c r="H355" s="6">
        <f>DNFIK!H355*100/'Infl corrected'!H$2</f>
        <v>12.513034410844629</v>
      </c>
      <c r="I355" s="6">
        <f>DNFIK!I355*100/'Infl corrected'!I$2</f>
        <v>15.274949083503055</v>
      </c>
      <c r="J355" s="6">
        <f>DNFIK!J355*100/'Infl corrected'!J$2</f>
        <v>17.171717171717173</v>
      </c>
      <c r="K355" s="6">
        <f>DNFIK!K355*100/'Infl corrected'!K$2</f>
        <v>22.08835341365462</v>
      </c>
      <c r="L355" s="6">
        <f>DNFIK!L355*100/'Infl corrected'!L$2</f>
        <v>14</v>
      </c>
      <c r="M355" s="7">
        <f t="shared" si="15"/>
        <v>15.444973806471056</v>
      </c>
    </row>
    <row r="356" spans="4:13" x14ac:dyDescent="0.55000000000000004">
      <c r="E356" s="3" t="s">
        <v>29</v>
      </c>
      <c r="F356" s="6">
        <f>DNFIK!F356*100/'Infl corrected'!F$2</f>
        <v>12.06140350877193</v>
      </c>
      <c r="G356" s="6">
        <f>DNFIK!G356*100/'Infl corrected'!G$2</f>
        <v>28.938906752411576</v>
      </c>
      <c r="H356" s="6">
        <f>DNFIK!H356*100/'Infl corrected'!H$2</f>
        <v>19.81230448383733</v>
      </c>
      <c r="I356" s="6">
        <f>DNFIK!I356*100/'Infl corrected'!I$2</f>
        <v>29.531568228105904</v>
      </c>
      <c r="J356" s="6">
        <f>DNFIK!J356*100/'Infl corrected'!J$2</f>
        <v>33.333333333333336</v>
      </c>
      <c r="K356" s="6">
        <f>DNFIK!K356*100/'Infl corrected'!K$2</f>
        <v>29.116465863453818</v>
      </c>
      <c r="L356" s="6">
        <f>DNFIK!L356*100/'Infl corrected'!L$2</f>
        <v>21</v>
      </c>
      <c r="M356" s="7">
        <f t="shared" si="15"/>
        <v>24.827711738559127</v>
      </c>
    </row>
    <row r="357" spans="4:13" x14ac:dyDescent="0.55000000000000004">
      <c r="E357" s="3" t="s">
        <v>30</v>
      </c>
      <c r="F357" s="6">
        <f>DNFIK!F357*100/'Infl corrected'!F$2</f>
        <v>0</v>
      </c>
      <c r="G357" s="6">
        <f>DNFIK!G357*100/'Infl corrected'!G$2</f>
        <v>0</v>
      </c>
      <c r="H357" s="6">
        <f>DNFIK!H357*100/'Infl corrected'!H$2</f>
        <v>0</v>
      </c>
      <c r="I357" s="6">
        <f>DNFIK!I357*100/'Infl corrected'!I$2</f>
        <v>0</v>
      </c>
      <c r="J357" s="6">
        <f>DNFIK!J357*100/'Infl corrected'!J$2</f>
        <v>0</v>
      </c>
      <c r="K357" s="6">
        <f>DNFIK!K357*100/'Infl corrected'!K$2</f>
        <v>0</v>
      </c>
      <c r="L357" s="6">
        <f>DNFIK!L357*100/'Infl corrected'!L$2</f>
        <v>0</v>
      </c>
      <c r="M357" s="7">
        <f t="shared" si="15"/>
        <v>0</v>
      </c>
    </row>
    <row r="358" spans="4:13" x14ac:dyDescent="0.55000000000000004">
      <c r="E358" s="3" t="s">
        <v>31</v>
      </c>
      <c r="F358" s="6">
        <f>DNFIK!F358*100/'Infl corrected'!F$2</f>
        <v>14.254385964912281</v>
      </c>
      <c r="G358" s="6">
        <f>DNFIK!G358*100/'Infl corrected'!G$2</f>
        <v>17.14898177920686</v>
      </c>
      <c r="H358" s="6">
        <f>DNFIK!H358*100/'Infl corrected'!H$2</f>
        <v>15.641293013555787</v>
      </c>
      <c r="I358" s="6">
        <f>DNFIK!I358*100/'Infl corrected'!I$2</f>
        <v>18.329938900203665</v>
      </c>
      <c r="J358" s="6">
        <f>DNFIK!J358*100/'Infl corrected'!J$2</f>
        <v>19.19191919191919</v>
      </c>
      <c r="K358" s="6">
        <f>DNFIK!K358*100/'Infl corrected'!K$2</f>
        <v>23.09236947791165</v>
      </c>
      <c r="L358" s="6">
        <f>DNFIK!L358*100/'Infl corrected'!L$2</f>
        <v>24</v>
      </c>
      <c r="M358" s="7">
        <f t="shared" si="15"/>
        <v>18.808412618244201</v>
      </c>
    </row>
    <row r="359" spans="4:13" x14ac:dyDescent="0.55000000000000004">
      <c r="E359" s="3" t="s">
        <v>32</v>
      </c>
      <c r="F359" s="6">
        <f>DNFIK!F359*100/'Infl corrected'!F$2</f>
        <v>0</v>
      </c>
      <c r="G359" s="6">
        <f>DNFIK!G359*100/'Infl corrected'!G$2</f>
        <v>0</v>
      </c>
      <c r="H359" s="6">
        <f>DNFIK!H359*100/'Infl corrected'!H$2</f>
        <v>0</v>
      </c>
      <c r="I359" s="6">
        <f>DNFIK!I359*100/'Infl corrected'!I$2</f>
        <v>0</v>
      </c>
      <c r="J359" s="6">
        <f>DNFIK!J359*100/'Infl corrected'!J$2</f>
        <v>0</v>
      </c>
      <c r="K359" s="6">
        <f>DNFIK!K359*100/'Infl corrected'!K$2</f>
        <v>0</v>
      </c>
      <c r="L359" s="6">
        <f>DNFIK!L359*100/'Infl corrected'!L$2</f>
        <v>0</v>
      </c>
      <c r="M359" s="7">
        <f t="shared" si="15"/>
        <v>0</v>
      </c>
    </row>
    <row r="360" spans="4:13" x14ac:dyDescent="0.55000000000000004">
      <c r="E360" s="3" t="s">
        <v>33</v>
      </c>
      <c r="F360" s="6">
        <f>DNFIK!F360*100/'Infl corrected'!F$2</f>
        <v>0</v>
      </c>
      <c r="G360" s="6">
        <f>DNFIK!G360*100/'Infl corrected'!G$2</f>
        <v>0</v>
      </c>
      <c r="H360" s="6">
        <f>DNFIK!H360*100/'Infl corrected'!H$2</f>
        <v>0</v>
      </c>
      <c r="I360" s="6">
        <f>DNFIK!I360*100/'Infl corrected'!I$2</f>
        <v>0</v>
      </c>
      <c r="J360" s="6">
        <f>DNFIK!J360*100/'Infl corrected'!J$2</f>
        <v>0</v>
      </c>
      <c r="K360" s="6">
        <f>DNFIK!K360*100/'Infl corrected'!K$2</f>
        <v>0</v>
      </c>
      <c r="L360" s="6">
        <f>DNFIK!L360*100/'Infl corrected'!L$2</f>
        <v>0</v>
      </c>
      <c r="M360" s="7">
        <f t="shared" si="15"/>
        <v>0</v>
      </c>
    </row>
    <row r="361" spans="4:13" x14ac:dyDescent="0.55000000000000004">
      <c r="E361" s="3" t="s">
        <v>34</v>
      </c>
      <c r="F361" s="6">
        <f>DNFIK!F361*100/'Infl corrected'!F$2</f>
        <v>0</v>
      </c>
      <c r="G361" s="6">
        <f>DNFIK!G361*100/'Infl corrected'!G$2</f>
        <v>0</v>
      </c>
      <c r="H361" s="6">
        <f>DNFIK!H361*100/'Infl corrected'!H$2</f>
        <v>0</v>
      </c>
      <c r="I361" s="6">
        <f>DNFIK!I361*100/'Infl corrected'!I$2</f>
        <v>0</v>
      </c>
      <c r="J361" s="6">
        <f>DNFIK!J361*100/'Infl corrected'!J$2</f>
        <v>0</v>
      </c>
      <c r="K361" s="6">
        <f>DNFIK!K361*100/'Infl corrected'!K$2</f>
        <v>0</v>
      </c>
      <c r="L361" s="6">
        <f>DNFIK!L361*100/'Infl corrected'!L$2</f>
        <v>0</v>
      </c>
      <c r="M361" s="7">
        <f t="shared" si="15"/>
        <v>0</v>
      </c>
    </row>
    <row r="362" spans="4:13" x14ac:dyDescent="0.55000000000000004">
      <c r="E362" s="3" t="s">
        <v>35</v>
      </c>
      <c r="F362" s="6">
        <f>DNFIK!F362*100/'Infl corrected'!F$2</f>
        <v>0</v>
      </c>
      <c r="G362" s="6">
        <f>DNFIK!G362*100/'Infl corrected'!G$2</f>
        <v>0</v>
      </c>
      <c r="H362" s="6">
        <f>DNFIK!H362*100/'Infl corrected'!H$2</f>
        <v>0</v>
      </c>
      <c r="I362" s="6">
        <f>DNFIK!I362*100/'Infl corrected'!I$2</f>
        <v>0</v>
      </c>
      <c r="J362" s="6">
        <f>DNFIK!J362*100/'Infl corrected'!J$2</f>
        <v>0</v>
      </c>
      <c r="K362" s="6">
        <f>DNFIK!K362*100/'Infl corrected'!K$2</f>
        <v>0</v>
      </c>
      <c r="L362" s="6">
        <f>DNFIK!L362*100/'Infl corrected'!L$2</f>
        <v>0</v>
      </c>
      <c r="M362" s="7">
        <f t="shared" si="15"/>
        <v>0</v>
      </c>
    </row>
    <row r="363" spans="4:13" x14ac:dyDescent="0.55000000000000004">
      <c r="E363" s="3" t="s">
        <v>36</v>
      </c>
      <c r="F363" s="6">
        <f>DNFIK!F363*100/'Infl corrected'!F$2</f>
        <v>0</v>
      </c>
      <c r="G363" s="6">
        <f>DNFIK!G363*100/'Infl corrected'!G$2</f>
        <v>0</v>
      </c>
      <c r="H363" s="6">
        <f>DNFIK!H363*100/'Infl corrected'!H$2</f>
        <v>0</v>
      </c>
      <c r="I363" s="6">
        <f>DNFIK!I363*100/'Infl corrected'!I$2</f>
        <v>0</v>
      </c>
      <c r="J363" s="6">
        <f>DNFIK!J363*100/'Infl corrected'!J$2</f>
        <v>0</v>
      </c>
      <c r="K363" s="6">
        <f>DNFIK!K363*100/'Infl corrected'!K$2</f>
        <v>0</v>
      </c>
      <c r="L363" s="6">
        <f>DNFIK!L363*100/'Infl corrected'!L$2</f>
        <v>0</v>
      </c>
      <c r="M363" s="7">
        <f t="shared" si="15"/>
        <v>0</v>
      </c>
    </row>
    <row r="364" spans="4:13" x14ac:dyDescent="0.55000000000000004">
      <c r="E364" s="3" t="s">
        <v>37</v>
      </c>
      <c r="F364" s="6">
        <f>DNFIK!F364*100/'Infl corrected'!F$2</f>
        <v>8.7719298245614024</v>
      </c>
      <c r="G364" s="6">
        <f>DNFIK!G364*100/'Infl corrected'!G$2</f>
        <v>10.718113612004288</v>
      </c>
      <c r="H364" s="6">
        <f>DNFIK!H364*100/'Infl corrected'!H$2</f>
        <v>-5.2137643378519289</v>
      </c>
      <c r="I364" s="6">
        <f>DNFIK!I364*100/'Infl corrected'!I$2</f>
        <v>-4.0733197556008145</v>
      </c>
      <c r="J364" s="6">
        <f>DNFIK!J364*100/'Infl corrected'!J$2</f>
        <v>-7.0707070707070709</v>
      </c>
      <c r="K364" s="6">
        <f>DNFIK!K364*100/'Infl corrected'!K$2</f>
        <v>-4.0160642570281126</v>
      </c>
      <c r="L364" s="6">
        <f>DNFIK!L364*100/'Infl corrected'!L$2</f>
        <v>-4</v>
      </c>
      <c r="M364" s="7">
        <f t="shared" si="15"/>
        <v>-0.69768742637460512</v>
      </c>
    </row>
    <row r="365" spans="4:13" x14ac:dyDescent="0.55000000000000004">
      <c r="E365" s="3" t="s">
        <v>38</v>
      </c>
      <c r="F365" s="6">
        <f>DNFIK!F365*100/'Infl corrected'!F$2</f>
        <v>1.0964912280701753</v>
      </c>
      <c r="G365" s="6">
        <f>DNFIK!G365*100/'Infl corrected'!G$2</f>
        <v>1.0718113612004287</v>
      </c>
      <c r="H365" s="6">
        <f>DNFIK!H365*100/'Infl corrected'!H$2</f>
        <v>1.0427528675703857</v>
      </c>
      <c r="I365" s="6">
        <f>DNFIK!I365*100/'Infl corrected'!I$2</f>
        <v>1.0183299389002036</v>
      </c>
      <c r="J365" s="6">
        <f>DNFIK!J365*100/'Infl corrected'!J$2</f>
        <v>1.0101010101010102</v>
      </c>
      <c r="K365" s="6">
        <f>DNFIK!K365*100/'Infl corrected'!K$2</f>
        <v>2.0080321285140563</v>
      </c>
      <c r="L365" s="6">
        <f>DNFIK!L365*100/'Infl corrected'!L$2</f>
        <v>1</v>
      </c>
      <c r="M365" s="7">
        <f t="shared" si="15"/>
        <v>1.1782169334794657</v>
      </c>
    </row>
    <row r="366" spans="4:13" x14ac:dyDescent="0.55000000000000004">
      <c r="E366" s="3" t="s">
        <v>39</v>
      </c>
      <c r="F366" s="6">
        <f>DNFIK!F366*100/'Infl corrected'!F$2</f>
        <v>7.6754385964912277</v>
      </c>
      <c r="G366" s="6">
        <f>DNFIK!G366*100/'Infl corrected'!G$2</f>
        <v>9.6463022508038581</v>
      </c>
      <c r="H366" s="6">
        <f>DNFIK!H366*100/'Infl corrected'!H$2</f>
        <v>-6.2565172054223144</v>
      </c>
      <c r="I366" s="6">
        <f>DNFIK!I366*100/'Infl corrected'!I$2</f>
        <v>-6.1099796334012222</v>
      </c>
      <c r="J366" s="6">
        <f>DNFIK!J366*100/'Infl corrected'!J$2</f>
        <v>-8.0808080808080813</v>
      </c>
      <c r="K366" s="6">
        <f>DNFIK!K366*100/'Infl corrected'!K$2</f>
        <v>-6.024096385542169</v>
      </c>
      <c r="L366" s="6">
        <f>DNFIK!L366*100/'Infl corrected'!L$2</f>
        <v>-6</v>
      </c>
      <c r="M366" s="7">
        <f t="shared" si="15"/>
        <v>-2.1642372082683861</v>
      </c>
    </row>
    <row r="367" spans="4:13" x14ac:dyDescent="0.55000000000000004">
      <c r="E367" s="3" t="s">
        <v>40</v>
      </c>
      <c r="F367" s="6">
        <f>DNFIK!F367*100/'Infl corrected'!F$2</f>
        <v>0</v>
      </c>
      <c r="G367" s="6">
        <f>DNFIK!G367*100/'Infl corrected'!G$2</f>
        <v>0</v>
      </c>
      <c r="H367" s="6">
        <f>DNFIK!H367*100/'Infl corrected'!H$2</f>
        <v>0</v>
      </c>
      <c r="I367" s="6">
        <f>DNFIK!I367*100/'Infl corrected'!I$2</f>
        <v>0</v>
      </c>
      <c r="J367" s="6">
        <f>DNFIK!J367*100/'Infl corrected'!J$2</f>
        <v>0</v>
      </c>
      <c r="K367" s="6">
        <f>DNFIK!K367*100/'Infl corrected'!K$2</f>
        <v>0</v>
      </c>
      <c r="L367" s="6">
        <f>DNFIK!L367*100/'Infl corrected'!L$2</f>
        <v>0</v>
      </c>
      <c r="M367" s="7">
        <f t="shared" si="15"/>
        <v>0</v>
      </c>
    </row>
    <row r="368" spans="4:13" x14ac:dyDescent="0.55000000000000004">
      <c r="D368" s="3" t="s">
        <v>53</v>
      </c>
      <c r="E368" s="3" t="s">
        <v>13</v>
      </c>
      <c r="F368" s="6">
        <f>DNFIK!F368*100/'Infl corrected'!F$2</f>
        <v>4764.2543859649122</v>
      </c>
      <c r="G368" s="6">
        <f>DNFIK!G368*100/'Infl corrected'!G$2</f>
        <v>5131.8327974276526</v>
      </c>
      <c r="H368" s="6">
        <f>DNFIK!H368*100/'Infl corrected'!H$2</f>
        <v>5079.2492179353494</v>
      </c>
      <c r="I368" s="6">
        <f>DNFIK!I368*100/'Infl corrected'!I$2</f>
        <v>4959.2668024439918</v>
      </c>
      <c r="J368" s="6">
        <f>DNFIK!J368*100/'Infl corrected'!J$2</f>
        <v>4937.3737373737376</v>
      </c>
      <c r="K368" s="6">
        <f>DNFIK!K368*100/'Infl corrected'!K$2</f>
        <v>5484.939759036145</v>
      </c>
      <c r="L368" s="6">
        <f>DNFIK!L368*100/'Infl corrected'!L$2</f>
        <v>5681</v>
      </c>
      <c r="M368" s="7">
        <f t="shared" si="15"/>
        <v>5148.2738143116831</v>
      </c>
    </row>
    <row r="369" spans="5:13" x14ac:dyDescent="0.55000000000000004">
      <c r="E369" s="3" t="s">
        <v>14</v>
      </c>
      <c r="F369" s="6">
        <f>DNFIK!F369*100/'Infl corrected'!F$2</f>
        <v>13.157894736842104</v>
      </c>
      <c r="G369" s="6">
        <f>DNFIK!G369*100/'Infl corrected'!G$2</f>
        <v>13.933547695605574</v>
      </c>
      <c r="H369" s="6">
        <f>DNFIK!H369*100/'Infl corrected'!H$2</f>
        <v>13.555787278415014</v>
      </c>
      <c r="I369" s="6">
        <f>DNFIK!I369*100/'Infl corrected'!I$2</f>
        <v>13.238289205702648</v>
      </c>
      <c r="J369" s="6">
        <f>DNFIK!J369*100/'Infl corrected'!J$2</f>
        <v>12.121212121212121</v>
      </c>
      <c r="K369" s="6">
        <f>DNFIK!K369*100/'Infl corrected'!K$2</f>
        <v>0</v>
      </c>
      <c r="L369" s="6">
        <f>DNFIK!L369*100/'Infl corrected'!L$2</f>
        <v>0</v>
      </c>
      <c r="M369" s="7">
        <f t="shared" si="15"/>
        <v>9.4295330053967792</v>
      </c>
    </row>
    <row r="370" spans="5:13" x14ac:dyDescent="0.55000000000000004">
      <c r="E370" s="3" t="s">
        <v>15</v>
      </c>
      <c r="F370" s="6">
        <f>DNFIK!F370*100/'Infl corrected'!F$2</f>
        <v>0</v>
      </c>
      <c r="G370" s="6">
        <f>DNFIK!G370*100/'Infl corrected'!G$2</f>
        <v>0</v>
      </c>
      <c r="H370" s="6">
        <f>DNFIK!H370*100/'Infl corrected'!H$2</f>
        <v>0</v>
      </c>
      <c r="I370" s="6">
        <f>DNFIK!I370*100/'Infl corrected'!I$2</f>
        <v>0</v>
      </c>
      <c r="J370" s="6">
        <f>DNFIK!J370*100/'Infl corrected'!J$2</f>
        <v>0</v>
      </c>
      <c r="K370" s="6">
        <f>DNFIK!K370*100/'Infl corrected'!K$2</f>
        <v>0</v>
      </c>
      <c r="L370" s="6">
        <f>DNFIK!L370*100/'Infl corrected'!L$2</f>
        <v>0</v>
      </c>
      <c r="M370" s="7">
        <f t="shared" si="15"/>
        <v>0</v>
      </c>
    </row>
    <row r="371" spans="5:13" x14ac:dyDescent="0.55000000000000004">
      <c r="E371" s="3" t="s">
        <v>16</v>
      </c>
      <c r="F371" s="6">
        <f>DNFIK!F371*100/'Infl corrected'!F$2</f>
        <v>13.157894736842104</v>
      </c>
      <c r="G371" s="6">
        <f>DNFIK!G371*100/'Infl corrected'!G$2</f>
        <v>13.933547695605574</v>
      </c>
      <c r="H371" s="6">
        <f>DNFIK!H371*100/'Infl corrected'!H$2</f>
        <v>13.555787278415014</v>
      </c>
      <c r="I371" s="6">
        <f>DNFIK!I371*100/'Infl corrected'!I$2</f>
        <v>13.238289205702648</v>
      </c>
      <c r="J371" s="6">
        <f>DNFIK!J371*100/'Infl corrected'!J$2</f>
        <v>12.121212121212121</v>
      </c>
      <c r="K371" s="6">
        <f>DNFIK!K371*100/'Infl corrected'!K$2</f>
        <v>0</v>
      </c>
      <c r="L371" s="6">
        <f>DNFIK!L371*100/'Infl corrected'!L$2</f>
        <v>0</v>
      </c>
      <c r="M371" s="7">
        <f t="shared" si="15"/>
        <v>9.4295330053967792</v>
      </c>
    </row>
    <row r="372" spans="5:13" x14ac:dyDescent="0.55000000000000004">
      <c r="E372" s="3" t="s">
        <v>17</v>
      </c>
      <c r="F372" s="6">
        <f>DNFIK!F372*100/'Infl corrected'!F$2</f>
        <v>1112.9385964912281</v>
      </c>
      <c r="G372" s="6">
        <f>DNFIK!G372*100/'Infl corrected'!G$2</f>
        <v>1212.218649517685</v>
      </c>
      <c r="H372" s="6">
        <f>DNFIK!H372*100/'Infl corrected'!H$2</f>
        <v>1152.2419186652762</v>
      </c>
      <c r="I372" s="6">
        <f>DNFIK!I372*100/'Infl corrected'!I$2</f>
        <v>1124.2362525458248</v>
      </c>
      <c r="J372" s="6">
        <f>DNFIK!J372*100/'Infl corrected'!J$2</f>
        <v>1206.060606060606</v>
      </c>
      <c r="K372" s="6">
        <f>DNFIK!K372*100/'Infl corrected'!K$2</f>
        <v>1054.2168674698796</v>
      </c>
      <c r="L372" s="6">
        <f>DNFIK!L372*100/'Infl corrected'!L$2</f>
        <v>839</v>
      </c>
      <c r="M372" s="7">
        <f t="shared" si="15"/>
        <v>1100.130412964357</v>
      </c>
    </row>
    <row r="373" spans="5:13" x14ac:dyDescent="0.55000000000000004">
      <c r="E373" s="3" t="s">
        <v>18</v>
      </c>
      <c r="F373" s="6">
        <f>DNFIK!F373*100/'Infl corrected'!F$2</f>
        <v>0</v>
      </c>
      <c r="G373" s="6">
        <f>DNFIK!G373*100/'Infl corrected'!G$2</f>
        <v>0</v>
      </c>
      <c r="H373" s="6">
        <f>DNFIK!H373*100/'Infl corrected'!H$2</f>
        <v>0</v>
      </c>
      <c r="I373" s="6">
        <f>DNFIK!I373*100/'Infl corrected'!I$2</f>
        <v>0</v>
      </c>
      <c r="J373" s="6">
        <f>DNFIK!J373*100/'Infl corrected'!J$2</f>
        <v>0</v>
      </c>
      <c r="K373" s="6">
        <f>DNFIK!K373*100/'Infl corrected'!K$2</f>
        <v>0</v>
      </c>
      <c r="L373" s="6">
        <f>DNFIK!L373*100/'Infl corrected'!L$2</f>
        <v>0</v>
      </c>
      <c r="M373" s="7">
        <f t="shared" si="15"/>
        <v>0</v>
      </c>
    </row>
    <row r="374" spans="5:13" x14ac:dyDescent="0.55000000000000004">
      <c r="E374" s="3" t="s">
        <v>19</v>
      </c>
      <c r="F374" s="6">
        <f>DNFIK!F374*100/'Infl corrected'!F$2</f>
        <v>706.14035087719299</v>
      </c>
      <c r="G374" s="6">
        <f>DNFIK!G374*100/'Infl corrected'!G$2</f>
        <v>585.20900321543411</v>
      </c>
      <c r="H374" s="6">
        <f>DNFIK!H374*100/'Infl corrected'!H$2</f>
        <v>499.47862356621476</v>
      </c>
      <c r="I374" s="6">
        <f>DNFIK!I374*100/'Infl corrected'!I$2</f>
        <v>298.37067209775967</v>
      </c>
      <c r="J374" s="6">
        <f>DNFIK!J374*100/'Infl corrected'!J$2</f>
        <v>367.67676767676767</v>
      </c>
      <c r="K374" s="6">
        <f>DNFIK!K374*100/'Infl corrected'!K$2</f>
        <v>326.30522088353416</v>
      </c>
      <c r="L374" s="6">
        <f>DNFIK!L374*100/'Infl corrected'!L$2</f>
        <v>232</v>
      </c>
      <c r="M374" s="7">
        <f t="shared" si="15"/>
        <v>430.74009118812904</v>
      </c>
    </row>
    <row r="375" spans="5:13" x14ac:dyDescent="0.55000000000000004">
      <c r="E375" s="3" t="s">
        <v>20</v>
      </c>
      <c r="F375" s="6">
        <f>DNFIK!F375*100/'Infl corrected'!F$2</f>
        <v>405.70175438596488</v>
      </c>
      <c r="G375" s="6">
        <f>DNFIK!G375*100/'Infl corrected'!G$2</f>
        <v>627.00964630225087</v>
      </c>
      <c r="H375" s="6">
        <f>DNFIK!H375*100/'Infl corrected'!H$2</f>
        <v>652.76329509906145</v>
      </c>
      <c r="I375" s="6">
        <f>DNFIK!I375*100/'Infl corrected'!I$2</f>
        <v>825.8655804480652</v>
      </c>
      <c r="J375" s="6">
        <f>DNFIK!J375*100/'Infl corrected'!J$2</f>
        <v>839.39393939393938</v>
      </c>
      <c r="K375" s="6">
        <f>DNFIK!K375*100/'Infl corrected'!K$2</f>
        <v>727.91164658634546</v>
      </c>
      <c r="L375" s="6">
        <f>DNFIK!L375*100/'Infl corrected'!L$2</f>
        <v>607</v>
      </c>
      <c r="M375" s="7">
        <f t="shared" si="15"/>
        <v>669.37798031651823</v>
      </c>
    </row>
    <row r="376" spans="5:13" x14ac:dyDescent="0.55000000000000004">
      <c r="E376" s="3" t="s">
        <v>21</v>
      </c>
      <c r="F376" s="6">
        <f>DNFIK!F376*100/'Infl corrected'!F$2</f>
        <v>1493.421052631579</v>
      </c>
      <c r="G376" s="6">
        <f>DNFIK!G376*100/'Infl corrected'!G$2</f>
        <v>1543.4083601286175</v>
      </c>
      <c r="H376" s="6">
        <f>DNFIK!H376*100/'Infl corrected'!H$2</f>
        <v>1531.8039624608966</v>
      </c>
      <c r="I376" s="6">
        <f>DNFIK!I376*100/'Infl corrected'!I$2</f>
        <v>1541.7515274949083</v>
      </c>
      <c r="J376" s="6">
        <f>DNFIK!J376*100/'Infl corrected'!J$2</f>
        <v>1518.1818181818182</v>
      </c>
      <c r="K376" s="6">
        <f>DNFIK!K376*100/'Infl corrected'!K$2</f>
        <v>1639.5582329317269</v>
      </c>
      <c r="L376" s="6">
        <f>DNFIK!L376*100/'Infl corrected'!L$2</f>
        <v>1691</v>
      </c>
      <c r="M376" s="7">
        <f t="shared" si="15"/>
        <v>1565.5892791185067</v>
      </c>
    </row>
    <row r="377" spans="5:13" x14ac:dyDescent="0.55000000000000004">
      <c r="E377" s="3" t="s">
        <v>22</v>
      </c>
      <c r="F377" s="6">
        <f>DNFIK!F377*100/'Infl corrected'!F$2</f>
        <v>214.91228070175438</v>
      </c>
      <c r="G377" s="6">
        <f>DNFIK!G377*100/'Infl corrected'!G$2</f>
        <v>203.64415862808147</v>
      </c>
      <c r="H377" s="6">
        <f>DNFIK!H377*100/'Infl corrected'!H$2</f>
        <v>125.13034410844629</v>
      </c>
      <c r="I377" s="6">
        <f>DNFIK!I377*100/'Infl corrected'!I$2</f>
        <v>98.77800407331975</v>
      </c>
      <c r="J377" s="6">
        <f>DNFIK!J377*100/'Infl corrected'!J$2</f>
        <v>82.828282828282823</v>
      </c>
      <c r="K377" s="6">
        <f>DNFIK!K377*100/'Infl corrected'!K$2</f>
        <v>96.385542168674704</v>
      </c>
      <c r="L377" s="6">
        <f>DNFIK!L377*100/'Infl corrected'!L$2</f>
        <v>131</v>
      </c>
      <c r="M377" s="7">
        <f t="shared" si="15"/>
        <v>136.09694464407991</v>
      </c>
    </row>
    <row r="378" spans="5:13" x14ac:dyDescent="0.55000000000000004">
      <c r="E378" s="3" t="s">
        <v>23</v>
      </c>
      <c r="F378" s="6">
        <f>DNFIK!F378*100/'Infl corrected'!F$2</f>
        <v>1279.6052631578948</v>
      </c>
      <c r="G378" s="6">
        <f>DNFIK!G378*100/'Infl corrected'!G$2</f>
        <v>1338.6923901393354</v>
      </c>
      <c r="H378" s="6">
        <f>DNFIK!H378*100/'Infl corrected'!H$2</f>
        <v>1406.6736183524504</v>
      </c>
      <c r="I378" s="6">
        <f>DNFIK!I378*100/'Infl corrected'!I$2</f>
        <v>1442.9735234215887</v>
      </c>
      <c r="J378" s="6">
        <f>DNFIK!J378*100/'Infl corrected'!J$2</f>
        <v>1435.3535353535353</v>
      </c>
      <c r="K378" s="6">
        <f>DNFIK!K378*100/'Infl corrected'!K$2</f>
        <v>1543.1726907630523</v>
      </c>
      <c r="L378" s="6">
        <f>DNFIK!L378*100/'Infl corrected'!L$2</f>
        <v>1560</v>
      </c>
      <c r="M378" s="7">
        <f t="shared" si="15"/>
        <v>1429.495860169694</v>
      </c>
    </row>
    <row r="379" spans="5:13" x14ac:dyDescent="0.55000000000000004">
      <c r="E379" s="3" t="s">
        <v>24</v>
      </c>
      <c r="F379" s="6">
        <f>DNFIK!F379*100/'Infl corrected'!F$2</f>
        <v>755.48245614035091</v>
      </c>
      <c r="G379" s="6">
        <f>DNFIK!G379*100/'Infl corrected'!G$2</f>
        <v>752.41157556270093</v>
      </c>
      <c r="H379" s="6">
        <f>DNFIK!H379*100/'Infl corrected'!H$2</f>
        <v>646.5067778936392</v>
      </c>
      <c r="I379" s="6">
        <f>DNFIK!I379*100/'Infl corrected'!I$2</f>
        <v>614.05295315682281</v>
      </c>
      <c r="J379" s="6">
        <f>DNFIK!J379*100/'Infl corrected'!J$2</f>
        <v>528.28282828282829</v>
      </c>
      <c r="K379" s="6">
        <f>DNFIK!K379*100/'Infl corrected'!K$2</f>
        <v>523.09236947791169</v>
      </c>
      <c r="L379" s="6">
        <f>DNFIK!L379*100/'Infl corrected'!L$2</f>
        <v>595</v>
      </c>
      <c r="M379" s="7">
        <f t="shared" si="15"/>
        <v>630.68985150203628</v>
      </c>
    </row>
    <row r="380" spans="5:13" x14ac:dyDescent="0.55000000000000004">
      <c r="E380" s="3" t="s">
        <v>25</v>
      </c>
      <c r="F380" s="6">
        <f>DNFIK!F380*100/'Infl corrected'!F$2</f>
        <v>366.22807017543857</v>
      </c>
      <c r="G380" s="6">
        <f>DNFIK!G380*100/'Infl corrected'!G$2</f>
        <v>423.36548767416934</v>
      </c>
      <c r="H380" s="6">
        <f>DNFIK!H380*100/'Infl corrected'!H$2</f>
        <v>374.34827945776851</v>
      </c>
      <c r="I380" s="6">
        <f>DNFIK!I380*100/'Infl corrected'!I$2</f>
        <v>340.12219959266804</v>
      </c>
      <c r="J380" s="6">
        <f>DNFIK!J380*100/'Infl corrected'!J$2</f>
        <v>284.84848484848487</v>
      </c>
      <c r="K380" s="6">
        <f>DNFIK!K380*100/'Infl corrected'!K$2</f>
        <v>309.23694779116465</v>
      </c>
      <c r="L380" s="6">
        <f>DNFIK!L380*100/'Infl corrected'!L$2</f>
        <v>371</v>
      </c>
      <c r="M380" s="7">
        <f t="shared" si="15"/>
        <v>352.73563850567058</v>
      </c>
    </row>
    <row r="381" spans="5:13" x14ac:dyDescent="0.55000000000000004">
      <c r="E381" s="3" t="s">
        <v>26</v>
      </c>
      <c r="F381" s="6">
        <f>DNFIK!F381*100/'Infl corrected'!F$2</f>
        <v>390.35087719298247</v>
      </c>
      <c r="G381" s="6">
        <f>DNFIK!G381*100/'Infl corrected'!G$2</f>
        <v>329.04608788853164</v>
      </c>
      <c r="H381" s="6">
        <f>DNFIK!H381*100/'Infl corrected'!H$2</f>
        <v>271.11574556830027</v>
      </c>
      <c r="I381" s="6">
        <f>DNFIK!I381*100/'Infl corrected'!I$2</f>
        <v>273.93075356415477</v>
      </c>
      <c r="J381" s="6">
        <f>DNFIK!J381*100/'Infl corrected'!J$2</f>
        <v>243.43434343434345</v>
      </c>
      <c r="K381" s="6">
        <f>DNFIK!K381*100/'Infl corrected'!K$2</f>
        <v>212.85140562248998</v>
      </c>
      <c r="L381" s="6">
        <f>DNFIK!L381*100/'Infl corrected'!L$2</f>
        <v>224</v>
      </c>
      <c r="M381" s="7">
        <f t="shared" si="15"/>
        <v>277.81845903868606</v>
      </c>
    </row>
    <row r="382" spans="5:13" x14ac:dyDescent="0.55000000000000004">
      <c r="E382" s="3" t="s">
        <v>27</v>
      </c>
      <c r="F382" s="6">
        <f>DNFIK!F382*100/'Infl corrected'!F$2</f>
        <v>929.82456140350871</v>
      </c>
      <c r="G382" s="6">
        <f>DNFIK!G382*100/'Infl corrected'!G$2</f>
        <v>1086.8167202572347</v>
      </c>
      <c r="H382" s="6">
        <f>DNFIK!H382*100/'Infl corrected'!H$2</f>
        <v>995.82898852971834</v>
      </c>
      <c r="I382" s="6">
        <f>DNFIK!I382*100/'Infl corrected'!I$2</f>
        <v>1143.5845213849286</v>
      </c>
      <c r="J382" s="6">
        <f>DNFIK!J382*100/'Infl corrected'!J$2</f>
        <v>1318.1818181818182</v>
      </c>
      <c r="K382" s="6">
        <f>DNFIK!K382*100/'Infl corrected'!K$2</f>
        <v>1669.6787148594378</v>
      </c>
      <c r="L382" s="6">
        <f>DNFIK!L382*100/'Infl corrected'!L$2</f>
        <v>2030</v>
      </c>
      <c r="M382" s="7">
        <f t="shared" si="15"/>
        <v>1310.5593320880923</v>
      </c>
    </row>
    <row r="383" spans="5:13" x14ac:dyDescent="0.55000000000000004">
      <c r="E383" s="3" t="s">
        <v>28</v>
      </c>
      <c r="F383" s="6">
        <f>DNFIK!F383*100/'Infl corrected'!F$2</f>
        <v>358.55263157894734</v>
      </c>
      <c r="G383" s="6">
        <f>DNFIK!G383*100/'Infl corrected'!G$2</f>
        <v>565.91639871382642</v>
      </c>
      <c r="H383" s="6">
        <f>DNFIK!H383*100/'Infl corrected'!H$2</f>
        <v>470.28154327424397</v>
      </c>
      <c r="I383" s="6">
        <f>DNFIK!I383*100/'Infl corrected'!I$2</f>
        <v>594.70468431771894</v>
      </c>
      <c r="J383" s="6">
        <f>DNFIK!J383*100/'Infl corrected'!J$2</f>
        <v>760.60606060606062</v>
      </c>
      <c r="K383" s="6">
        <f>DNFIK!K383*100/'Infl corrected'!K$2</f>
        <v>967.87148594377516</v>
      </c>
      <c r="L383" s="6">
        <f>DNFIK!L383*100/'Infl corrected'!L$2</f>
        <v>1320</v>
      </c>
      <c r="M383" s="7">
        <f t="shared" si="15"/>
        <v>719.70468634779616</v>
      </c>
    </row>
    <row r="384" spans="5:13" x14ac:dyDescent="0.55000000000000004">
      <c r="E384" s="3" t="s">
        <v>29</v>
      </c>
      <c r="F384" s="6">
        <f>DNFIK!F384*100/'Infl corrected'!F$2</f>
        <v>532.8947368421052</v>
      </c>
      <c r="G384" s="6">
        <f>DNFIK!G384*100/'Infl corrected'!G$2</f>
        <v>480.17148981779206</v>
      </c>
      <c r="H384" s="6">
        <f>DNFIK!H384*100/'Infl corrected'!H$2</f>
        <v>485.92283628779978</v>
      </c>
      <c r="I384" s="6">
        <f>DNFIK!I384*100/'Infl corrected'!I$2</f>
        <v>498.98167006109981</v>
      </c>
      <c r="J384" s="6">
        <f>DNFIK!J384*100/'Infl corrected'!J$2</f>
        <v>487.87878787878788</v>
      </c>
      <c r="K384" s="6">
        <f>DNFIK!K384*100/'Infl corrected'!K$2</f>
        <v>632.53012048192772</v>
      </c>
      <c r="L384" s="6">
        <f>DNFIK!L384*100/'Infl corrected'!L$2</f>
        <v>633</v>
      </c>
      <c r="M384" s="7">
        <f t="shared" si="15"/>
        <v>535.91137733850178</v>
      </c>
    </row>
    <row r="385" spans="3:13" x14ac:dyDescent="0.55000000000000004">
      <c r="E385" s="3" t="s">
        <v>30</v>
      </c>
      <c r="F385" s="6">
        <f>DNFIK!F385*100/'Infl corrected'!F$2</f>
        <v>15.350877192982455</v>
      </c>
      <c r="G385" s="6">
        <f>DNFIK!G385*100/'Infl corrected'!G$2</f>
        <v>15.005359056806002</v>
      </c>
      <c r="H385" s="6">
        <f>DNFIK!H385*100/'Infl corrected'!H$2</f>
        <v>14.598540145985401</v>
      </c>
      <c r="I385" s="6">
        <f>DNFIK!I385*100/'Infl corrected'!I$2</f>
        <v>17.311608961303463</v>
      </c>
      <c r="J385" s="6">
        <f>DNFIK!J385*100/'Infl corrected'!J$2</f>
        <v>14.141414141414142</v>
      </c>
      <c r="K385" s="6">
        <f>DNFIK!K385*100/'Infl corrected'!K$2</f>
        <v>13.052208835341366</v>
      </c>
      <c r="L385" s="6">
        <f>DNFIK!L385*100/'Infl corrected'!L$2</f>
        <v>13</v>
      </c>
      <c r="M385" s="7">
        <f t="shared" si="15"/>
        <v>14.637144047690404</v>
      </c>
    </row>
    <row r="386" spans="3:13" x14ac:dyDescent="0.55000000000000004">
      <c r="E386" s="3" t="s">
        <v>31</v>
      </c>
      <c r="F386" s="6">
        <f>DNFIK!F386*100/'Infl corrected'!F$2</f>
        <v>23.026315789473685</v>
      </c>
      <c r="G386" s="6">
        <f>DNFIK!G386*100/'Infl corrected'!G$2</f>
        <v>25.723472668810292</v>
      </c>
      <c r="H386" s="6">
        <f>DNFIK!H386*100/'Infl corrected'!H$2</f>
        <v>26.068821689259643</v>
      </c>
      <c r="I386" s="6">
        <f>DNFIK!I386*100/'Infl corrected'!I$2</f>
        <v>32.586558044806516</v>
      </c>
      <c r="J386" s="6">
        <f>DNFIK!J386*100/'Infl corrected'!J$2</f>
        <v>55.555555555555557</v>
      </c>
      <c r="K386" s="6">
        <f>DNFIK!K386*100/'Infl corrected'!K$2</f>
        <v>55.220883534136547</v>
      </c>
      <c r="L386" s="6">
        <f>DNFIK!L386*100/'Infl corrected'!L$2</f>
        <v>64</v>
      </c>
      <c r="M386" s="7">
        <f t="shared" si="15"/>
        <v>40.311658183148886</v>
      </c>
    </row>
    <row r="387" spans="3:13" x14ac:dyDescent="0.55000000000000004">
      <c r="E387" s="3" t="s">
        <v>32</v>
      </c>
      <c r="F387" s="6">
        <f>DNFIK!F387*100/'Infl corrected'!F$2</f>
        <v>24.12280701754386</v>
      </c>
      <c r="G387" s="6">
        <f>DNFIK!G387*100/'Infl corrected'!G$2</f>
        <v>24.65166130760986</v>
      </c>
      <c r="H387" s="6">
        <f>DNFIK!H387*100/'Infl corrected'!H$2</f>
        <v>26.068821689259643</v>
      </c>
      <c r="I387" s="6">
        <f>DNFIK!I387*100/'Infl corrected'!I$2</f>
        <v>29.531568228105904</v>
      </c>
      <c r="J387" s="6">
        <f>DNFIK!J387*100/'Infl corrected'!J$2</f>
        <v>27.272727272727273</v>
      </c>
      <c r="K387" s="6">
        <f>DNFIK!K387*100/'Infl corrected'!K$2</f>
        <v>41.164658634538156</v>
      </c>
      <c r="L387" s="6">
        <f>DNFIK!L387*100/'Infl corrected'!L$2</f>
        <v>42</v>
      </c>
      <c r="M387" s="7">
        <f t="shared" si="15"/>
        <v>30.687463449969243</v>
      </c>
    </row>
    <row r="388" spans="3:13" x14ac:dyDescent="0.55000000000000004">
      <c r="E388" s="3" t="s">
        <v>33</v>
      </c>
      <c r="F388" s="6">
        <f>DNFIK!F388*100/'Infl corrected'!F$2</f>
        <v>0</v>
      </c>
      <c r="G388" s="6">
        <f>DNFIK!G388*100/'Infl corrected'!G$2</f>
        <v>0</v>
      </c>
      <c r="H388" s="6">
        <f>DNFIK!H388*100/'Infl corrected'!H$2</f>
        <v>0</v>
      </c>
      <c r="I388" s="6">
        <f>DNFIK!I388*100/'Infl corrected'!I$2</f>
        <v>1.0183299389002036</v>
      </c>
      <c r="J388" s="6">
        <f>DNFIK!J388*100/'Infl corrected'!J$2</f>
        <v>0</v>
      </c>
      <c r="K388" s="6">
        <f>DNFIK!K388*100/'Infl corrected'!K$2</f>
        <v>3.0120481927710845</v>
      </c>
      <c r="L388" s="6">
        <f>DNFIK!L388*100/'Infl corrected'!L$2</f>
        <v>3</v>
      </c>
      <c r="M388" s="7">
        <f t="shared" si="15"/>
        <v>1.0043397330958983</v>
      </c>
    </row>
    <row r="389" spans="3:13" x14ac:dyDescent="0.55000000000000004">
      <c r="E389" s="3" t="s">
        <v>34</v>
      </c>
      <c r="F389" s="6">
        <f>DNFIK!F389*100/'Infl corrected'!F$2</f>
        <v>24.12280701754386</v>
      </c>
      <c r="G389" s="6">
        <f>DNFIK!G389*100/'Infl corrected'!G$2</f>
        <v>24.65166130760986</v>
      </c>
      <c r="H389" s="6">
        <f>DNFIK!H389*100/'Infl corrected'!H$2</f>
        <v>26.068821689259643</v>
      </c>
      <c r="I389" s="6">
        <f>DNFIK!I389*100/'Infl corrected'!I$2</f>
        <v>28.513238289205702</v>
      </c>
      <c r="J389" s="6">
        <f>DNFIK!J389*100/'Infl corrected'!J$2</f>
        <v>27.272727272727273</v>
      </c>
      <c r="K389" s="6">
        <f>DNFIK!K389*100/'Infl corrected'!K$2</f>
        <v>38.152610441767074</v>
      </c>
      <c r="L389" s="6">
        <f>DNFIK!L389*100/'Infl corrected'!L$2</f>
        <v>39</v>
      </c>
      <c r="M389" s="7">
        <f t="shared" ref="M389:M452" si="16">AVERAGE(F389:L389)</f>
        <v>29.683123716873347</v>
      </c>
    </row>
    <row r="390" spans="3:13" x14ac:dyDescent="0.55000000000000004">
      <c r="E390" s="3" t="s">
        <v>35</v>
      </c>
      <c r="F390" s="6">
        <f>DNFIK!F390*100/'Infl corrected'!F$2</f>
        <v>0</v>
      </c>
      <c r="G390" s="6">
        <f>DNFIK!G390*100/'Infl corrected'!G$2</f>
        <v>0</v>
      </c>
      <c r="H390" s="6">
        <f>DNFIK!H390*100/'Infl corrected'!H$2</f>
        <v>0</v>
      </c>
      <c r="I390" s="6">
        <f>DNFIK!I390*100/'Infl corrected'!I$2</f>
        <v>0</v>
      </c>
      <c r="J390" s="6">
        <f>DNFIK!J390*100/'Infl corrected'!J$2</f>
        <v>0</v>
      </c>
      <c r="K390" s="6">
        <f>DNFIK!K390*100/'Infl corrected'!K$2</f>
        <v>0</v>
      </c>
      <c r="L390" s="6">
        <f>DNFIK!L390*100/'Infl corrected'!L$2</f>
        <v>0</v>
      </c>
      <c r="M390" s="7">
        <f t="shared" si="16"/>
        <v>0</v>
      </c>
    </row>
    <row r="391" spans="3:13" x14ac:dyDescent="0.55000000000000004">
      <c r="E391" s="3" t="s">
        <v>36</v>
      </c>
      <c r="F391" s="6">
        <f>DNFIK!F391*100/'Infl corrected'!F$2</f>
        <v>360.74561403508773</v>
      </c>
      <c r="G391" s="6">
        <f>DNFIK!G391*100/'Infl corrected'!G$2</f>
        <v>415.86280814576634</v>
      </c>
      <c r="H391" s="6">
        <f>DNFIK!H391*100/'Infl corrected'!H$2</f>
        <v>623.56621480709066</v>
      </c>
      <c r="I391" s="6">
        <f>DNFIK!I391*100/'Infl corrected'!I$2</f>
        <v>415.47861507128306</v>
      </c>
      <c r="J391" s="6">
        <f>DNFIK!J391*100/'Infl corrected'!J$2</f>
        <v>266.66666666666669</v>
      </c>
      <c r="K391" s="6">
        <f>DNFIK!K391*100/'Infl corrected'!K$2</f>
        <v>487.9518072289157</v>
      </c>
      <c r="L391" s="6">
        <f>DNFIK!L391*100/'Infl corrected'!L$2</f>
        <v>404</v>
      </c>
      <c r="M391" s="7">
        <f t="shared" si="16"/>
        <v>424.89596085068712</v>
      </c>
    </row>
    <row r="392" spans="3:13" x14ac:dyDescent="0.55000000000000004">
      <c r="E392" s="3" t="s">
        <v>37</v>
      </c>
      <c r="F392" s="6">
        <f>DNFIK!F392*100/'Infl corrected'!F$2</f>
        <v>73.464912280701753</v>
      </c>
      <c r="G392" s="6">
        <f>DNFIK!G392*100/'Infl corrected'!G$2</f>
        <v>82.529474812433008</v>
      </c>
      <c r="H392" s="6">
        <f>DNFIK!H392*100/'Infl corrected'!H$2</f>
        <v>90.719499478623561</v>
      </c>
      <c r="I392" s="6">
        <f>DNFIK!I392*100/'Infl corrected'!I$2</f>
        <v>79.429735234215883</v>
      </c>
      <c r="J392" s="6">
        <f>DNFIK!J392*100/'Infl corrected'!J$2</f>
        <v>59.595959595959599</v>
      </c>
      <c r="K392" s="6">
        <f>DNFIK!K392*100/'Infl corrected'!K$2</f>
        <v>70.281124497991968</v>
      </c>
      <c r="L392" s="6">
        <f>DNFIK!L392*100/'Infl corrected'!L$2</f>
        <v>78</v>
      </c>
      <c r="M392" s="7">
        <f t="shared" si="16"/>
        <v>76.28867227141798</v>
      </c>
    </row>
    <row r="393" spans="3:13" x14ac:dyDescent="0.55000000000000004">
      <c r="E393" s="3" t="s">
        <v>38</v>
      </c>
      <c r="F393" s="6">
        <f>DNFIK!F393*100/'Infl corrected'!F$2</f>
        <v>38.377192982456137</v>
      </c>
      <c r="G393" s="6">
        <f>DNFIK!G393*100/'Infl corrected'!G$2</f>
        <v>43.944265809217576</v>
      </c>
      <c r="H393" s="6">
        <f>DNFIK!H393*100/'Infl corrected'!H$2</f>
        <v>45.881126173096973</v>
      </c>
      <c r="I393" s="6">
        <f>DNFIK!I393*100/'Infl corrected'!I$2</f>
        <v>34.623217922606926</v>
      </c>
      <c r="J393" s="6">
        <f>DNFIK!J393*100/'Infl corrected'!J$2</f>
        <v>33.333333333333336</v>
      </c>
      <c r="K393" s="6">
        <f>DNFIK!K393*100/'Infl corrected'!K$2</f>
        <v>47.188755020080322</v>
      </c>
      <c r="L393" s="6">
        <f>DNFIK!L393*100/'Infl corrected'!L$2</f>
        <v>51</v>
      </c>
      <c r="M393" s="7">
        <f t="shared" si="16"/>
        <v>42.049698748684463</v>
      </c>
    </row>
    <row r="394" spans="3:13" x14ac:dyDescent="0.55000000000000004">
      <c r="E394" s="3" t="s">
        <v>39</v>
      </c>
      <c r="F394" s="6">
        <f>DNFIK!F394*100/'Infl corrected'!F$2</f>
        <v>35.087719298245609</v>
      </c>
      <c r="G394" s="6">
        <f>DNFIK!G394*100/'Infl corrected'!G$2</f>
        <v>38.585209003215432</v>
      </c>
      <c r="H394" s="6">
        <f>DNFIK!H394*100/'Infl corrected'!H$2</f>
        <v>44.838373305526588</v>
      </c>
      <c r="I394" s="6">
        <f>DNFIK!I394*100/'Infl corrected'!I$2</f>
        <v>44.806517311608957</v>
      </c>
      <c r="J394" s="6">
        <f>DNFIK!J394*100/'Infl corrected'!J$2</f>
        <v>26.262626262626263</v>
      </c>
      <c r="K394" s="6">
        <f>DNFIK!K394*100/'Infl corrected'!K$2</f>
        <v>23.09236947791165</v>
      </c>
      <c r="L394" s="6">
        <f>DNFIK!L394*100/'Infl corrected'!L$2</f>
        <v>27</v>
      </c>
      <c r="M394" s="7">
        <f t="shared" si="16"/>
        <v>34.238973522733502</v>
      </c>
    </row>
    <row r="395" spans="3:13" x14ac:dyDescent="0.55000000000000004">
      <c r="E395" s="3" t="s">
        <v>40</v>
      </c>
      <c r="F395" s="6">
        <f>DNFIK!F395*100/'Infl corrected'!F$2</f>
        <v>0</v>
      </c>
      <c r="G395" s="6">
        <f>DNFIK!G395*100/'Infl corrected'!G$2</f>
        <v>0</v>
      </c>
      <c r="H395" s="6">
        <f>DNFIK!H395*100/'Infl corrected'!H$2</f>
        <v>0</v>
      </c>
      <c r="I395" s="6">
        <f>DNFIK!I395*100/'Infl corrected'!I$2</f>
        <v>0</v>
      </c>
      <c r="J395" s="6">
        <f>DNFIK!J395*100/'Infl corrected'!J$2</f>
        <v>0</v>
      </c>
      <c r="K395" s="6">
        <f>DNFIK!K395*100/'Infl corrected'!K$2</f>
        <v>0</v>
      </c>
      <c r="L395" s="6">
        <f>DNFIK!L395*100/'Infl corrected'!L$2</f>
        <v>0</v>
      </c>
      <c r="M395" s="7">
        <f t="shared" si="16"/>
        <v>0</v>
      </c>
    </row>
    <row r="396" spans="3:13" x14ac:dyDescent="0.55000000000000004">
      <c r="C396" s="3" t="s">
        <v>54</v>
      </c>
      <c r="D396" s="3" t="s">
        <v>12</v>
      </c>
      <c r="E396" s="3" t="s">
        <v>13</v>
      </c>
      <c r="F396" s="6">
        <f>DNFIK!F396*100/'Infl corrected'!F$2</f>
        <v>24597.587719298244</v>
      </c>
      <c r="G396" s="6">
        <f>DNFIK!G396*100/'Infl corrected'!G$2</f>
        <v>26058.949624866025</v>
      </c>
      <c r="H396" s="6">
        <f>DNFIK!H396*100/'Infl corrected'!H$2</f>
        <v>25941.605839416057</v>
      </c>
      <c r="I396" s="6">
        <f>DNFIK!I396*100/'Infl corrected'!I$2</f>
        <v>26510.183299389002</v>
      </c>
      <c r="J396" s="6">
        <f>DNFIK!J396*100/'Infl corrected'!J$2</f>
        <v>26969.696969696968</v>
      </c>
      <c r="K396" s="6">
        <f>DNFIK!K396*100/'Infl corrected'!K$2</f>
        <v>28762.048192771086</v>
      </c>
      <c r="L396" s="6">
        <f>DNFIK!L396*100/'Infl corrected'!L$2</f>
        <v>30698</v>
      </c>
      <c r="M396" s="7">
        <f t="shared" si="16"/>
        <v>27076.867377919629</v>
      </c>
    </row>
    <row r="397" spans="3:13" x14ac:dyDescent="0.55000000000000004">
      <c r="E397" s="3" t="s">
        <v>14</v>
      </c>
      <c r="F397" s="6">
        <f>DNFIK!F397*100/'Infl corrected'!F$2</f>
        <v>13.157894736842104</v>
      </c>
      <c r="G397" s="6">
        <f>DNFIK!G397*100/'Infl corrected'!G$2</f>
        <v>13.933547695605574</v>
      </c>
      <c r="H397" s="6">
        <f>DNFIK!H397*100/'Infl corrected'!H$2</f>
        <v>13.555787278415014</v>
      </c>
      <c r="I397" s="6">
        <f>DNFIK!I397*100/'Infl corrected'!I$2</f>
        <v>13.238289205702648</v>
      </c>
      <c r="J397" s="6">
        <f>DNFIK!J397*100/'Infl corrected'!J$2</f>
        <v>12.121212121212121</v>
      </c>
      <c r="K397" s="6">
        <f>DNFIK!K397*100/'Infl corrected'!K$2</f>
        <v>0</v>
      </c>
      <c r="L397" s="6">
        <f>DNFIK!L397*100/'Infl corrected'!L$2</f>
        <v>0</v>
      </c>
      <c r="M397" s="7">
        <f t="shared" si="16"/>
        <v>9.4295330053967792</v>
      </c>
    </row>
    <row r="398" spans="3:13" x14ac:dyDescent="0.55000000000000004">
      <c r="E398" s="3" t="s">
        <v>15</v>
      </c>
      <c r="F398" s="6">
        <f>DNFIK!F398*100/'Infl corrected'!F$2</f>
        <v>0</v>
      </c>
      <c r="G398" s="6">
        <f>DNFIK!G398*100/'Infl corrected'!G$2</f>
        <v>0</v>
      </c>
      <c r="H398" s="6">
        <f>DNFIK!H398*100/'Infl corrected'!H$2</f>
        <v>0</v>
      </c>
      <c r="I398" s="6">
        <f>DNFIK!I398*100/'Infl corrected'!I$2</f>
        <v>0</v>
      </c>
      <c r="J398" s="6">
        <f>DNFIK!J398*100/'Infl corrected'!J$2</f>
        <v>0</v>
      </c>
      <c r="K398" s="6">
        <f>DNFIK!K398*100/'Infl corrected'!K$2</f>
        <v>0</v>
      </c>
      <c r="L398" s="6">
        <f>DNFIK!L398*100/'Infl corrected'!L$2</f>
        <v>0</v>
      </c>
      <c r="M398" s="7">
        <f t="shared" si="16"/>
        <v>0</v>
      </c>
    </row>
    <row r="399" spans="3:13" x14ac:dyDescent="0.55000000000000004">
      <c r="E399" s="3" t="s">
        <v>16</v>
      </c>
      <c r="F399" s="6">
        <f>DNFIK!F399*100/'Infl corrected'!F$2</f>
        <v>13.157894736842104</v>
      </c>
      <c r="G399" s="6">
        <f>DNFIK!G399*100/'Infl corrected'!G$2</f>
        <v>13.933547695605574</v>
      </c>
      <c r="H399" s="6">
        <f>DNFIK!H399*100/'Infl corrected'!H$2</f>
        <v>13.555787278415014</v>
      </c>
      <c r="I399" s="6">
        <f>DNFIK!I399*100/'Infl corrected'!I$2</f>
        <v>13.238289205702648</v>
      </c>
      <c r="J399" s="6">
        <f>DNFIK!J399*100/'Infl corrected'!J$2</f>
        <v>12.121212121212121</v>
      </c>
      <c r="K399" s="6">
        <f>DNFIK!K399*100/'Infl corrected'!K$2</f>
        <v>0</v>
      </c>
      <c r="L399" s="6">
        <f>DNFIK!L399*100/'Infl corrected'!L$2</f>
        <v>0</v>
      </c>
      <c r="M399" s="7">
        <f t="shared" si="16"/>
        <v>9.4295330053967792</v>
      </c>
    </row>
    <row r="400" spans="3:13" x14ac:dyDescent="0.55000000000000004">
      <c r="E400" s="3" t="s">
        <v>17</v>
      </c>
      <c r="F400" s="6">
        <f>DNFIK!F400*100/'Infl corrected'!F$2</f>
        <v>3734.6491228070176</v>
      </c>
      <c r="G400" s="6">
        <f>DNFIK!G400*100/'Infl corrected'!G$2</f>
        <v>3615.219721329046</v>
      </c>
      <c r="H400" s="6">
        <f>DNFIK!H400*100/'Infl corrected'!H$2</f>
        <v>3469.2387904066736</v>
      </c>
      <c r="I400" s="6">
        <f>DNFIK!I400*100/'Infl corrected'!I$2</f>
        <v>3285.1323828920567</v>
      </c>
      <c r="J400" s="6">
        <f>DNFIK!J400*100/'Infl corrected'!J$2</f>
        <v>3156.5656565656564</v>
      </c>
      <c r="K400" s="6">
        <f>DNFIK!K400*100/'Infl corrected'!K$2</f>
        <v>3056.2248995983937</v>
      </c>
      <c r="L400" s="6">
        <f>DNFIK!L400*100/'Infl corrected'!L$2</f>
        <v>2683</v>
      </c>
      <c r="M400" s="7">
        <f t="shared" si="16"/>
        <v>3285.7186533712634</v>
      </c>
    </row>
    <row r="401" spans="5:13" x14ac:dyDescent="0.55000000000000004">
      <c r="E401" s="3" t="s">
        <v>18</v>
      </c>
      <c r="F401" s="6">
        <f>DNFIK!F401*100/'Infl corrected'!F$2</f>
        <v>66.885964912280699</v>
      </c>
      <c r="G401" s="6">
        <f>DNFIK!G401*100/'Infl corrected'!G$2</f>
        <v>67.524115755627008</v>
      </c>
      <c r="H401" s="6">
        <f>DNFIK!H401*100/'Infl corrected'!H$2</f>
        <v>64.650677789363911</v>
      </c>
      <c r="I401" s="6">
        <f>DNFIK!I401*100/'Infl corrected'!I$2</f>
        <v>65.173116089613032</v>
      </c>
      <c r="J401" s="6">
        <f>DNFIK!J401*100/'Infl corrected'!J$2</f>
        <v>66.666666666666671</v>
      </c>
      <c r="K401" s="6">
        <f>DNFIK!K401*100/'Infl corrected'!K$2</f>
        <v>67.269076305220892</v>
      </c>
      <c r="L401" s="6">
        <f>DNFIK!L401*100/'Infl corrected'!L$2</f>
        <v>70</v>
      </c>
      <c r="M401" s="7">
        <f t="shared" si="16"/>
        <v>66.881373931253179</v>
      </c>
    </row>
    <row r="402" spans="5:13" x14ac:dyDescent="0.55000000000000004">
      <c r="E402" s="3" t="s">
        <v>19</v>
      </c>
      <c r="F402" s="6">
        <f>DNFIK!F402*100/'Infl corrected'!F$2</f>
        <v>2035.0877192982455</v>
      </c>
      <c r="G402" s="6">
        <f>DNFIK!G402*100/'Infl corrected'!G$2</f>
        <v>1803.8585209003215</v>
      </c>
      <c r="H402" s="6">
        <f>DNFIK!H402*100/'Infl corrected'!H$2</f>
        <v>1691.3451511991657</v>
      </c>
      <c r="I402" s="6">
        <f>DNFIK!I402*100/'Infl corrected'!I$2</f>
        <v>1463.3401221995925</v>
      </c>
      <c r="J402" s="6">
        <f>DNFIK!J402*100/'Infl corrected'!J$2</f>
        <v>1487.878787878788</v>
      </c>
      <c r="K402" s="6">
        <f>DNFIK!K402*100/'Infl corrected'!K$2</f>
        <v>1563.2530120481929</v>
      </c>
      <c r="L402" s="6">
        <f>DNFIK!L402*100/'Infl corrected'!L$2</f>
        <v>1485</v>
      </c>
      <c r="M402" s="7">
        <f t="shared" si="16"/>
        <v>1647.1090447891868</v>
      </c>
    </row>
    <row r="403" spans="5:13" x14ac:dyDescent="0.55000000000000004">
      <c r="E403" s="3" t="s">
        <v>20</v>
      </c>
      <c r="F403" s="6">
        <f>DNFIK!F403*100/'Infl corrected'!F$2</f>
        <v>1632.6754385964912</v>
      </c>
      <c r="G403" s="6">
        <f>DNFIK!G403*100/'Infl corrected'!G$2</f>
        <v>1743.8370846730975</v>
      </c>
      <c r="H403" s="6">
        <f>DNFIK!H403*100/'Infl corrected'!H$2</f>
        <v>1712.2002085505735</v>
      </c>
      <c r="I403" s="6">
        <f>DNFIK!I403*100/'Infl corrected'!I$2</f>
        <v>1756.6191446028513</v>
      </c>
      <c r="J403" s="6">
        <f>DNFIK!J403*100/'Infl corrected'!J$2</f>
        <v>1602.0202020202021</v>
      </c>
      <c r="K403" s="6">
        <f>DNFIK!K403*100/'Infl corrected'!K$2</f>
        <v>1424.698795180723</v>
      </c>
      <c r="L403" s="6">
        <f>DNFIK!L403*100/'Infl corrected'!L$2</f>
        <v>1128</v>
      </c>
      <c r="M403" s="7">
        <f t="shared" si="16"/>
        <v>1571.4358390891339</v>
      </c>
    </row>
    <row r="404" spans="5:13" x14ac:dyDescent="0.55000000000000004">
      <c r="E404" s="3" t="s">
        <v>21</v>
      </c>
      <c r="F404" s="6">
        <f>DNFIK!F404*100/'Infl corrected'!F$2</f>
        <v>4512.0614035087719</v>
      </c>
      <c r="G404" s="6">
        <f>DNFIK!G404*100/'Infl corrected'!G$2</f>
        <v>4673.0975348338698</v>
      </c>
      <c r="H404" s="6">
        <f>DNFIK!H404*100/'Infl corrected'!H$2</f>
        <v>4715.3284671532847</v>
      </c>
      <c r="I404" s="6">
        <f>DNFIK!I404*100/'Infl corrected'!I$2</f>
        <v>4682.2810590631361</v>
      </c>
      <c r="J404" s="6">
        <f>DNFIK!J404*100/'Infl corrected'!J$2</f>
        <v>4572.727272727273</v>
      </c>
      <c r="K404" s="6">
        <f>DNFIK!K404*100/'Infl corrected'!K$2</f>
        <v>4710.8433734939763</v>
      </c>
      <c r="L404" s="6">
        <f>DNFIK!L404*100/'Infl corrected'!L$2</f>
        <v>4584</v>
      </c>
      <c r="M404" s="7">
        <f t="shared" si="16"/>
        <v>4635.7627301114726</v>
      </c>
    </row>
    <row r="405" spans="5:13" x14ac:dyDescent="0.55000000000000004">
      <c r="E405" s="3" t="s">
        <v>22</v>
      </c>
      <c r="F405" s="6">
        <f>DNFIK!F405*100/'Infl corrected'!F$2</f>
        <v>398.0263157894737</v>
      </c>
      <c r="G405" s="6">
        <f>DNFIK!G405*100/'Infl corrected'!G$2</f>
        <v>361.20042872454451</v>
      </c>
      <c r="H405" s="6">
        <f>DNFIK!H405*100/'Infl corrected'!H$2</f>
        <v>289.88529718456726</v>
      </c>
      <c r="I405" s="6">
        <f>DNFIK!I405*100/'Infl corrected'!I$2</f>
        <v>291.24236252545825</v>
      </c>
      <c r="J405" s="6">
        <f>DNFIK!J405*100/'Infl corrected'!J$2</f>
        <v>262.62626262626264</v>
      </c>
      <c r="K405" s="6">
        <f>DNFIK!K405*100/'Infl corrected'!K$2</f>
        <v>234.93975903614458</v>
      </c>
      <c r="L405" s="6">
        <f>DNFIK!L405*100/'Infl corrected'!L$2</f>
        <v>228</v>
      </c>
      <c r="M405" s="7">
        <f t="shared" si="16"/>
        <v>295.13148941235016</v>
      </c>
    </row>
    <row r="406" spans="5:13" x14ac:dyDescent="0.55000000000000004">
      <c r="E406" s="3" t="s">
        <v>23</v>
      </c>
      <c r="F406" s="6">
        <f>DNFIK!F406*100/'Infl corrected'!F$2</f>
        <v>4114.0350877192977</v>
      </c>
      <c r="G406" s="6">
        <f>DNFIK!G406*100/'Infl corrected'!G$2</f>
        <v>4311.8971061093253</v>
      </c>
      <c r="H406" s="6">
        <f>DNFIK!H406*100/'Infl corrected'!H$2</f>
        <v>4425.4431699687175</v>
      </c>
      <c r="I406" s="6">
        <f>DNFIK!I406*100/'Infl corrected'!I$2</f>
        <v>4391.0386965376783</v>
      </c>
      <c r="J406" s="6">
        <f>DNFIK!J406*100/'Infl corrected'!J$2</f>
        <v>4310.1010101010097</v>
      </c>
      <c r="K406" s="6">
        <f>DNFIK!K406*100/'Infl corrected'!K$2</f>
        <v>4474.8995983935747</v>
      </c>
      <c r="L406" s="6">
        <f>DNFIK!L406*100/'Infl corrected'!L$2</f>
        <v>4356</v>
      </c>
      <c r="M406" s="7">
        <f t="shared" si="16"/>
        <v>4340.4878098327999</v>
      </c>
    </row>
    <row r="407" spans="5:13" x14ac:dyDescent="0.55000000000000004">
      <c r="E407" s="3" t="s">
        <v>24</v>
      </c>
      <c r="F407" s="6">
        <f>DNFIK!F407*100/'Infl corrected'!F$2</f>
        <v>6015.3508771929819</v>
      </c>
      <c r="G407" s="6">
        <f>DNFIK!G407*100/'Infl corrected'!G$2</f>
        <v>5979.6355841371924</v>
      </c>
      <c r="H407" s="6">
        <f>DNFIK!H407*100/'Infl corrected'!H$2</f>
        <v>5936.3920750782063</v>
      </c>
      <c r="I407" s="6">
        <f>DNFIK!I407*100/'Infl corrected'!I$2</f>
        <v>6026.4765784114052</v>
      </c>
      <c r="J407" s="6">
        <f>DNFIK!J407*100/'Infl corrected'!J$2</f>
        <v>5830.30303030303</v>
      </c>
      <c r="K407" s="6">
        <f>DNFIK!K407*100/'Infl corrected'!K$2</f>
        <v>5969.8795180722891</v>
      </c>
      <c r="L407" s="6">
        <f>DNFIK!L407*100/'Infl corrected'!L$2</f>
        <v>6112</v>
      </c>
      <c r="M407" s="7">
        <f t="shared" si="16"/>
        <v>5981.4339518850156</v>
      </c>
    </row>
    <row r="408" spans="5:13" x14ac:dyDescent="0.55000000000000004">
      <c r="E408" s="3" t="s">
        <v>25</v>
      </c>
      <c r="F408" s="6">
        <f>DNFIK!F408*100/'Infl corrected'!F$2</f>
        <v>1360.7456140350878</v>
      </c>
      <c r="G408" s="6">
        <f>DNFIK!G408*100/'Infl corrected'!G$2</f>
        <v>1338.6923901393354</v>
      </c>
      <c r="H408" s="6">
        <f>DNFIK!H408*100/'Infl corrected'!H$2</f>
        <v>1405.6308654848799</v>
      </c>
      <c r="I408" s="6">
        <f>DNFIK!I408*100/'Infl corrected'!I$2</f>
        <v>1352.3421588594704</v>
      </c>
      <c r="J408" s="6">
        <f>DNFIK!J408*100/'Infl corrected'!J$2</f>
        <v>1300</v>
      </c>
      <c r="K408" s="6">
        <f>DNFIK!K408*100/'Infl corrected'!K$2</f>
        <v>1387.5502008032129</v>
      </c>
      <c r="L408" s="6">
        <f>DNFIK!L408*100/'Infl corrected'!L$2</f>
        <v>1546</v>
      </c>
      <c r="M408" s="7">
        <f t="shared" si="16"/>
        <v>1384.4230327602838</v>
      </c>
    </row>
    <row r="409" spans="5:13" x14ac:dyDescent="0.55000000000000004">
      <c r="E409" s="3" t="s">
        <v>26</v>
      </c>
      <c r="F409" s="6">
        <f>DNFIK!F409*100/'Infl corrected'!F$2</f>
        <v>4654.605263157895</v>
      </c>
      <c r="G409" s="6">
        <f>DNFIK!G409*100/'Infl corrected'!G$2</f>
        <v>4640.9431939978567</v>
      </c>
      <c r="H409" s="6">
        <f>DNFIK!H409*100/'Infl corrected'!H$2</f>
        <v>4530.7612095933264</v>
      </c>
      <c r="I409" s="6">
        <f>DNFIK!I409*100/'Infl corrected'!I$2</f>
        <v>4675.152749490835</v>
      </c>
      <c r="J409" s="6">
        <f>DNFIK!J409*100/'Infl corrected'!J$2</f>
        <v>4531.3131313131316</v>
      </c>
      <c r="K409" s="6">
        <f>DNFIK!K409*100/'Infl corrected'!K$2</f>
        <v>4583.3333333333339</v>
      </c>
      <c r="L409" s="6">
        <f>DNFIK!L409*100/'Infl corrected'!L$2</f>
        <v>4566</v>
      </c>
      <c r="M409" s="7">
        <f t="shared" si="16"/>
        <v>4597.4441258409115</v>
      </c>
    </row>
    <row r="410" spans="5:13" x14ac:dyDescent="0.55000000000000004">
      <c r="E410" s="3" t="s">
        <v>27</v>
      </c>
      <c r="F410" s="6">
        <f>DNFIK!F410*100/'Infl corrected'!F$2</f>
        <v>6319.0789473684208</v>
      </c>
      <c r="G410" s="6">
        <f>DNFIK!G410*100/'Infl corrected'!G$2</f>
        <v>7464.0943193997855</v>
      </c>
      <c r="H410" s="6">
        <f>DNFIK!H410*100/'Infl corrected'!H$2</f>
        <v>7037.5391032325333</v>
      </c>
      <c r="I410" s="6">
        <f>DNFIK!I410*100/'Infl corrected'!I$2</f>
        <v>7653.7678207739309</v>
      </c>
      <c r="J410" s="6">
        <f>DNFIK!J410*100/'Infl corrected'!J$2</f>
        <v>8895.9595959595954</v>
      </c>
      <c r="K410" s="6">
        <f>DNFIK!K410*100/'Infl corrected'!K$2</f>
        <v>9797.1887550200809</v>
      </c>
      <c r="L410" s="6">
        <f>DNFIK!L410*100/'Infl corrected'!L$2</f>
        <v>12137</v>
      </c>
      <c r="M410" s="7">
        <f t="shared" si="16"/>
        <v>8472.089791679191</v>
      </c>
    </row>
    <row r="411" spans="5:13" x14ac:dyDescent="0.55000000000000004">
      <c r="E411" s="3" t="s">
        <v>28</v>
      </c>
      <c r="F411" s="6">
        <f>DNFIK!F411*100/'Infl corrected'!F$2</f>
        <v>1016.4473684210526</v>
      </c>
      <c r="G411" s="6">
        <f>DNFIK!G411*100/'Infl corrected'!G$2</f>
        <v>1364.4158628081459</v>
      </c>
      <c r="H411" s="6">
        <f>DNFIK!H411*100/'Infl corrected'!H$2</f>
        <v>1057.3514077163711</v>
      </c>
      <c r="I411" s="6">
        <f>DNFIK!I411*100/'Infl corrected'!I$2</f>
        <v>1232.1792260692464</v>
      </c>
      <c r="J411" s="6">
        <f>DNFIK!J411*100/'Infl corrected'!J$2</f>
        <v>1556.5656565656566</v>
      </c>
      <c r="K411" s="6">
        <f>DNFIK!K411*100/'Infl corrected'!K$2</f>
        <v>1836.3453815261046</v>
      </c>
      <c r="L411" s="6">
        <f>DNFIK!L411*100/'Infl corrected'!L$2</f>
        <v>2372</v>
      </c>
      <c r="M411" s="7">
        <f t="shared" si="16"/>
        <v>1490.7578433009396</v>
      </c>
    </row>
    <row r="412" spans="5:13" x14ac:dyDescent="0.55000000000000004">
      <c r="E412" s="3" t="s">
        <v>29</v>
      </c>
      <c r="F412" s="6">
        <f>DNFIK!F412*100/'Infl corrected'!F$2</f>
        <v>4088.8157894736842</v>
      </c>
      <c r="G412" s="6">
        <f>DNFIK!G412*100/'Infl corrected'!G$2</f>
        <v>4456.5916398713825</v>
      </c>
      <c r="H412" s="6">
        <f>DNFIK!H412*100/'Infl corrected'!H$2</f>
        <v>4252.346193952033</v>
      </c>
      <c r="I412" s="6">
        <f>DNFIK!I412*100/'Infl corrected'!I$2</f>
        <v>4470.4684317718938</v>
      </c>
      <c r="J412" s="6">
        <f>DNFIK!J412*100/'Infl corrected'!J$2</f>
        <v>5238.3838383838383</v>
      </c>
      <c r="K412" s="6">
        <f>DNFIK!K412*100/'Infl corrected'!K$2</f>
        <v>5714.8594377510044</v>
      </c>
      <c r="L412" s="6">
        <f>DNFIK!L412*100/'Infl corrected'!L$2</f>
        <v>7508</v>
      </c>
      <c r="M412" s="7">
        <f t="shared" si="16"/>
        <v>5104.2093330291191</v>
      </c>
    </row>
    <row r="413" spans="5:13" x14ac:dyDescent="0.55000000000000004">
      <c r="E413" s="3" t="s">
        <v>30</v>
      </c>
      <c r="F413" s="6">
        <f>DNFIK!F413*100/'Infl corrected'!F$2</f>
        <v>317.98245614035085</v>
      </c>
      <c r="G413" s="6">
        <f>DNFIK!G413*100/'Infl corrected'!G$2</f>
        <v>342.97963558413721</v>
      </c>
      <c r="H413" s="6">
        <f>DNFIK!H413*100/'Infl corrected'!H$2</f>
        <v>347.23670490093843</v>
      </c>
      <c r="I413" s="6">
        <f>DNFIK!I413*100/'Infl corrected'!I$2</f>
        <v>357.43380855397146</v>
      </c>
      <c r="J413" s="6">
        <f>DNFIK!J413*100/'Infl corrected'!J$2</f>
        <v>345.45454545454544</v>
      </c>
      <c r="K413" s="6">
        <f>DNFIK!K413*100/'Infl corrected'!K$2</f>
        <v>320.28112449799198</v>
      </c>
      <c r="L413" s="6">
        <f>DNFIK!L413*100/'Infl corrected'!L$2</f>
        <v>330</v>
      </c>
      <c r="M413" s="7">
        <f t="shared" si="16"/>
        <v>337.33832501884797</v>
      </c>
    </row>
    <row r="414" spans="5:13" x14ac:dyDescent="0.55000000000000004">
      <c r="E414" s="3" t="s">
        <v>31</v>
      </c>
      <c r="F414" s="6">
        <f>DNFIK!F414*100/'Infl corrected'!F$2</f>
        <v>896.92982456140351</v>
      </c>
      <c r="G414" s="6">
        <f>DNFIK!G414*100/'Infl corrected'!G$2</f>
        <v>1300.1071811361201</v>
      </c>
      <c r="H414" s="6">
        <f>DNFIK!H414*100/'Infl corrected'!H$2</f>
        <v>1380.6047966631907</v>
      </c>
      <c r="I414" s="6">
        <f>DNFIK!I414*100/'Infl corrected'!I$2</f>
        <v>1593.6863543788186</v>
      </c>
      <c r="J414" s="6">
        <f>DNFIK!J414*100/'Infl corrected'!J$2</f>
        <v>1755.5555555555557</v>
      </c>
      <c r="K414" s="6">
        <f>DNFIK!K414*100/'Infl corrected'!K$2</f>
        <v>1926.706827309237</v>
      </c>
      <c r="L414" s="6">
        <f>DNFIK!L414*100/'Infl corrected'!L$2</f>
        <v>1926</v>
      </c>
      <c r="M414" s="7">
        <f t="shared" si="16"/>
        <v>1539.9415056577607</v>
      </c>
    </row>
    <row r="415" spans="5:13" x14ac:dyDescent="0.55000000000000004">
      <c r="E415" s="3" t="s">
        <v>32</v>
      </c>
      <c r="F415" s="6">
        <f>DNFIK!F415*100/'Infl corrected'!F$2</f>
        <v>2148.0263157894738</v>
      </c>
      <c r="G415" s="6">
        <f>DNFIK!G415*100/'Infl corrected'!G$2</f>
        <v>2324.7588424437299</v>
      </c>
      <c r="H415" s="6">
        <f>DNFIK!H415*100/'Infl corrected'!H$2</f>
        <v>2527.632950990615</v>
      </c>
      <c r="I415" s="6">
        <f>DNFIK!I415*100/'Infl corrected'!I$2</f>
        <v>2689.4093686354377</v>
      </c>
      <c r="J415" s="6">
        <f>DNFIK!J415*100/'Infl corrected'!J$2</f>
        <v>2642.4242424242425</v>
      </c>
      <c r="K415" s="6">
        <f>DNFIK!K415*100/'Infl corrected'!K$2</f>
        <v>2990.9638554216867</v>
      </c>
      <c r="L415" s="6">
        <f>DNFIK!L415*100/'Infl corrected'!L$2</f>
        <v>3019</v>
      </c>
      <c r="M415" s="7">
        <f t="shared" si="16"/>
        <v>2620.316510815027</v>
      </c>
    </row>
    <row r="416" spans="5:13" x14ac:dyDescent="0.55000000000000004">
      <c r="E416" s="3" t="s">
        <v>33</v>
      </c>
      <c r="F416" s="6">
        <f>DNFIK!F416*100/'Infl corrected'!F$2</f>
        <v>119.51754385964912</v>
      </c>
      <c r="G416" s="6">
        <f>DNFIK!G416*100/'Infl corrected'!G$2</f>
        <v>122.18649517684888</v>
      </c>
      <c r="H416" s="6">
        <f>DNFIK!H416*100/'Infl corrected'!H$2</f>
        <v>131.38686131386859</v>
      </c>
      <c r="I416" s="6">
        <f>DNFIK!I416*100/'Infl corrected'!I$2</f>
        <v>125.25458248472505</v>
      </c>
      <c r="J416" s="6">
        <f>DNFIK!J416*100/'Infl corrected'!J$2</f>
        <v>115.15151515151516</v>
      </c>
      <c r="K416" s="6">
        <f>DNFIK!K416*100/'Infl corrected'!K$2</f>
        <v>110.44176706827309</v>
      </c>
      <c r="L416" s="6">
        <f>DNFIK!L416*100/'Infl corrected'!L$2</f>
        <v>113</v>
      </c>
      <c r="M416" s="7">
        <f t="shared" si="16"/>
        <v>119.56268072212571</v>
      </c>
    </row>
    <row r="417" spans="4:13" x14ac:dyDescent="0.55000000000000004">
      <c r="E417" s="3" t="s">
        <v>34</v>
      </c>
      <c r="F417" s="6">
        <f>DNFIK!F417*100/'Infl corrected'!F$2</f>
        <v>1137.0614035087719</v>
      </c>
      <c r="G417" s="6">
        <f>DNFIK!G417*100/'Infl corrected'!G$2</f>
        <v>1232.5830653804931</v>
      </c>
      <c r="H417" s="6">
        <f>DNFIK!H417*100/'Infl corrected'!H$2</f>
        <v>1306.5693430656934</v>
      </c>
      <c r="I417" s="6">
        <f>DNFIK!I417*100/'Infl corrected'!I$2</f>
        <v>1436.8635437881874</v>
      </c>
      <c r="J417" s="6">
        <f>DNFIK!J417*100/'Infl corrected'!J$2</f>
        <v>1438.3838383838383</v>
      </c>
      <c r="K417" s="6">
        <f>DNFIK!K417*100/'Infl corrected'!K$2</f>
        <v>1618.4738955823293</v>
      </c>
      <c r="L417" s="6">
        <f>DNFIK!L417*100/'Infl corrected'!L$2</f>
        <v>1634</v>
      </c>
      <c r="M417" s="7">
        <f t="shared" si="16"/>
        <v>1400.562155672759</v>
      </c>
    </row>
    <row r="418" spans="4:13" x14ac:dyDescent="0.55000000000000004">
      <c r="E418" s="3" t="s">
        <v>35</v>
      </c>
      <c r="F418" s="6">
        <f>DNFIK!F418*100/'Infl corrected'!F$2</f>
        <v>891.4473684210526</v>
      </c>
      <c r="G418" s="6">
        <f>DNFIK!G418*100/'Infl corrected'!G$2</f>
        <v>968.91747052518758</v>
      </c>
      <c r="H418" s="6">
        <f>DNFIK!H418*100/'Infl corrected'!H$2</f>
        <v>1088.6339937434827</v>
      </c>
      <c r="I418" s="6">
        <f>DNFIK!I418*100/'Infl corrected'!I$2</f>
        <v>1127.2912423625255</v>
      </c>
      <c r="J418" s="6">
        <f>DNFIK!J418*100/'Infl corrected'!J$2</f>
        <v>1088.8888888888889</v>
      </c>
      <c r="K418" s="6">
        <f>DNFIK!K418*100/'Infl corrected'!K$2</f>
        <v>1262.0481927710844</v>
      </c>
      <c r="L418" s="6">
        <f>DNFIK!L418*100/'Infl corrected'!L$2</f>
        <v>1272</v>
      </c>
      <c r="M418" s="7">
        <f t="shared" si="16"/>
        <v>1099.8895938160317</v>
      </c>
    </row>
    <row r="419" spans="4:13" x14ac:dyDescent="0.55000000000000004">
      <c r="E419" s="3" t="s">
        <v>36</v>
      </c>
      <c r="F419" s="6">
        <f>DNFIK!F419*100/'Infl corrected'!F$2</f>
        <v>489.03508771929825</v>
      </c>
      <c r="G419" s="6">
        <f>DNFIK!G419*100/'Infl corrected'!G$2</f>
        <v>573.41907824222938</v>
      </c>
      <c r="H419" s="6">
        <f>DNFIK!H419*100/'Infl corrected'!H$2</f>
        <v>855.05735140771628</v>
      </c>
      <c r="I419" s="6">
        <f>DNFIK!I419*100/'Infl corrected'!I$2</f>
        <v>643.58452138492873</v>
      </c>
      <c r="J419" s="6">
        <f>DNFIK!J419*100/'Infl corrected'!J$2</f>
        <v>425.25252525252523</v>
      </c>
      <c r="K419" s="6">
        <f>DNFIK!K419*100/'Infl corrected'!K$2</f>
        <v>751.00401606425703</v>
      </c>
      <c r="L419" s="6">
        <f>DNFIK!L419*100/'Infl corrected'!L$2</f>
        <v>629</v>
      </c>
      <c r="M419" s="7">
        <f t="shared" si="16"/>
        <v>623.76465429585073</v>
      </c>
    </row>
    <row r="420" spans="4:13" x14ac:dyDescent="0.55000000000000004">
      <c r="E420" s="3" t="s">
        <v>37</v>
      </c>
      <c r="F420" s="6">
        <f>DNFIK!F420*100/'Infl corrected'!F$2</f>
        <v>1365.1315789473683</v>
      </c>
      <c r="G420" s="6">
        <f>DNFIK!G420*100/'Infl corrected'!G$2</f>
        <v>1415.8628081457664</v>
      </c>
      <c r="H420" s="6">
        <f>DNFIK!H420*100/'Infl corrected'!H$2</f>
        <v>1386.861313868613</v>
      </c>
      <c r="I420" s="6">
        <f>DNFIK!I420*100/'Infl corrected'!I$2</f>
        <v>1515.2749490835031</v>
      </c>
      <c r="J420" s="6">
        <f>DNFIK!J420*100/'Infl corrected'!J$2</f>
        <v>1434.3434343434344</v>
      </c>
      <c r="K420" s="6">
        <f>DNFIK!K420*100/'Infl corrected'!K$2</f>
        <v>1486.9477911646586</v>
      </c>
      <c r="L420" s="6">
        <f>DNFIK!L420*100/'Infl corrected'!L$2</f>
        <v>1534</v>
      </c>
      <c r="M420" s="7">
        <f t="shared" si="16"/>
        <v>1448.3459822219063</v>
      </c>
    </row>
    <row r="421" spans="4:13" x14ac:dyDescent="0.55000000000000004">
      <c r="E421" s="3" t="s">
        <v>38</v>
      </c>
      <c r="F421" s="6">
        <f>DNFIK!F421*100/'Infl corrected'!F$2</f>
        <v>94.298245614035082</v>
      </c>
      <c r="G421" s="6">
        <f>DNFIK!G421*100/'Infl corrected'!G$2</f>
        <v>99.678456591639872</v>
      </c>
      <c r="H421" s="6">
        <f>DNFIK!H421*100/'Infl corrected'!H$2</f>
        <v>110.53180396246088</v>
      </c>
      <c r="I421" s="6">
        <f>DNFIK!I421*100/'Infl corrected'!I$2</f>
        <v>82.484725050916495</v>
      </c>
      <c r="J421" s="6">
        <f>DNFIK!J421*100/'Infl corrected'!J$2</f>
        <v>95.959595959595958</v>
      </c>
      <c r="K421" s="6">
        <f>DNFIK!K421*100/'Infl corrected'!K$2</f>
        <v>119.47791164658635</v>
      </c>
      <c r="L421" s="6">
        <f>DNFIK!L421*100/'Infl corrected'!L$2</f>
        <v>137</v>
      </c>
      <c r="M421" s="7">
        <f t="shared" si="16"/>
        <v>105.63296268931923</v>
      </c>
    </row>
    <row r="422" spans="4:13" x14ac:dyDescent="0.55000000000000004">
      <c r="E422" s="3" t="s">
        <v>39</v>
      </c>
      <c r="F422" s="6">
        <f>DNFIK!F422*100/'Infl corrected'!F$2</f>
        <v>1270.8333333333333</v>
      </c>
      <c r="G422" s="6">
        <f>DNFIK!G422*100/'Infl corrected'!G$2</f>
        <v>1316.1843515541266</v>
      </c>
      <c r="H422" s="6">
        <f>DNFIK!H422*100/'Infl corrected'!H$2</f>
        <v>1277.3722627737225</v>
      </c>
      <c r="I422" s="6">
        <f>DNFIK!I422*100/'Infl corrected'!I$2</f>
        <v>1432.7902240325866</v>
      </c>
      <c r="J422" s="6">
        <f>DNFIK!J422*100/'Infl corrected'!J$2</f>
        <v>1338.3838383838383</v>
      </c>
      <c r="K422" s="6">
        <f>DNFIK!K422*100/'Infl corrected'!K$2</f>
        <v>1367.4698795180723</v>
      </c>
      <c r="L422" s="6">
        <f>DNFIK!L422*100/'Infl corrected'!L$2</f>
        <v>1397</v>
      </c>
      <c r="M422" s="7">
        <f t="shared" si="16"/>
        <v>1342.8619842279543</v>
      </c>
    </row>
    <row r="423" spans="4:13" x14ac:dyDescent="0.55000000000000004">
      <c r="E423" s="3" t="s">
        <v>40</v>
      </c>
      <c r="F423" s="6">
        <f>DNFIK!F423*100/'Infl corrected'!F$2</f>
        <v>0</v>
      </c>
      <c r="G423" s="6">
        <f>DNFIK!G423*100/'Infl corrected'!G$2</f>
        <v>232.58306538049305</v>
      </c>
      <c r="H423" s="6">
        <f>DNFIK!H423*100/'Infl corrected'!H$2</f>
        <v>518.24817518248176</v>
      </c>
      <c r="I423" s="6">
        <f>DNFIK!I423*100/'Infl corrected'!I$2</f>
        <v>682.28105906313647</v>
      </c>
      <c r="J423" s="6">
        <f>DNFIK!J423*100/'Infl corrected'!J$2</f>
        <v>712.12121212121212</v>
      </c>
      <c r="K423" s="6">
        <f>DNFIK!K423*100/'Infl corrected'!K$2</f>
        <v>857.42971887550209</v>
      </c>
      <c r="L423" s="6">
        <f>DNFIK!L423*100/'Infl corrected'!L$2</f>
        <v>697</v>
      </c>
      <c r="M423" s="7">
        <f t="shared" si="16"/>
        <v>528.52331866040367</v>
      </c>
    </row>
    <row r="424" spans="4:13" x14ac:dyDescent="0.55000000000000004">
      <c r="D424" s="3" t="s">
        <v>41</v>
      </c>
      <c r="E424" s="3" t="s">
        <v>13</v>
      </c>
      <c r="F424" s="6">
        <f>DNFIK!F424*100/'Infl corrected'!F$2</f>
        <v>5531.7982456140353</v>
      </c>
      <c r="G424" s="6">
        <f>DNFIK!G424*100/'Infl corrected'!G$2</f>
        <v>6018.2207931404073</v>
      </c>
      <c r="H424" s="6">
        <f>DNFIK!H424*100/'Infl corrected'!H$2</f>
        <v>5831.0740354535974</v>
      </c>
      <c r="I424" s="6">
        <f>DNFIK!I424*100/'Infl corrected'!I$2</f>
        <v>6296.3340122199588</v>
      </c>
      <c r="J424" s="6">
        <f>DNFIK!J424*100/'Infl corrected'!J$2</f>
        <v>7089.8989898989903</v>
      </c>
      <c r="K424" s="6">
        <f>DNFIK!K424*100/'Infl corrected'!K$2</f>
        <v>7555.2208835341371</v>
      </c>
      <c r="L424" s="6">
        <f>DNFIK!L424*100/'Infl corrected'!L$2</f>
        <v>9122</v>
      </c>
      <c r="M424" s="7">
        <f t="shared" si="16"/>
        <v>6777.7924228373031</v>
      </c>
    </row>
    <row r="425" spans="4:13" x14ac:dyDescent="0.55000000000000004">
      <c r="E425" s="3" t="s">
        <v>14</v>
      </c>
      <c r="F425" s="6">
        <f>DNFIK!F425*100/'Infl corrected'!F$2</f>
        <v>0</v>
      </c>
      <c r="G425" s="6">
        <f>DNFIK!G425*100/'Infl corrected'!G$2</f>
        <v>0</v>
      </c>
      <c r="H425" s="6">
        <f>DNFIK!H425*100/'Infl corrected'!H$2</f>
        <v>0</v>
      </c>
      <c r="I425" s="6">
        <f>DNFIK!I425*100/'Infl corrected'!I$2</f>
        <v>0</v>
      </c>
      <c r="J425" s="6">
        <f>DNFIK!J425*100/'Infl corrected'!J$2</f>
        <v>0</v>
      </c>
      <c r="K425" s="6">
        <f>DNFIK!K425*100/'Infl corrected'!K$2</f>
        <v>0</v>
      </c>
      <c r="L425" s="6">
        <f>DNFIK!L425*100/'Infl corrected'!L$2</f>
        <v>0</v>
      </c>
      <c r="M425" s="7">
        <f t="shared" si="16"/>
        <v>0</v>
      </c>
    </row>
    <row r="426" spans="4:13" x14ac:dyDescent="0.55000000000000004">
      <c r="E426" s="3" t="s">
        <v>15</v>
      </c>
      <c r="F426" s="6">
        <f>DNFIK!F426*100/'Infl corrected'!F$2</f>
        <v>0</v>
      </c>
      <c r="G426" s="6">
        <f>DNFIK!G426*100/'Infl corrected'!G$2</f>
        <v>0</v>
      </c>
      <c r="H426" s="6">
        <f>DNFIK!H426*100/'Infl corrected'!H$2</f>
        <v>0</v>
      </c>
      <c r="I426" s="6">
        <f>DNFIK!I426*100/'Infl corrected'!I$2</f>
        <v>0</v>
      </c>
      <c r="J426" s="6">
        <f>DNFIK!J426*100/'Infl corrected'!J$2</f>
        <v>0</v>
      </c>
      <c r="K426" s="6">
        <f>DNFIK!K426*100/'Infl corrected'!K$2</f>
        <v>0</v>
      </c>
      <c r="L426" s="6">
        <f>DNFIK!L426*100/'Infl corrected'!L$2</f>
        <v>0</v>
      </c>
      <c r="M426" s="7">
        <f t="shared" si="16"/>
        <v>0</v>
      </c>
    </row>
    <row r="427" spans="4:13" x14ac:dyDescent="0.55000000000000004">
      <c r="E427" s="3" t="s">
        <v>16</v>
      </c>
      <c r="F427" s="6">
        <f>DNFIK!F427*100/'Infl corrected'!F$2</f>
        <v>0</v>
      </c>
      <c r="G427" s="6">
        <f>DNFIK!G427*100/'Infl corrected'!G$2</f>
        <v>0</v>
      </c>
      <c r="H427" s="6">
        <f>DNFIK!H427*100/'Infl corrected'!H$2</f>
        <v>0</v>
      </c>
      <c r="I427" s="6">
        <f>DNFIK!I427*100/'Infl corrected'!I$2</f>
        <v>0</v>
      </c>
      <c r="J427" s="6">
        <f>DNFIK!J427*100/'Infl corrected'!J$2</f>
        <v>0</v>
      </c>
      <c r="K427" s="6">
        <f>DNFIK!K427*100/'Infl corrected'!K$2</f>
        <v>0</v>
      </c>
      <c r="L427" s="6">
        <f>DNFIK!L427*100/'Infl corrected'!L$2</f>
        <v>0</v>
      </c>
      <c r="M427" s="7">
        <f t="shared" si="16"/>
        <v>0</v>
      </c>
    </row>
    <row r="428" spans="4:13" x14ac:dyDescent="0.55000000000000004">
      <c r="E428" s="3" t="s">
        <v>17</v>
      </c>
      <c r="F428" s="6">
        <f>DNFIK!F428*100/'Infl corrected'!F$2</f>
        <v>0</v>
      </c>
      <c r="G428" s="6">
        <f>DNFIK!G428*100/'Infl corrected'!G$2</f>
        <v>0</v>
      </c>
      <c r="H428" s="6">
        <f>DNFIK!H428*100/'Infl corrected'!H$2</f>
        <v>0</v>
      </c>
      <c r="I428" s="6">
        <f>DNFIK!I428*100/'Infl corrected'!I$2</f>
        <v>0</v>
      </c>
      <c r="J428" s="6">
        <f>DNFIK!J428*100/'Infl corrected'!J$2</f>
        <v>0</v>
      </c>
      <c r="K428" s="6">
        <f>DNFIK!K428*100/'Infl corrected'!K$2</f>
        <v>0</v>
      </c>
      <c r="L428" s="6">
        <f>DNFIK!L428*100/'Infl corrected'!L$2</f>
        <v>0</v>
      </c>
      <c r="M428" s="7">
        <f t="shared" si="16"/>
        <v>0</v>
      </c>
    </row>
    <row r="429" spans="4:13" x14ac:dyDescent="0.55000000000000004">
      <c r="E429" s="3" t="s">
        <v>18</v>
      </c>
      <c r="F429" s="6">
        <f>DNFIK!F429*100/'Infl corrected'!F$2</f>
        <v>0</v>
      </c>
      <c r="G429" s="6">
        <f>DNFIK!G429*100/'Infl corrected'!G$2</f>
        <v>0</v>
      </c>
      <c r="H429" s="6">
        <f>DNFIK!H429*100/'Infl corrected'!H$2</f>
        <v>0</v>
      </c>
      <c r="I429" s="6">
        <f>DNFIK!I429*100/'Infl corrected'!I$2</f>
        <v>0</v>
      </c>
      <c r="J429" s="6">
        <f>DNFIK!J429*100/'Infl corrected'!J$2</f>
        <v>0</v>
      </c>
      <c r="K429" s="6">
        <f>DNFIK!K429*100/'Infl corrected'!K$2</f>
        <v>0</v>
      </c>
      <c r="L429" s="6">
        <f>DNFIK!L429*100/'Infl corrected'!L$2</f>
        <v>0</v>
      </c>
      <c r="M429" s="7">
        <f t="shared" si="16"/>
        <v>0</v>
      </c>
    </row>
    <row r="430" spans="4:13" x14ac:dyDescent="0.55000000000000004">
      <c r="E430" s="3" t="s">
        <v>19</v>
      </c>
      <c r="F430" s="6">
        <f>DNFIK!F430*100/'Infl corrected'!F$2</f>
        <v>0</v>
      </c>
      <c r="G430" s="6">
        <f>DNFIK!G430*100/'Infl corrected'!G$2</f>
        <v>0</v>
      </c>
      <c r="H430" s="6">
        <f>DNFIK!H430*100/'Infl corrected'!H$2</f>
        <v>0</v>
      </c>
      <c r="I430" s="6">
        <f>DNFIK!I430*100/'Infl corrected'!I$2</f>
        <v>0</v>
      </c>
      <c r="J430" s="6">
        <f>DNFIK!J430*100/'Infl corrected'!J$2</f>
        <v>0</v>
      </c>
      <c r="K430" s="6">
        <f>DNFIK!K430*100/'Infl corrected'!K$2</f>
        <v>0</v>
      </c>
      <c r="L430" s="6">
        <f>DNFIK!L430*100/'Infl corrected'!L$2</f>
        <v>0</v>
      </c>
      <c r="M430" s="7">
        <f t="shared" si="16"/>
        <v>0</v>
      </c>
    </row>
    <row r="431" spans="4:13" x14ac:dyDescent="0.55000000000000004">
      <c r="E431" s="3" t="s">
        <v>20</v>
      </c>
      <c r="F431" s="6">
        <f>DNFIK!F431*100/'Infl corrected'!F$2</f>
        <v>0</v>
      </c>
      <c r="G431" s="6">
        <f>DNFIK!G431*100/'Infl corrected'!G$2</f>
        <v>0</v>
      </c>
      <c r="H431" s="6">
        <f>DNFIK!H431*100/'Infl corrected'!H$2</f>
        <v>0</v>
      </c>
      <c r="I431" s="6">
        <f>DNFIK!I431*100/'Infl corrected'!I$2</f>
        <v>0</v>
      </c>
      <c r="J431" s="6">
        <f>DNFIK!J431*100/'Infl corrected'!J$2</f>
        <v>0</v>
      </c>
      <c r="K431" s="6">
        <f>DNFIK!K431*100/'Infl corrected'!K$2</f>
        <v>0</v>
      </c>
      <c r="L431" s="6">
        <f>DNFIK!L431*100/'Infl corrected'!L$2</f>
        <v>0</v>
      </c>
      <c r="M431" s="7">
        <f t="shared" si="16"/>
        <v>0</v>
      </c>
    </row>
    <row r="432" spans="4:13" x14ac:dyDescent="0.55000000000000004">
      <c r="E432" s="3" t="s">
        <v>21</v>
      </c>
      <c r="F432" s="6">
        <f>DNFIK!F432*100/'Infl corrected'!F$2</f>
        <v>187.5</v>
      </c>
      <c r="G432" s="6">
        <f>DNFIK!G432*100/'Infl corrected'!G$2</f>
        <v>184.35155412647376</v>
      </c>
      <c r="H432" s="6">
        <f>DNFIK!H432*100/'Infl corrected'!H$2</f>
        <v>186.65276329509905</v>
      </c>
      <c r="I432" s="6">
        <f>DNFIK!I432*100/'Infl corrected'!I$2</f>
        <v>200.61099796334011</v>
      </c>
      <c r="J432" s="6">
        <f>DNFIK!J432*100/'Infl corrected'!J$2</f>
        <v>182.82828282828282</v>
      </c>
      <c r="K432" s="6">
        <f>DNFIK!K432*100/'Infl corrected'!K$2</f>
        <v>186.74698795180723</v>
      </c>
      <c r="L432" s="6">
        <f>DNFIK!L432*100/'Infl corrected'!L$2</f>
        <v>192</v>
      </c>
      <c r="M432" s="7">
        <f t="shared" si="16"/>
        <v>188.67008373785757</v>
      </c>
    </row>
    <row r="433" spans="5:13" x14ac:dyDescent="0.55000000000000004">
      <c r="E433" s="3" t="s">
        <v>22</v>
      </c>
      <c r="F433" s="6">
        <f>DNFIK!F433*100/'Infl corrected'!F$2</f>
        <v>1.0964912280701753</v>
      </c>
      <c r="G433" s="6">
        <f>DNFIK!G433*100/'Infl corrected'!G$2</f>
        <v>1.0718113612004287</v>
      </c>
      <c r="H433" s="6">
        <f>DNFIK!H433*100/'Infl corrected'!H$2</f>
        <v>1.0427528675703857</v>
      </c>
      <c r="I433" s="6">
        <f>DNFIK!I433*100/'Infl corrected'!I$2</f>
        <v>0</v>
      </c>
      <c r="J433" s="6">
        <f>DNFIK!J433*100/'Infl corrected'!J$2</f>
        <v>2.0202020202020203</v>
      </c>
      <c r="K433" s="6">
        <f>DNFIK!K433*100/'Infl corrected'!K$2</f>
        <v>5.0200803212851408</v>
      </c>
      <c r="L433" s="6">
        <f>DNFIK!L433*100/'Infl corrected'!L$2</f>
        <v>2</v>
      </c>
      <c r="M433" s="7">
        <f t="shared" si="16"/>
        <v>1.7501911140468789</v>
      </c>
    </row>
    <row r="434" spans="5:13" x14ac:dyDescent="0.55000000000000004">
      <c r="E434" s="3" t="s">
        <v>23</v>
      </c>
      <c r="F434" s="6">
        <f>DNFIK!F434*100/'Infl corrected'!F$2</f>
        <v>186.40350877192981</v>
      </c>
      <c r="G434" s="6">
        <f>DNFIK!G434*100/'Infl corrected'!G$2</f>
        <v>183.27974276527331</v>
      </c>
      <c r="H434" s="6">
        <f>DNFIK!H434*100/'Infl corrected'!H$2</f>
        <v>185.61001042752866</v>
      </c>
      <c r="I434" s="6">
        <f>DNFIK!I434*100/'Infl corrected'!I$2</f>
        <v>199.59266802443992</v>
      </c>
      <c r="J434" s="6">
        <f>DNFIK!J434*100/'Infl corrected'!J$2</f>
        <v>179.79797979797979</v>
      </c>
      <c r="K434" s="6">
        <f>DNFIK!K434*100/'Infl corrected'!K$2</f>
        <v>181.72690763052211</v>
      </c>
      <c r="L434" s="6">
        <f>DNFIK!L434*100/'Infl corrected'!L$2</f>
        <v>191</v>
      </c>
      <c r="M434" s="7">
        <f t="shared" si="16"/>
        <v>186.77297391681051</v>
      </c>
    </row>
    <row r="435" spans="5:13" x14ac:dyDescent="0.55000000000000004">
      <c r="E435" s="3" t="s">
        <v>24</v>
      </c>
      <c r="F435" s="6">
        <f>DNFIK!F435*100/'Infl corrected'!F$2</f>
        <v>1992.3245614035086</v>
      </c>
      <c r="G435" s="6">
        <f>DNFIK!G435*100/'Infl corrected'!G$2</f>
        <v>1893.8906752411576</v>
      </c>
      <c r="H435" s="6">
        <f>DNFIK!H435*100/'Infl corrected'!H$2</f>
        <v>2047.9666319082376</v>
      </c>
      <c r="I435" s="6">
        <f>DNFIK!I435*100/'Infl corrected'!I$2</f>
        <v>2056.0081466395113</v>
      </c>
      <c r="J435" s="6">
        <f>DNFIK!J435*100/'Infl corrected'!J$2</f>
        <v>1998.9898989898991</v>
      </c>
      <c r="K435" s="6">
        <f>DNFIK!K435*100/'Infl corrected'!K$2</f>
        <v>2088.3534136546186</v>
      </c>
      <c r="L435" s="6">
        <f>DNFIK!L435*100/'Infl corrected'!L$2</f>
        <v>2178</v>
      </c>
      <c r="M435" s="7">
        <f t="shared" si="16"/>
        <v>2036.5047611195619</v>
      </c>
    </row>
    <row r="436" spans="5:13" x14ac:dyDescent="0.55000000000000004">
      <c r="E436" s="3" t="s">
        <v>25</v>
      </c>
      <c r="F436" s="6">
        <f>DNFIK!F436*100/'Infl corrected'!F$2</f>
        <v>807.01754385964909</v>
      </c>
      <c r="G436" s="6">
        <f>DNFIK!G436*100/'Infl corrected'!G$2</f>
        <v>714.89817792068595</v>
      </c>
      <c r="H436" s="6">
        <f>DNFIK!H436*100/'Infl corrected'!H$2</f>
        <v>891.5537017726798</v>
      </c>
      <c r="I436" s="6">
        <f>DNFIK!I436*100/'Infl corrected'!I$2</f>
        <v>887.98370672097758</v>
      </c>
      <c r="J436" s="6">
        <f>DNFIK!J436*100/'Infl corrected'!J$2</f>
        <v>876.76767676767679</v>
      </c>
      <c r="K436" s="6">
        <f>DNFIK!K436*100/'Infl corrected'!K$2</f>
        <v>932.73092369477922</v>
      </c>
      <c r="L436" s="6">
        <f>DNFIK!L436*100/'Infl corrected'!L$2</f>
        <v>1032</v>
      </c>
      <c r="M436" s="7">
        <f t="shared" si="16"/>
        <v>877.56453296234974</v>
      </c>
    </row>
    <row r="437" spans="5:13" x14ac:dyDescent="0.55000000000000004">
      <c r="E437" s="3" t="s">
        <v>26</v>
      </c>
      <c r="F437" s="6">
        <f>DNFIK!F437*100/'Infl corrected'!F$2</f>
        <v>1185.3070175438595</v>
      </c>
      <c r="G437" s="6">
        <f>DNFIK!G437*100/'Infl corrected'!G$2</f>
        <v>1178.9924973204716</v>
      </c>
      <c r="H437" s="6">
        <f>DNFIK!H437*100/'Infl corrected'!H$2</f>
        <v>1156.4129301355579</v>
      </c>
      <c r="I437" s="6">
        <f>DNFIK!I437*100/'Infl corrected'!I$2</f>
        <v>1168.0244399185335</v>
      </c>
      <c r="J437" s="6">
        <f>DNFIK!J437*100/'Infl corrected'!J$2</f>
        <v>1121.2121212121212</v>
      </c>
      <c r="K437" s="6">
        <f>DNFIK!K437*100/'Infl corrected'!K$2</f>
        <v>1155.6224899598394</v>
      </c>
      <c r="L437" s="6">
        <f>DNFIK!L437*100/'Infl corrected'!L$2</f>
        <v>1146</v>
      </c>
      <c r="M437" s="7">
        <f t="shared" si="16"/>
        <v>1158.7959280129119</v>
      </c>
    </row>
    <row r="438" spans="5:13" x14ac:dyDescent="0.55000000000000004">
      <c r="E438" s="3" t="s">
        <v>27</v>
      </c>
      <c r="F438" s="6">
        <f>DNFIK!F438*100/'Infl corrected'!F$2</f>
        <v>3061.4035087719299</v>
      </c>
      <c r="G438" s="6">
        <f>DNFIK!G438*100/'Infl corrected'!G$2</f>
        <v>3615.219721329046</v>
      </c>
      <c r="H438" s="6">
        <f>DNFIK!H438*100/'Infl corrected'!H$2</f>
        <v>3310.7403545359748</v>
      </c>
      <c r="I438" s="6">
        <f>DNFIK!I438*100/'Infl corrected'!I$2</f>
        <v>3798.3706720977598</v>
      </c>
      <c r="J438" s="6">
        <f>DNFIK!J438*100/'Infl corrected'!J$2</f>
        <v>4638.3838383838383</v>
      </c>
      <c r="K438" s="6">
        <f>DNFIK!K438*100/'Infl corrected'!K$2</f>
        <v>4990.9638554216872</v>
      </c>
      <c r="L438" s="6">
        <f>DNFIK!L438*100/'Infl corrected'!L$2</f>
        <v>6372</v>
      </c>
      <c r="M438" s="7">
        <f t="shared" si="16"/>
        <v>4255.2974215057484</v>
      </c>
    </row>
    <row r="439" spans="5:13" x14ac:dyDescent="0.55000000000000004">
      <c r="E439" s="3" t="s">
        <v>28</v>
      </c>
      <c r="F439" s="6">
        <f>DNFIK!F439*100/'Infl corrected'!F$2</f>
        <v>732.45614035087715</v>
      </c>
      <c r="G439" s="6">
        <f>DNFIK!G439*100/'Infl corrected'!G$2</f>
        <v>1035.3697749196142</v>
      </c>
      <c r="H439" s="6">
        <f>DNFIK!H439*100/'Infl corrected'!H$2</f>
        <v>806.04796663190814</v>
      </c>
      <c r="I439" s="6">
        <f>DNFIK!I439*100/'Infl corrected'!I$2</f>
        <v>1021.3849287169043</v>
      </c>
      <c r="J439" s="6">
        <f>DNFIK!J439*100/'Infl corrected'!J$2</f>
        <v>1279.7979797979799</v>
      </c>
      <c r="K439" s="6">
        <f>DNFIK!K439*100/'Infl corrected'!K$2</f>
        <v>1466.8674698795182</v>
      </c>
      <c r="L439" s="6">
        <f>DNFIK!L439*100/'Infl corrected'!L$2</f>
        <v>1974</v>
      </c>
      <c r="M439" s="7">
        <f t="shared" si="16"/>
        <v>1187.9891800424</v>
      </c>
    </row>
    <row r="440" spans="5:13" x14ac:dyDescent="0.55000000000000004">
      <c r="E440" s="3" t="s">
        <v>29</v>
      </c>
      <c r="F440" s="6">
        <f>DNFIK!F440*100/'Infl corrected'!F$2</f>
        <v>2182.0175438596489</v>
      </c>
      <c r="G440" s="6">
        <f>DNFIK!G440*100/'Infl corrected'!G$2</f>
        <v>2434.0836012861737</v>
      </c>
      <c r="H440" s="6">
        <f>DNFIK!H440*100/'Infl corrected'!H$2</f>
        <v>2367.0490093847757</v>
      </c>
      <c r="I440" s="6">
        <f>DNFIK!I440*100/'Infl corrected'!I$2</f>
        <v>2598.7780040733196</v>
      </c>
      <c r="J440" s="6">
        <f>DNFIK!J440*100/'Infl corrected'!J$2</f>
        <v>3185.8585858585857</v>
      </c>
      <c r="K440" s="6">
        <f>DNFIK!K440*100/'Infl corrected'!K$2</f>
        <v>3403.6144578313256</v>
      </c>
      <c r="L440" s="6">
        <f>DNFIK!L440*100/'Infl corrected'!L$2</f>
        <v>4275</v>
      </c>
      <c r="M440" s="7">
        <f t="shared" si="16"/>
        <v>2920.9144574705469</v>
      </c>
    </row>
    <row r="441" spans="5:13" x14ac:dyDescent="0.55000000000000004">
      <c r="E441" s="3" t="s">
        <v>30</v>
      </c>
      <c r="F441" s="6">
        <f>DNFIK!F441*100/'Infl corrected'!F$2</f>
        <v>146.92982456140351</v>
      </c>
      <c r="G441" s="6">
        <f>DNFIK!G441*100/'Infl corrected'!G$2</f>
        <v>145.7663451232583</v>
      </c>
      <c r="H441" s="6">
        <f>DNFIK!H441*100/'Infl corrected'!H$2</f>
        <v>137.64337851929093</v>
      </c>
      <c r="I441" s="6">
        <f>DNFIK!I441*100/'Infl corrected'!I$2</f>
        <v>178.20773930753563</v>
      </c>
      <c r="J441" s="6">
        <f>DNFIK!J441*100/'Infl corrected'!J$2</f>
        <v>172.72727272727272</v>
      </c>
      <c r="K441" s="6">
        <f>DNFIK!K441*100/'Infl corrected'!K$2</f>
        <v>121.48594377510041</v>
      </c>
      <c r="L441" s="6">
        <f>DNFIK!L441*100/'Infl corrected'!L$2</f>
        <v>123</v>
      </c>
      <c r="M441" s="7">
        <f t="shared" si="16"/>
        <v>146.53721485912305</v>
      </c>
    </row>
    <row r="442" spans="5:13" x14ac:dyDescent="0.55000000000000004">
      <c r="E442" s="3" t="s">
        <v>31</v>
      </c>
      <c r="F442" s="6">
        <f>DNFIK!F442*100/'Infl corrected'!F$2</f>
        <v>0</v>
      </c>
      <c r="G442" s="6">
        <f>DNFIK!G442*100/'Infl corrected'!G$2</f>
        <v>0</v>
      </c>
      <c r="H442" s="6">
        <f>DNFIK!H442*100/'Infl corrected'!H$2</f>
        <v>0</v>
      </c>
      <c r="I442" s="6">
        <f>DNFIK!I442*100/'Infl corrected'!I$2</f>
        <v>0</v>
      </c>
      <c r="J442" s="6">
        <f>DNFIK!J442*100/'Infl corrected'!J$2</f>
        <v>0</v>
      </c>
      <c r="K442" s="6">
        <f>DNFIK!K442*100/'Infl corrected'!K$2</f>
        <v>0</v>
      </c>
      <c r="L442" s="6">
        <f>DNFIK!L442*100/'Infl corrected'!L$2</f>
        <v>0</v>
      </c>
      <c r="M442" s="7">
        <f t="shared" si="16"/>
        <v>0</v>
      </c>
    </row>
    <row r="443" spans="5:13" x14ac:dyDescent="0.55000000000000004">
      <c r="E443" s="3" t="s">
        <v>32</v>
      </c>
      <c r="F443" s="6">
        <f>DNFIK!F443*100/'Infl corrected'!F$2</f>
        <v>0</v>
      </c>
      <c r="G443" s="6">
        <f>DNFIK!G443*100/'Infl corrected'!G$2</f>
        <v>0</v>
      </c>
      <c r="H443" s="6">
        <f>DNFIK!H443*100/'Infl corrected'!H$2</f>
        <v>0</v>
      </c>
      <c r="I443" s="6">
        <f>DNFIK!I443*100/'Infl corrected'!I$2</f>
        <v>0</v>
      </c>
      <c r="J443" s="6">
        <f>DNFIK!J443*100/'Infl corrected'!J$2</f>
        <v>0</v>
      </c>
      <c r="K443" s="6">
        <f>DNFIK!K443*100/'Infl corrected'!K$2</f>
        <v>0</v>
      </c>
      <c r="L443" s="6">
        <f>DNFIK!L443*100/'Infl corrected'!L$2</f>
        <v>0</v>
      </c>
      <c r="M443" s="7">
        <f t="shared" si="16"/>
        <v>0</v>
      </c>
    </row>
    <row r="444" spans="5:13" x14ac:dyDescent="0.55000000000000004">
      <c r="E444" s="3" t="s">
        <v>33</v>
      </c>
      <c r="F444" s="6">
        <f>DNFIK!F444*100/'Infl corrected'!F$2</f>
        <v>0</v>
      </c>
      <c r="G444" s="6">
        <f>DNFIK!G444*100/'Infl corrected'!G$2</f>
        <v>0</v>
      </c>
      <c r="H444" s="6">
        <f>DNFIK!H444*100/'Infl corrected'!H$2</f>
        <v>0</v>
      </c>
      <c r="I444" s="6">
        <f>DNFIK!I444*100/'Infl corrected'!I$2</f>
        <v>0</v>
      </c>
      <c r="J444" s="6">
        <f>DNFIK!J444*100/'Infl corrected'!J$2</f>
        <v>0</v>
      </c>
      <c r="K444" s="6">
        <f>DNFIK!K444*100/'Infl corrected'!K$2</f>
        <v>0</v>
      </c>
      <c r="L444" s="6">
        <f>DNFIK!L444*100/'Infl corrected'!L$2</f>
        <v>0</v>
      </c>
      <c r="M444" s="7">
        <f t="shared" si="16"/>
        <v>0</v>
      </c>
    </row>
    <row r="445" spans="5:13" x14ac:dyDescent="0.55000000000000004">
      <c r="E445" s="3" t="s">
        <v>34</v>
      </c>
      <c r="F445" s="6">
        <f>DNFIK!F445*100/'Infl corrected'!F$2</f>
        <v>0</v>
      </c>
      <c r="G445" s="6">
        <f>DNFIK!G445*100/'Infl corrected'!G$2</f>
        <v>0</v>
      </c>
      <c r="H445" s="6">
        <f>DNFIK!H445*100/'Infl corrected'!H$2</f>
        <v>0</v>
      </c>
      <c r="I445" s="6">
        <f>DNFIK!I445*100/'Infl corrected'!I$2</f>
        <v>0</v>
      </c>
      <c r="J445" s="6">
        <f>DNFIK!J445*100/'Infl corrected'!J$2</f>
        <v>0</v>
      </c>
      <c r="K445" s="6">
        <f>DNFIK!K445*100/'Infl corrected'!K$2</f>
        <v>0</v>
      </c>
      <c r="L445" s="6">
        <f>DNFIK!L445*100/'Infl corrected'!L$2</f>
        <v>0</v>
      </c>
      <c r="M445" s="7">
        <f t="shared" si="16"/>
        <v>0</v>
      </c>
    </row>
    <row r="446" spans="5:13" x14ac:dyDescent="0.55000000000000004">
      <c r="E446" s="3" t="s">
        <v>35</v>
      </c>
      <c r="F446" s="6">
        <f>DNFIK!F446*100/'Infl corrected'!F$2</f>
        <v>0</v>
      </c>
      <c r="G446" s="6">
        <f>DNFIK!G446*100/'Infl corrected'!G$2</f>
        <v>0</v>
      </c>
      <c r="H446" s="6">
        <f>DNFIK!H446*100/'Infl corrected'!H$2</f>
        <v>0</v>
      </c>
      <c r="I446" s="6">
        <f>DNFIK!I446*100/'Infl corrected'!I$2</f>
        <v>0</v>
      </c>
      <c r="J446" s="6">
        <f>DNFIK!J446*100/'Infl corrected'!J$2</f>
        <v>0</v>
      </c>
      <c r="K446" s="6">
        <f>DNFIK!K446*100/'Infl corrected'!K$2</f>
        <v>0</v>
      </c>
      <c r="L446" s="6">
        <f>DNFIK!L446*100/'Infl corrected'!L$2</f>
        <v>0</v>
      </c>
      <c r="M446" s="7">
        <f t="shared" si="16"/>
        <v>0</v>
      </c>
    </row>
    <row r="447" spans="5:13" x14ac:dyDescent="0.55000000000000004">
      <c r="E447" s="3" t="s">
        <v>36</v>
      </c>
      <c r="F447" s="6">
        <f>DNFIK!F447*100/'Infl corrected'!F$2</f>
        <v>35.087719298245609</v>
      </c>
      <c r="G447" s="6">
        <f>DNFIK!G447*100/'Infl corrected'!G$2</f>
        <v>52.518756698821008</v>
      </c>
      <c r="H447" s="6">
        <f>DNFIK!H447*100/'Infl corrected'!H$2</f>
        <v>59.436913451511991</v>
      </c>
      <c r="I447" s="6">
        <f>DNFIK!I447*100/'Infl corrected'!I$2</f>
        <v>39.714867617107942</v>
      </c>
      <c r="J447" s="6">
        <f>DNFIK!J447*100/'Infl corrected'!J$2</f>
        <v>30.303030303030305</v>
      </c>
      <c r="K447" s="6">
        <f>DNFIK!K447*100/'Infl corrected'!K$2</f>
        <v>42.168674698795186</v>
      </c>
      <c r="L447" s="6">
        <f>DNFIK!L447*100/'Infl corrected'!L$2</f>
        <v>43</v>
      </c>
      <c r="M447" s="7">
        <f t="shared" si="16"/>
        <v>43.175708866787438</v>
      </c>
    </row>
    <row r="448" spans="5:13" x14ac:dyDescent="0.55000000000000004">
      <c r="E448" s="3" t="s">
        <v>37</v>
      </c>
      <c r="F448" s="6">
        <f>DNFIK!F448*100/'Infl corrected'!F$2</f>
        <v>255.48245614035088</v>
      </c>
      <c r="G448" s="6">
        <f>DNFIK!G448*100/'Infl corrected'!G$2</f>
        <v>273.31189710610931</v>
      </c>
      <c r="H448" s="6">
        <f>DNFIK!H448*100/'Infl corrected'!H$2</f>
        <v>225.23461939520331</v>
      </c>
      <c r="I448" s="6">
        <f>DNFIK!I448*100/'Infl corrected'!I$2</f>
        <v>201.62932790224033</v>
      </c>
      <c r="J448" s="6">
        <f>DNFIK!J448*100/'Infl corrected'!J$2</f>
        <v>240.40404040404042</v>
      </c>
      <c r="K448" s="6">
        <f>DNFIK!K448*100/'Infl corrected'!K$2</f>
        <v>246.98795180722894</v>
      </c>
      <c r="L448" s="6">
        <f>DNFIK!L448*100/'Infl corrected'!L$2</f>
        <v>337</v>
      </c>
      <c r="M448" s="7">
        <f t="shared" si="16"/>
        <v>254.29289896502476</v>
      </c>
    </row>
    <row r="449" spans="4:13" x14ac:dyDescent="0.55000000000000004">
      <c r="E449" s="3" t="s">
        <v>38</v>
      </c>
      <c r="F449" s="6">
        <f>DNFIK!F449*100/'Infl corrected'!F$2</f>
        <v>52.631578947368418</v>
      </c>
      <c r="G449" s="6">
        <f>DNFIK!G449*100/'Infl corrected'!G$2</f>
        <v>55.734190782422296</v>
      </c>
      <c r="H449" s="6">
        <f>DNFIK!H449*100/'Infl corrected'!H$2</f>
        <v>68.821689259645467</v>
      </c>
      <c r="I449" s="6">
        <f>DNFIK!I449*100/'Infl corrected'!I$2</f>
        <v>44.806517311608957</v>
      </c>
      <c r="J449" s="6">
        <f>DNFIK!J449*100/'Infl corrected'!J$2</f>
        <v>46.464646464646464</v>
      </c>
      <c r="K449" s="6">
        <f>DNFIK!K449*100/'Infl corrected'!K$2</f>
        <v>61.24497991967872</v>
      </c>
      <c r="L449" s="6">
        <f>DNFIK!L449*100/'Infl corrected'!L$2</f>
        <v>74</v>
      </c>
      <c r="M449" s="7">
        <f t="shared" si="16"/>
        <v>57.671943240767185</v>
      </c>
    </row>
    <row r="450" spans="4:13" x14ac:dyDescent="0.55000000000000004">
      <c r="E450" s="3" t="s">
        <v>39</v>
      </c>
      <c r="F450" s="6">
        <f>DNFIK!F450*100/'Infl corrected'!F$2</f>
        <v>202.85087719298244</v>
      </c>
      <c r="G450" s="6">
        <f>DNFIK!G450*100/'Infl corrected'!G$2</f>
        <v>216.50589496248662</v>
      </c>
      <c r="H450" s="6">
        <f>DNFIK!H450*100/'Infl corrected'!H$2</f>
        <v>156.41293013555787</v>
      </c>
      <c r="I450" s="6">
        <f>DNFIK!I450*100/'Infl corrected'!I$2</f>
        <v>156.82281059063135</v>
      </c>
      <c r="J450" s="6">
        <f>DNFIK!J450*100/'Infl corrected'!J$2</f>
        <v>193.93939393939394</v>
      </c>
      <c r="K450" s="6">
        <f>DNFIK!K450*100/'Infl corrected'!K$2</f>
        <v>185.7429718875502</v>
      </c>
      <c r="L450" s="6">
        <f>DNFIK!L450*100/'Infl corrected'!L$2</f>
        <v>264</v>
      </c>
      <c r="M450" s="7">
        <f t="shared" si="16"/>
        <v>196.61069695837179</v>
      </c>
    </row>
    <row r="451" spans="4:13" x14ac:dyDescent="0.55000000000000004">
      <c r="E451" s="3" t="s">
        <v>40</v>
      </c>
      <c r="F451" s="6">
        <f>DNFIK!F451*100/'Infl corrected'!F$2</f>
        <v>-1717.1052631578948</v>
      </c>
      <c r="G451" s="6">
        <f>DNFIK!G451*100/'Infl corrected'!G$2</f>
        <v>-1845.6591639871383</v>
      </c>
      <c r="H451" s="6">
        <f>DNFIK!H451*100/'Infl corrected'!H$2</f>
        <v>-1599.5828988529718</v>
      </c>
      <c r="I451" s="6">
        <f>DNFIK!I451*100/'Infl corrected'!I$2</f>
        <v>-1766.8024439918534</v>
      </c>
      <c r="J451" s="6">
        <f>DNFIK!J451*100/'Infl corrected'!J$2</f>
        <v>-2026.2626262626263</v>
      </c>
      <c r="K451" s="6">
        <f>DNFIK!K451*100/'Infl corrected'!K$2</f>
        <v>-2147.5903614457834</v>
      </c>
      <c r="L451" s="6">
        <f>DNFIK!L451*100/'Infl corrected'!L$2</f>
        <v>-2425</v>
      </c>
      <c r="M451" s="7">
        <f t="shared" si="16"/>
        <v>-1932.571822528324</v>
      </c>
    </row>
    <row r="452" spans="4:13" x14ac:dyDescent="0.55000000000000004">
      <c r="D452" s="3" t="s">
        <v>42</v>
      </c>
      <c r="E452" s="3" t="s">
        <v>13</v>
      </c>
      <c r="F452" s="6">
        <f>DNFIK!F452*100/'Infl corrected'!F$2</f>
        <v>15015.350877192983</v>
      </c>
      <c r="G452" s="6">
        <f>DNFIK!G452*100/'Infl corrected'!G$2</f>
        <v>15885.316184351555</v>
      </c>
      <c r="H452" s="6">
        <f>DNFIK!H452*100/'Infl corrected'!H$2</f>
        <v>15899.895724713242</v>
      </c>
      <c r="I452" s="6">
        <f>DNFIK!I452*100/'Infl corrected'!I$2</f>
        <v>15964.358452138493</v>
      </c>
      <c r="J452" s="6">
        <f>DNFIK!J452*100/'Infl corrected'!J$2</f>
        <v>15858.585858585859</v>
      </c>
      <c r="K452" s="6">
        <f>DNFIK!K452*100/'Infl corrected'!K$2</f>
        <v>17067.269076305223</v>
      </c>
      <c r="L452" s="6">
        <f>DNFIK!L452*100/'Infl corrected'!L$2</f>
        <v>17516</v>
      </c>
      <c r="M452" s="7">
        <f t="shared" si="16"/>
        <v>16172.396596183908</v>
      </c>
    </row>
    <row r="453" spans="4:13" x14ac:dyDescent="0.55000000000000004">
      <c r="E453" s="3" t="s">
        <v>14</v>
      </c>
      <c r="F453" s="6">
        <f>DNFIK!F453*100/'Infl corrected'!F$2</f>
        <v>13.157894736842104</v>
      </c>
      <c r="G453" s="6">
        <f>DNFIK!G453*100/'Infl corrected'!G$2</f>
        <v>13.933547695605574</v>
      </c>
      <c r="H453" s="6">
        <f>DNFIK!H453*100/'Infl corrected'!H$2</f>
        <v>13.555787278415014</v>
      </c>
      <c r="I453" s="6">
        <f>DNFIK!I453*100/'Infl corrected'!I$2</f>
        <v>13.238289205702648</v>
      </c>
      <c r="J453" s="6">
        <f>DNFIK!J453*100/'Infl corrected'!J$2</f>
        <v>12.121212121212121</v>
      </c>
      <c r="K453" s="6">
        <f>DNFIK!K453*100/'Infl corrected'!K$2</f>
        <v>0</v>
      </c>
      <c r="L453" s="6">
        <f>DNFIK!L453*100/'Infl corrected'!L$2</f>
        <v>0</v>
      </c>
      <c r="M453" s="7">
        <f t="shared" ref="M453:M516" si="17">AVERAGE(F453:L453)</f>
        <v>9.4295330053967792</v>
      </c>
    </row>
    <row r="454" spans="4:13" x14ac:dyDescent="0.55000000000000004">
      <c r="E454" s="3" t="s">
        <v>15</v>
      </c>
      <c r="F454" s="6">
        <f>DNFIK!F454*100/'Infl corrected'!F$2</f>
        <v>0</v>
      </c>
      <c r="G454" s="6">
        <f>DNFIK!G454*100/'Infl corrected'!G$2</f>
        <v>0</v>
      </c>
      <c r="H454" s="6">
        <f>DNFIK!H454*100/'Infl corrected'!H$2</f>
        <v>0</v>
      </c>
      <c r="I454" s="6">
        <f>DNFIK!I454*100/'Infl corrected'!I$2</f>
        <v>0</v>
      </c>
      <c r="J454" s="6">
        <f>DNFIK!J454*100/'Infl corrected'!J$2</f>
        <v>0</v>
      </c>
      <c r="K454" s="6">
        <f>DNFIK!K454*100/'Infl corrected'!K$2</f>
        <v>0</v>
      </c>
      <c r="L454" s="6">
        <f>DNFIK!L454*100/'Infl corrected'!L$2</f>
        <v>0</v>
      </c>
      <c r="M454" s="7">
        <f t="shared" si="17"/>
        <v>0</v>
      </c>
    </row>
    <row r="455" spans="4:13" x14ac:dyDescent="0.55000000000000004">
      <c r="E455" s="3" t="s">
        <v>16</v>
      </c>
      <c r="F455" s="6">
        <f>DNFIK!F455*100/'Infl corrected'!F$2</f>
        <v>13.157894736842104</v>
      </c>
      <c r="G455" s="6">
        <f>DNFIK!G455*100/'Infl corrected'!G$2</f>
        <v>13.933547695605574</v>
      </c>
      <c r="H455" s="6">
        <f>DNFIK!H455*100/'Infl corrected'!H$2</f>
        <v>13.555787278415014</v>
      </c>
      <c r="I455" s="6">
        <f>DNFIK!I455*100/'Infl corrected'!I$2</f>
        <v>13.238289205702648</v>
      </c>
      <c r="J455" s="6">
        <f>DNFIK!J455*100/'Infl corrected'!J$2</f>
        <v>12.121212121212121</v>
      </c>
      <c r="K455" s="6">
        <f>DNFIK!K455*100/'Infl corrected'!K$2</f>
        <v>0</v>
      </c>
      <c r="L455" s="6">
        <f>DNFIK!L455*100/'Infl corrected'!L$2</f>
        <v>0</v>
      </c>
      <c r="M455" s="7">
        <f t="shared" si="17"/>
        <v>9.4295330053967792</v>
      </c>
    </row>
    <row r="456" spans="4:13" x14ac:dyDescent="0.55000000000000004">
      <c r="E456" s="3" t="s">
        <v>17</v>
      </c>
      <c r="F456" s="6">
        <f>DNFIK!F456*100/'Infl corrected'!F$2</f>
        <v>3719.2982456140348</v>
      </c>
      <c r="G456" s="6">
        <f>DNFIK!G456*100/'Infl corrected'!G$2</f>
        <v>3599.14255091104</v>
      </c>
      <c r="H456" s="6">
        <f>DNFIK!H456*100/'Infl corrected'!H$2</f>
        <v>3453.5974973931175</v>
      </c>
      <c r="I456" s="6">
        <f>DNFIK!I456*100/'Infl corrected'!I$2</f>
        <v>3269.8574338085537</v>
      </c>
      <c r="J456" s="6">
        <f>DNFIK!J456*100/'Infl corrected'!J$2</f>
        <v>3141.4141414141413</v>
      </c>
      <c r="K456" s="6">
        <f>DNFIK!K456*100/'Infl corrected'!K$2</f>
        <v>3040.1606425702812</v>
      </c>
      <c r="L456" s="6">
        <f>DNFIK!L456*100/'Infl corrected'!L$2</f>
        <v>2667</v>
      </c>
      <c r="M456" s="7">
        <f t="shared" si="17"/>
        <v>3270.0672159587384</v>
      </c>
    </row>
    <row r="457" spans="4:13" x14ac:dyDescent="0.55000000000000004">
      <c r="E457" s="3" t="s">
        <v>18</v>
      </c>
      <c r="F457" s="6">
        <f>DNFIK!F457*100/'Infl corrected'!F$2</f>
        <v>66.885964912280699</v>
      </c>
      <c r="G457" s="6">
        <f>DNFIK!G457*100/'Infl corrected'!G$2</f>
        <v>67.524115755627008</v>
      </c>
      <c r="H457" s="6">
        <f>DNFIK!H457*100/'Infl corrected'!H$2</f>
        <v>64.650677789363911</v>
      </c>
      <c r="I457" s="6">
        <f>DNFIK!I457*100/'Infl corrected'!I$2</f>
        <v>65.173116089613032</v>
      </c>
      <c r="J457" s="6">
        <f>DNFIK!J457*100/'Infl corrected'!J$2</f>
        <v>66.666666666666671</v>
      </c>
      <c r="K457" s="6">
        <f>DNFIK!K457*100/'Infl corrected'!K$2</f>
        <v>67.269076305220892</v>
      </c>
      <c r="L457" s="6">
        <f>DNFIK!L457*100/'Infl corrected'!L$2</f>
        <v>70</v>
      </c>
      <c r="M457" s="7">
        <f t="shared" si="17"/>
        <v>66.881373931253179</v>
      </c>
    </row>
    <row r="458" spans="4:13" x14ac:dyDescent="0.55000000000000004">
      <c r="E458" s="3" t="s">
        <v>19</v>
      </c>
      <c r="F458" s="6">
        <f>DNFIK!F458*100/'Infl corrected'!F$2</f>
        <v>2035.0877192982455</v>
      </c>
      <c r="G458" s="6">
        <f>DNFIK!G458*100/'Infl corrected'!G$2</f>
        <v>1803.8585209003215</v>
      </c>
      <c r="H458" s="6">
        <f>DNFIK!H458*100/'Infl corrected'!H$2</f>
        <v>1691.3451511991657</v>
      </c>
      <c r="I458" s="6">
        <f>DNFIK!I458*100/'Infl corrected'!I$2</f>
        <v>1463.3401221995925</v>
      </c>
      <c r="J458" s="6">
        <f>DNFIK!J458*100/'Infl corrected'!J$2</f>
        <v>1487.878787878788</v>
      </c>
      <c r="K458" s="6">
        <f>DNFIK!K458*100/'Infl corrected'!K$2</f>
        <v>1563.2530120481929</v>
      </c>
      <c r="L458" s="6">
        <f>DNFIK!L458*100/'Infl corrected'!L$2</f>
        <v>1485</v>
      </c>
      <c r="M458" s="7">
        <f t="shared" si="17"/>
        <v>1647.1090447891868</v>
      </c>
    </row>
    <row r="459" spans="4:13" x14ac:dyDescent="0.55000000000000004">
      <c r="E459" s="3" t="s">
        <v>20</v>
      </c>
      <c r="F459" s="6">
        <f>DNFIK!F459*100/'Infl corrected'!F$2</f>
        <v>1617.3245614035088</v>
      </c>
      <c r="G459" s="6">
        <f>DNFIK!G459*100/'Infl corrected'!G$2</f>
        <v>1727.7599142550912</v>
      </c>
      <c r="H459" s="6">
        <f>DNFIK!H459*100/'Infl corrected'!H$2</f>
        <v>1696.5589155370176</v>
      </c>
      <c r="I459" s="6">
        <f>DNFIK!I459*100/'Infl corrected'!I$2</f>
        <v>1741.3441955193482</v>
      </c>
      <c r="J459" s="6">
        <f>DNFIK!J459*100/'Infl corrected'!J$2</f>
        <v>1586.8686868686868</v>
      </c>
      <c r="K459" s="6">
        <f>DNFIK!K459*100/'Infl corrected'!K$2</f>
        <v>1408.6345381526105</v>
      </c>
      <c r="L459" s="6">
        <f>DNFIK!L459*100/'Infl corrected'!L$2</f>
        <v>1111</v>
      </c>
      <c r="M459" s="7">
        <f t="shared" si="17"/>
        <v>1555.6415445337518</v>
      </c>
    </row>
    <row r="460" spans="4:13" x14ac:dyDescent="0.55000000000000004">
      <c r="E460" s="3" t="s">
        <v>21</v>
      </c>
      <c r="F460" s="6">
        <f>DNFIK!F460*100/'Infl corrected'!F$2</f>
        <v>3588.8157894736842</v>
      </c>
      <c r="G460" s="6">
        <f>DNFIK!G460*100/'Infl corrected'!G$2</f>
        <v>3664.5230439442657</v>
      </c>
      <c r="H460" s="6">
        <f>DNFIK!H460*100/'Infl corrected'!H$2</f>
        <v>3589.1553701772677</v>
      </c>
      <c r="I460" s="6">
        <f>DNFIK!I460*100/'Infl corrected'!I$2</f>
        <v>3530.5498981670062</v>
      </c>
      <c r="J460" s="6">
        <f>DNFIK!J460*100/'Infl corrected'!J$2</f>
        <v>3532.3232323232323</v>
      </c>
      <c r="K460" s="6">
        <f>DNFIK!K460*100/'Infl corrected'!K$2</f>
        <v>3602.4096385542171</v>
      </c>
      <c r="L460" s="6">
        <f>DNFIK!L460*100/'Infl corrected'!L$2</f>
        <v>3573</v>
      </c>
      <c r="M460" s="7">
        <f t="shared" si="17"/>
        <v>3582.9681389485245</v>
      </c>
    </row>
    <row r="461" spans="4:13" x14ac:dyDescent="0.55000000000000004">
      <c r="E461" s="3" t="s">
        <v>22</v>
      </c>
      <c r="F461" s="6">
        <f>DNFIK!F461*100/'Infl corrected'!F$2</f>
        <v>390.35087719298247</v>
      </c>
      <c r="G461" s="6">
        <f>DNFIK!G461*100/'Infl corrected'!G$2</f>
        <v>327.9742765273312</v>
      </c>
      <c r="H461" s="6">
        <f>DNFIK!H461*100/'Infl corrected'!H$2</f>
        <v>238.79040667361835</v>
      </c>
      <c r="I461" s="6">
        <f>DNFIK!I461*100/'Infl corrected'!I$2</f>
        <v>243.38085539714868</v>
      </c>
      <c r="J461" s="6">
        <f>DNFIK!J461*100/'Infl corrected'!J$2</f>
        <v>225.25252525252526</v>
      </c>
      <c r="K461" s="6">
        <f>DNFIK!K461*100/'Infl corrected'!K$2</f>
        <v>196.78714859437753</v>
      </c>
      <c r="L461" s="6">
        <f>DNFIK!L461*100/'Infl corrected'!L$2</f>
        <v>196</v>
      </c>
      <c r="M461" s="7">
        <f t="shared" si="17"/>
        <v>259.79086994828333</v>
      </c>
    </row>
    <row r="462" spans="4:13" x14ac:dyDescent="0.55000000000000004">
      <c r="E462" s="3" t="s">
        <v>23</v>
      </c>
      <c r="F462" s="6">
        <f>DNFIK!F462*100/'Infl corrected'!F$2</f>
        <v>3198.4649122807018</v>
      </c>
      <c r="G462" s="6">
        <f>DNFIK!G462*100/'Infl corrected'!G$2</f>
        <v>3337.620578778135</v>
      </c>
      <c r="H462" s="6">
        <f>DNFIK!H462*100/'Infl corrected'!H$2</f>
        <v>3350.3649635036495</v>
      </c>
      <c r="I462" s="6">
        <f>DNFIK!I462*100/'Infl corrected'!I$2</f>
        <v>3288.1873727087577</v>
      </c>
      <c r="J462" s="6">
        <f>DNFIK!J462*100/'Infl corrected'!J$2</f>
        <v>3307.0707070707072</v>
      </c>
      <c r="K462" s="6">
        <f>DNFIK!K462*100/'Infl corrected'!K$2</f>
        <v>3405.6224899598396</v>
      </c>
      <c r="L462" s="6">
        <f>DNFIK!L462*100/'Infl corrected'!L$2</f>
        <v>3376</v>
      </c>
      <c r="M462" s="7">
        <f t="shared" si="17"/>
        <v>3323.3330034716842</v>
      </c>
    </row>
    <row r="463" spans="4:13" x14ac:dyDescent="0.55000000000000004">
      <c r="E463" s="3" t="s">
        <v>24</v>
      </c>
      <c r="F463" s="6">
        <f>DNFIK!F463*100/'Infl corrected'!F$2</f>
        <v>1190.7894736842104</v>
      </c>
      <c r="G463" s="6">
        <f>DNFIK!G463*100/'Infl corrected'!G$2</f>
        <v>1229.3676312968919</v>
      </c>
      <c r="H463" s="6">
        <f>DNFIK!H463*100/'Infl corrected'!H$2</f>
        <v>1092.8050052137642</v>
      </c>
      <c r="I463" s="6">
        <f>DNFIK!I463*100/'Infl corrected'!I$2</f>
        <v>1173.1160896130345</v>
      </c>
      <c r="J463" s="6">
        <f>DNFIK!J463*100/'Infl corrected'!J$2</f>
        <v>1124.2424242424242</v>
      </c>
      <c r="K463" s="6">
        <f>DNFIK!K463*100/'Infl corrected'!K$2</f>
        <v>1174.698795180723</v>
      </c>
      <c r="L463" s="6">
        <f>DNFIK!L463*100/'Infl corrected'!L$2</f>
        <v>1258</v>
      </c>
      <c r="M463" s="7">
        <f t="shared" si="17"/>
        <v>1177.5742027472927</v>
      </c>
    </row>
    <row r="464" spans="4:13" x14ac:dyDescent="0.55000000000000004">
      <c r="E464" s="3" t="s">
        <v>25</v>
      </c>
      <c r="F464" s="6">
        <f>DNFIK!F464*100/'Infl corrected'!F$2</f>
        <v>389.25438596491227</v>
      </c>
      <c r="G464" s="6">
        <f>DNFIK!G464*100/'Infl corrected'!G$2</f>
        <v>466.2379421221865</v>
      </c>
      <c r="H464" s="6">
        <f>DNFIK!H464*100/'Infl corrected'!H$2</f>
        <v>371.22002085505733</v>
      </c>
      <c r="I464" s="6">
        <f>DNFIK!I464*100/'Infl corrected'!I$2</f>
        <v>346.23217922606926</v>
      </c>
      <c r="J464" s="6">
        <f>DNFIK!J464*100/'Infl corrected'!J$2</f>
        <v>303.030303030303</v>
      </c>
      <c r="K464" s="6">
        <f>DNFIK!K464*100/'Infl corrected'!K$2</f>
        <v>343.37349397590361</v>
      </c>
      <c r="L464" s="6">
        <f>DNFIK!L464*100/'Infl corrected'!L$2</f>
        <v>407</v>
      </c>
      <c r="M464" s="7">
        <f t="shared" si="17"/>
        <v>375.19261788206171</v>
      </c>
    </row>
    <row r="465" spans="4:13" x14ac:dyDescent="0.55000000000000004">
      <c r="E465" s="3" t="s">
        <v>26</v>
      </c>
      <c r="F465" s="6">
        <f>DNFIK!F465*100/'Infl corrected'!F$2</f>
        <v>801.53508771929819</v>
      </c>
      <c r="G465" s="6">
        <f>DNFIK!G465*100/'Infl corrected'!G$2</f>
        <v>763.12968917470528</v>
      </c>
      <c r="H465" s="6">
        <f>DNFIK!H465*100/'Infl corrected'!H$2</f>
        <v>721.58498435870695</v>
      </c>
      <c r="I465" s="6">
        <f>DNFIK!I465*100/'Infl corrected'!I$2</f>
        <v>826.88391038696534</v>
      </c>
      <c r="J465" s="6">
        <f>DNFIK!J465*100/'Infl corrected'!J$2</f>
        <v>821.21212121212125</v>
      </c>
      <c r="K465" s="6">
        <f>DNFIK!K465*100/'Infl corrected'!K$2</f>
        <v>831.32530120481931</v>
      </c>
      <c r="L465" s="6">
        <f>DNFIK!L465*100/'Infl corrected'!L$2</f>
        <v>851</v>
      </c>
      <c r="M465" s="7">
        <f t="shared" si="17"/>
        <v>802.38158486523093</v>
      </c>
    </row>
    <row r="466" spans="4:13" x14ac:dyDescent="0.55000000000000004">
      <c r="E466" s="3" t="s">
        <v>27</v>
      </c>
      <c r="F466" s="6">
        <f>DNFIK!F466*100/'Infl corrected'!F$2</f>
        <v>3257.6754385964909</v>
      </c>
      <c r="G466" s="6">
        <f>DNFIK!G466*100/'Infl corrected'!G$2</f>
        <v>3848.8745980707395</v>
      </c>
      <c r="H466" s="6">
        <f>DNFIK!H466*100/'Infl corrected'!H$2</f>
        <v>3725.7559958289885</v>
      </c>
      <c r="I466" s="6">
        <f>DNFIK!I466*100/'Infl corrected'!I$2</f>
        <v>3855.3971486761711</v>
      </c>
      <c r="J466" s="6">
        <f>DNFIK!J466*100/'Infl corrected'!J$2</f>
        <v>4257.575757575758</v>
      </c>
      <c r="K466" s="6">
        <f>DNFIK!K466*100/'Infl corrected'!K$2</f>
        <v>4806.2248995983937</v>
      </c>
      <c r="L466" s="6">
        <f>DNFIK!L466*100/'Infl corrected'!L$2</f>
        <v>5765</v>
      </c>
      <c r="M466" s="7">
        <f t="shared" si="17"/>
        <v>4216.6434054780775</v>
      </c>
    </row>
    <row r="467" spans="4:13" x14ac:dyDescent="0.55000000000000004">
      <c r="E467" s="3" t="s">
        <v>28</v>
      </c>
      <c r="F467" s="6">
        <f>DNFIK!F467*100/'Infl corrected'!F$2</f>
        <v>283.99122807017545</v>
      </c>
      <c r="G467" s="6">
        <f>DNFIK!G467*100/'Infl corrected'!G$2</f>
        <v>329.04608788853164</v>
      </c>
      <c r="H467" s="6">
        <f>DNFIK!H467*100/'Infl corrected'!H$2</f>
        <v>251.30344108446297</v>
      </c>
      <c r="I467" s="6">
        <f>DNFIK!I467*100/'Infl corrected'!I$2</f>
        <v>209.77596741344195</v>
      </c>
      <c r="J467" s="6">
        <f>DNFIK!J467*100/'Infl corrected'!J$2</f>
        <v>276.76767676767679</v>
      </c>
      <c r="K467" s="6">
        <f>DNFIK!K467*100/'Infl corrected'!K$2</f>
        <v>369.47791164658639</v>
      </c>
      <c r="L467" s="6">
        <f>DNFIK!L467*100/'Infl corrected'!L$2</f>
        <v>398</v>
      </c>
      <c r="M467" s="7">
        <f t="shared" si="17"/>
        <v>302.62318755298213</v>
      </c>
    </row>
    <row r="468" spans="4:13" x14ac:dyDescent="0.55000000000000004">
      <c r="E468" s="3" t="s">
        <v>29</v>
      </c>
      <c r="F468" s="6">
        <f>DNFIK!F468*100/'Infl corrected'!F$2</f>
        <v>1905.7017543859649</v>
      </c>
      <c r="G468" s="6">
        <f>DNFIK!G468*100/'Infl corrected'!G$2</f>
        <v>2022.5080385852091</v>
      </c>
      <c r="H468" s="6">
        <f>DNFIK!H468*100/'Infl corrected'!H$2</f>
        <v>1885.2971845672575</v>
      </c>
      <c r="I468" s="6">
        <f>DNFIK!I468*100/'Infl corrected'!I$2</f>
        <v>1871.6904276985742</v>
      </c>
      <c r="J468" s="6">
        <f>DNFIK!J468*100/'Infl corrected'!J$2</f>
        <v>2052.5252525252527</v>
      </c>
      <c r="K468" s="6">
        <f>DNFIK!K468*100/'Infl corrected'!K$2</f>
        <v>2311.2449799196788</v>
      </c>
      <c r="L468" s="6">
        <f>DNFIK!L468*100/'Infl corrected'!L$2</f>
        <v>3233</v>
      </c>
      <c r="M468" s="7">
        <f t="shared" si="17"/>
        <v>2183.1382339545626</v>
      </c>
    </row>
    <row r="469" spans="4:13" x14ac:dyDescent="0.55000000000000004">
      <c r="E469" s="3" t="s">
        <v>30</v>
      </c>
      <c r="F469" s="6">
        <f>DNFIK!F469*100/'Infl corrected'!F$2</f>
        <v>171.05263157894737</v>
      </c>
      <c r="G469" s="6">
        <f>DNFIK!G469*100/'Infl corrected'!G$2</f>
        <v>197.21329046087888</v>
      </c>
      <c r="H469" s="6">
        <f>DNFIK!H469*100/'Infl corrected'!H$2</f>
        <v>209.59332638164753</v>
      </c>
      <c r="I469" s="6">
        <f>DNFIK!I469*100/'Infl corrected'!I$2</f>
        <v>179.22606924643583</v>
      </c>
      <c r="J469" s="6">
        <f>DNFIK!J469*100/'Infl corrected'!J$2</f>
        <v>172.72727272727272</v>
      </c>
      <c r="K469" s="6">
        <f>DNFIK!K469*100/'Infl corrected'!K$2</f>
        <v>198.79518072289159</v>
      </c>
      <c r="L469" s="6">
        <f>DNFIK!L469*100/'Infl corrected'!L$2</f>
        <v>207</v>
      </c>
      <c r="M469" s="7">
        <f t="shared" si="17"/>
        <v>190.80111015972486</v>
      </c>
    </row>
    <row r="470" spans="4:13" x14ac:dyDescent="0.55000000000000004">
      <c r="E470" s="3" t="s">
        <v>31</v>
      </c>
      <c r="F470" s="6">
        <f>DNFIK!F470*100/'Infl corrected'!F$2</f>
        <v>896.92982456140351</v>
      </c>
      <c r="G470" s="6">
        <f>DNFIK!G470*100/'Infl corrected'!G$2</f>
        <v>1300.1071811361201</v>
      </c>
      <c r="H470" s="6">
        <f>DNFIK!H470*100/'Infl corrected'!H$2</f>
        <v>1380.6047966631907</v>
      </c>
      <c r="I470" s="6">
        <f>DNFIK!I470*100/'Infl corrected'!I$2</f>
        <v>1593.6863543788186</v>
      </c>
      <c r="J470" s="6">
        <f>DNFIK!J470*100/'Infl corrected'!J$2</f>
        <v>1755.5555555555557</v>
      </c>
      <c r="K470" s="6">
        <f>DNFIK!K470*100/'Infl corrected'!K$2</f>
        <v>1926.706827309237</v>
      </c>
      <c r="L470" s="6">
        <f>DNFIK!L470*100/'Infl corrected'!L$2</f>
        <v>1926</v>
      </c>
      <c r="M470" s="7">
        <f t="shared" si="17"/>
        <v>1539.9415056577607</v>
      </c>
    </row>
    <row r="471" spans="4:13" x14ac:dyDescent="0.55000000000000004">
      <c r="E471" s="3" t="s">
        <v>32</v>
      </c>
      <c r="F471" s="6">
        <f>DNFIK!F471*100/'Infl corrected'!F$2</f>
        <v>2148.0263157894738</v>
      </c>
      <c r="G471" s="6">
        <f>DNFIK!G471*100/'Infl corrected'!G$2</f>
        <v>2324.7588424437299</v>
      </c>
      <c r="H471" s="6">
        <f>DNFIK!H471*100/'Infl corrected'!H$2</f>
        <v>2527.632950990615</v>
      </c>
      <c r="I471" s="6">
        <f>DNFIK!I471*100/'Infl corrected'!I$2</f>
        <v>2689.4093686354377</v>
      </c>
      <c r="J471" s="6">
        <f>DNFIK!J471*100/'Infl corrected'!J$2</f>
        <v>2642.4242424242425</v>
      </c>
      <c r="K471" s="6">
        <f>DNFIK!K471*100/'Infl corrected'!K$2</f>
        <v>2990.9638554216867</v>
      </c>
      <c r="L471" s="6">
        <f>DNFIK!L471*100/'Infl corrected'!L$2</f>
        <v>3019</v>
      </c>
      <c r="M471" s="7">
        <f t="shared" si="17"/>
        <v>2620.316510815027</v>
      </c>
    </row>
    <row r="472" spans="4:13" x14ac:dyDescent="0.55000000000000004">
      <c r="E472" s="3" t="s">
        <v>33</v>
      </c>
      <c r="F472" s="6">
        <f>DNFIK!F472*100/'Infl corrected'!F$2</f>
        <v>119.51754385964912</v>
      </c>
      <c r="G472" s="6">
        <f>DNFIK!G472*100/'Infl corrected'!G$2</f>
        <v>122.18649517684888</v>
      </c>
      <c r="H472" s="6">
        <f>DNFIK!H472*100/'Infl corrected'!H$2</f>
        <v>131.38686131386859</v>
      </c>
      <c r="I472" s="6">
        <f>DNFIK!I472*100/'Infl corrected'!I$2</f>
        <v>125.25458248472505</v>
      </c>
      <c r="J472" s="6">
        <f>DNFIK!J472*100/'Infl corrected'!J$2</f>
        <v>115.15151515151516</v>
      </c>
      <c r="K472" s="6">
        <f>DNFIK!K472*100/'Infl corrected'!K$2</f>
        <v>110.44176706827309</v>
      </c>
      <c r="L472" s="6">
        <f>DNFIK!L472*100/'Infl corrected'!L$2</f>
        <v>113</v>
      </c>
      <c r="M472" s="7">
        <f t="shared" si="17"/>
        <v>119.56268072212571</v>
      </c>
    </row>
    <row r="473" spans="4:13" x14ac:dyDescent="0.55000000000000004">
      <c r="E473" s="3" t="s">
        <v>34</v>
      </c>
      <c r="F473" s="6">
        <f>DNFIK!F473*100/'Infl corrected'!F$2</f>
        <v>1137.0614035087719</v>
      </c>
      <c r="G473" s="6">
        <f>DNFIK!G473*100/'Infl corrected'!G$2</f>
        <v>1232.5830653804931</v>
      </c>
      <c r="H473" s="6">
        <f>DNFIK!H473*100/'Infl corrected'!H$2</f>
        <v>1306.5693430656934</v>
      </c>
      <c r="I473" s="6">
        <f>DNFIK!I473*100/'Infl corrected'!I$2</f>
        <v>1436.8635437881874</v>
      </c>
      <c r="J473" s="6">
        <f>DNFIK!J473*100/'Infl corrected'!J$2</f>
        <v>1438.3838383838383</v>
      </c>
      <c r="K473" s="6">
        <f>DNFIK!K473*100/'Infl corrected'!K$2</f>
        <v>1618.4738955823293</v>
      </c>
      <c r="L473" s="6">
        <f>DNFIK!L473*100/'Infl corrected'!L$2</f>
        <v>1634</v>
      </c>
      <c r="M473" s="7">
        <f t="shared" si="17"/>
        <v>1400.562155672759</v>
      </c>
    </row>
    <row r="474" spans="4:13" x14ac:dyDescent="0.55000000000000004">
      <c r="E474" s="3" t="s">
        <v>35</v>
      </c>
      <c r="F474" s="6">
        <f>DNFIK!F474*100/'Infl corrected'!F$2</f>
        <v>891.4473684210526</v>
      </c>
      <c r="G474" s="6">
        <f>DNFIK!G474*100/'Infl corrected'!G$2</f>
        <v>968.91747052518758</v>
      </c>
      <c r="H474" s="6">
        <f>DNFIK!H474*100/'Infl corrected'!H$2</f>
        <v>1088.6339937434827</v>
      </c>
      <c r="I474" s="6">
        <f>DNFIK!I474*100/'Infl corrected'!I$2</f>
        <v>1127.2912423625255</v>
      </c>
      <c r="J474" s="6">
        <f>DNFIK!J474*100/'Infl corrected'!J$2</f>
        <v>1088.8888888888889</v>
      </c>
      <c r="K474" s="6">
        <f>DNFIK!K474*100/'Infl corrected'!K$2</f>
        <v>1262.0481927710844</v>
      </c>
      <c r="L474" s="6">
        <f>DNFIK!L474*100/'Infl corrected'!L$2</f>
        <v>1272</v>
      </c>
      <c r="M474" s="7">
        <f t="shared" si="17"/>
        <v>1099.8895938160317</v>
      </c>
    </row>
    <row r="475" spans="4:13" x14ac:dyDescent="0.55000000000000004">
      <c r="E475" s="3" t="s">
        <v>36</v>
      </c>
      <c r="F475" s="6">
        <f>DNFIK!F475*100/'Infl corrected'!F$2</f>
        <v>449.56140350877189</v>
      </c>
      <c r="G475" s="6">
        <f>DNFIK!G475*100/'Infl corrected'!G$2</f>
        <v>515.54126473740621</v>
      </c>
      <c r="H475" s="6">
        <f>DNFIK!H475*100/'Infl corrected'!H$2</f>
        <v>790.40667361835244</v>
      </c>
      <c r="I475" s="6">
        <f>DNFIK!I475*100/'Infl corrected'!I$2</f>
        <v>596.74134419551933</v>
      </c>
      <c r="J475" s="6">
        <f>DNFIK!J475*100/'Infl corrected'!J$2</f>
        <v>389.8989898989899</v>
      </c>
      <c r="K475" s="6">
        <f>DNFIK!K475*100/'Infl corrected'!K$2</f>
        <v>701.80722891566268</v>
      </c>
      <c r="L475" s="6">
        <f>DNFIK!L475*100/'Infl corrected'!L$2</f>
        <v>582</v>
      </c>
      <c r="M475" s="7">
        <f t="shared" si="17"/>
        <v>575.13670069638601</v>
      </c>
    </row>
    <row r="476" spans="4:13" x14ac:dyDescent="0.55000000000000004">
      <c r="E476" s="3" t="s">
        <v>37</v>
      </c>
      <c r="F476" s="6">
        <f>DNFIK!F476*100/'Infl corrected'!F$2</f>
        <v>646.92982456140351</v>
      </c>
      <c r="G476" s="6">
        <f>DNFIK!G476*100/'Infl corrected'!G$2</f>
        <v>689.17470525187571</v>
      </c>
      <c r="H476" s="6">
        <f>DNFIK!H476*100/'Infl corrected'!H$2</f>
        <v>708.02919708029196</v>
      </c>
      <c r="I476" s="6">
        <f>DNFIK!I476*100/'Infl corrected'!I$2</f>
        <v>835.03054989816701</v>
      </c>
      <c r="J476" s="6">
        <f>DNFIK!J476*100/'Infl corrected'!J$2</f>
        <v>758.58585858585855</v>
      </c>
      <c r="K476" s="6">
        <f>DNFIK!K476*100/'Infl corrected'!K$2</f>
        <v>751.00401606425703</v>
      </c>
      <c r="L476" s="6">
        <f>DNFIK!L476*100/'Infl corrected'!L$2</f>
        <v>652</v>
      </c>
      <c r="M476" s="7">
        <f t="shared" si="17"/>
        <v>720.10773592026476</v>
      </c>
    </row>
    <row r="477" spans="4:13" x14ac:dyDescent="0.55000000000000004">
      <c r="E477" s="3" t="s">
        <v>38</v>
      </c>
      <c r="F477" s="6">
        <f>DNFIK!F477*100/'Infl corrected'!F$2</f>
        <v>12.06140350877193</v>
      </c>
      <c r="G477" s="6">
        <f>DNFIK!G477*100/'Infl corrected'!G$2</f>
        <v>10.718113612004288</v>
      </c>
      <c r="H477" s="6">
        <f>DNFIK!H477*100/'Infl corrected'!H$2</f>
        <v>11.470281543274243</v>
      </c>
      <c r="I477" s="6">
        <f>DNFIK!I477*100/'Infl corrected'!I$2</f>
        <v>12.219959266802444</v>
      </c>
      <c r="J477" s="6">
        <f>DNFIK!J477*100/'Infl corrected'!J$2</f>
        <v>9.0909090909090917</v>
      </c>
      <c r="K477" s="6">
        <f>DNFIK!K477*100/'Infl corrected'!K$2</f>
        <v>11.04417670682731</v>
      </c>
      <c r="L477" s="6">
        <f>DNFIK!L477*100/'Infl corrected'!L$2</f>
        <v>12</v>
      </c>
      <c r="M477" s="7">
        <f t="shared" si="17"/>
        <v>11.229263389798474</v>
      </c>
    </row>
    <row r="478" spans="4:13" x14ac:dyDescent="0.55000000000000004">
      <c r="E478" s="3" t="s">
        <v>39</v>
      </c>
      <c r="F478" s="6">
        <f>DNFIK!F478*100/'Infl corrected'!F$2</f>
        <v>634.86842105263156</v>
      </c>
      <c r="G478" s="6">
        <f>DNFIK!G478*100/'Infl corrected'!G$2</f>
        <v>679.52840300107187</v>
      </c>
      <c r="H478" s="6">
        <f>DNFIK!H478*100/'Infl corrected'!H$2</f>
        <v>695.51616266944734</v>
      </c>
      <c r="I478" s="6">
        <f>DNFIK!I478*100/'Infl corrected'!I$2</f>
        <v>822.81059063136456</v>
      </c>
      <c r="J478" s="6">
        <f>DNFIK!J478*100/'Infl corrected'!J$2</f>
        <v>749.49494949494954</v>
      </c>
      <c r="K478" s="6">
        <f>DNFIK!K478*100/'Infl corrected'!K$2</f>
        <v>739.95983935742981</v>
      </c>
      <c r="L478" s="6">
        <f>DNFIK!L478*100/'Infl corrected'!L$2</f>
        <v>640</v>
      </c>
      <c r="M478" s="7">
        <f t="shared" si="17"/>
        <v>708.88262374384215</v>
      </c>
    </row>
    <row r="479" spans="4:13" x14ac:dyDescent="0.55000000000000004">
      <c r="E479" s="3" t="s">
        <v>40</v>
      </c>
      <c r="F479" s="6">
        <f>DNFIK!F479*100/'Infl corrected'!F$2</f>
        <v>-12.06140350877193</v>
      </c>
      <c r="G479" s="6">
        <f>DNFIK!G479*100/'Infl corrected'!G$2</f>
        <v>50.375133976420152</v>
      </c>
      <c r="H479" s="6">
        <f>DNFIK!H479*100/'Infl corrected'!H$2</f>
        <v>134.51511991657975</v>
      </c>
      <c r="I479" s="6">
        <f>DNFIK!I479*100/'Infl corrected'!I$2</f>
        <v>468.43177189409369</v>
      </c>
      <c r="J479" s="6">
        <f>DNFIK!J479*100/'Infl corrected'!J$2</f>
        <v>510.1010101010101</v>
      </c>
      <c r="K479" s="6">
        <f>DNFIK!K479*100/'Infl corrected'!K$2</f>
        <v>388.5542168674699</v>
      </c>
      <c r="L479" s="6">
        <f>DNFIK!L479*100/'Infl corrected'!L$2</f>
        <v>-15</v>
      </c>
      <c r="M479" s="7">
        <f t="shared" si="17"/>
        <v>217.84512132097166</v>
      </c>
    </row>
    <row r="480" spans="4:13" x14ac:dyDescent="0.55000000000000004">
      <c r="D480" s="3" t="s">
        <v>43</v>
      </c>
      <c r="E480" s="3" t="s">
        <v>13</v>
      </c>
      <c r="F480" s="6">
        <f>DNFIK!F480*100/'Infl corrected'!F$2</f>
        <v>631.57894736842104</v>
      </c>
      <c r="G480" s="6">
        <f>DNFIK!G480*100/'Infl corrected'!G$2</f>
        <v>547.69560557341913</v>
      </c>
      <c r="H480" s="6">
        <f>DNFIK!H480*100/'Infl corrected'!H$2</f>
        <v>629.82273201251303</v>
      </c>
      <c r="I480" s="6">
        <f>DNFIK!I480*100/'Infl corrected'!I$2</f>
        <v>659.87780040733196</v>
      </c>
      <c r="J480" s="6">
        <f>DNFIK!J480*100/'Infl corrected'!J$2</f>
        <v>573.73737373737379</v>
      </c>
      <c r="K480" s="6">
        <f>DNFIK!K480*100/'Infl corrected'!K$2</f>
        <v>551.20481927710841</v>
      </c>
      <c r="L480" s="6">
        <f>DNFIK!L480*100/'Infl corrected'!L$2</f>
        <v>497</v>
      </c>
      <c r="M480" s="7">
        <f t="shared" si="17"/>
        <v>584.41675405373815</v>
      </c>
    </row>
    <row r="481" spans="5:13" x14ac:dyDescent="0.55000000000000004">
      <c r="E481" s="3" t="s">
        <v>14</v>
      </c>
      <c r="F481" s="6">
        <f>DNFIK!F481*100/'Infl corrected'!F$2</f>
        <v>13.157894736842104</v>
      </c>
      <c r="G481" s="6">
        <f>DNFIK!G481*100/'Infl corrected'!G$2</f>
        <v>13.933547695605574</v>
      </c>
      <c r="H481" s="6">
        <f>DNFIK!H481*100/'Infl corrected'!H$2</f>
        <v>13.555787278415014</v>
      </c>
      <c r="I481" s="6">
        <f>DNFIK!I481*100/'Infl corrected'!I$2</f>
        <v>13.238289205702648</v>
      </c>
      <c r="J481" s="6">
        <f>DNFIK!J481*100/'Infl corrected'!J$2</f>
        <v>12.121212121212121</v>
      </c>
      <c r="K481" s="6">
        <f>DNFIK!K481*100/'Infl corrected'!K$2</f>
        <v>0</v>
      </c>
      <c r="L481" s="6">
        <f>DNFIK!L481*100/'Infl corrected'!L$2</f>
        <v>0</v>
      </c>
      <c r="M481" s="7">
        <f t="shared" si="17"/>
        <v>9.4295330053967792</v>
      </c>
    </row>
    <row r="482" spans="5:13" x14ac:dyDescent="0.55000000000000004">
      <c r="E482" s="3" t="s">
        <v>15</v>
      </c>
      <c r="F482" s="6">
        <f>DNFIK!F482*100/'Infl corrected'!F$2</f>
        <v>0</v>
      </c>
      <c r="G482" s="6">
        <f>DNFIK!G482*100/'Infl corrected'!G$2</f>
        <v>0</v>
      </c>
      <c r="H482" s="6">
        <f>DNFIK!H482*100/'Infl corrected'!H$2</f>
        <v>0</v>
      </c>
      <c r="I482" s="6">
        <f>DNFIK!I482*100/'Infl corrected'!I$2</f>
        <v>0</v>
      </c>
      <c r="J482" s="6">
        <f>DNFIK!J482*100/'Infl corrected'!J$2</f>
        <v>0</v>
      </c>
      <c r="K482" s="6">
        <f>DNFIK!K482*100/'Infl corrected'!K$2</f>
        <v>0</v>
      </c>
      <c r="L482" s="6">
        <f>DNFIK!L482*100/'Infl corrected'!L$2</f>
        <v>0</v>
      </c>
      <c r="M482" s="7">
        <f t="shared" si="17"/>
        <v>0</v>
      </c>
    </row>
    <row r="483" spans="5:13" x14ac:dyDescent="0.55000000000000004">
      <c r="E483" s="3" t="s">
        <v>16</v>
      </c>
      <c r="F483" s="6">
        <f>DNFIK!F483*100/'Infl corrected'!F$2</f>
        <v>13.157894736842104</v>
      </c>
      <c r="G483" s="6">
        <f>DNFIK!G483*100/'Infl corrected'!G$2</f>
        <v>13.933547695605574</v>
      </c>
      <c r="H483" s="6">
        <f>DNFIK!H483*100/'Infl corrected'!H$2</f>
        <v>13.555787278415014</v>
      </c>
      <c r="I483" s="6">
        <f>DNFIK!I483*100/'Infl corrected'!I$2</f>
        <v>13.238289205702648</v>
      </c>
      <c r="J483" s="6">
        <f>DNFIK!J483*100/'Infl corrected'!J$2</f>
        <v>12.121212121212121</v>
      </c>
      <c r="K483" s="6">
        <f>DNFIK!K483*100/'Infl corrected'!K$2</f>
        <v>0</v>
      </c>
      <c r="L483" s="6">
        <f>DNFIK!L483*100/'Infl corrected'!L$2</f>
        <v>0</v>
      </c>
      <c r="M483" s="7">
        <f t="shared" si="17"/>
        <v>9.4295330053967792</v>
      </c>
    </row>
    <row r="484" spans="5:13" x14ac:dyDescent="0.55000000000000004">
      <c r="E484" s="3" t="s">
        <v>17</v>
      </c>
      <c r="F484" s="6">
        <f>DNFIK!F484*100/'Infl corrected'!F$2</f>
        <v>361.84210526315786</v>
      </c>
      <c r="G484" s="6">
        <f>DNFIK!G484*100/'Infl corrected'!G$2</f>
        <v>310.82529474812435</v>
      </c>
      <c r="H484" s="6">
        <f>DNFIK!H484*100/'Infl corrected'!H$2</f>
        <v>368.0917622523462</v>
      </c>
      <c r="I484" s="6">
        <f>DNFIK!I484*100/'Infl corrected'!I$2</f>
        <v>385.94704684317719</v>
      </c>
      <c r="J484" s="6">
        <f>DNFIK!J484*100/'Infl corrected'!J$2</f>
        <v>327.27272727272725</v>
      </c>
      <c r="K484" s="6">
        <f>DNFIK!K484*100/'Infl corrected'!K$2</f>
        <v>351.40562248995985</v>
      </c>
      <c r="L484" s="6">
        <f>DNFIK!L484*100/'Infl corrected'!L$2</f>
        <v>327</v>
      </c>
      <c r="M484" s="7">
        <f t="shared" si="17"/>
        <v>347.48350840992754</v>
      </c>
    </row>
    <row r="485" spans="5:13" x14ac:dyDescent="0.55000000000000004">
      <c r="E485" s="3" t="s">
        <v>18</v>
      </c>
      <c r="F485" s="6">
        <f>DNFIK!F485*100/'Infl corrected'!F$2</f>
        <v>66.885964912280699</v>
      </c>
      <c r="G485" s="6">
        <f>DNFIK!G485*100/'Infl corrected'!G$2</f>
        <v>67.524115755627008</v>
      </c>
      <c r="H485" s="6">
        <f>DNFIK!H485*100/'Infl corrected'!H$2</f>
        <v>64.650677789363911</v>
      </c>
      <c r="I485" s="6">
        <f>DNFIK!I485*100/'Infl corrected'!I$2</f>
        <v>65.173116089613032</v>
      </c>
      <c r="J485" s="6">
        <f>DNFIK!J485*100/'Infl corrected'!J$2</f>
        <v>66.666666666666671</v>
      </c>
      <c r="K485" s="6">
        <f>DNFIK!K485*100/'Infl corrected'!K$2</f>
        <v>67.269076305220892</v>
      </c>
      <c r="L485" s="6">
        <f>DNFIK!L485*100/'Infl corrected'!L$2</f>
        <v>70</v>
      </c>
      <c r="M485" s="7">
        <f t="shared" si="17"/>
        <v>66.881373931253179</v>
      </c>
    </row>
    <row r="486" spans="5:13" x14ac:dyDescent="0.55000000000000004">
      <c r="E486" s="3" t="s">
        <v>19</v>
      </c>
      <c r="F486" s="6">
        <f>DNFIK!F486*100/'Infl corrected'!F$2</f>
        <v>283.99122807017545</v>
      </c>
      <c r="G486" s="6">
        <f>DNFIK!G486*100/'Infl corrected'!G$2</f>
        <v>231.51125401929261</v>
      </c>
      <c r="H486" s="6">
        <f>DNFIK!H486*100/'Infl corrected'!H$2</f>
        <v>290.92805005213762</v>
      </c>
      <c r="I486" s="6">
        <f>DNFIK!I486*100/'Infl corrected'!I$2</f>
        <v>308.55397148676172</v>
      </c>
      <c r="J486" s="6">
        <f>DNFIK!J486*100/'Infl corrected'!J$2</f>
        <v>248.4848484848485</v>
      </c>
      <c r="K486" s="6">
        <f>DNFIK!K486*100/'Infl corrected'!K$2</f>
        <v>270.0803212851406</v>
      </c>
      <c r="L486" s="6">
        <f>DNFIK!L486*100/'Infl corrected'!L$2</f>
        <v>241</v>
      </c>
      <c r="M486" s="7">
        <f t="shared" si="17"/>
        <v>267.79281048547949</v>
      </c>
    </row>
    <row r="487" spans="5:13" x14ac:dyDescent="0.55000000000000004">
      <c r="E487" s="3" t="s">
        <v>20</v>
      </c>
      <c r="F487" s="6">
        <f>DNFIK!F487*100/'Infl corrected'!F$2</f>
        <v>10.964912280701753</v>
      </c>
      <c r="G487" s="6">
        <f>DNFIK!G487*100/'Infl corrected'!G$2</f>
        <v>11.789924973204716</v>
      </c>
      <c r="H487" s="6">
        <f>DNFIK!H487*100/'Infl corrected'!H$2</f>
        <v>12.513034410844629</v>
      </c>
      <c r="I487" s="6">
        <f>DNFIK!I487*100/'Infl corrected'!I$2</f>
        <v>12.219959266802444</v>
      </c>
      <c r="J487" s="6">
        <f>DNFIK!J487*100/'Infl corrected'!J$2</f>
        <v>12.121212121212121</v>
      </c>
      <c r="K487" s="6">
        <f>DNFIK!K487*100/'Infl corrected'!K$2</f>
        <v>14.056224899598394</v>
      </c>
      <c r="L487" s="6">
        <f>DNFIK!L487*100/'Infl corrected'!L$2</f>
        <v>16</v>
      </c>
      <c r="M487" s="7">
        <f t="shared" si="17"/>
        <v>12.809323993194866</v>
      </c>
    </row>
    <row r="488" spans="5:13" x14ac:dyDescent="0.55000000000000004">
      <c r="E488" s="3" t="s">
        <v>21</v>
      </c>
      <c r="F488" s="6">
        <f>DNFIK!F488*100/'Infl corrected'!F$2</f>
        <v>182.01754385964912</v>
      </c>
      <c r="G488" s="6">
        <f>DNFIK!G488*100/'Infl corrected'!G$2</f>
        <v>142.55091103965702</v>
      </c>
      <c r="H488" s="6">
        <f>DNFIK!H488*100/'Infl corrected'!H$2</f>
        <v>156.41293013555787</v>
      </c>
      <c r="I488" s="6">
        <f>DNFIK!I488*100/'Infl corrected'!I$2</f>
        <v>187.37270875763747</v>
      </c>
      <c r="J488" s="6">
        <f>DNFIK!J488*100/'Infl corrected'!J$2</f>
        <v>169.69696969696969</v>
      </c>
      <c r="K488" s="6">
        <f>DNFIK!K488*100/'Infl corrected'!K$2</f>
        <v>125.50200803212851</v>
      </c>
      <c r="L488" s="6">
        <f>DNFIK!L488*100/'Infl corrected'!L$2</f>
        <v>94</v>
      </c>
      <c r="M488" s="7">
        <f t="shared" si="17"/>
        <v>151.0790102173714</v>
      </c>
    </row>
    <row r="489" spans="5:13" x14ac:dyDescent="0.55000000000000004">
      <c r="E489" s="3" t="s">
        <v>22</v>
      </c>
      <c r="F489" s="6">
        <f>DNFIK!F489*100/'Infl corrected'!F$2</f>
        <v>182.01754385964912</v>
      </c>
      <c r="G489" s="6">
        <f>DNFIK!G489*100/'Infl corrected'!G$2</f>
        <v>142.55091103965702</v>
      </c>
      <c r="H489" s="6">
        <f>DNFIK!H489*100/'Infl corrected'!H$2</f>
        <v>156.41293013555787</v>
      </c>
      <c r="I489" s="6">
        <f>DNFIK!I489*100/'Infl corrected'!I$2</f>
        <v>187.37270875763747</v>
      </c>
      <c r="J489" s="6">
        <f>DNFIK!J489*100/'Infl corrected'!J$2</f>
        <v>169.69696969696969</v>
      </c>
      <c r="K489" s="6">
        <f>DNFIK!K489*100/'Infl corrected'!K$2</f>
        <v>125.50200803212851</v>
      </c>
      <c r="L489" s="6">
        <f>DNFIK!L489*100/'Infl corrected'!L$2</f>
        <v>94</v>
      </c>
      <c r="M489" s="7">
        <f t="shared" si="17"/>
        <v>151.0790102173714</v>
      </c>
    </row>
    <row r="490" spans="5:13" x14ac:dyDescent="0.55000000000000004">
      <c r="E490" s="3" t="s">
        <v>23</v>
      </c>
      <c r="F490" s="6">
        <f>DNFIK!F490*100/'Infl corrected'!F$2</f>
        <v>0</v>
      </c>
      <c r="G490" s="6">
        <f>DNFIK!G490*100/'Infl corrected'!G$2</f>
        <v>0</v>
      </c>
      <c r="H490" s="6">
        <f>DNFIK!H490*100/'Infl corrected'!H$2</f>
        <v>0</v>
      </c>
      <c r="I490" s="6">
        <f>DNFIK!I490*100/'Infl corrected'!I$2</f>
        <v>0</v>
      </c>
      <c r="J490" s="6">
        <f>DNFIK!J490*100/'Infl corrected'!J$2</f>
        <v>0</v>
      </c>
      <c r="K490" s="6">
        <f>DNFIK!K490*100/'Infl corrected'!K$2</f>
        <v>0</v>
      </c>
      <c r="L490" s="6">
        <f>DNFIK!L490*100/'Infl corrected'!L$2</f>
        <v>0</v>
      </c>
      <c r="M490" s="7">
        <f t="shared" si="17"/>
        <v>0</v>
      </c>
    </row>
    <row r="491" spans="5:13" x14ac:dyDescent="0.55000000000000004">
      <c r="E491" s="3" t="s">
        <v>24</v>
      </c>
      <c r="F491" s="6">
        <f>DNFIK!F491*100/'Infl corrected'!F$2</f>
        <v>0</v>
      </c>
      <c r="G491" s="6">
        <f>DNFIK!G491*100/'Infl corrected'!G$2</f>
        <v>0</v>
      </c>
      <c r="H491" s="6">
        <f>DNFIK!H491*100/'Infl corrected'!H$2</f>
        <v>0</v>
      </c>
      <c r="I491" s="6">
        <f>DNFIK!I491*100/'Infl corrected'!I$2</f>
        <v>0</v>
      </c>
      <c r="J491" s="6">
        <f>DNFIK!J491*100/'Infl corrected'!J$2</f>
        <v>0</v>
      </c>
      <c r="K491" s="6">
        <f>DNFIK!K491*100/'Infl corrected'!K$2</f>
        <v>0</v>
      </c>
      <c r="L491" s="6">
        <f>DNFIK!L491*100/'Infl corrected'!L$2</f>
        <v>0</v>
      </c>
      <c r="M491" s="7">
        <f t="shared" si="17"/>
        <v>0</v>
      </c>
    </row>
    <row r="492" spans="5:13" x14ac:dyDescent="0.55000000000000004">
      <c r="E492" s="3" t="s">
        <v>25</v>
      </c>
      <c r="F492" s="6">
        <f>DNFIK!F492*100/'Infl corrected'!F$2</f>
        <v>0</v>
      </c>
      <c r="G492" s="6">
        <f>DNFIK!G492*100/'Infl corrected'!G$2</f>
        <v>0</v>
      </c>
      <c r="H492" s="6">
        <f>DNFIK!H492*100/'Infl corrected'!H$2</f>
        <v>0</v>
      </c>
      <c r="I492" s="6">
        <f>DNFIK!I492*100/'Infl corrected'!I$2</f>
        <v>0</v>
      </c>
      <c r="J492" s="6">
        <f>DNFIK!J492*100/'Infl corrected'!J$2</f>
        <v>0</v>
      </c>
      <c r="K492" s="6">
        <f>DNFIK!K492*100/'Infl corrected'!K$2</f>
        <v>0</v>
      </c>
      <c r="L492" s="6">
        <f>DNFIK!L492*100/'Infl corrected'!L$2</f>
        <v>0</v>
      </c>
      <c r="M492" s="7">
        <f t="shared" si="17"/>
        <v>0</v>
      </c>
    </row>
    <row r="493" spans="5:13" x14ac:dyDescent="0.55000000000000004">
      <c r="E493" s="3" t="s">
        <v>26</v>
      </c>
      <c r="F493" s="6">
        <f>DNFIK!F493*100/'Infl corrected'!F$2</f>
        <v>0</v>
      </c>
      <c r="G493" s="6">
        <f>DNFIK!G493*100/'Infl corrected'!G$2</f>
        <v>0</v>
      </c>
      <c r="H493" s="6">
        <f>DNFIK!H493*100/'Infl corrected'!H$2</f>
        <v>0</v>
      </c>
      <c r="I493" s="6">
        <f>DNFIK!I493*100/'Infl corrected'!I$2</f>
        <v>0</v>
      </c>
      <c r="J493" s="6">
        <f>DNFIK!J493*100/'Infl corrected'!J$2</f>
        <v>0</v>
      </c>
      <c r="K493" s="6">
        <f>DNFIK!K493*100/'Infl corrected'!K$2</f>
        <v>0</v>
      </c>
      <c r="L493" s="6">
        <f>DNFIK!L493*100/'Infl corrected'!L$2</f>
        <v>0</v>
      </c>
      <c r="M493" s="7">
        <f t="shared" si="17"/>
        <v>0</v>
      </c>
    </row>
    <row r="494" spans="5:13" x14ac:dyDescent="0.55000000000000004">
      <c r="E494" s="3" t="s">
        <v>27</v>
      </c>
      <c r="F494" s="6">
        <f>DNFIK!F494*100/'Infl corrected'!F$2</f>
        <v>70.175438596491219</v>
      </c>
      <c r="G494" s="6">
        <f>DNFIK!G494*100/'Infl corrected'!G$2</f>
        <v>75.026795284030015</v>
      </c>
      <c r="H494" s="6">
        <f>DNFIK!H494*100/'Infl corrected'!H$2</f>
        <v>76.120959332638165</v>
      </c>
      <c r="I494" s="6">
        <f>DNFIK!I494*100/'Infl corrected'!I$2</f>
        <v>73.319755600814659</v>
      </c>
      <c r="J494" s="6">
        <f>DNFIK!J494*100/'Infl corrected'!J$2</f>
        <v>64.646464646464651</v>
      </c>
      <c r="K494" s="6">
        <f>DNFIK!K494*100/'Infl corrected'!K$2</f>
        <v>70.281124497991968</v>
      </c>
      <c r="L494" s="6">
        <f>DNFIK!L494*100/'Infl corrected'!L$2</f>
        <v>72</v>
      </c>
      <c r="M494" s="7">
        <f t="shared" si="17"/>
        <v>71.652933994061527</v>
      </c>
    </row>
    <row r="495" spans="5:13" x14ac:dyDescent="0.55000000000000004">
      <c r="E495" s="3" t="s">
        <v>28</v>
      </c>
      <c r="F495" s="6">
        <f>DNFIK!F495*100/'Infl corrected'!F$2</f>
        <v>0</v>
      </c>
      <c r="G495" s="6">
        <f>DNFIK!G495*100/'Infl corrected'!G$2</f>
        <v>0</v>
      </c>
      <c r="H495" s="6">
        <f>DNFIK!H495*100/'Infl corrected'!H$2</f>
        <v>0</v>
      </c>
      <c r="I495" s="6">
        <f>DNFIK!I495*100/'Infl corrected'!I$2</f>
        <v>0</v>
      </c>
      <c r="J495" s="6">
        <f>DNFIK!J495*100/'Infl corrected'!J$2</f>
        <v>0</v>
      </c>
      <c r="K495" s="6">
        <f>DNFIK!K495*100/'Infl corrected'!K$2</f>
        <v>0</v>
      </c>
      <c r="L495" s="6">
        <f>DNFIK!L495*100/'Infl corrected'!L$2</f>
        <v>0</v>
      </c>
      <c r="M495" s="7">
        <f t="shared" si="17"/>
        <v>0</v>
      </c>
    </row>
    <row r="496" spans="5:13" x14ac:dyDescent="0.55000000000000004">
      <c r="E496" s="3" t="s">
        <v>29</v>
      </c>
      <c r="F496" s="6">
        <f>DNFIK!F496*100/'Infl corrected'!F$2</f>
        <v>0</v>
      </c>
      <c r="G496" s="6">
        <f>DNFIK!G496*100/'Infl corrected'!G$2</f>
        <v>0</v>
      </c>
      <c r="H496" s="6">
        <f>DNFIK!H496*100/'Infl corrected'!H$2</f>
        <v>0</v>
      </c>
      <c r="I496" s="6">
        <f>DNFIK!I496*100/'Infl corrected'!I$2</f>
        <v>0</v>
      </c>
      <c r="J496" s="6">
        <f>DNFIK!J496*100/'Infl corrected'!J$2</f>
        <v>0</v>
      </c>
      <c r="K496" s="6">
        <f>DNFIK!K496*100/'Infl corrected'!K$2</f>
        <v>0</v>
      </c>
      <c r="L496" s="6">
        <f>DNFIK!L496*100/'Infl corrected'!L$2</f>
        <v>0</v>
      </c>
      <c r="M496" s="7">
        <f t="shared" si="17"/>
        <v>0</v>
      </c>
    </row>
    <row r="497" spans="4:13" x14ac:dyDescent="0.55000000000000004">
      <c r="E497" s="3" t="s">
        <v>30</v>
      </c>
      <c r="F497" s="6">
        <f>DNFIK!F497*100/'Infl corrected'!F$2</f>
        <v>70.175438596491219</v>
      </c>
      <c r="G497" s="6">
        <f>DNFIK!G497*100/'Infl corrected'!G$2</f>
        <v>75.026795284030015</v>
      </c>
      <c r="H497" s="6">
        <f>DNFIK!H497*100/'Infl corrected'!H$2</f>
        <v>76.120959332638165</v>
      </c>
      <c r="I497" s="6">
        <f>DNFIK!I497*100/'Infl corrected'!I$2</f>
        <v>73.319755600814659</v>
      </c>
      <c r="J497" s="6">
        <f>DNFIK!J497*100/'Infl corrected'!J$2</f>
        <v>64.646464646464651</v>
      </c>
      <c r="K497" s="6">
        <f>DNFIK!K497*100/'Infl corrected'!K$2</f>
        <v>70.281124497991968</v>
      </c>
      <c r="L497" s="6">
        <f>DNFIK!L497*100/'Infl corrected'!L$2</f>
        <v>72</v>
      </c>
      <c r="M497" s="7">
        <f t="shared" si="17"/>
        <v>71.652933994061527</v>
      </c>
    </row>
    <row r="498" spans="4:13" x14ac:dyDescent="0.55000000000000004">
      <c r="E498" s="3" t="s">
        <v>31</v>
      </c>
      <c r="F498" s="6">
        <f>DNFIK!F498*100/'Infl corrected'!F$2</f>
        <v>0</v>
      </c>
      <c r="G498" s="6">
        <f>DNFIK!G498*100/'Infl corrected'!G$2</f>
        <v>0</v>
      </c>
      <c r="H498" s="6">
        <f>DNFIK!H498*100/'Infl corrected'!H$2</f>
        <v>0</v>
      </c>
      <c r="I498" s="6">
        <f>DNFIK!I498*100/'Infl corrected'!I$2</f>
        <v>0</v>
      </c>
      <c r="J498" s="6">
        <f>DNFIK!J498*100/'Infl corrected'!J$2</f>
        <v>0</v>
      </c>
      <c r="K498" s="6">
        <f>DNFIK!K498*100/'Infl corrected'!K$2</f>
        <v>0</v>
      </c>
      <c r="L498" s="6">
        <f>DNFIK!L498*100/'Infl corrected'!L$2</f>
        <v>0</v>
      </c>
      <c r="M498" s="7">
        <f t="shared" si="17"/>
        <v>0</v>
      </c>
    </row>
    <row r="499" spans="4:13" x14ac:dyDescent="0.55000000000000004">
      <c r="E499" s="3" t="s">
        <v>32</v>
      </c>
      <c r="F499" s="6">
        <f>DNFIK!F499*100/'Infl corrected'!F$2</f>
        <v>0</v>
      </c>
      <c r="G499" s="6">
        <f>DNFIK!G499*100/'Infl corrected'!G$2</f>
        <v>0</v>
      </c>
      <c r="H499" s="6">
        <f>DNFIK!H499*100/'Infl corrected'!H$2</f>
        <v>0</v>
      </c>
      <c r="I499" s="6">
        <f>DNFIK!I499*100/'Infl corrected'!I$2</f>
        <v>0</v>
      </c>
      <c r="J499" s="6">
        <f>DNFIK!J499*100/'Infl corrected'!J$2</f>
        <v>0</v>
      </c>
      <c r="K499" s="6">
        <f>DNFIK!K499*100/'Infl corrected'!K$2</f>
        <v>0</v>
      </c>
      <c r="L499" s="6">
        <f>DNFIK!L499*100/'Infl corrected'!L$2</f>
        <v>0</v>
      </c>
      <c r="M499" s="7">
        <f t="shared" si="17"/>
        <v>0</v>
      </c>
    </row>
    <row r="500" spans="4:13" x14ac:dyDescent="0.55000000000000004">
      <c r="E500" s="3" t="s">
        <v>33</v>
      </c>
      <c r="F500" s="6">
        <f>DNFIK!F500*100/'Infl corrected'!F$2</f>
        <v>0</v>
      </c>
      <c r="G500" s="6">
        <f>DNFIK!G500*100/'Infl corrected'!G$2</f>
        <v>0</v>
      </c>
      <c r="H500" s="6">
        <f>DNFIK!H500*100/'Infl corrected'!H$2</f>
        <v>0</v>
      </c>
      <c r="I500" s="6">
        <f>DNFIK!I500*100/'Infl corrected'!I$2</f>
        <v>0</v>
      </c>
      <c r="J500" s="6">
        <f>DNFIK!J500*100/'Infl corrected'!J$2</f>
        <v>0</v>
      </c>
      <c r="K500" s="6">
        <f>DNFIK!K500*100/'Infl corrected'!K$2</f>
        <v>0</v>
      </c>
      <c r="L500" s="6">
        <f>DNFIK!L500*100/'Infl corrected'!L$2</f>
        <v>0</v>
      </c>
      <c r="M500" s="7">
        <f t="shared" si="17"/>
        <v>0</v>
      </c>
    </row>
    <row r="501" spans="4:13" x14ac:dyDescent="0.55000000000000004">
      <c r="E501" s="3" t="s">
        <v>34</v>
      </c>
      <c r="F501" s="6">
        <f>DNFIK!F501*100/'Infl corrected'!F$2</f>
        <v>0</v>
      </c>
      <c r="G501" s="6">
        <f>DNFIK!G501*100/'Infl corrected'!G$2</f>
        <v>0</v>
      </c>
      <c r="H501" s="6">
        <f>DNFIK!H501*100/'Infl corrected'!H$2</f>
        <v>0</v>
      </c>
      <c r="I501" s="6">
        <f>DNFIK!I501*100/'Infl corrected'!I$2</f>
        <v>0</v>
      </c>
      <c r="J501" s="6">
        <f>DNFIK!J501*100/'Infl corrected'!J$2</f>
        <v>0</v>
      </c>
      <c r="K501" s="6">
        <f>DNFIK!K501*100/'Infl corrected'!K$2</f>
        <v>0</v>
      </c>
      <c r="L501" s="6">
        <f>DNFIK!L501*100/'Infl corrected'!L$2</f>
        <v>0</v>
      </c>
      <c r="M501" s="7">
        <f t="shared" si="17"/>
        <v>0</v>
      </c>
    </row>
    <row r="502" spans="4:13" x14ac:dyDescent="0.55000000000000004">
      <c r="E502" s="3" t="s">
        <v>35</v>
      </c>
      <c r="F502" s="6">
        <f>DNFIK!F502*100/'Infl corrected'!F$2</f>
        <v>0</v>
      </c>
      <c r="G502" s="6">
        <f>DNFIK!G502*100/'Infl corrected'!G$2</f>
        <v>0</v>
      </c>
      <c r="H502" s="6">
        <f>DNFIK!H502*100/'Infl corrected'!H$2</f>
        <v>0</v>
      </c>
      <c r="I502" s="6">
        <f>DNFIK!I502*100/'Infl corrected'!I$2</f>
        <v>0</v>
      </c>
      <c r="J502" s="6">
        <f>DNFIK!J502*100/'Infl corrected'!J$2</f>
        <v>0</v>
      </c>
      <c r="K502" s="6">
        <f>DNFIK!K502*100/'Infl corrected'!K$2</f>
        <v>0</v>
      </c>
      <c r="L502" s="6">
        <f>DNFIK!L502*100/'Infl corrected'!L$2</f>
        <v>0</v>
      </c>
      <c r="M502" s="7">
        <f t="shared" si="17"/>
        <v>0</v>
      </c>
    </row>
    <row r="503" spans="4:13" x14ac:dyDescent="0.55000000000000004">
      <c r="E503" s="3" t="s">
        <v>36</v>
      </c>
      <c r="F503" s="6">
        <f>DNFIK!F503*100/'Infl corrected'!F$2</f>
        <v>3.2894736842105261</v>
      </c>
      <c r="G503" s="6">
        <f>DNFIK!G503*100/'Infl corrected'!G$2</f>
        <v>6.4308681672025729</v>
      </c>
      <c r="H503" s="6">
        <f>DNFIK!H503*100/'Infl corrected'!H$2</f>
        <v>15.641293013555787</v>
      </c>
      <c r="I503" s="6">
        <f>DNFIK!I503*100/'Infl corrected'!I$2</f>
        <v>0</v>
      </c>
      <c r="J503" s="6">
        <f>DNFIK!J503*100/'Infl corrected'!J$2</f>
        <v>0</v>
      </c>
      <c r="K503" s="6">
        <f>DNFIK!K503*100/'Infl corrected'!K$2</f>
        <v>4.0160642570281126</v>
      </c>
      <c r="L503" s="6">
        <f>DNFIK!L503*100/'Infl corrected'!L$2</f>
        <v>2</v>
      </c>
      <c r="M503" s="7">
        <f t="shared" si="17"/>
        <v>4.4825284459995709</v>
      </c>
    </row>
    <row r="504" spans="4:13" x14ac:dyDescent="0.55000000000000004">
      <c r="E504" s="3" t="s">
        <v>37</v>
      </c>
      <c r="F504" s="6">
        <f>DNFIK!F504*100/'Infl corrected'!F$2</f>
        <v>0</v>
      </c>
      <c r="G504" s="6">
        <f>DNFIK!G504*100/'Infl corrected'!G$2</f>
        <v>0</v>
      </c>
      <c r="H504" s="6">
        <f>DNFIK!H504*100/'Infl corrected'!H$2</f>
        <v>0</v>
      </c>
      <c r="I504" s="6">
        <f>DNFIK!I504*100/'Infl corrected'!I$2</f>
        <v>0</v>
      </c>
      <c r="J504" s="6">
        <f>DNFIK!J504*100/'Infl corrected'!J$2</f>
        <v>0</v>
      </c>
      <c r="K504" s="6">
        <f>DNFIK!K504*100/'Infl corrected'!K$2</f>
        <v>2.0080321285140563</v>
      </c>
      <c r="L504" s="6">
        <f>DNFIK!L504*100/'Infl corrected'!L$2</f>
        <v>3</v>
      </c>
      <c r="M504" s="7">
        <f t="shared" si="17"/>
        <v>0.71543316121629374</v>
      </c>
    </row>
    <row r="505" spans="4:13" x14ac:dyDescent="0.55000000000000004">
      <c r="E505" s="3" t="s">
        <v>38</v>
      </c>
      <c r="F505" s="6">
        <f>DNFIK!F505*100/'Infl corrected'!F$2</f>
        <v>0</v>
      </c>
      <c r="G505" s="6">
        <f>DNFIK!G505*100/'Infl corrected'!G$2</f>
        <v>0</v>
      </c>
      <c r="H505" s="6">
        <f>DNFIK!H505*100/'Infl corrected'!H$2</f>
        <v>0</v>
      </c>
      <c r="I505" s="6">
        <f>DNFIK!I505*100/'Infl corrected'!I$2</f>
        <v>0</v>
      </c>
      <c r="J505" s="6">
        <f>DNFIK!J505*100/'Infl corrected'!J$2</f>
        <v>0</v>
      </c>
      <c r="K505" s="6">
        <f>DNFIK!K505*100/'Infl corrected'!K$2</f>
        <v>0</v>
      </c>
      <c r="L505" s="6">
        <f>DNFIK!L505*100/'Infl corrected'!L$2</f>
        <v>0</v>
      </c>
      <c r="M505" s="7">
        <f t="shared" si="17"/>
        <v>0</v>
      </c>
    </row>
    <row r="506" spans="4:13" x14ac:dyDescent="0.55000000000000004">
      <c r="E506" s="3" t="s">
        <v>39</v>
      </c>
      <c r="F506" s="6">
        <f>DNFIK!F506*100/'Infl corrected'!F$2</f>
        <v>0</v>
      </c>
      <c r="G506" s="6">
        <f>DNFIK!G506*100/'Infl corrected'!G$2</f>
        <v>0</v>
      </c>
      <c r="H506" s="6">
        <f>DNFIK!H506*100/'Infl corrected'!H$2</f>
        <v>0</v>
      </c>
      <c r="I506" s="6">
        <f>DNFIK!I506*100/'Infl corrected'!I$2</f>
        <v>0</v>
      </c>
      <c r="J506" s="6">
        <f>DNFIK!J506*100/'Infl corrected'!J$2</f>
        <v>0</v>
      </c>
      <c r="K506" s="6">
        <f>DNFIK!K506*100/'Infl corrected'!K$2</f>
        <v>2.0080321285140563</v>
      </c>
      <c r="L506" s="6">
        <f>DNFIK!L506*100/'Infl corrected'!L$2</f>
        <v>3</v>
      </c>
      <c r="M506" s="7">
        <f t="shared" si="17"/>
        <v>0.71543316121629374</v>
      </c>
    </row>
    <row r="507" spans="4:13" x14ac:dyDescent="0.55000000000000004">
      <c r="E507" s="3" t="s">
        <v>40</v>
      </c>
      <c r="F507" s="6">
        <f>DNFIK!F507*100/'Infl corrected'!F$2</f>
        <v>-15.350877192982455</v>
      </c>
      <c r="G507" s="6">
        <f>DNFIK!G507*100/'Infl corrected'!G$2</f>
        <v>-17.14898177920686</v>
      </c>
      <c r="H507" s="6">
        <f>DNFIK!H507*100/'Infl corrected'!H$2</f>
        <v>-20.855057351407716</v>
      </c>
      <c r="I507" s="6">
        <f>DNFIK!I507*100/'Infl corrected'!I$2</f>
        <v>-9.1649694501018324</v>
      </c>
      <c r="J507" s="6">
        <f>DNFIK!J507*100/'Infl corrected'!J$2</f>
        <v>-12.121212121212121</v>
      </c>
      <c r="K507" s="6">
        <f>DNFIK!K507*100/'Infl corrected'!K$2</f>
        <v>-21.084337349397593</v>
      </c>
      <c r="L507" s="6">
        <f>DNFIK!L507*100/'Infl corrected'!L$2</f>
        <v>-21</v>
      </c>
      <c r="M507" s="7">
        <f t="shared" si="17"/>
        <v>-16.67506217775837</v>
      </c>
    </row>
    <row r="508" spans="4:13" x14ac:dyDescent="0.55000000000000004">
      <c r="D508" s="3" t="s">
        <v>44</v>
      </c>
      <c r="E508" s="3" t="s">
        <v>13</v>
      </c>
      <c r="F508" s="6">
        <f>DNFIK!F508*100/'Infl corrected'!F$2</f>
        <v>8176.5350877192977</v>
      </c>
      <c r="G508" s="6">
        <f>DNFIK!G508*100/'Infl corrected'!G$2</f>
        <v>8295.8199356913192</v>
      </c>
      <c r="H508" s="6">
        <f>DNFIK!H508*100/'Infl corrected'!H$2</f>
        <v>8040.6673618352443</v>
      </c>
      <c r="I508" s="6">
        <f>DNFIK!I508*100/'Infl corrected'!I$2</f>
        <v>7968.4317718940938</v>
      </c>
      <c r="J508" s="6">
        <f>DNFIK!J508*100/'Infl corrected'!J$2</f>
        <v>7739.393939393939</v>
      </c>
      <c r="K508" s="6">
        <f>DNFIK!K508*100/'Infl corrected'!K$2</f>
        <v>7993.9759036144587</v>
      </c>
      <c r="L508" s="6">
        <f>DNFIK!L508*100/'Infl corrected'!L$2</f>
        <v>7515</v>
      </c>
      <c r="M508" s="7">
        <f t="shared" si="17"/>
        <v>7961.4034285926218</v>
      </c>
    </row>
    <row r="509" spans="4:13" x14ac:dyDescent="0.55000000000000004">
      <c r="E509" s="3" t="s">
        <v>14</v>
      </c>
      <c r="F509" s="6">
        <f>DNFIK!F509*100/'Infl corrected'!F$2</f>
        <v>0</v>
      </c>
      <c r="G509" s="6">
        <f>DNFIK!G509*100/'Infl corrected'!G$2</f>
        <v>0</v>
      </c>
      <c r="H509" s="6">
        <f>DNFIK!H509*100/'Infl corrected'!H$2</f>
        <v>0</v>
      </c>
      <c r="I509" s="6">
        <f>DNFIK!I509*100/'Infl corrected'!I$2</f>
        <v>0</v>
      </c>
      <c r="J509" s="6">
        <f>DNFIK!J509*100/'Infl corrected'!J$2</f>
        <v>0</v>
      </c>
      <c r="K509" s="6">
        <f>DNFIK!K509*100/'Infl corrected'!K$2</f>
        <v>0</v>
      </c>
      <c r="L509" s="6">
        <f>DNFIK!L509*100/'Infl corrected'!L$2</f>
        <v>0</v>
      </c>
      <c r="M509" s="7">
        <f t="shared" si="17"/>
        <v>0</v>
      </c>
    </row>
    <row r="510" spans="4:13" x14ac:dyDescent="0.55000000000000004">
      <c r="E510" s="3" t="s">
        <v>15</v>
      </c>
      <c r="F510" s="6">
        <f>DNFIK!F510*100/'Infl corrected'!F$2</f>
        <v>0</v>
      </c>
      <c r="G510" s="6">
        <f>DNFIK!G510*100/'Infl corrected'!G$2</f>
        <v>0</v>
      </c>
      <c r="H510" s="6">
        <f>DNFIK!H510*100/'Infl corrected'!H$2</f>
        <v>0</v>
      </c>
      <c r="I510" s="6">
        <f>DNFIK!I510*100/'Infl corrected'!I$2</f>
        <v>0</v>
      </c>
      <c r="J510" s="6">
        <f>DNFIK!J510*100/'Infl corrected'!J$2</f>
        <v>0</v>
      </c>
      <c r="K510" s="6">
        <f>DNFIK!K510*100/'Infl corrected'!K$2</f>
        <v>0</v>
      </c>
      <c r="L510" s="6">
        <f>DNFIK!L510*100/'Infl corrected'!L$2</f>
        <v>0</v>
      </c>
      <c r="M510" s="7">
        <f t="shared" si="17"/>
        <v>0</v>
      </c>
    </row>
    <row r="511" spans="4:13" x14ac:dyDescent="0.55000000000000004">
      <c r="E511" s="3" t="s">
        <v>16</v>
      </c>
      <c r="F511" s="6">
        <f>DNFIK!F511*100/'Infl corrected'!F$2</f>
        <v>0</v>
      </c>
      <c r="G511" s="6">
        <f>DNFIK!G511*100/'Infl corrected'!G$2</f>
        <v>0</v>
      </c>
      <c r="H511" s="6">
        <f>DNFIK!H511*100/'Infl corrected'!H$2</f>
        <v>0</v>
      </c>
      <c r="I511" s="6">
        <f>DNFIK!I511*100/'Infl corrected'!I$2</f>
        <v>0</v>
      </c>
      <c r="J511" s="6">
        <f>DNFIK!J511*100/'Infl corrected'!J$2</f>
        <v>0</v>
      </c>
      <c r="K511" s="6">
        <f>DNFIK!K511*100/'Infl corrected'!K$2</f>
        <v>0</v>
      </c>
      <c r="L511" s="6">
        <f>DNFIK!L511*100/'Infl corrected'!L$2</f>
        <v>0</v>
      </c>
      <c r="M511" s="7">
        <f t="shared" si="17"/>
        <v>0</v>
      </c>
    </row>
    <row r="512" spans="4:13" x14ac:dyDescent="0.55000000000000004">
      <c r="E512" s="3" t="s">
        <v>17</v>
      </c>
      <c r="F512" s="6">
        <f>DNFIK!F512*100/'Infl corrected'!F$2</f>
        <v>3293.8596491228068</v>
      </c>
      <c r="G512" s="6">
        <f>DNFIK!G512*100/'Infl corrected'!G$2</f>
        <v>3226.1521972132905</v>
      </c>
      <c r="H512" s="6">
        <f>DNFIK!H512*100/'Infl corrected'!H$2</f>
        <v>3026.0688216892595</v>
      </c>
      <c r="I512" s="6">
        <f>DNFIK!I512*100/'Infl corrected'!I$2</f>
        <v>2825.865580448065</v>
      </c>
      <c r="J512" s="6">
        <f>DNFIK!J512*100/'Infl corrected'!J$2</f>
        <v>2758.5858585858587</v>
      </c>
      <c r="K512" s="6">
        <f>DNFIK!K512*100/'Infl corrected'!K$2</f>
        <v>2631.5261044176709</v>
      </c>
      <c r="L512" s="6">
        <f>DNFIK!L512*100/'Infl corrected'!L$2</f>
        <v>2294</v>
      </c>
      <c r="M512" s="7">
        <f t="shared" si="17"/>
        <v>2865.1511730681354</v>
      </c>
    </row>
    <row r="513" spans="5:13" x14ac:dyDescent="0.55000000000000004">
      <c r="E513" s="3" t="s">
        <v>18</v>
      </c>
      <c r="F513" s="6">
        <f>DNFIK!F513*100/'Infl corrected'!F$2</f>
        <v>0</v>
      </c>
      <c r="G513" s="6">
        <f>DNFIK!G513*100/'Infl corrected'!G$2</f>
        <v>0</v>
      </c>
      <c r="H513" s="6">
        <f>DNFIK!H513*100/'Infl corrected'!H$2</f>
        <v>0</v>
      </c>
      <c r="I513" s="6">
        <f>DNFIK!I513*100/'Infl corrected'!I$2</f>
        <v>0</v>
      </c>
      <c r="J513" s="6">
        <f>DNFIK!J513*100/'Infl corrected'!J$2</f>
        <v>0</v>
      </c>
      <c r="K513" s="6">
        <f>DNFIK!K513*100/'Infl corrected'!K$2</f>
        <v>0</v>
      </c>
      <c r="L513" s="6">
        <f>DNFIK!L513*100/'Infl corrected'!L$2</f>
        <v>0</v>
      </c>
      <c r="M513" s="7">
        <f t="shared" si="17"/>
        <v>0</v>
      </c>
    </row>
    <row r="514" spans="5:13" x14ac:dyDescent="0.55000000000000004">
      <c r="E514" s="3" t="s">
        <v>19</v>
      </c>
      <c r="F514" s="6">
        <f>DNFIK!F514*100/'Infl corrected'!F$2</f>
        <v>1751.0964912280701</v>
      </c>
      <c r="G514" s="6">
        <f>DNFIK!G514*100/'Infl corrected'!G$2</f>
        <v>1572.3472668810291</v>
      </c>
      <c r="H514" s="6">
        <f>DNFIK!H514*100/'Infl corrected'!H$2</f>
        <v>1401.4598540145985</v>
      </c>
      <c r="I514" s="6">
        <f>DNFIK!I514*100/'Infl corrected'!I$2</f>
        <v>1154.7861507128309</v>
      </c>
      <c r="J514" s="6">
        <f>DNFIK!J514*100/'Infl corrected'!J$2</f>
        <v>1239.3939393939395</v>
      </c>
      <c r="K514" s="6">
        <f>DNFIK!K514*100/'Infl corrected'!K$2</f>
        <v>1294.1767068273093</v>
      </c>
      <c r="L514" s="6">
        <f>DNFIK!L514*100/'Infl corrected'!L$2</f>
        <v>1245</v>
      </c>
      <c r="M514" s="7">
        <f t="shared" si="17"/>
        <v>1379.7514870082539</v>
      </c>
    </row>
    <row r="515" spans="5:13" x14ac:dyDescent="0.55000000000000004">
      <c r="E515" s="3" t="s">
        <v>20</v>
      </c>
      <c r="F515" s="6">
        <f>DNFIK!F515*100/'Infl corrected'!F$2</f>
        <v>1542.7631578947369</v>
      </c>
      <c r="G515" s="6">
        <f>DNFIK!G515*100/'Infl corrected'!G$2</f>
        <v>1653.8049303322616</v>
      </c>
      <c r="H515" s="6">
        <f>DNFIK!H515*100/'Infl corrected'!H$2</f>
        <v>1625.6517205422315</v>
      </c>
      <c r="I515" s="6">
        <f>DNFIK!I515*100/'Infl corrected'!I$2</f>
        <v>1671.0794297352343</v>
      </c>
      <c r="J515" s="6">
        <f>DNFIK!J515*100/'Infl corrected'!J$2</f>
        <v>1519.1919191919192</v>
      </c>
      <c r="K515" s="6">
        <f>DNFIK!K515*100/'Infl corrected'!K$2</f>
        <v>1338.3534136546186</v>
      </c>
      <c r="L515" s="6">
        <f>DNFIK!L515*100/'Infl corrected'!L$2</f>
        <v>1049</v>
      </c>
      <c r="M515" s="7">
        <f t="shared" si="17"/>
        <v>1485.6920816215718</v>
      </c>
    </row>
    <row r="516" spans="5:13" x14ac:dyDescent="0.55000000000000004">
      <c r="E516" s="3" t="s">
        <v>21</v>
      </c>
      <c r="F516" s="6">
        <f>DNFIK!F516*100/'Infl corrected'!F$2</f>
        <v>3398.0263157894738</v>
      </c>
      <c r="G516" s="6">
        <f>DNFIK!G516*100/'Infl corrected'!G$2</f>
        <v>3511.2540192926044</v>
      </c>
      <c r="H516" s="6">
        <f>DNFIK!H516*100/'Infl corrected'!H$2</f>
        <v>3424.400417101147</v>
      </c>
      <c r="I516" s="6">
        <f>DNFIK!I516*100/'Infl corrected'!I$2</f>
        <v>3338.0855397148675</v>
      </c>
      <c r="J516" s="6">
        <f>DNFIK!J516*100/'Infl corrected'!J$2</f>
        <v>3357.5757575757575</v>
      </c>
      <c r="K516" s="6">
        <f>DNFIK!K516*100/'Infl corrected'!K$2</f>
        <v>3463.8554216867474</v>
      </c>
      <c r="L516" s="6">
        <f>DNFIK!L516*100/'Infl corrected'!L$2</f>
        <v>3441</v>
      </c>
      <c r="M516" s="7">
        <f t="shared" si="17"/>
        <v>3419.1710673086568</v>
      </c>
    </row>
    <row r="517" spans="5:13" x14ac:dyDescent="0.55000000000000004">
      <c r="E517" s="3" t="s">
        <v>22</v>
      </c>
      <c r="F517" s="6">
        <f>DNFIK!F517*100/'Infl corrected'!F$2</f>
        <v>208.33333333333331</v>
      </c>
      <c r="G517" s="6">
        <f>DNFIK!G517*100/'Infl corrected'!G$2</f>
        <v>185.42336548767418</v>
      </c>
      <c r="H517" s="6">
        <f>DNFIK!H517*100/'Infl corrected'!H$2</f>
        <v>82.377476538060478</v>
      </c>
      <c r="I517" s="6">
        <f>DNFIK!I517*100/'Infl corrected'!I$2</f>
        <v>56.008146639511203</v>
      </c>
      <c r="J517" s="6">
        <f>DNFIK!J517*100/'Infl corrected'!J$2</f>
        <v>55.555555555555557</v>
      </c>
      <c r="K517" s="6">
        <f>DNFIK!K517*100/'Infl corrected'!K$2</f>
        <v>70.281124497991968</v>
      </c>
      <c r="L517" s="6">
        <f>DNFIK!L517*100/'Infl corrected'!L$2</f>
        <v>101</v>
      </c>
      <c r="M517" s="7">
        <f t="shared" ref="M517:M580" si="18">AVERAGE(F517:L517)</f>
        <v>108.42557172173238</v>
      </c>
    </row>
    <row r="518" spans="5:13" x14ac:dyDescent="0.55000000000000004">
      <c r="E518" s="3" t="s">
        <v>23</v>
      </c>
      <c r="F518" s="6">
        <f>DNFIK!F518*100/'Infl corrected'!F$2</f>
        <v>3190.7894736842104</v>
      </c>
      <c r="G518" s="6">
        <f>DNFIK!G518*100/'Infl corrected'!G$2</f>
        <v>3325.8306538049305</v>
      </c>
      <c r="H518" s="6">
        <f>DNFIK!H518*100/'Infl corrected'!H$2</f>
        <v>3343.0656934306567</v>
      </c>
      <c r="I518" s="6">
        <f>DNFIK!I518*100/'Infl corrected'!I$2</f>
        <v>3282.0773930753562</v>
      </c>
      <c r="J518" s="6">
        <f>DNFIK!J518*100/'Infl corrected'!J$2</f>
        <v>3303.030303030303</v>
      </c>
      <c r="K518" s="6">
        <f>DNFIK!K518*100/'Infl corrected'!K$2</f>
        <v>3393.5742971887553</v>
      </c>
      <c r="L518" s="6">
        <f>DNFIK!L518*100/'Infl corrected'!L$2</f>
        <v>3340</v>
      </c>
      <c r="M518" s="7">
        <f t="shared" si="18"/>
        <v>3311.1954020306016</v>
      </c>
    </row>
    <row r="519" spans="5:13" x14ac:dyDescent="0.55000000000000004">
      <c r="E519" s="3" t="s">
        <v>24</v>
      </c>
      <c r="F519" s="6">
        <f>DNFIK!F519*100/'Infl corrected'!F$2</f>
        <v>552.63157894736844</v>
      </c>
      <c r="G519" s="6">
        <f>DNFIK!G519*100/'Infl corrected'!G$2</f>
        <v>550.91103965702041</v>
      </c>
      <c r="H519" s="6">
        <f>DNFIK!H519*100/'Infl corrected'!H$2</f>
        <v>553.70177267987481</v>
      </c>
      <c r="I519" s="6">
        <f>DNFIK!I519*100/'Infl corrected'!I$2</f>
        <v>658.85947046843171</v>
      </c>
      <c r="J519" s="6">
        <f>DNFIK!J519*100/'Infl corrected'!J$2</f>
        <v>665.6565656565657</v>
      </c>
      <c r="K519" s="6">
        <f>DNFIK!K519*100/'Infl corrected'!K$2</f>
        <v>674.69879518072298</v>
      </c>
      <c r="L519" s="6">
        <f>DNFIK!L519*100/'Infl corrected'!L$2</f>
        <v>701</v>
      </c>
      <c r="M519" s="7">
        <f t="shared" si="18"/>
        <v>622.49417465571207</v>
      </c>
    </row>
    <row r="520" spans="5:13" x14ac:dyDescent="0.55000000000000004">
      <c r="E520" s="3" t="s">
        <v>25</v>
      </c>
      <c r="F520" s="6">
        <f>DNFIK!F520*100/'Infl corrected'!F$2</f>
        <v>0</v>
      </c>
      <c r="G520" s="6">
        <f>DNFIK!G520*100/'Infl corrected'!G$2</f>
        <v>0</v>
      </c>
      <c r="H520" s="6">
        <f>DNFIK!H520*100/'Infl corrected'!H$2</f>
        <v>0</v>
      </c>
      <c r="I520" s="6">
        <f>DNFIK!I520*100/'Infl corrected'!I$2</f>
        <v>0</v>
      </c>
      <c r="J520" s="6">
        <f>DNFIK!J520*100/'Infl corrected'!J$2</f>
        <v>0</v>
      </c>
      <c r="K520" s="6">
        <f>DNFIK!K520*100/'Infl corrected'!K$2</f>
        <v>0</v>
      </c>
      <c r="L520" s="6">
        <f>DNFIK!L520*100/'Infl corrected'!L$2</f>
        <v>0</v>
      </c>
      <c r="M520" s="7">
        <f t="shared" si="18"/>
        <v>0</v>
      </c>
    </row>
    <row r="521" spans="5:13" x14ac:dyDescent="0.55000000000000004">
      <c r="E521" s="3" t="s">
        <v>26</v>
      </c>
      <c r="F521" s="6">
        <f>DNFIK!F521*100/'Infl corrected'!F$2</f>
        <v>552.63157894736844</v>
      </c>
      <c r="G521" s="6">
        <f>DNFIK!G521*100/'Infl corrected'!G$2</f>
        <v>550.91103965702041</v>
      </c>
      <c r="H521" s="6">
        <f>DNFIK!H521*100/'Infl corrected'!H$2</f>
        <v>553.70177267987481</v>
      </c>
      <c r="I521" s="6">
        <f>DNFIK!I521*100/'Infl corrected'!I$2</f>
        <v>658.85947046843171</v>
      </c>
      <c r="J521" s="6">
        <f>DNFIK!J521*100/'Infl corrected'!J$2</f>
        <v>665.6565656565657</v>
      </c>
      <c r="K521" s="6">
        <f>DNFIK!K521*100/'Infl corrected'!K$2</f>
        <v>674.69879518072298</v>
      </c>
      <c r="L521" s="6">
        <f>DNFIK!L521*100/'Infl corrected'!L$2</f>
        <v>701</v>
      </c>
      <c r="M521" s="7">
        <f t="shared" si="18"/>
        <v>622.49417465571207</v>
      </c>
    </row>
    <row r="522" spans="5:13" x14ac:dyDescent="0.55000000000000004">
      <c r="E522" s="3" t="s">
        <v>27</v>
      </c>
      <c r="F522" s="6">
        <f>DNFIK!F522*100/'Infl corrected'!F$2</f>
        <v>336.62280701754383</v>
      </c>
      <c r="G522" s="6">
        <f>DNFIK!G522*100/'Infl corrected'!G$2</f>
        <v>369.7749196141479</v>
      </c>
      <c r="H522" s="6">
        <f>DNFIK!H522*100/'Infl corrected'!H$2</f>
        <v>192.90928050052136</v>
      </c>
      <c r="I522" s="6">
        <f>DNFIK!I522*100/'Infl corrected'!I$2</f>
        <v>311.60896130346231</v>
      </c>
      <c r="J522" s="6">
        <f>DNFIK!J522*100/'Infl corrected'!J$2</f>
        <v>364.64646464646466</v>
      </c>
      <c r="K522" s="6">
        <f>DNFIK!K522*100/'Infl corrected'!K$2</f>
        <v>424.69879518072293</v>
      </c>
      <c r="L522" s="6">
        <f>DNFIK!L522*100/'Infl corrected'!L$2</f>
        <v>432</v>
      </c>
      <c r="M522" s="7">
        <f t="shared" si="18"/>
        <v>347.46588975183761</v>
      </c>
    </row>
    <row r="523" spans="5:13" x14ac:dyDescent="0.55000000000000004">
      <c r="E523" s="3" t="s">
        <v>28</v>
      </c>
      <c r="F523" s="6">
        <f>DNFIK!F523*100/'Infl corrected'!F$2</f>
        <v>138.15789473684211</v>
      </c>
      <c r="G523" s="6">
        <f>DNFIK!G523*100/'Infl corrected'!G$2</f>
        <v>157.55627009646304</v>
      </c>
      <c r="H523" s="6">
        <f>DNFIK!H523*100/'Infl corrected'!H$2</f>
        <v>99.061522419186645</v>
      </c>
      <c r="I523" s="6">
        <f>DNFIK!I523*100/'Infl corrected'!I$2</f>
        <v>130.34623217922606</v>
      </c>
      <c r="J523" s="6">
        <f>DNFIK!J523*100/'Infl corrected'!J$2</f>
        <v>178.78787878787878</v>
      </c>
      <c r="K523" s="6">
        <f>DNFIK!K523*100/'Infl corrected'!K$2</f>
        <v>236.94779116465864</v>
      </c>
      <c r="L523" s="6">
        <f>DNFIK!L523*100/'Infl corrected'!L$2</f>
        <v>251</v>
      </c>
      <c r="M523" s="7">
        <f t="shared" si="18"/>
        <v>170.26536991203648</v>
      </c>
    </row>
    <row r="524" spans="5:13" x14ac:dyDescent="0.55000000000000004">
      <c r="E524" s="3" t="s">
        <v>29</v>
      </c>
      <c r="F524" s="6">
        <f>DNFIK!F524*100/'Infl corrected'!F$2</f>
        <v>198.46491228070175</v>
      </c>
      <c r="G524" s="6">
        <f>DNFIK!G524*100/'Infl corrected'!G$2</f>
        <v>212.2186495176849</v>
      </c>
      <c r="H524" s="6">
        <f>DNFIK!H524*100/'Infl corrected'!H$2</f>
        <v>93.847758081334717</v>
      </c>
      <c r="I524" s="6">
        <f>DNFIK!I524*100/'Infl corrected'!I$2</f>
        <v>182.28105906313644</v>
      </c>
      <c r="J524" s="6">
        <f>DNFIK!J524*100/'Infl corrected'!J$2</f>
        <v>186.86868686868686</v>
      </c>
      <c r="K524" s="6">
        <f>DNFIK!K524*100/'Infl corrected'!K$2</f>
        <v>187.75100401606426</v>
      </c>
      <c r="L524" s="6">
        <f>DNFIK!L524*100/'Infl corrected'!L$2</f>
        <v>181</v>
      </c>
      <c r="M524" s="7">
        <f t="shared" si="18"/>
        <v>177.49029568965844</v>
      </c>
    </row>
    <row r="525" spans="5:13" x14ac:dyDescent="0.55000000000000004">
      <c r="E525" s="3" t="s">
        <v>30</v>
      </c>
      <c r="F525" s="6">
        <f>DNFIK!F525*100/'Infl corrected'!F$2</f>
        <v>0</v>
      </c>
      <c r="G525" s="6">
        <f>DNFIK!G525*100/'Infl corrected'!G$2</f>
        <v>0</v>
      </c>
      <c r="H525" s="6">
        <f>DNFIK!H525*100/'Infl corrected'!H$2</f>
        <v>0</v>
      </c>
      <c r="I525" s="6">
        <f>DNFIK!I525*100/'Infl corrected'!I$2</f>
        <v>0</v>
      </c>
      <c r="J525" s="6">
        <f>DNFIK!J525*100/'Infl corrected'!J$2</f>
        <v>0</v>
      </c>
      <c r="K525" s="6">
        <f>DNFIK!K525*100/'Infl corrected'!K$2</f>
        <v>0</v>
      </c>
      <c r="L525" s="6">
        <f>DNFIK!L525*100/'Infl corrected'!L$2</f>
        <v>0</v>
      </c>
      <c r="M525" s="7">
        <f t="shared" si="18"/>
        <v>0</v>
      </c>
    </row>
    <row r="526" spans="5:13" x14ac:dyDescent="0.55000000000000004">
      <c r="E526" s="3" t="s">
        <v>31</v>
      </c>
      <c r="F526" s="6">
        <f>DNFIK!F526*100/'Infl corrected'!F$2</f>
        <v>0</v>
      </c>
      <c r="G526" s="6">
        <f>DNFIK!G526*100/'Infl corrected'!G$2</f>
        <v>0</v>
      </c>
      <c r="H526" s="6">
        <f>DNFIK!H526*100/'Infl corrected'!H$2</f>
        <v>0</v>
      </c>
      <c r="I526" s="6">
        <f>DNFIK!I526*100/'Infl corrected'!I$2</f>
        <v>0</v>
      </c>
      <c r="J526" s="6">
        <f>DNFIK!J526*100/'Infl corrected'!J$2</f>
        <v>0</v>
      </c>
      <c r="K526" s="6">
        <f>DNFIK!K526*100/'Infl corrected'!K$2</f>
        <v>0</v>
      </c>
      <c r="L526" s="6">
        <f>DNFIK!L526*100/'Infl corrected'!L$2</f>
        <v>0</v>
      </c>
      <c r="M526" s="7">
        <f t="shared" si="18"/>
        <v>0</v>
      </c>
    </row>
    <row r="527" spans="5:13" x14ac:dyDescent="0.55000000000000004">
      <c r="E527" s="3" t="s">
        <v>32</v>
      </c>
      <c r="F527" s="6">
        <f>DNFIK!F527*100/'Infl corrected'!F$2</f>
        <v>0</v>
      </c>
      <c r="G527" s="6">
        <f>DNFIK!G527*100/'Infl corrected'!G$2</f>
        <v>0</v>
      </c>
      <c r="H527" s="6">
        <f>DNFIK!H527*100/'Infl corrected'!H$2</f>
        <v>0</v>
      </c>
      <c r="I527" s="6">
        <f>DNFIK!I527*100/'Infl corrected'!I$2</f>
        <v>0</v>
      </c>
      <c r="J527" s="6">
        <f>DNFIK!J527*100/'Infl corrected'!J$2</f>
        <v>0</v>
      </c>
      <c r="K527" s="6">
        <f>DNFIK!K527*100/'Infl corrected'!K$2</f>
        <v>0</v>
      </c>
      <c r="L527" s="6">
        <f>DNFIK!L527*100/'Infl corrected'!L$2</f>
        <v>0</v>
      </c>
      <c r="M527" s="7">
        <f t="shared" si="18"/>
        <v>0</v>
      </c>
    </row>
    <row r="528" spans="5:13" x14ac:dyDescent="0.55000000000000004">
      <c r="E528" s="3" t="s">
        <v>33</v>
      </c>
      <c r="F528" s="6">
        <f>DNFIK!F528*100/'Infl corrected'!F$2</f>
        <v>0</v>
      </c>
      <c r="G528" s="6">
        <f>DNFIK!G528*100/'Infl corrected'!G$2</f>
        <v>0</v>
      </c>
      <c r="H528" s="6">
        <f>DNFIK!H528*100/'Infl corrected'!H$2</f>
        <v>0</v>
      </c>
      <c r="I528" s="6">
        <f>DNFIK!I528*100/'Infl corrected'!I$2</f>
        <v>0</v>
      </c>
      <c r="J528" s="6">
        <f>DNFIK!J528*100/'Infl corrected'!J$2</f>
        <v>0</v>
      </c>
      <c r="K528" s="6">
        <f>DNFIK!K528*100/'Infl corrected'!K$2</f>
        <v>0</v>
      </c>
      <c r="L528" s="6">
        <f>DNFIK!L528*100/'Infl corrected'!L$2</f>
        <v>0</v>
      </c>
      <c r="M528" s="7">
        <f t="shared" si="18"/>
        <v>0</v>
      </c>
    </row>
    <row r="529" spans="4:13" x14ac:dyDescent="0.55000000000000004">
      <c r="E529" s="3" t="s">
        <v>34</v>
      </c>
      <c r="F529" s="6">
        <f>DNFIK!F529*100/'Infl corrected'!F$2</f>
        <v>0</v>
      </c>
      <c r="G529" s="6">
        <f>DNFIK!G529*100/'Infl corrected'!G$2</f>
        <v>0</v>
      </c>
      <c r="H529" s="6">
        <f>DNFIK!H529*100/'Infl corrected'!H$2</f>
        <v>0</v>
      </c>
      <c r="I529" s="6">
        <f>DNFIK!I529*100/'Infl corrected'!I$2</f>
        <v>0</v>
      </c>
      <c r="J529" s="6">
        <f>DNFIK!J529*100/'Infl corrected'!J$2</f>
        <v>0</v>
      </c>
      <c r="K529" s="6">
        <f>DNFIK!K529*100/'Infl corrected'!K$2</f>
        <v>0</v>
      </c>
      <c r="L529" s="6">
        <f>DNFIK!L529*100/'Infl corrected'!L$2</f>
        <v>0</v>
      </c>
      <c r="M529" s="7">
        <f t="shared" si="18"/>
        <v>0</v>
      </c>
    </row>
    <row r="530" spans="4:13" x14ac:dyDescent="0.55000000000000004">
      <c r="E530" s="3" t="s">
        <v>35</v>
      </c>
      <c r="F530" s="6">
        <f>DNFIK!F530*100/'Infl corrected'!F$2</f>
        <v>0</v>
      </c>
      <c r="G530" s="6">
        <f>DNFIK!G530*100/'Infl corrected'!G$2</f>
        <v>0</v>
      </c>
      <c r="H530" s="6">
        <f>DNFIK!H530*100/'Infl corrected'!H$2</f>
        <v>0</v>
      </c>
      <c r="I530" s="6">
        <f>DNFIK!I530*100/'Infl corrected'!I$2</f>
        <v>0</v>
      </c>
      <c r="J530" s="6">
        <f>DNFIK!J530*100/'Infl corrected'!J$2</f>
        <v>0</v>
      </c>
      <c r="K530" s="6">
        <f>DNFIK!K530*100/'Infl corrected'!K$2</f>
        <v>0</v>
      </c>
      <c r="L530" s="6">
        <f>DNFIK!L530*100/'Infl corrected'!L$2</f>
        <v>0</v>
      </c>
      <c r="M530" s="7">
        <f t="shared" si="18"/>
        <v>0</v>
      </c>
    </row>
    <row r="531" spans="4:13" x14ac:dyDescent="0.55000000000000004">
      <c r="E531" s="3" t="s">
        <v>36</v>
      </c>
      <c r="F531" s="6">
        <f>DNFIK!F531*100/'Infl corrected'!F$2</f>
        <v>419.95614035087721</v>
      </c>
      <c r="G531" s="6">
        <f>DNFIK!G531*100/'Infl corrected'!G$2</f>
        <v>479.09967845659168</v>
      </c>
      <c r="H531" s="6">
        <f>DNFIK!H531*100/'Infl corrected'!H$2</f>
        <v>727.8415015641292</v>
      </c>
      <c r="I531" s="6">
        <f>DNFIK!I531*100/'Infl corrected'!I$2</f>
        <v>554.98981670061096</v>
      </c>
      <c r="J531" s="6">
        <f>DNFIK!J531*100/'Infl corrected'!J$2</f>
        <v>356.56565656565658</v>
      </c>
      <c r="K531" s="6">
        <f>DNFIK!K531*100/'Infl corrected'!K$2</f>
        <v>564.2570281124498</v>
      </c>
      <c r="L531" s="6">
        <f>DNFIK!L531*100/'Infl corrected'!L$2</f>
        <v>484</v>
      </c>
      <c r="M531" s="7">
        <f t="shared" si="18"/>
        <v>512.38711739290216</v>
      </c>
    </row>
    <row r="532" spans="4:13" x14ac:dyDescent="0.55000000000000004">
      <c r="E532" s="3" t="s">
        <v>37</v>
      </c>
      <c r="F532" s="6">
        <f>DNFIK!F532*100/'Infl corrected'!F$2</f>
        <v>175.43859649122805</v>
      </c>
      <c r="G532" s="6">
        <f>DNFIK!G532*100/'Infl corrected'!G$2</f>
        <v>159.69989281886387</v>
      </c>
      <c r="H532" s="6">
        <f>DNFIK!H532*100/'Infl corrected'!H$2</f>
        <v>115.74556830031283</v>
      </c>
      <c r="I532" s="6">
        <f>DNFIK!I532*100/'Infl corrected'!I$2</f>
        <v>279.0224032586558</v>
      </c>
      <c r="J532" s="6">
        <f>DNFIK!J532*100/'Infl corrected'!J$2</f>
        <v>236.36363636363637</v>
      </c>
      <c r="K532" s="6">
        <f>DNFIK!K532*100/'Infl corrected'!K$2</f>
        <v>233.93574297188755</v>
      </c>
      <c r="L532" s="6">
        <f>DNFIK!L532*100/'Infl corrected'!L$2</f>
        <v>164</v>
      </c>
      <c r="M532" s="7">
        <f t="shared" si="18"/>
        <v>194.88654860065495</v>
      </c>
    </row>
    <row r="533" spans="4:13" x14ac:dyDescent="0.55000000000000004">
      <c r="E533" s="3" t="s">
        <v>38</v>
      </c>
      <c r="F533" s="6">
        <f>DNFIK!F533*100/'Infl corrected'!F$2</f>
        <v>0</v>
      </c>
      <c r="G533" s="6">
        <f>DNFIK!G533*100/'Infl corrected'!G$2</f>
        <v>0</v>
      </c>
      <c r="H533" s="6">
        <f>DNFIK!H533*100/'Infl corrected'!H$2</f>
        <v>0</v>
      </c>
      <c r="I533" s="6">
        <f>DNFIK!I533*100/'Infl corrected'!I$2</f>
        <v>4.0733197556008145</v>
      </c>
      <c r="J533" s="6">
        <f>DNFIK!J533*100/'Infl corrected'!J$2</f>
        <v>3.0303030303030303</v>
      </c>
      <c r="K533" s="6">
        <f>DNFIK!K533*100/'Infl corrected'!K$2</f>
        <v>3.0120481927710845</v>
      </c>
      <c r="L533" s="6">
        <f>DNFIK!L533*100/'Infl corrected'!L$2</f>
        <v>3</v>
      </c>
      <c r="M533" s="7">
        <f t="shared" si="18"/>
        <v>1.8736672826678471</v>
      </c>
    </row>
    <row r="534" spans="4:13" x14ac:dyDescent="0.55000000000000004">
      <c r="E534" s="3" t="s">
        <v>39</v>
      </c>
      <c r="F534" s="6">
        <f>DNFIK!F534*100/'Infl corrected'!F$2</f>
        <v>175.43859649122805</v>
      </c>
      <c r="G534" s="6">
        <f>DNFIK!G534*100/'Infl corrected'!G$2</f>
        <v>159.69989281886387</v>
      </c>
      <c r="H534" s="6">
        <f>DNFIK!H534*100/'Infl corrected'!H$2</f>
        <v>115.74556830031283</v>
      </c>
      <c r="I534" s="6">
        <f>DNFIK!I534*100/'Infl corrected'!I$2</f>
        <v>274.94908350305496</v>
      </c>
      <c r="J534" s="6">
        <f>DNFIK!J534*100/'Infl corrected'!J$2</f>
        <v>233.33333333333334</v>
      </c>
      <c r="K534" s="6">
        <f>DNFIK!K534*100/'Infl corrected'!K$2</f>
        <v>229.91967871485946</v>
      </c>
      <c r="L534" s="6">
        <f>DNFIK!L534*100/'Infl corrected'!L$2</f>
        <v>161</v>
      </c>
      <c r="M534" s="7">
        <f t="shared" si="18"/>
        <v>192.86945045166468</v>
      </c>
    </row>
    <row r="535" spans="4:13" x14ac:dyDescent="0.55000000000000004">
      <c r="E535" s="3" t="s">
        <v>40</v>
      </c>
      <c r="F535" s="6">
        <f>DNFIK!F535*100/'Infl corrected'!F$2</f>
        <v>40.570175438596493</v>
      </c>
      <c r="G535" s="6">
        <f>DNFIK!G535*100/'Infl corrected'!G$2</f>
        <v>37.513397642015008</v>
      </c>
      <c r="H535" s="6">
        <f>DNFIK!H535*100/'Infl corrected'!H$2</f>
        <v>192.90928050052136</v>
      </c>
      <c r="I535" s="6">
        <f>DNFIK!I535*100/'Infl corrected'!I$2</f>
        <v>220.9775967413442</v>
      </c>
      <c r="J535" s="6">
        <f>DNFIK!J535*100/'Infl corrected'!J$2</f>
        <v>205.05050505050505</v>
      </c>
      <c r="K535" s="6">
        <f>DNFIK!K535*100/'Infl corrected'!K$2</f>
        <v>181.72690763052211</v>
      </c>
      <c r="L535" s="6">
        <f>DNFIK!L535*100/'Infl corrected'!L$2</f>
        <v>177</v>
      </c>
      <c r="M535" s="7">
        <f t="shared" si="18"/>
        <v>150.82112328621491</v>
      </c>
    </row>
    <row r="536" spans="4:13" x14ac:dyDescent="0.55000000000000004">
      <c r="D536" s="3" t="s">
        <v>45</v>
      </c>
      <c r="E536" s="3" t="s">
        <v>13</v>
      </c>
      <c r="F536" s="6">
        <f>DNFIK!F536*100/'Infl corrected'!F$2</f>
        <v>930.92105263157896</v>
      </c>
      <c r="G536" s="6">
        <f>DNFIK!G536*100/'Infl corrected'!G$2</f>
        <v>1338.6923901393354</v>
      </c>
      <c r="H536" s="6">
        <f>DNFIK!H536*100/'Infl corrected'!H$2</f>
        <v>1425.4431699687173</v>
      </c>
      <c r="I536" s="6">
        <f>DNFIK!I536*100/'Infl corrected'!I$2</f>
        <v>1707.7393075356415</v>
      </c>
      <c r="J536" s="6">
        <f>DNFIK!J536*100/'Infl corrected'!J$2</f>
        <v>1890.909090909091</v>
      </c>
      <c r="K536" s="6">
        <f>DNFIK!K536*100/'Infl corrected'!K$2</f>
        <v>2087.3493975903616</v>
      </c>
      <c r="L536" s="6">
        <f>DNFIK!L536*100/'Infl corrected'!L$2</f>
        <v>2039</v>
      </c>
      <c r="M536" s="7">
        <f t="shared" si="18"/>
        <v>1631.436344110675</v>
      </c>
    </row>
    <row r="537" spans="4:13" x14ac:dyDescent="0.55000000000000004">
      <c r="E537" s="3" t="s">
        <v>14</v>
      </c>
      <c r="F537" s="6">
        <f>DNFIK!F537*100/'Infl corrected'!F$2</f>
        <v>0</v>
      </c>
      <c r="G537" s="6">
        <f>DNFIK!G537*100/'Infl corrected'!G$2</f>
        <v>0</v>
      </c>
      <c r="H537" s="6">
        <f>DNFIK!H537*100/'Infl corrected'!H$2</f>
        <v>0</v>
      </c>
      <c r="I537" s="6">
        <f>DNFIK!I537*100/'Infl corrected'!I$2</f>
        <v>0</v>
      </c>
      <c r="J537" s="6">
        <f>DNFIK!J537*100/'Infl corrected'!J$2</f>
        <v>0</v>
      </c>
      <c r="K537" s="6">
        <f>DNFIK!K537*100/'Infl corrected'!K$2</f>
        <v>0</v>
      </c>
      <c r="L537" s="6">
        <f>DNFIK!L537*100/'Infl corrected'!L$2</f>
        <v>0</v>
      </c>
      <c r="M537" s="7">
        <f t="shared" si="18"/>
        <v>0</v>
      </c>
    </row>
    <row r="538" spans="4:13" x14ac:dyDescent="0.55000000000000004">
      <c r="E538" s="3" t="s">
        <v>15</v>
      </c>
      <c r="F538" s="6">
        <f>DNFIK!F538*100/'Infl corrected'!F$2</f>
        <v>0</v>
      </c>
      <c r="G538" s="6">
        <f>DNFIK!G538*100/'Infl corrected'!G$2</f>
        <v>0</v>
      </c>
      <c r="H538" s="6">
        <f>DNFIK!H538*100/'Infl corrected'!H$2</f>
        <v>0</v>
      </c>
      <c r="I538" s="6">
        <f>DNFIK!I538*100/'Infl corrected'!I$2</f>
        <v>0</v>
      </c>
      <c r="J538" s="6">
        <f>DNFIK!J538*100/'Infl corrected'!J$2</f>
        <v>0</v>
      </c>
      <c r="K538" s="6">
        <f>DNFIK!K538*100/'Infl corrected'!K$2</f>
        <v>0</v>
      </c>
      <c r="L538" s="6">
        <f>DNFIK!L538*100/'Infl corrected'!L$2</f>
        <v>0</v>
      </c>
      <c r="M538" s="7">
        <f t="shared" si="18"/>
        <v>0</v>
      </c>
    </row>
    <row r="539" spans="4:13" x14ac:dyDescent="0.55000000000000004">
      <c r="E539" s="3" t="s">
        <v>16</v>
      </c>
      <c r="F539" s="6">
        <f>DNFIK!F539*100/'Infl corrected'!F$2</f>
        <v>0</v>
      </c>
      <c r="G539" s="6">
        <f>DNFIK!G539*100/'Infl corrected'!G$2</f>
        <v>0</v>
      </c>
      <c r="H539" s="6">
        <f>DNFIK!H539*100/'Infl corrected'!H$2</f>
        <v>0</v>
      </c>
      <c r="I539" s="6">
        <f>DNFIK!I539*100/'Infl corrected'!I$2</f>
        <v>0</v>
      </c>
      <c r="J539" s="6">
        <f>DNFIK!J539*100/'Infl corrected'!J$2</f>
        <v>0</v>
      </c>
      <c r="K539" s="6">
        <f>DNFIK!K539*100/'Infl corrected'!K$2</f>
        <v>0</v>
      </c>
      <c r="L539" s="6">
        <f>DNFIK!L539*100/'Infl corrected'!L$2</f>
        <v>0</v>
      </c>
      <c r="M539" s="7">
        <f t="shared" si="18"/>
        <v>0</v>
      </c>
    </row>
    <row r="540" spans="4:13" x14ac:dyDescent="0.55000000000000004">
      <c r="E540" s="3" t="s">
        <v>17</v>
      </c>
      <c r="F540" s="6">
        <f>DNFIK!F540*100/'Infl corrected'!F$2</f>
        <v>0</v>
      </c>
      <c r="G540" s="6">
        <f>DNFIK!G540*100/'Infl corrected'!G$2</f>
        <v>0</v>
      </c>
      <c r="H540" s="6">
        <f>DNFIK!H540*100/'Infl corrected'!H$2</f>
        <v>0</v>
      </c>
      <c r="I540" s="6">
        <f>DNFIK!I540*100/'Infl corrected'!I$2</f>
        <v>0</v>
      </c>
      <c r="J540" s="6">
        <f>DNFIK!J540*100/'Infl corrected'!J$2</f>
        <v>0</v>
      </c>
      <c r="K540" s="6">
        <f>DNFIK!K540*100/'Infl corrected'!K$2</f>
        <v>0</v>
      </c>
      <c r="L540" s="6">
        <f>DNFIK!L540*100/'Infl corrected'!L$2</f>
        <v>0</v>
      </c>
      <c r="M540" s="7">
        <f t="shared" si="18"/>
        <v>0</v>
      </c>
    </row>
    <row r="541" spans="4:13" x14ac:dyDescent="0.55000000000000004">
      <c r="E541" s="3" t="s">
        <v>18</v>
      </c>
      <c r="F541" s="6">
        <f>DNFIK!F541*100/'Infl corrected'!F$2</f>
        <v>0</v>
      </c>
      <c r="G541" s="6">
        <f>DNFIK!G541*100/'Infl corrected'!G$2</f>
        <v>0</v>
      </c>
      <c r="H541" s="6">
        <f>DNFIK!H541*100/'Infl corrected'!H$2</f>
        <v>0</v>
      </c>
      <c r="I541" s="6">
        <f>DNFIK!I541*100/'Infl corrected'!I$2</f>
        <v>0</v>
      </c>
      <c r="J541" s="6">
        <f>DNFIK!J541*100/'Infl corrected'!J$2</f>
        <v>0</v>
      </c>
      <c r="K541" s="6">
        <f>DNFIK!K541*100/'Infl corrected'!K$2</f>
        <v>0</v>
      </c>
      <c r="L541" s="6">
        <f>DNFIK!L541*100/'Infl corrected'!L$2</f>
        <v>0</v>
      </c>
      <c r="M541" s="7">
        <f t="shared" si="18"/>
        <v>0</v>
      </c>
    </row>
    <row r="542" spans="4:13" x14ac:dyDescent="0.55000000000000004">
      <c r="E542" s="3" t="s">
        <v>19</v>
      </c>
      <c r="F542" s="6">
        <f>DNFIK!F542*100/'Infl corrected'!F$2</f>
        <v>0</v>
      </c>
      <c r="G542" s="6">
        <f>DNFIK!G542*100/'Infl corrected'!G$2</f>
        <v>0</v>
      </c>
      <c r="H542" s="6">
        <f>DNFIK!H542*100/'Infl corrected'!H$2</f>
        <v>0</v>
      </c>
      <c r="I542" s="6">
        <f>DNFIK!I542*100/'Infl corrected'!I$2</f>
        <v>0</v>
      </c>
      <c r="J542" s="6">
        <f>DNFIK!J542*100/'Infl corrected'!J$2</f>
        <v>0</v>
      </c>
      <c r="K542" s="6">
        <f>DNFIK!K542*100/'Infl corrected'!K$2</f>
        <v>0</v>
      </c>
      <c r="L542" s="6">
        <f>DNFIK!L542*100/'Infl corrected'!L$2</f>
        <v>0</v>
      </c>
      <c r="M542" s="7">
        <f t="shared" si="18"/>
        <v>0</v>
      </c>
    </row>
    <row r="543" spans="4:13" x14ac:dyDescent="0.55000000000000004">
      <c r="E543" s="3" t="s">
        <v>20</v>
      </c>
      <c r="F543" s="6">
        <f>DNFIK!F543*100/'Infl corrected'!F$2</f>
        <v>0</v>
      </c>
      <c r="G543" s="6">
        <f>DNFIK!G543*100/'Infl corrected'!G$2</f>
        <v>0</v>
      </c>
      <c r="H543" s="6">
        <f>DNFIK!H543*100/'Infl corrected'!H$2</f>
        <v>0</v>
      </c>
      <c r="I543" s="6">
        <f>DNFIK!I543*100/'Infl corrected'!I$2</f>
        <v>0</v>
      </c>
      <c r="J543" s="6">
        <f>DNFIK!J543*100/'Infl corrected'!J$2</f>
        <v>0</v>
      </c>
      <c r="K543" s="6">
        <f>DNFIK!K543*100/'Infl corrected'!K$2</f>
        <v>0</v>
      </c>
      <c r="L543" s="6">
        <f>DNFIK!L543*100/'Infl corrected'!L$2</f>
        <v>0</v>
      </c>
      <c r="M543" s="7">
        <f t="shared" si="18"/>
        <v>0</v>
      </c>
    </row>
    <row r="544" spans="4:13" x14ac:dyDescent="0.55000000000000004">
      <c r="E544" s="3" t="s">
        <v>21</v>
      </c>
      <c r="F544" s="6">
        <f>DNFIK!F544*100/'Infl corrected'!F$2</f>
        <v>0</v>
      </c>
      <c r="G544" s="6">
        <f>DNFIK!G544*100/'Infl corrected'!G$2</f>
        <v>0</v>
      </c>
      <c r="H544" s="6">
        <f>DNFIK!H544*100/'Infl corrected'!H$2</f>
        <v>0</v>
      </c>
      <c r="I544" s="6">
        <f>DNFIK!I544*100/'Infl corrected'!I$2</f>
        <v>0</v>
      </c>
      <c r="J544" s="6">
        <f>DNFIK!J544*100/'Infl corrected'!J$2</f>
        <v>0</v>
      </c>
      <c r="K544" s="6">
        <f>DNFIK!K544*100/'Infl corrected'!K$2</f>
        <v>0</v>
      </c>
      <c r="L544" s="6">
        <f>DNFIK!L544*100/'Infl corrected'!L$2</f>
        <v>0</v>
      </c>
      <c r="M544" s="7">
        <f t="shared" si="18"/>
        <v>0</v>
      </c>
    </row>
    <row r="545" spans="5:13" x14ac:dyDescent="0.55000000000000004">
      <c r="E545" s="3" t="s">
        <v>22</v>
      </c>
      <c r="F545" s="6">
        <f>DNFIK!F545*100/'Infl corrected'!F$2</f>
        <v>0</v>
      </c>
      <c r="G545" s="6">
        <f>DNFIK!G545*100/'Infl corrected'!G$2</f>
        <v>0</v>
      </c>
      <c r="H545" s="6">
        <f>DNFIK!H545*100/'Infl corrected'!H$2</f>
        <v>0</v>
      </c>
      <c r="I545" s="6">
        <f>DNFIK!I545*100/'Infl corrected'!I$2</f>
        <v>0</v>
      </c>
      <c r="J545" s="6">
        <f>DNFIK!J545*100/'Infl corrected'!J$2</f>
        <v>0</v>
      </c>
      <c r="K545" s="6">
        <f>DNFIK!K545*100/'Infl corrected'!K$2</f>
        <v>0</v>
      </c>
      <c r="L545" s="6">
        <f>DNFIK!L545*100/'Infl corrected'!L$2</f>
        <v>0</v>
      </c>
      <c r="M545" s="7">
        <f t="shared" si="18"/>
        <v>0</v>
      </c>
    </row>
    <row r="546" spans="5:13" x14ac:dyDescent="0.55000000000000004">
      <c r="E546" s="3" t="s">
        <v>23</v>
      </c>
      <c r="F546" s="6">
        <f>DNFIK!F546*100/'Infl corrected'!F$2</f>
        <v>0</v>
      </c>
      <c r="G546" s="6">
        <f>DNFIK!G546*100/'Infl corrected'!G$2</f>
        <v>0</v>
      </c>
      <c r="H546" s="6">
        <f>DNFIK!H546*100/'Infl corrected'!H$2</f>
        <v>0</v>
      </c>
      <c r="I546" s="6">
        <f>DNFIK!I546*100/'Infl corrected'!I$2</f>
        <v>0</v>
      </c>
      <c r="J546" s="6">
        <f>DNFIK!J546*100/'Infl corrected'!J$2</f>
        <v>0</v>
      </c>
      <c r="K546" s="6">
        <f>DNFIK!K546*100/'Infl corrected'!K$2</f>
        <v>0</v>
      </c>
      <c r="L546" s="6">
        <f>DNFIK!L546*100/'Infl corrected'!L$2</f>
        <v>0</v>
      </c>
      <c r="M546" s="7">
        <f t="shared" si="18"/>
        <v>0</v>
      </c>
    </row>
    <row r="547" spans="5:13" x14ac:dyDescent="0.55000000000000004">
      <c r="E547" s="3" t="s">
        <v>24</v>
      </c>
      <c r="F547" s="6">
        <f>DNFIK!F547*100/'Infl corrected'!F$2</f>
        <v>28.508771929824562</v>
      </c>
      <c r="G547" s="6">
        <f>DNFIK!G547*100/'Infl corrected'!G$2</f>
        <v>34.29796355841372</v>
      </c>
      <c r="H547" s="6">
        <f>DNFIK!H547*100/'Infl corrected'!H$2</f>
        <v>37.53910323253389</v>
      </c>
      <c r="I547" s="6">
        <f>DNFIK!I547*100/'Infl corrected'!I$2</f>
        <v>108.96130346232179</v>
      </c>
      <c r="J547" s="6">
        <f>DNFIK!J547*100/'Infl corrected'!J$2</f>
        <v>128.28282828282829</v>
      </c>
      <c r="K547" s="6">
        <f>DNFIK!K547*100/'Infl corrected'!K$2</f>
        <v>134.53815261044178</v>
      </c>
      <c r="L547" s="6">
        <f>DNFIK!L547*100/'Infl corrected'!L$2</f>
        <v>100</v>
      </c>
      <c r="M547" s="7">
        <f t="shared" si="18"/>
        <v>81.732589010909152</v>
      </c>
    </row>
    <row r="548" spans="5:13" x14ac:dyDescent="0.55000000000000004">
      <c r="E548" s="3" t="s">
        <v>25</v>
      </c>
      <c r="F548" s="6">
        <f>DNFIK!F548*100/'Infl corrected'!F$2</f>
        <v>28.508771929824562</v>
      </c>
      <c r="G548" s="6">
        <f>DNFIK!G548*100/'Infl corrected'!G$2</f>
        <v>34.29796355841372</v>
      </c>
      <c r="H548" s="6">
        <f>DNFIK!H548*100/'Infl corrected'!H$2</f>
        <v>37.53910323253389</v>
      </c>
      <c r="I548" s="6">
        <f>DNFIK!I548*100/'Infl corrected'!I$2</f>
        <v>108.96130346232179</v>
      </c>
      <c r="J548" s="6">
        <f>DNFIK!J548*100/'Infl corrected'!J$2</f>
        <v>128.28282828282829</v>
      </c>
      <c r="K548" s="6">
        <f>DNFIK!K548*100/'Infl corrected'!K$2</f>
        <v>133.53413654618475</v>
      </c>
      <c r="L548" s="6">
        <f>DNFIK!L548*100/'Infl corrected'!L$2</f>
        <v>99</v>
      </c>
      <c r="M548" s="7">
        <f t="shared" si="18"/>
        <v>81.44630100172958</v>
      </c>
    </row>
    <row r="549" spans="5:13" x14ac:dyDescent="0.55000000000000004">
      <c r="E549" s="3" t="s">
        <v>26</v>
      </c>
      <c r="F549" s="6">
        <f>DNFIK!F549*100/'Infl corrected'!F$2</f>
        <v>0</v>
      </c>
      <c r="G549" s="6">
        <f>DNFIK!G549*100/'Infl corrected'!G$2</f>
        <v>0</v>
      </c>
      <c r="H549" s="6">
        <f>DNFIK!H549*100/'Infl corrected'!H$2</f>
        <v>0</v>
      </c>
      <c r="I549" s="6">
        <f>DNFIK!I549*100/'Infl corrected'!I$2</f>
        <v>0</v>
      </c>
      <c r="J549" s="6">
        <f>DNFIK!J549*100/'Infl corrected'!J$2</f>
        <v>1.0101010101010102</v>
      </c>
      <c r="K549" s="6">
        <f>DNFIK!K549*100/'Infl corrected'!K$2</f>
        <v>1.0040160642570282</v>
      </c>
      <c r="L549" s="6">
        <f>DNFIK!L549*100/'Infl corrected'!L$2</f>
        <v>1</v>
      </c>
      <c r="M549" s="7">
        <f t="shared" si="18"/>
        <v>0.43058815347971979</v>
      </c>
    </row>
    <row r="550" spans="5:13" x14ac:dyDescent="0.55000000000000004">
      <c r="E550" s="3" t="s">
        <v>27</v>
      </c>
      <c r="F550" s="6">
        <f>DNFIK!F550*100/'Infl corrected'!F$2</f>
        <v>896.92982456140351</v>
      </c>
      <c r="G550" s="6">
        <f>DNFIK!G550*100/'Infl corrected'!G$2</f>
        <v>1300.1071811361201</v>
      </c>
      <c r="H550" s="6">
        <f>DNFIK!H550*100/'Infl corrected'!H$2</f>
        <v>1380.6047966631907</v>
      </c>
      <c r="I550" s="6">
        <f>DNFIK!I550*100/'Infl corrected'!I$2</f>
        <v>1593.6863543788186</v>
      </c>
      <c r="J550" s="6">
        <f>DNFIK!J550*100/'Infl corrected'!J$2</f>
        <v>1755.5555555555557</v>
      </c>
      <c r="K550" s="6">
        <f>DNFIK!K550*100/'Infl corrected'!K$2</f>
        <v>1926.706827309237</v>
      </c>
      <c r="L550" s="6">
        <f>DNFIK!L550*100/'Infl corrected'!L$2</f>
        <v>1926</v>
      </c>
      <c r="M550" s="7">
        <f t="shared" si="18"/>
        <v>1539.9415056577607</v>
      </c>
    </row>
    <row r="551" spans="5:13" x14ac:dyDescent="0.55000000000000004">
      <c r="E551" s="3" t="s">
        <v>28</v>
      </c>
      <c r="F551" s="6">
        <f>DNFIK!F551*100/'Infl corrected'!F$2</f>
        <v>0</v>
      </c>
      <c r="G551" s="6">
        <f>DNFIK!G551*100/'Infl corrected'!G$2</f>
        <v>0</v>
      </c>
      <c r="H551" s="6">
        <f>DNFIK!H551*100/'Infl corrected'!H$2</f>
        <v>0</v>
      </c>
      <c r="I551" s="6">
        <f>DNFIK!I551*100/'Infl corrected'!I$2</f>
        <v>0</v>
      </c>
      <c r="J551" s="6">
        <f>DNFIK!J551*100/'Infl corrected'!J$2</f>
        <v>0</v>
      </c>
      <c r="K551" s="6">
        <f>DNFIK!K551*100/'Infl corrected'!K$2</f>
        <v>0</v>
      </c>
      <c r="L551" s="6">
        <f>DNFIK!L551*100/'Infl corrected'!L$2</f>
        <v>0</v>
      </c>
      <c r="M551" s="7">
        <f t="shared" si="18"/>
        <v>0</v>
      </c>
    </row>
    <row r="552" spans="5:13" x14ac:dyDescent="0.55000000000000004">
      <c r="E552" s="3" t="s">
        <v>29</v>
      </c>
      <c r="F552" s="6">
        <f>DNFIK!F552*100/'Infl corrected'!F$2</f>
        <v>0</v>
      </c>
      <c r="G552" s="6">
        <f>DNFIK!G552*100/'Infl corrected'!G$2</f>
        <v>0</v>
      </c>
      <c r="H552" s="6">
        <f>DNFIK!H552*100/'Infl corrected'!H$2</f>
        <v>0</v>
      </c>
      <c r="I552" s="6">
        <f>DNFIK!I552*100/'Infl corrected'!I$2</f>
        <v>0</v>
      </c>
      <c r="J552" s="6">
        <f>DNFIK!J552*100/'Infl corrected'!J$2</f>
        <v>0</v>
      </c>
      <c r="K552" s="6">
        <f>DNFIK!K552*100/'Infl corrected'!K$2</f>
        <v>0</v>
      </c>
      <c r="L552" s="6">
        <f>DNFIK!L552*100/'Infl corrected'!L$2</f>
        <v>0</v>
      </c>
      <c r="M552" s="7">
        <f t="shared" si="18"/>
        <v>0</v>
      </c>
    </row>
    <row r="553" spans="5:13" x14ac:dyDescent="0.55000000000000004">
      <c r="E553" s="3" t="s">
        <v>30</v>
      </c>
      <c r="F553" s="6">
        <f>DNFIK!F553*100/'Infl corrected'!F$2</f>
        <v>0</v>
      </c>
      <c r="G553" s="6">
        <f>DNFIK!G553*100/'Infl corrected'!G$2</f>
        <v>0</v>
      </c>
      <c r="H553" s="6">
        <f>DNFIK!H553*100/'Infl corrected'!H$2</f>
        <v>0</v>
      </c>
      <c r="I553" s="6">
        <f>DNFIK!I553*100/'Infl corrected'!I$2</f>
        <v>0</v>
      </c>
      <c r="J553" s="6">
        <f>DNFIK!J553*100/'Infl corrected'!J$2</f>
        <v>0</v>
      </c>
      <c r="K553" s="6">
        <f>DNFIK!K553*100/'Infl corrected'!K$2</f>
        <v>0</v>
      </c>
      <c r="L553" s="6">
        <f>DNFIK!L553*100/'Infl corrected'!L$2</f>
        <v>0</v>
      </c>
      <c r="M553" s="7">
        <f t="shared" si="18"/>
        <v>0</v>
      </c>
    </row>
    <row r="554" spans="5:13" x14ac:dyDescent="0.55000000000000004">
      <c r="E554" s="3" t="s">
        <v>31</v>
      </c>
      <c r="F554" s="6">
        <f>DNFIK!F554*100/'Infl corrected'!F$2</f>
        <v>896.92982456140351</v>
      </c>
      <c r="G554" s="6">
        <f>DNFIK!G554*100/'Infl corrected'!G$2</f>
        <v>1300.1071811361201</v>
      </c>
      <c r="H554" s="6">
        <f>DNFIK!H554*100/'Infl corrected'!H$2</f>
        <v>1380.6047966631907</v>
      </c>
      <c r="I554" s="6">
        <f>DNFIK!I554*100/'Infl corrected'!I$2</f>
        <v>1593.6863543788186</v>
      </c>
      <c r="J554" s="6">
        <f>DNFIK!J554*100/'Infl corrected'!J$2</f>
        <v>1755.5555555555557</v>
      </c>
      <c r="K554" s="6">
        <f>DNFIK!K554*100/'Infl corrected'!K$2</f>
        <v>1926.706827309237</v>
      </c>
      <c r="L554" s="6">
        <f>DNFIK!L554*100/'Infl corrected'!L$2</f>
        <v>1926</v>
      </c>
      <c r="M554" s="7">
        <f t="shared" si="18"/>
        <v>1539.9415056577607</v>
      </c>
    </row>
    <row r="555" spans="5:13" x14ac:dyDescent="0.55000000000000004">
      <c r="E555" s="3" t="s">
        <v>32</v>
      </c>
      <c r="F555" s="6">
        <f>DNFIK!F555*100/'Infl corrected'!F$2</f>
        <v>0</v>
      </c>
      <c r="G555" s="6">
        <f>DNFIK!G555*100/'Infl corrected'!G$2</f>
        <v>0</v>
      </c>
      <c r="H555" s="6">
        <f>DNFIK!H555*100/'Infl corrected'!H$2</f>
        <v>0</v>
      </c>
      <c r="I555" s="6">
        <f>DNFIK!I555*100/'Infl corrected'!I$2</f>
        <v>0</v>
      </c>
      <c r="J555" s="6">
        <f>DNFIK!J555*100/'Infl corrected'!J$2</f>
        <v>0</v>
      </c>
      <c r="K555" s="6">
        <f>DNFIK!K555*100/'Infl corrected'!K$2</f>
        <v>0</v>
      </c>
      <c r="L555" s="6">
        <f>DNFIK!L555*100/'Infl corrected'!L$2</f>
        <v>0</v>
      </c>
      <c r="M555" s="7">
        <f t="shared" si="18"/>
        <v>0</v>
      </c>
    </row>
    <row r="556" spans="5:13" x14ac:dyDescent="0.55000000000000004">
      <c r="E556" s="3" t="s">
        <v>33</v>
      </c>
      <c r="F556" s="6">
        <f>DNFIK!F556*100/'Infl corrected'!F$2</f>
        <v>0</v>
      </c>
      <c r="G556" s="6">
        <f>DNFIK!G556*100/'Infl corrected'!G$2</f>
        <v>0</v>
      </c>
      <c r="H556" s="6">
        <f>DNFIK!H556*100/'Infl corrected'!H$2</f>
        <v>0</v>
      </c>
      <c r="I556" s="6">
        <f>DNFIK!I556*100/'Infl corrected'!I$2</f>
        <v>0</v>
      </c>
      <c r="J556" s="6">
        <f>DNFIK!J556*100/'Infl corrected'!J$2</f>
        <v>0</v>
      </c>
      <c r="K556" s="6">
        <f>DNFIK!K556*100/'Infl corrected'!K$2</f>
        <v>0</v>
      </c>
      <c r="L556" s="6">
        <f>DNFIK!L556*100/'Infl corrected'!L$2</f>
        <v>0</v>
      </c>
      <c r="M556" s="7">
        <f t="shared" si="18"/>
        <v>0</v>
      </c>
    </row>
    <row r="557" spans="5:13" x14ac:dyDescent="0.55000000000000004">
      <c r="E557" s="3" t="s">
        <v>34</v>
      </c>
      <c r="F557" s="6">
        <f>DNFIK!F557*100/'Infl corrected'!F$2</f>
        <v>0</v>
      </c>
      <c r="G557" s="6">
        <f>DNFIK!G557*100/'Infl corrected'!G$2</f>
        <v>0</v>
      </c>
      <c r="H557" s="6">
        <f>DNFIK!H557*100/'Infl corrected'!H$2</f>
        <v>0</v>
      </c>
      <c r="I557" s="6">
        <f>DNFIK!I557*100/'Infl corrected'!I$2</f>
        <v>0</v>
      </c>
      <c r="J557" s="6">
        <f>DNFIK!J557*100/'Infl corrected'!J$2</f>
        <v>0</v>
      </c>
      <c r="K557" s="6">
        <f>DNFIK!K557*100/'Infl corrected'!K$2</f>
        <v>0</v>
      </c>
      <c r="L557" s="6">
        <f>DNFIK!L557*100/'Infl corrected'!L$2</f>
        <v>0</v>
      </c>
      <c r="M557" s="7">
        <f t="shared" si="18"/>
        <v>0</v>
      </c>
    </row>
    <row r="558" spans="5:13" x14ac:dyDescent="0.55000000000000004">
      <c r="E558" s="3" t="s">
        <v>35</v>
      </c>
      <c r="F558" s="6">
        <f>DNFIK!F558*100/'Infl corrected'!F$2</f>
        <v>0</v>
      </c>
      <c r="G558" s="6">
        <f>DNFIK!G558*100/'Infl corrected'!G$2</f>
        <v>0</v>
      </c>
      <c r="H558" s="6">
        <f>DNFIK!H558*100/'Infl corrected'!H$2</f>
        <v>0</v>
      </c>
      <c r="I558" s="6">
        <f>DNFIK!I558*100/'Infl corrected'!I$2</f>
        <v>0</v>
      </c>
      <c r="J558" s="6">
        <f>DNFIK!J558*100/'Infl corrected'!J$2</f>
        <v>0</v>
      </c>
      <c r="K558" s="6">
        <f>DNFIK!K558*100/'Infl corrected'!K$2</f>
        <v>0</v>
      </c>
      <c r="L558" s="6">
        <f>DNFIK!L558*100/'Infl corrected'!L$2</f>
        <v>0</v>
      </c>
      <c r="M558" s="7">
        <f t="shared" si="18"/>
        <v>0</v>
      </c>
    </row>
    <row r="559" spans="5:13" x14ac:dyDescent="0.55000000000000004">
      <c r="E559" s="3" t="s">
        <v>36</v>
      </c>
      <c r="F559" s="6">
        <f>DNFIK!F559*100/'Infl corrected'!F$2</f>
        <v>5.4824561403508767</v>
      </c>
      <c r="G559" s="6">
        <f>DNFIK!G559*100/'Infl corrected'!G$2</f>
        <v>3.2154340836012865</v>
      </c>
      <c r="H559" s="6">
        <f>DNFIK!H559*100/'Infl corrected'!H$2</f>
        <v>8.3420229405630852</v>
      </c>
      <c r="I559" s="6">
        <f>DNFIK!I559*100/'Infl corrected'!I$2</f>
        <v>4.0733197556008145</v>
      </c>
      <c r="J559" s="6">
        <f>DNFIK!J559*100/'Infl corrected'!J$2</f>
        <v>6.0606060606060606</v>
      </c>
      <c r="K559" s="6">
        <f>DNFIK!K559*100/'Infl corrected'!K$2</f>
        <v>26.104417670682732</v>
      </c>
      <c r="L559" s="6">
        <f>DNFIK!L559*100/'Infl corrected'!L$2</f>
        <v>13</v>
      </c>
      <c r="M559" s="7">
        <f t="shared" si="18"/>
        <v>9.4683223787721236</v>
      </c>
    </row>
    <row r="560" spans="5:13" x14ac:dyDescent="0.55000000000000004">
      <c r="E560" s="3" t="s">
        <v>37</v>
      </c>
      <c r="F560" s="6">
        <f>DNFIK!F560*100/'Infl corrected'!F$2</f>
        <v>0</v>
      </c>
      <c r="G560" s="6">
        <f>DNFIK!G560*100/'Infl corrected'!G$2</f>
        <v>0</v>
      </c>
      <c r="H560" s="6">
        <f>DNFIK!H560*100/'Infl corrected'!H$2</f>
        <v>0</v>
      </c>
      <c r="I560" s="6">
        <f>DNFIK!I560*100/'Infl corrected'!I$2</f>
        <v>0</v>
      </c>
      <c r="J560" s="6">
        <f>DNFIK!J560*100/'Infl corrected'!J$2</f>
        <v>0</v>
      </c>
      <c r="K560" s="6">
        <f>DNFIK!K560*100/'Infl corrected'!K$2</f>
        <v>0</v>
      </c>
      <c r="L560" s="6">
        <f>DNFIK!L560*100/'Infl corrected'!L$2</f>
        <v>0</v>
      </c>
      <c r="M560" s="7">
        <f t="shared" si="18"/>
        <v>0</v>
      </c>
    </row>
    <row r="561" spans="4:13" x14ac:dyDescent="0.55000000000000004">
      <c r="E561" s="3" t="s">
        <v>38</v>
      </c>
      <c r="F561" s="6">
        <f>DNFIK!F561*100/'Infl corrected'!F$2</f>
        <v>0</v>
      </c>
      <c r="G561" s="6">
        <f>DNFIK!G561*100/'Infl corrected'!G$2</f>
        <v>0</v>
      </c>
      <c r="H561" s="6">
        <f>DNFIK!H561*100/'Infl corrected'!H$2</f>
        <v>0</v>
      </c>
      <c r="I561" s="6">
        <f>DNFIK!I561*100/'Infl corrected'!I$2</f>
        <v>0</v>
      </c>
      <c r="J561" s="6">
        <f>DNFIK!J561*100/'Infl corrected'!J$2</f>
        <v>0</v>
      </c>
      <c r="K561" s="6">
        <f>DNFIK!K561*100/'Infl corrected'!K$2</f>
        <v>0</v>
      </c>
      <c r="L561" s="6">
        <f>DNFIK!L561*100/'Infl corrected'!L$2</f>
        <v>0</v>
      </c>
      <c r="M561" s="7">
        <f t="shared" si="18"/>
        <v>0</v>
      </c>
    </row>
    <row r="562" spans="4:13" x14ac:dyDescent="0.55000000000000004">
      <c r="E562" s="3" t="s">
        <v>39</v>
      </c>
      <c r="F562" s="6">
        <f>DNFIK!F562*100/'Infl corrected'!F$2</f>
        <v>0</v>
      </c>
      <c r="G562" s="6">
        <f>DNFIK!G562*100/'Infl corrected'!G$2</f>
        <v>0</v>
      </c>
      <c r="H562" s="6">
        <f>DNFIK!H562*100/'Infl corrected'!H$2</f>
        <v>0</v>
      </c>
      <c r="I562" s="6">
        <f>DNFIK!I562*100/'Infl corrected'!I$2</f>
        <v>0</v>
      </c>
      <c r="J562" s="6">
        <f>DNFIK!J562*100/'Infl corrected'!J$2</f>
        <v>0</v>
      </c>
      <c r="K562" s="6">
        <f>DNFIK!K562*100/'Infl corrected'!K$2</f>
        <v>0</v>
      </c>
      <c r="L562" s="6">
        <f>DNFIK!L562*100/'Infl corrected'!L$2</f>
        <v>0</v>
      </c>
      <c r="M562" s="7">
        <f t="shared" si="18"/>
        <v>0</v>
      </c>
    </row>
    <row r="563" spans="4:13" x14ac:dyDescent="0.55000000000000004">
      <c r="E563" s="3" t="s">
        <v>40</v>
      </c>
      <c r="F563" s="6">
        <f>DNFIK!F563*100/'Infl corrected'!F$2</f>
        <v>5.4824561403508767</v>
      </c>
      <c r="G563" s="6">
        <f>DNFIK!G563*100/'Infl corrected'!G$2</f>
        <v>-12.861736334405146</v>
      </c>
      <c r="H563" s="6">
        <f>DNFIK!H563*100/'Infl corrected'!H$2</f>
        <v>40.667361835245046</v>
      </c>
      <c r="I563" s="6">
        <f>DNFIK!I563*100/'Infl corrected'!I$2</f>
        <v>-33.604887983706718</v>
      </c>
      <c r="J563" s="6">
        <f>DNFIK!J563*100/'Infl corrected'!J$2</f>
        <v>6.0606060606060606</v>
      </c>
      <c r="K563" s="6">
        <f>DNFIK!K563*100/'Infl corrected'!K$2</f>
        <v>10.040160642570282</v>
      </c>
      <c r="L563" s="6">
        <f>DNFIK!L563*100/'Infl corrected'!L$2</f>
        <v>39</v>
      </c>
      <c r="M563" s="7">
        <f t="shared" si="18"/>
        <v>7.8262800515229145</v>
      </c>
    </row>
    <row r="564" spans="4:13" x14ac:dyDescent="0.55000000000000004">
      <c r="D564" s="3" t="s">
        <v>46</v>
      </c>
      <c r="E564" s="3" t="s">
        <v>13</v>
      </c>
      <c r="F564" s="6">
        <f>DNFIK!F564*100/'Infl corrected'!F$2</f>
        <v>2555.9210526315787</v>
      </c>
      <c r="G564" s="6">
        <f>DNFIK!G564*100/'Infl corrected'!G$2</f>
        <v>2697.7491961414794</v>
      </c>
      <c r="H564" s="6">
        <f>DNFIK!H564*100/'Infl corrected'!H$2</f>
        <v>2606.8821689259644</v>
      </c>
      <c r="I564" s="6">
        <f>DNFIK!I564*100/'Infl corrected'!I$2</f>
        <v>2327.9022403258655</v>
      </c>
      <c r="J564" s="6">
        <f>DNFIK!J564*100/'Infl corrected'!J$2</f>
        <v>2489.8989898989898</v>
      </c>
      <c r="K564" s="6">
        <f>DNFIK!K564*100/'Infl corrected'!K$2</f>
        <v>2796.1847389558234</v>
      </c>
      <c r="L564" s="6">
        <f>DNFIK!L564*100/'Infl corrected'!L$2</f>
        <v>3784</v>
      </c>
      <c r="M564" s="7">
        <f t="shared" si="18"/>
        <v>2751.2197695542427</v>
      </c>
    </row>
    <row r="565" spans="4:13" x14ac:dyDescent="0.55000000000000004">
      <c r="E565" s="3" t="s">
        <v>14</v>
      </c>
      <c r="F565" s="6">
        <f>DNFIK!F565*100/'Infl corrected'!F$2</f>
        <v>0</v>
      </c>
      <c r="G565" s="6">
        <f>DNFIK!G565*100/'Infl corrected'!G$2</f>
        <v>0</v>
      </c>
      <c r="H565" s="6">
        <f>DNFIK!H565*100/'Infl corrected'!H$2</f>
        <v>0</v>
      </c>
      <c r="I565" s="6">
        <f>DNFIK!I565*100/'Infl corrected'!I$2</f>
        <v>0</v>
      </c>
      <c r="J565" s="6">
        <f>DNFIK!J565*100/'Infl corrected'!J$2</f>
        <v>0</v>
      </c>
      <c r="K565" s="6">
        <f>DNFIK!K565*100/'Infl corrected'!K$2</f>
        <v>0</v>
      </c>
      <c r="L565" s="6">
        <f>DNFIK!L565*100/'Infl corrected'!L$2</f>
        <v>0</v>
      </c>
      <c r="M565" s="7">
        <f t="shared" si="18"/>
        <v>0</v>
      </c>
    </row>
    <row r="566" spans="4:13" x14ac:dyDescent="0.55000000000000004">
      <c r="E566" s="3" t="s">
        <v>15</v>
      </c>
      <c r="F566" s="6">
        <f>DNFIK!F566*100/'Infl corrected'!F$2</f>
        <v>0</v>
      </c>
      <c r="G566" s="6">
        <f>DNFIK!G566*100/'Infl corrected'!G$2</f>
        <v>0</v>
      </c>
      <c r="H566" s="6">
        <f>DNFIK!H566*100/'Infl corrected'!H$2</f>
        <v>0</v>
      </c>
      <c r="I566" s="6">
        <f>DNFIK!I566*100/'Infl corrected'!I$2</f>
        <v>0</v>
      </c>
      <c r="J566" s="6">
        <f>DNFIK!J566*100/'Infl corrected'!J$2</f>
        <v>0</v>
      </c>
      <c r="K566" s="6">
        <f>DNFIK!K566*100/'Infl corrected'!K$2</f>
        <v>0</v>
      </c>
      <c r="L566" s="6">
        <f>DNFIK!L566*100/'Infl corrected'!L$2</f>
        <v>0</v>
      </c>
      <c r="M566" s="7">
        <f t="shared" si="18"/>
        <v>0</v>
      </c>
    </row>
    <row r="567" spans="4:13" x14ac:dyDescent="0.55000000000000004">
      <c r="E567" s="3" t="s">
        <v>16</v>
      </c>
      <c r="F567" s="6">
        <f>DNFIK!F567*100/'Infl corrected'!F$2</f>
        <v>0</v>
      </c>
      <c r="G567" s="6">
        <f>DNFIK!G567*100/'Infl corrected'!G$2</f>
        <v>0</v>
      </c>
      <c r="H567" s="6">
        <f>DNFIK!H567*100/'Infl corrected'!H$2</f>
        <v>0</v>
      </c>
      <c r="I567" s="6">
        <f>DNFIK!I567*100/'Infl corrected'!I$2</f>
        <v>0</v>
      </c>
      <c r="J567" s="6">
        <f>DNFIK!J567*100/'Infl corrected'!J$2</f>
        <v>0</v>
      </c>
      <c r="K567" s="6">
        <f>DNFIK!K567*100/'Infl corrected'!K$2</f>
        <v>0</v>
      </c>
      <c r="L567" s="6">
        <f>DNFIK!L567*100/'Infl corrected'!L$2</f>
        <v>0</v>
      </c>
      <c r="M567" s="7">
        <f t="shared" si="18"/>
        <v>0</v>
      </c>
    </row>
    <row r="568" spans="4:13" x14ac:dyDescent="0.55000000000000004">
      <c r="E568" s="3" t="s">
        <v>17</v>
      </c>
      <c r="F568" s="6">
        <f>DNFIK!F568*100/'Infl corrected'!F$2</f>
        <v>62.5</v>
      </c>
      <c r="G568" s="6">
        <f>DNFIK!G568*100/'Infl corrected'!G$2</f>
        <v>63.236870310825296</v>
      </c>
      <c r="H568" s="6">
        <f>DNFIK!H568*100/'Infl corrected'!H$2</f>
        <v>58.394160583941606</v>
      </c>
      <c r="I568" s="6">
        <f>DNFIK!I568*100/'Infl corrected'!I$2</f>
        <v>59.063136456211808</v>
      </c>
      <c r="J568" s="6">
        <f>DNFIK!J568*100/'Infl corrected'!J$2</f>
        <v>56.565656565656568</v>
      </c>
      <c r="K568" s="6">
        <f>DNFIK!K568*100/'Infl corrected'!K$2</f>
        <v>57.228915662650607</v>
      </c>
      <c r="L568" s="6">
        <f>DNFIK!L568*100/'Infl corrected'!L$2</f>
        <v>47</v>
      </c>
      <c r="M568" s="7">
        <f t="shared" si="18"/>
        <v>57.712677082755128</v>
      </c>
    </row>
    <row r="569" spans="4:13" x14ac:dyDescent="0.55000000000000004">
      <c r="E569" s="3" t="s">
        <v>18</v>
      </c>
      <c r="F569" s="6">
        <f>DNFIK!F569*100/'Infl corrected'!F$2</f>
        <v>0</v>
      </c>
      <c r="G569" s="6">
        <f>DNFIK!G569*100/'Infl corrected'!G$2</f>
        <v>0</v>
      </c>
      <c r="H569" s="6">
        <f>DNFIK!H569*100/'Infl corrected'!H$2</f>
        <v>0</v>
      </c>
      <c r="I569" s="6">
        <f>DNFIK!I569*100/'Infl corrected'!I$2</f>
        <v>0</v>
      </c>
      <c r="J569" s="6">
        <f>DNFIK!J569*100/'Infl corrected'!J$2</f>
        <v>0</v>
      </c>
      <c r="K569" s="6">
        <f>DNFIK!K569*100/'Infl corrected'!K$2</f>
        <v>0</v>
      </c>
      <c r="L569" s="6">
        <f>DNFIK!L569*100/'Infl corrected'!L$2</f>
        <v>0</v>
      </c>
      <c r="M569" s="7">
        <f t="shared" si="18"/>
        <v>0</v>
      </c>
    </row>
    <row r="570" spans="4:13" x14ac:dyDescent="0.55000000000000004">
      <c r="E570" s="3" t="s">
        <v>19</v>
      </c>
      <c r="F570" s="6">
        <f>DNFIK!F570*100/'Infl corrected'!F$2</f>
        <v>0</v>
      </c>
      <c r="G570" s="6">
        <f>DNFIK!G570*100/'Infl corrected'!G$2</f>
        <v>0</v>
      </c>
      <c r="H570" s="6">
        <f>DNFIK!H570*100/'Infl corrected'!H$2</f>
        <v>0</v>
      </c>
      <c r="I570" s="6">
        <f>DNFIK!I570*100/'Infl corrected'!I$2</f>
        <v>0</v>
      </c>
      <c r="J570" s="6">
        <f>DNFIK!J570*100/'Infl corrected'!J$2</f>
        <v>0</v>
      </c>
      <c r="K570" s="6">
        <f>DNFIK!K570*100/'Infl corrected'!K$2</f>
        <v>0</v>
      </c>
      <c r="L570" s="6">
        <f>DNFIK!L570*100/'Infl corrected'!L$2</f>
        <v>0</v>
      </c>
      <c r="M570" s="7">
        <f t="shared" si="18"/>
        <v>0</v>
      </c>
    </row>
    <row r="571" spans="4:13" x14ac:dyDescent="0.55000000000000004">
      <c r="E571" s="3" t="s">
        <v>20</v>
      </c>
      <c r="F571" s="6">
        <f>DNFIK!F571*100/'Infl corrected'!F$2</f>
        <v>62.5</v>
      </c>
      <c r="G571" s="6">
        <f>DNFIK!G571*100/'Infl corrected'!G$2</f>
        <v>63.236870310825296</v>
      </c>
      <c r="H571" s="6">
        <f>DNFIK!H571*100/'Infl corrected'!H$2</f>
        <v>58.394160583941606</v>
      </c>
      <c r="I571" s="6">
        <f>DNFIK!I571*100/'Infl corrected'!I$2</f>
        <v>59.063136456211808</v>
      </c>
      <c r="J571" s="6">
        <f>DNFIK!J571*100/'Infl corrected'!J$2</f>
        <v>56.565656565656568</v>
      </c>
      <c r="K571" s="6">
        <f>DNFIK!K571*100/'Infl corrected'!K$2</f>
        <v>57.228915662650607</v>
      </c>
      <c r="L571" s="6">
        <f>DNFIK!L571*100/'Infl corrected'!L$2</f>
        <v>47</v>
      </c>
      <c r="M571" s="7">
        <f t="shared" si="18"/>
        <v>57.712677082755128</v>
      </c>
    </row>
    <row r="572" spans="4:13" x14ac:dyDescent="0.55000000000000004">
      <c r="E572" s="3" t="s">
        <v>21</v>
      </c>
      <c r="F572" s="6">
        <f>DNFIK!F572*100/'Infl corrected'!F$2</f>
        <v>8.7719298245614024</v>
      </c>
      <c r="G572" s="6">
        <f>DNFIK!G572*100/'Infl corrected'!G$2</f>
        <v>11.789924973204716</v>
      </c>
      <c r="H572" s="6">
        <f>DNFIK!H572*100/'Infl corrected'!H$2</f>
        <v>7.2992700729927007</v>
      </c>
      <c r="I572" s="6">
        <f>DNFIK!I572*100/'Infl corrected'!I$2</f>
        <v>5.0916496945010179</v>
      </c>
      <c r="J572" s="6">
        <f>DNFIK!J572*100/'Infl corrected'!J$2</f>
        <v>4.0404040404040407</v>
      </c>
      <c r="K572" s="6">
        <f>DNFIK!K572*100/'Infl corrected'!K$2</f>
        <v>11.04417670682731</v>
      </c>
      <c r="L572" s="6">
        <f>DNFIK!L572*100/'Infl corrected'!L$2</f>
        <v>32</v>
      </c>
      <c r="M572" s="7">
        <f t="shared" si="18"/>
        <v>11.433907901784455</v>
      </c>
    </row>
    <row r="573" spans="4:13" x14ac:dyDescent="0.55000000000000004">
      <c r="E573" s="3" t="s">
        <v>22</v>
      </c>
      <c r="F573" s="6">
        <f>DNFIK!F573*100/'Infl corrected'!F$2</f>
        <v>0</v>
      </c>
      <c r="G573" s="6">
        <f>DNFIK!G573*100/'Infl corrected'!G$2</f>
        <v>0</v>
      </c>
      <c r="H573" s="6">
        <f>DNFIK!H573*100/'Infl corrected'!H$2</f>
        <v>0</v>
      </c>
      <c r="I573" s="6">
        <f>DNFIK!I573*100/'Infl corrected'!I$2</f>
        <v>0</v>
      </c>
      <c r="J573" s="6">
        <f>DNFIK!J573*100/'Infl corrected'!J$2</f>
        <v>0</v>
      </c>
      <c r="K573" s="6">
        <f>DNFIK!K573*100/'Infl corrected'!K$2</f>
        <v>1.0040160642570282</v>
      </c>
      <c r="L573" s="6">
        <f>DNFIK!L573*100/'Infl corrected'!L$2</f>
        <v>2</v>
      </c>
      <c r="M573" s="7">
        <f t="shared" si="18"/>
        <v>0.42914515203671832</v>
      </c>
    </row>
    <row r="574" spans="4:13" x14ac:dyDescent="0.55000000000000004">
      <c r="E574" s="3" t="s">
        <v>23</v>
      </c>
      <c r="F574" s="6">
        <f>DNFIK!F574*100/'Infl corrected'!F$2</f>
        <v>8.7719298245614024</v>
      </c>
      <c r="G574" s="6">
        <f>DNFIK!G574*100/'Infl corrected'!G$2</f>
        <v>11.789924973204716</v>
      </c>
      <c r="H574" s="6">
        <f>DNFIK!H574*100/'Infl corrected'!H$2</f>
        <v>7.2992700729927007</v>
      </c>
      <c r="I574" s="6">
        <f>DNFIK!I574*100/'Infl corrected'!I$2</f>
        <v>5.0916496945010179</v>
      </c>
      <c r="J574" s="6">
        <f>DNFIK!J574*100/'Infl corrected'!J$2</f>
        <v>4.0404040404040407</v>
      </c>
      <c r="K574" s="6">
        <f>DNFIK!K574*100/'Infl corrected'!K$2</f>
        <v>10.040160642570282</v>
      </c>
      <c r="L574" s="6">
        <f>DNFIK!L574*100/'Infl corrected'!L$2</f>
        <v>30</v>
      </c>
      <c r="M574" s="7">
        <f t="shared" si="18"/>
        <v>11.004762749747737</v>
      </c>
    </row>
    <row r="575" spans="4:13" x14ac:dyDescent="0.55000000000000004">
      <c r="E575" s="3" t="s">
        <v>24</v>
      </c>
      <c r="F575" s="6">
        <f>DNFIK!F575*100/'Infl corrected'!F$2</f>
        <v>356.35964912280701</v>
      </c>
      <c r="G575" s="6">
        <f>DNFIK!G575*100/'Infl corrected'!G$2</f>
        <v>318.32797427652736</v>
      </c>
      <c r="H575" s="6">
        <f>DNFIK!H575*100/'Infl corrected'!H$2</f>
        <v>278.415015641293</v>
      </c>
      <c r="I575" s="6">
        <f>DNFIK!I575*100/'Infl corrected'!I$2</f>
        <v>218.94093686354378</v>
      </c>
      <c r="J575" s="6">
        <f>DNFIK!J575*100/'Infl corrected'!J$2</f>
        <v>195.95959595959596</v>
      </c>
      <c r="K575" s="6">
        <f>DNFIK!K575*100/'Infl corrected'!K$2</f>
        <v>200.80321285140565</v>
      </c>
      <c r="L575" s="6">
        <f>DNFIK!L575*100/'Infl corrected'!L$2</f>
        <v>228</v>
      </c>
      <c r="M575" s="7">
        <f t="shared" si="18"/>
        <v>256.6866263878818</v>
      </c>
    </row>
    <row r="576" spans="4:13" x14ac:dyDescent="0.55000000000000004">
      <c r="E576" s="3" t="s">
        <v>25</v>
      </c>
      <c r="F576" s="6">
        <f>DNFIK!F576*100/'Infl corrected'!F$2</f>
        <v>125</v>
      </c>
      <c r="G576" s="6">
        <f>DNFIK!G576*100/'Infl corrected'!G$2</f>
        <v>124.33011789924974</v>
      </c>
      <c r="H576" s="6">
        <f>DNFIK!H576*100/'Infl corrected'!H$2</f>
        <v>125.13034410844629</v>
      </c>
      <c r="I576" s="6">
        <f>DNFIK!I576*100/'Infl corrected'!I$2</f>
        <v>71.283095723014256</v>
      </c>
      <c r="J576" s="6">
        <f>DNFIK!J576*100/'Infl corrected'!J$2</f>
        <v>58.585858585858588</v>
      </c>
      <c r="K576" s="6">
        <f>DNFIK!K576*100/'Infl corrected'!K$2</f>
        <v>67.269076305220892</v>
      </c>
      <c r="L576" s="6">
        <f>DNFIK!L576*100/'Infl corrected'!L$2</f>
        <v>111</v>
      </c>
      <c r="M576" s="7">
        <f t="shared" si="18"/>
        <v>97.51407037454139</v>
      </c>
    </row>
    <row r="577" spans="4:13" x14ac:dyDescent="0.55000000000000004">
      <c r="E577" s="3" t="s">
        <v>26</v>
      </c>
      <c r="F577" s="6">
        <f>DNFIK!F577*100/'Infl corrected'!F$2</f>
        <v>231.35964912280701</v>
      </c>
      <c r="G577" s="6">
        <f>DNFIK!G577*100/'Infl corrected'!G$2</f>
        <v>193.9978563772776</v>
      </c>
      <c r="H577" s="6">
        <f>DNFIK!H577*100/'Infl corrected'!H$2</f>
        <v>153.28467153284672</v>
      </c>
      <c r="I577" s="6">
        <f>DNFIK!I577*100/'Infl corrected'!I$2</f>
        <v>147.65784114052954</v>
      </c>
      <c r="J577" s="6">
        <f>DNFIK!J577*100/'Infl corrected'!J$2</f>
        <v>137.37373737373738</v>
      </c>
      <c r="K577" s="6">
        <f>DNFIK!K577*100/'Infl corrected'!K$2</f>
        <v>133.53413654618475</v>
      </c>
      <c r="L577" s="6">
        <f>DNFIK!L577*100/'Infl corrected'!L$2</f>
        <v>118</v>
      </c>
      <c r="M577" s="7">
        <f t="shared" si="18"/>
        <v>159.31541315619756</v>
      </c>
    </row>
    <row r="578" spans="4:13" x14ac:dyDescent="0.55000000000000004">
      <c r="E578" s="3" t="s">
        <v>27</v>
      </c>
      <c r="F578" s="6">
        <f>DNFIK!F578*100/'Infl corrected'!F$2</f>
        <v>1746.7105263157894</v>
      </c>
      <c r="G578" s="6">
        <f>DNFIK!G578*100/'Infl corrected'!G$2</f>
        <v>1892.8188638799572</v>
      </c>
      <c r="H578" s="6">
        <f>DNFIK!H578*100/'Infl corrected'!H$2</f>
        <v>1864.4421272158497</v>
      </c>
      <c r="I578" s="6">
        <f>DNFIK!I578*100/'Infl corrected'!I$2</f>
        <v>1654.7861507128309</v>
      </c>
      <c r="J578" s="6">
        <f>DNFIK!J578*100/'Infl corrected'!J$2</f>
        <v>1853.5353535353536</v>
      </c>
      <c r="K578" s="6">
        <f>DNFIK!K578*100/'Infl corrected'!K$2</f>
        <v>2124.4979919678717</v>
      </c>
      <c r="L578" s="6">
        <f>DNFIK!L578*100/'Infl corrected'!L$2</f>
        <v>3054</v>
      </c>
      <c r="M578" s="7">
        <f t="shared" si="18"/>
        <v>2027.2558590896647</v>
      </c>
    </row>
    <row r="579" spans="4:13" x14ac:dyDescent="0.55000000000000004">
      <c r="E579" s="3" t="s">
        <v>28</v>
      </c>
      <c r="F579" s="6">
        <f>DNFIK!F579*100/'Infl corrected'!F$2</f>
        <v>145.83333333333334</v>
      </c>
      <c r="G579" s="6">
        <f>DNFIK!G579*100/'Infl corrected'!G$2</f>
        <v>172.56162915326902</v>
      </c>
      <c r="H579" s="6">
        <f>DNFIK!H579*100/'Infl corrected'!H$2</f>
        <v>152.24191866527633</v>
      </c>
      <c r="I579" s="6">
        <f>DNFIK!I579*100/'Infl corrected'!I$2</f>
        <v>79.429735234215883</v>
      </c>
      <c r="J579" s="6">
        <f>DNFIK!J579*100/'Infl corrected'!J$2</f>
        <v>97.979797979797979</v>
      </c>
      <c r="K579" s="6">
        <f>DNFIK!K579*100/'Infl corrected'!K$2</f>
        <v>132.53012048192772</v>
      </c>
      <c r="L579" s="6">
        <f>DNFIK!L579*100/'Infl corrected'!L$2</f>
        <v>147</v>
      </c>
      <c r="M579" s="7">
        <f t="shared" si="18"/>
        <v>132.51093354968862</v>
      </c>
    </row>
    <row r="580" spans="4:13" x14ac:dyDescent="0.55000000000000004">
      <c r="E580" s="3" t="s">
        <v>29</v>
      </c>
      <c r="F580" s="6">
        <f>DNFIK!F580*100/'Infl corrected'!F$2</f>
        <v>1572.3684210526314</v>
      </c>
      <c r="G580" s="6">
        <f>DNFIK!G580*100/'Infl corrected'!G$2</f>
        <v>1680.6002143622723</v>
      </c>
      <c r="H580" s="6">
        <f>DNFIK!H580*100/'Infl corrected'!H$2</f>
        <v>1665.276329509906</v>
      </c>
      <c r="I580" s="6">
        <f>DNFIK!I580*100/'Infl corrected'!I$2</f>
        <v>1558.0448065173116</v>
      </c>
      <c r="J580" s="6">
        <f>DNFIK!J580*100/'Infl corrected'!J$2</f>
        <v>1739.3939393939395</v>
      </c>
      <c r="K580" s="6">
        <f>DNFIK!K580*100/'Infl corrected'!K$2</f>
        <v>1954.8192771084339</v>
      </c>
      <c r="L580" s="6">
        <f>DNFIK!L580*100/'Infl corrected'!L$2</f>
        <v>2866</v>
      </c>
      <c r="M580" s="7">
        <f t="shared" si="18"/>
        <v>1862.3575697063563</v>
      </c>
    </row>
    <row r="581" spans="4:13" x14ac:dyDescent="0.55000000000000004">
      <c r="E581" s="3" t="s">
        <v>30</v>
      </c>
      <c r="F581" s="6">
        <f>DNFIK!F581*100/'Infl corrected'!F$2</f>
        <v>28.508771929824562</v>
      </c>
      <c r="G581" s="6">
        <f>DNFIK!G581*100/'Infl corrected'!G$2</f>
        <v>40.728831725616296</v>
      </c>
      <c r="H581" s="6">
        <f>DNFIK!H581*100/'Infl corrected'!H$2</f>
        <v>46.923879040667359</v>
      </c>
      <c r="I581" s="6">
        <f>DNFIK!I581*100/'Infl corrected'!I$2</f>
        <v>16.293279022403258</v>
      </c>
      <c r="J581" s="6">
        <f>DNFIK!J581*100/'Infl corrected'!J$2</f>
        <v>15.151515151515152</v>
      </c>
      <c r="K581" s="6">
        <f>DNFIK!K581*100/'Infl corrected'!K$2</f>
        <v>37.148594377510044</v>
      </c>
      <c r="L581" s="6">
        <f>DNFIK!L581*100/'Infl corrected'!L$2</f>
        <v>41</v>
      </c>
      <c r="M581" s="7">
        <f t="shared" ref="M581:M644" si="19">AVERAGE(F581:L581)</f>
        <v>32.250695892505242</v>
      </c>
    </row>
    <row r="582" spans="4:13" x14ac:dyDescent="0.55000000000000004">
      <c r="E582" s="3" t="s">
        <v>31</v>
      </c>
      <c r="F582" s="6">
        <f>DNFIK!F582*100/'Infl corrected'!F$2</f>
        <v>0</v>
      </c>
      <c r="G582" s="6">
        <f>DNFIK!G582*100/'Infl corrected'!G$2</f>
        <v>0</v>
      </c>
      <c r="H582" s="6">
        <f>DNFIK!H582*100/'Infl corrected'!H$2</f>
        <v>0</v>
      </c>
      <c r="I582" s="6">
        <f>DNFIK!I582*100/'Infl corrected'!I$2</f>
        <v>0</v>
      </c>
      <c r="J582" s="6">
        <f>DNFIK!J582*100/'Infl corrected'!J$2</f>
        <v>0</v>
      </c>
      <c r="K582" s="6">
        <f>DNFIK!K582*100/'Infl corrected'!K$2</f>
        <v>0</v>
      </c>
      <c r="L582" s="6">
        <f>DNFIK!L582*100/'Infl corrected'!L$2</f>
        <v>0</v>
      </c>
      <c r="M582" s="7">
        <f t="shared" si="19"/>
        <v>0</v>
      </c>
    </row>
    <row r="583" spans="4:13" x14ac:dyDescent="0.55000000000000004">
      <c r="E583" s="3" t="s">
        <v>32</v>
      </c>
      <c r="F583" s="6">
        <f>DNFIK!F583*100/'Infl corrected'!F$2</f>
        <v>0</v>
      </c>
      <c r="G583" s="6">
        <f>DNFIK!G583*100/'Infl corrected'!G$2</f>
        <v>0</v>
      </c>
      <c r="H583" s="6">
        <f>DNFIK!H583*100/'Infl corrected'!H$2</f>
        <v>0</v>
      </c>
      <c r="I583" s="6">
        <f>DNFIK!I583*100/'Infl corrected'!I$2</f>
        <v>0</v>
      </c>
      <c r="J583" s="6">
        <f>DNFIK!J583*100/'Infl corrected'!J$2</f>
        <v>0</v>
      </c>
      <c r="K583" s="6">
        <f>DNFIK!K583*100/'Infl corrected'!K$2</f>
        <v>0</v>
      </c>
      <c r="L583" s="6">
        <f>DNFIK!L583*100/'Infl corrected'!L$2</f>
        <v>0</v>
      </c>
      <c r="M583" s="7">
        <f t="shared" si="19"/>
        <v>0</v>
      </c>
    </row>
    <row r="584" spans="4:13" x14ac:dyDescent="0.55000000000000004">
      <c r="E584" s="3" t="s">
        <v>33</v>
      </c>
      <c r="F584" s="6">
        <f>DNFIK!F584*100/'Infl corrected'!F$2</f>
        <v>0</v>
      </c>
      <c r="G584" s="6">
        <f>DNFIK!G584*100/'Infl corrected'!G$2</f>
        <v>0</v>
      </c>
      <c r="H584" s="6">
        <f>DNFIK!H584*100/'Infl corrected'!H$2</f>
        <v>0</v>
      </c>
      <c r="I584" s="6">
        <f>DNFIK!I584*100/'Infl corrected'!I$2</f>
        <v>0</v>
      </c>
      <c r="J584" s="6">
        <f>DNFIK!J584*100/'Infl corrected'!J$2</f>
        <v>0</v>
      </c>
      <c r="K584" s="6">
        <f>DNFIK!K584*100/'Infl corrected'!K$2</f>
        <v>0</v>
      </c>
      <c r="L584" s="6">
        <f>DNFIK!L584*100/'Infl corrected'!L$2</f>
        <v>0</v>
      </c>
      <c r="M584" s="7">
        <f t="shared" si="19"/>
        <v>0</v>
      </c>
    </row>
    <row r="585" spans="4:13" x14ac:dyDescent="0.55000000000000004">
      <c r="E585" s="3" t="s">
        <v>34</v>
      </c>
      <c r="F585" s="6">
        <f>DNFIK!F585*100/'Infl corrected'!F$2</f>
        <v>0</v>
      </c>
      <c r="G585" s="6">
        <f>DNFIK!G585*100/'Infl corrected'!G$2</f>
        <v>0</v>
      </c>
      <c r="H585" s="6">
        <f>DNFIK!H585*100/'Infl corrected'!H$2</f>
        <v>0</v>
      </c>
      <c r="I585" s="6">
        <f>DNFIK!I585*100/'Infl corrected'!I$2</f>
        <v>0</v>
      </c>
      <c r="J585" s="6">
        <f>DNFIK!J585*100/'Infl corrected'!J$2</f>
        <v>0</v>
      </c>
      <c r="K585" s="6">
        <f>DNFIK!K585*100/'Infl corrected'!K$2</f>
        <v>0</v>
      </c>
      <c r="L585" s="6">
        <f>DNFIK!L585*100/'Infl corrected'!L$2</f>
        <v>0</v>
      </c>
      <c r="M585" s="7">
        <f t="shared" si="19"/>
        <v>0</v>
      </c>
    </row>
    <row r="586" spans="4:13" x14ac:dyDescent="0.55000000000000004">
      <c r="E586" s="3" t="s">
        <v>35</v>
      </c>
      <c r="F586" s="6">
        <f>DNFIK!F586*100/'Infl corrected'!F$2</f>
        <v>0</v>
      </c>
      <c r="G586" s="6">
        <f>DNFIK!G586*100/'Infl corrected'!G$2</f>
        <v>0</v>
      </c>
      <c r="H586" s="6">
        <f>DNFIK!H586*100/'Infl corrected'!H$2</f>
        <v>0</v>
      </c>
      <c r="I586" s="6">
        <f>DNFIK!I586*100/'Infl corrected'!I$2</f>
        <v>0</v>
      </c>
      <c r="J586" s="6">
        <f>DNFIK!J586*100/'Infl corrected'!J$2</f>
        <v>0</v>
      </c>
      <c r="K586" s="6">
        <f>DNFIK!K586*100/'Infl corrected'!K$2</f>
        <v>0</v>
      </c>
      <c r="L586" s="6">
        <f>DNFIK!L586*100/'Infl corrected'!L$2</f>
        <v>0</v>
      </c>
      <c r="M586" s="7">
        <f t="shared" si="19"/>
        <v>0</v>
      </c>
    </row>
    <row r="587" spans="4:13" x14ac:dyDescent="0.55000000000000004">
      <c r="E587" s="3" t="s">
        <v>36</v>
      </c>
      <c r="F587" s="6">
        <f>DNFIK!F587*100/'Infl corrected'!F$2</f>
        <v>4.3859649122807012</v>
      </c>
      <c r="G587" s="6">
        <f>DNFIK!G587*100/'Infl corrected'!G$2</f>
        <v>4.287245444801715</v>
      </c>
      <c r="H587" s="6">
        <f>DNFIK!H587*100/'Infl corrected'!H$2</f>
        <v>5.2137643378519289</v>
      </c>
      <c r="I587" s="6">
        <f>DNFIK!I587*100/'Infl corrected'!I$2</f>
        <v>5.0916496945010179</v>
      </c>
      <c r="J587" s="6">
        <f>DNFIK!J587*100/'Infl corrected'!J$2</f>
        <v>3.0303030303030303</v>
      </c>
      <c r="K587" s="6">
        <f>DNFIK!K587*100/'Infl corrected'!K$2</f>
        <v>7.0281124497991971</v>
      </c>
      <c r="L587" s="6">
        <f>DNFIK!L587*100/'Infl corrected'!L$2</f>
        <v>3</v>
      </c>
      <c r="M587" s="7">
        <f t="shared" si="19"/>
        <v>4.5767199813625137</v>
      </c>
    </row>
    <row r="588" spans="4:13" x14ac:dyDescent="0.55000000000000004">
      <c r="E588" s="3" t="s">
        <v>37</v>
      </c>
      <c r="F588" s="6">
        <f>DNFIK!F588*100/'Infl corrected'!F$2</f>
        <v>377.19298245614033</v>
      </c>
      <c r="G588" s="6">
        <f>DNFIK!G588*100/'Infl corrected'!G$2</f>
        <v>409.43193997856378</v>
      </c>
      <c r="H588" s="6">
        <f>DNFIK!H588*100/'Infl corrected'!H$2</f>
        <v>393.11783107403545</v>
      </c>
      <c r="I588" s="6">
        <f>DNFIK!I588*100/'Infl corrected'!I$2</f>
        <v>385.94704684317719</v>
      </c>
      <c r="J588" s="6">
        <f>DNFIK!J588*100/'Infl corrected'!J$2</f>
        <v>377.77777777777777</v>
      </c>
      <c r="K588" s="6">
        <f>DNFIK!K588*100/'Infl corrected'!K$2</f>
        <v>396.58634538152614</v>
      </c>
      <c r="L588" s="6">
        <f>DNFIK!L588*100/'Infl corrected'!L$2</f>
        <v>419</v>
      </c>
      <c r="M588" s="7">
        <f t="shared" si="19"/>
        <v>394.15056050160302</v>
      </c>
    </row>
    <row r="589" spans="4:13" x14ac:dyDescent="0.55000000000000004">
      <c r="E589" s="3" t="s">
        <v>38</v>
      </c>
      <c r="F589" s="6">
        <f>DNFIK!F589*100/'Infl corrected'!F$2</f>
        <v>12.06140350877193</v>
      </c>
      <c r="G589" s="6">
        <f>DNFIK!G589*100/'Infl corrected'!G$2</f>
        <v>10.718113612004288</v>
      </c>
      <c r="H589" s="6">
        <f>DNFIK!H589*100/'Infl corrected'!H$2</f>
        <v>11.470281543274243</v>
      </c>
      <c r="I589" s="6">
        <f>DNFIK!I589*100/'Infl corrected'!I$2</f>
        <v>7.1283095723014256</v>
      </c>
      <c r="J589" s="6">
        <f>DNFIK!J589*100/'Infl corrected'!J$2</f>
        <v>5.0505050505050502</v>
      </c>
      <c r="K589" s="6">
        <f>DNFIK!K589*100/'Infl corrected'!K$2</f>
        <v>7.0281124497991971</v>
      </c>
      <c r="L589" s="6">
        <f>DNFIK!L589*100/'Infl corrected'!L$2</f>
        <v>9</v>
      </c>
      <c r="M589" s="7">
        <f t="shared" si="19"/>
        <v>8.922389390950876</v>
      </c>
    </row>
    <row r="590" spans="4:13" x14ac:dyDescent="0.55000000000000004">
      <c r="E590" s="3" t="s">
        <v>39</v>
      </c>
      <c r="F590" s="6">
        <f>DNFIK!F590*100/'Infl corrected'!F$2</f>
        <v>365.13157894736838</v>
      </c>
      <c r="G590" s="6">
        <f>DNFIK!G590*100/'Infl corrected'!G$2</f>
        <v>398.71382636655949</v>
      </c>
      <c r="H590" s="6">
        <f>DNFIK!H590*100/'Infl corrected'!H$2</f>
        <v>381.64754953076118</v>
      </c>
      <c r="I590" s="6">
        <f>DNFIK!I590*100/'Infl corrected'!I$2</f>
        <v>379.83706720977597</v>
      </c>
      <c r="J590" s="6">
        <f>DNFIK!J590*100/'Infl corrected'!J$2</f>
        <v>372.72727272727275</v>
      </c>
      <c r="K590" s="6">
        <f>DNFIK!K590*100/'Infl corrected'!K$2</f>
        <v>389.55823293172693</v>
      </c>
      <c r="L590" s="6">
        <f>DNFIK!L590*100/'Infl corrected'!L$2</f>
        <v>411</v>
      </c>
      <c r="M590" s="7">
        <f t="shared" si="19"/>
        <v>385.51650395906643</v>
      </c>
    </row>
    <row r="591" spans="4:13" x14ac:dyDescent="0.55000000000000004">
      <c r="E591" s="3" t="s">
        <v>40</v>
      </c>
      <c r="F591" s="6">
        <f>DNFIK!F591*100/'Infl corrected'!F$2</f>
        <v>69.078947368421055</v>
      </c>
      <c r="G591" s="6">
        <f>DNFIK!G591*100/'Infl corrected'!G$2</f>
        <v>135.04823151125402</v>
      </c>
      <c r="H591" s="6">
        <f>DNFIK!H591*100/'Infl corrected'!H$2</f>
        <v>83.420229405630863</v>
      </c>
      <c r="I591" s="6">
        <f>DNFIK!I591*100/'Infl corrected'!I$2</f>
        <v>234.21588594704684</v>
      </c>
      <c r="J591" s="6">
        <f>DNFIK!J591*100/'Infl corrected'!J$2</f>
        <v>244.44444444444446</v>
      </c>
      <c r="K591" s="6">
        <f>DNFIK!K591*100/'Infl corrected'!K$2</f>
        <v>214.85943775100404</v>
      </c>
      <c r="L591" s="6">
        <f>DNFIK!L591*100/'Infl corrected'!L$2</f>
        <v>-181</v>
      </c>
      <c r="M591" s="7">
        <f t="shared" si="19"/>
        <v>114.29531091825733</v>
      </c>
    </row>
    <row r="592" spans="4:13" x14ac:dyDescent="0.55000000000000004">
      <c r="D592" s="3" t="s">
        <v>47</v>
      </c>
      <c r="E592" s="3" t="s">
        <v>13</v>
      </c>
      <c r="F592" s="6">
        <f>DNFIK!F592*100/'Infl corrected'!F$2</f>
        <v>31.798245614035086</v>
      </c>
      <c r="G592" s="6">
        <f>DNFIK!G592*100/'Infl corrected'!G$2</f>
        <v>28.938906752411576</v>
      </c>
      <c r="H592" s="6">
        <f>DNFIK!H592*100/'Infl corrected'!H$2</f>
        <v>27.111574556830028</v>
      </c>
      <c r="I592" s="6">
        <f>DNFIK!I592*100/'Infl corrected'!I$2</f>
        <v>16.293279022403258</v>
      </c>
      <c r="J592" s="6">
        <f>DNFIK!J592*100/'Infl corrected'!J$2</f>
        <v>19.19191919191919</v>
      </c>
      <c r="K592" s="6">
        <f>DNFIK!K592*100/'Infl corrected'!K$2</f>
        <v>20.080321285140563</v>
      </c>
      <c r="L592" s="6">
        <f>DNFIK!L592*100/'Infl corrected'!L$2</f>
        <v>34</v>
      </c>
      <c r="M592" s="7">
        <f t="shared" si="19"/>
        <v>25.344892346105674</v>
      </c>
    </row>
    <row r="593" spans="5:13" x14ac:dyDescent="0.55000000000000004">
      <c r="E593" s="3" t="s">
        <v>14</v>
      </c>
      <c r="F593" s="6">
        <f>DNFIK!F593*100/'Infl corrected'!F$2</f>
        <v>0</v>
      </c>
      <c r="G593" s="6">
        <f>DNFIK!G593*100/'Infl corrected'!G$2</f>
        <v>0</v>
      </c>
      <c r="H593" s="6">
        <f>DNFIK!H593*100/'Infl corrected'!H$2</f>
        <v>0</v>
      </c>
      <c r="I593" s="6">
        <f>DNFIK!I593*100/'Infl corrected'!I$2</f>
        <v>0</v>
      </c>
      <c r="J593" s="6">
        <f>DNFIK!J593*100/'Infl corrected'!J$2</f>
        <v>0</v>
      </c>
      <c r="K593" s="6">
        <f>DNFIK!K593*100/'Infl corrected'!K$2</f>
        <v>0</v>
      </c>
      <c r="L593" s="6">
        <f>DNFIK!L593*100/'Infl corrected'!L$2</f>
        <v>0</v>
      </c>
      <c r="M593" s="7">
        <f t="shared" si="19"/>
        <v>0</v>
      </c>
    </row>
    <row r="594" spans="5:13" x14ac:dyDescent="0.55000000000000004">
      <c r="E594" s="3" t="s">
        <v>15</v>
      </c>
      <c r="F594" s="6">
        <f>DNFIK!F594*100/'Infl corrected'!F$2</f>
        <v>0</v>
      </c>
      <c r="G594" s="6">
        <f>DNFIK!G594*100/'Infl corrected'!G$2</f>
        <v>0</v>
      </c>
      <c r="H594" s="6">
        <f>DNFIK!H594*100/'Infl corrected'!H$2</f>
        <v>0</v>
      </c>
      <c r="I594" s="6">
        <f>DNFIK!I594*100/'Infl corrected'!I$2</f>
        <v>0</v>
      </c>
      <c r="J594" s="6">
        <f>DNFIK!J594*100/'Infl corrected'!J$2</f>
        <v>0</v>
      </c>
      <c r="K594" s="6">
        <f>DNFIK!K594*100/'Infl corrected'!K$2</f>
        <v>0</v>
      </c>
      <c r="L594" s="6">
        <f>DNFIK!L594*100/'Infl corrected'!L$2</f>
        <v>0</v>
      </c>
      <c r="M594" s="7">
        <f t="shared" si="19"/>
        <v>0</v>
      </c>
    </row>
    <row r="595" spans="5:13" x14ac:dyDescent="0.55000000000000004">
      <c r="E595" s="3" t="s">
        <v>16</v>
      </c>
      <c r="F595" s="6">
        <f>DNFIK!F595*100/'Infl corrected'!F$2</f>
        <v>0</v>
      </c>
      <c r="G595" s="6">
        <f>DNFIK!G595*100/'Infl corrected'!G$2</f>
        <v>0</v>
      </c>
      <c r="H595" s="6">
        <f>DNFIK!H595*100/'Infl corrected'!H$2</f>
        <v>0</v>
      </c>
      <c r="I595" s="6">
        <f>DNFIK!I595*100/'Infl corrected'!I$2</f>
        <v>0</v>
      </c>
      <c r="J595" s="6">
        <f>DNFIK!J595*100/'Infl corrected'!J$2</f>
        <v>0</v>
      </c>
      <c r="K595" s="6">
        <f>DNFIK!K595*100/'Infl corrected'!K$2</f>
        <v>0</v>
      </c>
      <c r="L595" s="6">
        <f>DNFIK!L595*100/'Infl corrected'!L$2</f>
        <v>0</v>
      </c>
      <c r="M595" s="7">
        <f t="shared" si="19"/>
        <v>0</v>
      </c>
    </row>
    <row r="596" spans="5:13" x14ac:dyDescent="0.55000000000000004">
      <c r="E596" s="3" t="s">
        <v>17</v>
      </c>
      <c r="F596" s="6">
        <f>DNFIK!F596*100/'Infl corrected'!F$2</f>
        <v>0</v>
      </c>
      <c r="G596" s="6">
        <f>DNFIK!G596*100/'Infl corrected'!G$2</f>
        <v>0</v>
      </c>
      <c r="H596" s="6">
        <f>DNFIK!H596*100/'Infl corrected'!H$2</f>
        <v>0</v>
      </c>
      <c r="I596" s="6">
        <f>DNFIK!I596*100/'Infl corrected'!I$2</f>
        <v>0</v>
      </c>
      <c r="J596" s="6">
        <f>DNFIK!J596*100/'Infl corrected'!J$2</f>
        <v>0</v>
      </c>
      <c r="K596" s="6">
        <f>DNFIK!K596*100/'Infl corrected'!K$2</f>
        <v>0</v>
      </c>
      <c r="L596" s="6">
        <f>DNFIK!L596*100/'Infl corrected'!L$2</f>
        <v>0</v>
      </c>
      <c r="M596" s="7">
        <f t="shared" si="19"/>
        <v>0</v>
      </c>
    </row>
    <row r="597" spans="5:13" x14ac:dyDescent="0.55000000000000004">
      <c r="E597" s="3" t="s">
        <v>18</v>
      </c>
      <c r="F597" s="6">
        <f>DNFIK!F597*100/'Infl corrected'!F$2</f>
        <v>0</v>
      </c>
      <c r="G597" s="6">
        <f>DNFIK!G597*100/'Infl corrected'!G$2</f>
        <v>0</v>
      </c>
      <c r="H597" s="6">
        <f>DNFIK!H597*100/'Infl corrected'!H$2</f>
        <v>0</v>
      </c>
      <c r="I597" s="6">
        <f>DNFIK!I597*100/'Infl corrected'!I$2</f>
        <v>0</v>
      </c>
      <c r="J597" s="6">
        <f>DNFIK!J597*100/'Infl corrected'!J$2</f>
        <v>0</v>
      </c>
      <c r="K597" s="6">
        <f>DNFIK!K597*100/'Infl corrected'!K$2</f>
        <v>0</v>
      </c>
      <c r="L597" s="6">
        <f>DNFIK!L597*100/'Infl corrected'!L$2</f>
        <v>0</v>
      </c>
      <c r="M597" s="7">
        <f t="shared" si="19"/>
        <v>0</v>
      </c>
    </row>
    <row r="598" spans="5:13" x14ac:dyDescent="0.55000000000000004">
      <c r="E598" s="3" t="s">
        <v>19</v>
      </c>
      <c r="F598" s="6">
        <f>DNFIK!F598*100/'Infl corrected'!F$2</f>
        <v>0</v>
      </c>
      <c r="G598" s="6">
        <f>DNFIK!G598*100/'Infl corrected'!G$2</f>
        <v>0</v>
      </c>
      <c r="H598" s="6">
        <f>DNFIK!H598*100/'Infl corrected'!H$2</f>
        <v>0</v>
      </c>
      <c r="I598" s="6">
        <f>DNFIK!I598*100/'Infl corrected'!I$2</f>
        <v>0</v>
      </c>
      <c r="J598" s="6">
        <f>DNFIK!J598*100/'Infl corrected'!J$2</f>
        <v>0</v>
      </c>
      <c r="K598" s="6">
        <f>DNFIK!K598*100/'Infl corrected'!K$2</f>
        <v>0</v>
      </c>
      <c r="L598" s="6">
        <f>DNFIK!L598*100/'Infl corrected'!L$2</f>
        <v>0</v>
      </c>
      <c r="M598" s="7">
        <f t="shared" si="19"/>
        <v>0</v>
      </c>
    </row>
    <row r="599" spans="5:13" x14ac:dyDescent="0.55000000000000004">
      <c r="E599" s="3" t="s">
        <v>20</v>
      </c>
      <c r="F599" s="6">
        <f>DNFIK!F599*100/'Infl corrected'!F$2</f>
        <v>0</v>
      </c>
      <c r="G599" s="6">
        <f>DNFIK!G599*100/'Infl corrected'!G$2</f>
        <v>0</v>
      </c>
      <c r="H599" s="6">
        <f>DNFIK!H599*100/'Infl corrected'!H$2</f>
        <v>0</v>
      </c>
      <c r="I599" s="6">
        <f>DNFIK!I599*100/'Infl corrected'!I$2</f>
        <v>0</v>
      </c>
      <c r="J599" s="6">
        <f>DNFIK!J599*100/'Infl corrected'!J$2</f>
        <v>0</v>
      </c>
      <c r="K599" s="6">
        <f>DNFIK!K599*100/'Infl corrected'!K$2</f>
        <v>0</v>
      </c>
      <c r="L599" s="6">
        <f>DNFIK!L599*100/'Infl corrected'!L$2</f>
        <v>0</v>
      </c>
      <c r="M599" s="7">
        <f t="shared" si="19"/>
        <v>0</v>
      </c>
    </row>
    <row r="600" spans="5:13" x14ac:dyDescent="0.55000000000000004">
      <c r="E600" s="3" t="s">
        <v>21</v>
      </c>
      <c r="F600" s="6">
        <f>DNFIK!F600*100/'Infl corrected'!F$2</f>
        <v>0</v>
      </c>
      <c r="G600" s="6">
        <f>DNFIK!G600*100/'Infl corrected'!G$2</f>
        <v>0</v>
      </c>
      <c r="H600" s="6">
        <f>DNFIK!H600*100/'Infl corrected'!H$2</f>
        <v>0</v>
      </c>
      <c r="I600" s="6">
        <f>DNFIK!I600*100/'Infl corrected'!I$2</f>
        <v>0</v>
      </c>
      <c r="J600" s="6">
        <f>DNFIK!J600*100/'Infl corrected'!J$2</f>
        <v>0</v>
      </c>
      <c r="K600" s="6">
        <f>DNFIK!K600*100/'Infl corrected'!K$2</f>
        <v>0</v>
      </c>
      <c r="L600" s="6">
        <f>DNFIK!L600*100/'Infl corrected'!L$2</f>
        <v>0</v>
      </c>
      <c r="M600" s="7">
        <f t="shared" si="19"/>
        <v>0</v>
      </c>
    </row>
    <row r="601" spans="5:13" x14ac:dyDescent="0.55000000000000004">
      <c r="E601" s="3" t="s">
        <v>22</v>
      </c>
      <c r="F601" s="6">
        <f>DNFIK!F601*100/'Infl corrected'!F$2</f>
        <v>0</v>
      </c>
      <c r="G601" s="6">
        <f>DNFIK!G601*100/'Infl corrected'!G$2</f>
        <v>0</v>
      </c>
      <c r="H601" s="6">
        <f>DNFIK!H601*100/'Infl corrected'!H$2</f>
        <v>0</v>
      </c>
      <c r="I601" s="6">
        <f>DNFIK!I601*100/'Infl corrected'!I$2</f>
        <v>0</v>
      </c>
      <c r="J601" s="6">
        <f>DNFIK!J601*100/'Infl corrected'!J$2</f>
        <v>0</v>
      </c>
      <c r="K601" s="6">
        <f>DNFIK!K601*100/'Infl corrected'!K$2</f>
        <v>0</v>
      </c>
      <c r="L601" s="6">
        <f>DNFIK!L601*100/'Infl corrected'!L$2</f>
        <v>0</v>
      </c>
      <c r="M601" s="7">
        <f t="shared" si="19"/>
        <v>0</v>
      </c>
    </row>
    <row r="602" spans="5:13" x14ac:dyDescent="0.55000000000000004">
      <c r="E602" s="3" t="s">
        <v>23</v>
      </c>
      <c r="F602" s="6">
        <f>DNFIK!F602*100/'Infl corrected'!F$2</f>
        <v>0</v>
      </c>
      <c r="G602" s="6">
        <f>DNFIK!G602*100/'Infl corrected'!G$2</f>
        <v>0</v>
      </c>
      <c r="H602" s="6">
        <f>DNFIK!H602*100/'Infl corrected'!H$2</f>
        <v>0</v>
      </c>
      <c r="I602" s="6">
        <f>DNFIK!I602*100/'Infl corrected'!I$2</f>
        <v>0</v>
      </c>
      <c r="J602" s="6">
        <f>DNFIK!J602*100/'Infl corrected'!J$2</f>
        <v>0</v>
      </c>
      <c r="K602" s="6">
        <f>DNFIK!K602*100/'Infl corrected'!K$2</f>
        <v>0</v>
      </c>
      <c r="L602" s="6">
        <f>DNFIK!L602*100/'Infl corrected'!L$2</f>
        <v>0</v>
      </c>
      <c r="M602" s="7">
        <f t="shared" si="19"/>
        <v>0</v>
      </c>
    </row>
    <row r="603" spans="5:13" x14ac:dyDescent="0.55000000000000004">
      <c r="E603" s="3" t="s">
        <v>24</v>
      </c>
      <c r="F603" s="6">
        <f>DNFIK!F603*100/'Infl corrected'!F$2</f>
        <v>18.640350877192983</v>
      </c>
      <c r="G603" s="6">
        <f>DNFIK!G603*100/'Infl corrected'!G$2</f>
        <v>15.005359056806002</v>
      </c>
      <c r="H603" s="6">
        <f>DNFIK!H603*100/'Infl corrected'!H$2</f>
        <v>11.470281543274243</v>
      </c>
      <c r="I603" s="6">
        <f>DNFIK!I603*100/'Infl corrected'!I$2</f>
        <v>1.0183299389002036</v>
      </c>
      <c r="J603" s="6">
        <f>DNFIK!J603*100/'Infl corrected'!J$2</f>
        <v>2.0202020202020203</v>
      </c>
      <c r="K603" s="6">
        <f>DNFIK!K603*100/'Infl corrected'!K$2</f>
        <v>3.0120481927710845</v>
      </c>
      <c r="L603" s="6">
        <f>DNFIK!L603*100/'Infl corrected'!L$2</f>
        <v>17</v>
      </c>
      <c r="M603" s="7">
        <f t="shared" si="19"/>
        <v>9.7380816613066479</v>
      </c>
    </row>
    <row r="604" spans="5:13" x14ac:dyDescent="0.55000000000000004">
      <c r="E604" s="3" t="s">
        <v>25</v>
      </c>
      <c r="F604" s="6">
        <f>DNFIK!F604*100/'Infl corrected'!F$2</f>
        <v>14.254385964912281</v>
      </c>
      <c r="G604" s="6">
        <f>DNFIK!G604*100/'Infl corrected'!G$2</f>
        <v>9.6463022508038581</v>
      </c>
      <c r="H604" s="6">
        <f>DNFIK!H604*100/'Infl corrected'!H$2</f>
        <v>8.3420229405630852</v>
      </c>
      <c r="I604" s="6">
        <f>DNFIK!I604*100/'Infl corrected'!I$2</f>
        <v>1.0183299389002036</v>
      </c>
      <c r="J604" s="6">
        <f>DNFIK!J604*100/'Infl corrected'!J$2</f>
        <v>1.0101010101010102</v>
      </c>
      <c r="K604" s="6">
        <f>DNFIK!K604*100/'Infl corrected'!K$2</f>
        <v>2.0080321285140563</v>
      </c>
      <c r="L604" s="6">
        <f>DNFIK!L604*100/'Infl corrected'!L$2</f>
        <v>5</v>
      </c>
      <c r="M604" s="7">
        <f t="shared" si="19"/>
        <v>5.8970248905420704</v>
      </c>
    </row>
    <row r="605" spans="5:13" x14ac:dyDescent="0.55000000000000004">
      <c r="E605" s="3" t="s">
        <v>26</v>
      </c>
      <c r="F605" s="6">
        <f>DNFIK!F605*100/'Infl corrected'!F$2</f>
        <v>4.3859649122807012</v>
      </c>
      <c r="G605" s="6">
        <f>DNFIK!G605*100/'Infl corrected'!G$2</f>
        <v>5.359056806002144</v>
      </c>
      <c r="H605" s="6">
        <f>DNFIK!H605*100/'Infl corrected'!H$2</f>
        <v>3.1282586027111572</v>
      </c>
      <c r="I605" s="6">
        <f>DNFIK!I605*100/'Infl corrected'!I$2</f>
        <v>1.0183299389002036</v>
      </c>
      <c r="J605" s="6">
        <f>DNFIK!J605*100/'Infl corrected'!J$2</f>
        <v>1.0101010101010102</v>
      </c>
      <c r="K605" s="6">
        <f>DNFIK!K605*100/'Infl corrected'!K$2</f>
        <v>1.0040160642570282</v>
      </c>
      <c r="L605" s="6">
        <f>DNFIK!L605*100/'Infl corrected'!L$2</f>
        <v>12</v>
      </c>
      <c r="M605" s="7">
        <f t="shared" si="19"/>
        <v>3.9865324763217491</v>
      </c>
    </row>
    <row r="606" spans="5:13" x14ac:dyDescent="0.55000000000000004">
      <c r="E606" s="3" t="s">
        <v>27</v>
      </c>
      <c r="F606" s="6">
        <f>DNFIK!F606*100/'Infl corrected'!F$2</f>
        <v>4.3859649122807012</v>
      </c>
      <c r="G606" s="6">
        <f>DNFIK!G606*100/'Infl corrected'!G$2</f>
        <v>4.287245444801715</v>
      </c>
      <c r="H606" s="6">
        <f>DNFIK!H606*100/'Infl corrected'!H$2</f>
        <v>4.1710114702815426</v>
      </c>
      <c r="I606" s="6">
        <f>DNFIK!I606*100/'Infl corrected'!I$2</f>
        <v>2.0366598778004072</v>
      </c>
      <c r="J606" s="6">
        <f>DNFIK!J606*100/'Infl corrected'!J$2</f>
        <v>2.0202020202020203</v>
      </c>
      <c r="K606" s="6">
        <f>DNFIK!K606*100/'Infl corrected'!K$2</f>
        <v>2.0080321285140563</v>
      </c>
      <c r="L606" s="6">
        <f>DNFIK!L606*100/'Infl corrected'!L$2</f>
        <v>2</v>
      </c>
      <c r="M606" s="7">
        <f t="shared" si="19"/>
        <v>2.9870165505543489</v>
      </c>
    </row>
    <row r="607" spans="5:13" x14ac:dyDescent="0.55000000000000004">
      <c r="E607" s="3" t="s">
        <v>28</v>
      </c>
      <c r="F607" s="6">
        <f>DNFIK!F607*100/'Infl corrected'!F$2</f>
        <v>0</v>
      </c>
      <c r="G607" s="6">
        <f>DNFIK!G607*100/'Infl corrected'!G$2</f>
        <v>0</v>
      </c>
      <c r="H607" s="6">
        <f>DNFIK!H607*100/'Infl corrected'!H$2</f>
        <v>0</v>
      </c>
      <c r="I607" s="6">
        <f>DNFIK!I607*100/'Infl corrected'!I$2</f>
        <v>0</v>
      </c>
      <c r="J607" s="6">
        <f>DNFIK!J607*100/'Infl corrected'!J$2</f>
        <v>0</v>
      </c>
      <c r="K607" s="6">
        <f>DNFIK!K607*100/'Infl corrected'!K$2</f>
        <v>0</v>
      </c>
      <c r="L607" s="6">
        <f>DNFIK!L607*100/'Infl corrected'!L$2</f>
        <v>0</v>
      </c>
      <c r="M607" s="7">
        <f t="shared" si="19"/>
        <v>0</v>
      </c>
    </row>
    <row r="608" spans="5:13" x14ac:dyDescent="0.55000000000000004">
      <c r="E608" s="3" t="s">
        <v>29</v>
      </c>
      <c r="F608" s="6">
        <f>DNFIK!F608*100/'Infl corrected'!F$2</f>
        <v>4.3859649122807012</v>
      </c>
      <c r="G608" s="6">
        <f>DNFIK!G608*100/'Infl corrected'!G$2</f>
        <v>4.287245444801715</v>
      </c>
      <c r="H608" s="6">
        <f>DNFIK!H608*100/'Infl corrected'!H$2</f>
        <v>4.1710114702815426</v>
      </c>
      <c r="I608" s="6">
        <f>DNFIK!I608*100/'Infl corrected'!I$2</f>
        <v>2.0366598778004072</v>
      </c>
      <c r="J608" s="6">
        <f>DNFIK!J608*100/'Infl corrected'!J$2</f>
        <v>2.0202020202020203</v>
      </c>
      <c r="K608" s="6">
        <f>DNFIK!K608*100/'Infl corrected'!K$2</f>
        <v>2.0080321285140563</v>
      </c>
      <c r="L608" s="6">
        <f>DNFIK!L608*100/'Infl corrected'!L$2</f>
        <v>2</v>
      </c>
      <c r="M608" s="7">
        <f t="shared" si="19"/>
        <v>2.9870165505543489</v>
      </c>
    </row>
    <row r="609" spans="4:13" x14ac:dyDescent="0.55000000000000004">
      <c r="E609" s="3" t="s">
        <v>30</v>
      </c>
      <c r="F609" s="6">
        <f>DNFIK!F609*100/'Infl corrected'!F$2</f>
        <v>0</v>
      </c>
      <c r="G609" s="6">
        <f>DNFIK!G609*100/'Infl corrected'!G$2</f>
        <v>0</v>
      </c>
      <c r="H609" s="6">
        <f>DNFIK!H609*100/'Infl corrected'!H$2</f>
        <v>0</v>
      </c>
      <c r="I609" s="6">
        <f>DNFIK!I609*100/'Infl corrected'!I$2</f>
        <v>0</v>
      </c>
      <c r="J609" s="6">
        <f>DNFIK!J609*100/'Infl corrected'!J$2</f>
        <v>0</v>
      </c>
      <c r="K609" s="6">
        <f>DNFIK!K609*100/'Infl corrected'!K$2</f>
        <v>0</v>
      </c>
      <c r="L609" s="6">
        <f>DNFIK!L609*100/'Infl corrected'!L$2</f>
        <v>0</v>
      </c>
      <c r="M609" s="7">
        <f t="shared" si="19"/>
        <v>0</v>
      </c>
    </row>
    <row r="610" spans="4:13" x14ac:dyDescent="0.55000000000000004">
      <c r="E610" s="3" t="s">
        <v>31</v>
      </c>
      <c r="F610" s="6">
        <f>DNFIK!F610*100/'Infl corrected'!F$2</f>
        <v>0</v>
      </c>
      <c r="G610" s="6">
        <f>DNFIK!G610*100/'Infl corrected'!G$2</f>
        <v>0</v>
      </c>
      <c r="H610" s="6">
        <f>DNFIK!H610*100/'Infl corrected'!H$2</f>
        <v>0</v>
      </c>
      <c r="I610" s="6">
        <f>DNFIK!I610*100/'Infl corrected'!I$2</f>
        <v>0</v>
      </c>
      <c r="J610" s="6">
        <f>DNFIK!J610*100/'Infl corrected'!J$2</f>
        <v>0</v>
      </c>
      <c r="K610" s="6">
        <f>DNFIK!K610*100/'Infl corrected'!K$2</f>
        <v>0</v>
      </c>
      <c r="L610" s="6">
        <f>DNFIK!L610*100/'Infl corrected'!L$2</f>
        <v>0</v>
      </c>
      <c r="M610" s="7">
        <f t="shared" si="19"/>
        <v>0</v>
      </c>
    </row>
    <row r="611" spans="4:13" x14ac:dyDescent="0.55000000000000004">
      <c r="E611" s="3" t="s">
        <v>32</v>
      </c>
      <c r="F611" s="6">
        <f>DNFIK!F611*100/'Infl corrected'!F$2</f>
        <v>0</v>
      </c>
      <c r="G611" s="6">
        <f>DNFIK!G611*100/'Infl corrected'!G$2</f>
        <v>0</v>
      </c>
      <c r="H611" s="6">
        <f>DNFIK!H611*100/'Infl corrected'!H$2</f>
        <v>0</v>
      </c>
      <c r="I611" s="6">
        <f>DNFIK!I611*100/'Infl corrected'!I$2</f>
        <v>0</v>
      </c>
      <c r="J611" s="6">
        <f>DNFIK!J611*100/'Infl corrected'!J$2</f>
        <v>0</v>
      </c>
      <c r="K611" s="6">
        <f>DNFIK!K611*100/'Infl corrected'!K$2</f>
        <v>0</v>
      </c>
      <c r="L611" s="6">
        <f>DNFIK!L611*100/'Infl corrected'!L$2</f>
        <v>0</v>
      </c>
      <c r="M611" s="7">
        <f t="shared" si="19"/>
        <v>0</v>
      </c>
    </row>
    <row r="612" spans="4:13" x14ac:dyDescent="0.55000000000000004">
      <c r="E612" s="3" t="s">
        <v>33</v>
      </c>
      <c r="F612" s="6">
        <f>DNFIK!F612*100/'Infl corrected'!F$2</f>
        <v>0</v>
      </c>
      <c r="G612" s="6">
        <f>DNFIK!G612*100/'Infl corrected'!G$2</f>
        <v>0</v>
      </c>
      <c r="H612" s="6">
        <f>DNFIK!H612*100/'Infl corrected'!H$2</f>
        <v>0</v>
      </c>
      <c r="I612" s="6">
        <f>DNFIK!I612*100/'Infl corrected'!I$2</f>
        <v>0</v>
      </c>
      <c r="J612" s="6">
        <f>DNFIK!J612*100/'Infl corrected'!J$2</f>
        <v>0</v>
      </c>
      <c r="K612" s="6">
        <f>DNFIK!K612*100/'Infl corrected'!K$2</f>
        <v>0</v>
      </c>
      <c r="L612" s="6">
        <f>DNFIK!L612*100/'Infl corrected'!L$2</f>
        <v>0</v>
      </c>
      <c r="M612" s="7">
        <f t="shared" si="19"/>
        <v>0</v>
      </c>
    </row>
    <row r="613" spans="4:13" x14ac:dyDescent="0.55000000000000004">
      <c r="E613" s="3" t="s">
        <v>34</v>
      </c>
      <c r="F613" s="6">
        <f>DNFIK!F613*100/'Infl corrected'!F$2</f>
        <v>0</v>
      </c>
      <c r="G613" s="6">
        <f>DNFIK!G613*100/'Infl corrected'!G$2</f>
        <v>0</v>
      </c>
      <c r="H613" s="6">
        <f>DNFIK!H613*100/'Infl corrected'!H$2</f>
        <v>0</v>
      </c>
      <c r="I613" s="6">
        <f>DNFIK!I613*100/'Infl corrected'!I$2</f>
        <v>0</v>
      </c>
      <c r="J613" s="6">
        <f>DNFIK!J613*100/'Infl corrected'!J$2</f>
        <v>0</v>
      </c>
      <c r="K613" s="6">
        <f>DNFIK!K613*100/'Infl corrected'!K$2</f>
        <v>0</v>
      </c>
      <c r="L613" s="6">
        <f>DNFIK!L613*100/'Infl corrected'!L$2</f>
        <v>0</v>
      </c>
      <c r="M613" s="7">
        <f t="shared" si="19"/>
        <v>0</v>
      </c>
    </row>
    <row r="614" spans="4:13" x14ac:dyDescent="0.55000000000000004">
      <c r="E614" s="3" t="s">
        <v>35</v>
      </c>
      <c r="F614" s="6">
        <f>DNFIK!F614*100/'Infl corrected'!F$2</f>
        <v>0</v>
      </c>
      <c r="G614" s="6">
        <f>DNFIK!G614*100/'Infl corrected'!G$2</f>
        <v>0</v>
      </c>
      <c r="H614" s="6">
        <f>DNFIK!H614*100/'Infl corrected'!H$2</f>
        <v>0</v>
      </c>
      <c r="I614" s="6">
        <f>DNFIK!I614*100/'Infl corrected'!I$2</f>
        <v>0</v>
      </c>
      <c r="J614" s="6">
        <f>DNFIK!J614*100/'Infl corrected'!J$2</f>
        <v>0</v>
      </c>
      <c r="K614" s="6">
        <f>DNFIK!K614*100/'Infl corrected'!K$2</f>
        <v>0</v>
      </c>
      <c r="L614" s="6">
        <f>DNFIK!L614*100/'Infl corrected'!L$2</f>
        <v>0</v>
      </c>
      <c r="M614" s="7">
        <f t="shared" si="19"/>
        <v>0</v>
      </c>
    </row>
    <row r="615" spans="4:13" x14ac:dyDescent="0.55000000000000004">
      <c r="E615" s="3" t="s">
        <v>36</v>
      </c>
      <c r="F615" s="6">
        <f>DNFIK!F615*100/'Infl corrected'!F$2</f>
        <v>0</v>
      </c>
      <c r="G615" s="6">
        <f>DNFIK!G615*100/'Infl corrected'!G$2</f>
        <v>0</v>
      </c>
      <c r="H615" s="6">
        <f>DNFIK!H615*100/'Infl corrected'!H$2</f>
        <v>0</v>
      </c>
      <c r="I615" s="6">
        <f>DNFIK!I615*100/'Infl corrected'!I$2</f>
        <v>0</v>
      </c>
      <c r="J615" s="6">
        <f>DNFIK!J615*100/'Infl corrected'!J$2</f>
        <v>0</v>
      </c>
      <c r="K615" s="6">
        <f>DNFIK!K615*100/'Infl corrected'!K$2</f>
        <v>13.052208835341366</v>
      </c>
      <c r="L615" s="6">
        <f>DNFIK!L615*100/'Infl corrected'!L$2</f>
        <v>12</v>
      </c>
      <c r="M615" s="7">
        <f t="shared" si="19"/>
        <v>3.5788869764773383</v>
      </c>
    </row>
    <row r="616" spans="4:13" x14ac:dyDescent="0.55000000000000004">
      <c r="E616" s="3" t="s">
        <v>37</v>
      </c>
      <c r="F616" s="6">
        <f>DNFIK!F616*100/'Infl corrected'!F$2</f>
        <v>7.6754385964912277</v>
      </c>
      <c r="G616" s="6">
        <f>DNFIK!G616*100/'Infl corrected'!G$2</f>
        <v>9.6463022508038581</v>
      </c>
      <c r="H616" s="6">
        <f>DNFIK!H616*100/'Infl corrected'!H$2</f>
        <v>10.427528675703858</v>
      </c>
      <c r="I616" s="6">
        <f>DNFIK!I616*100/'Infl corrected'!I$2</f>
        <v>13.238289205702648</v>
      </c>
      <c r="J616" s="6">
        <f>DNFIK!J616*100/'Infl corrected'!J$2</f>
        <v>15.151515151515152</v>
      </c>
      <c r="K616" s="6">
        <f>DNFIK!K616*100/'Infl corrected'!K$2</f>
        <v>2.0080321285140563</v>
      </c>
      <c r="L616" s="6">
        <f>DNFIK!L616*100/'Infl corrected'!L$2</f>
        <v>4</v>
      </c>
      <c r="M616" s="7">
        <f t="shared" si="19"/>
        <v>8.8781580012472574</v>
      </c>
    </row>
    <row r="617" spans="4:13" x14ac:dyDescent="0.55000000000000004">
      <c r="E617" s="3" t="s">
        <v>38</v>
      </c>
      <c r="F617" s="6">
        <f>DNFIK!F617*100/'Infl corrected'!F$2</f>
        <v>0</v>
      </c>
      <c r="G617" s="6">
        <f>DNFIK!G617*100/'Infl corrected'!G$2</f>
        <v>0</v>
      </c>
      <c r="H617" s="6">
        <f>DNFIK!H617*100/'Infl corrected'!H$2</f>
        <v>0</v>
      </c>
      <c r="I617" s="6">
        <f>DNFIK!I617*100/'Infl corrected'!I$2</f>
        <v>0</v>
      </c>
      <c r="J617" s="6">
        <f>DNFIK!J617*100/'Infl corrected'!J$2</f>
        <v>0</v>
      </c>
      <c r="K617" s="6">
        <f>DNFIK!K617*100/'Infl corrected'!K$2</f>
        <v>0</v>
      </c>
      <c r="L617" s="6">
        <f>DNFIK!L617*100/'Infl corrected'!L$2</f>
        <v>0</v>
      </c>
      <c r="M617" s="7">
        <f t="shared" si="19"/>
        <v>0</v>
      </c>
    </row>
    <row r="618" spans="4:13" x14ac:dyDescent="0.55000000000000004">
      <c r="E618" s="3" t="s">
        <v>39</v>
      </c>
      <c r="F618" s="6">
        <f>DNFIK!F618*100/'Infl corrected'!F$2</f>
        <v>7.6754385964912277</v>
      </c>
      <c r="G618" s="6">
        <f>DNFIK!G618*100/'Infl corrected'!G$2</f>
        <v>9.6463022508038581</v>
      </c>
      <c r="H618" s="6">
        <f>DNFIK!H618*100/'Infl corrected'!H$2</f>
        <v>10.427528675703858</v>
      </c>
      <c r="I618" s="6">
        <f>DNFIK!I618*100/'Infl corrected'!I$2</f>
        <v>13.238289205702648</v>
      </c>
      <c r="J618" s="6">
        <f>DNFIK!J618*100/'Infl corrected'!J$2</f>
        <v>15.151515151515152</v>
      </c>
      <c r="K618" s="6">
        <f>DNFIK!K618*100/'Infl corrected'!K$2</f>
        <v>2.0080321285140563</v>
      </c>
      <c r="L618" s="6">
        <f>DNFIK!L618*100/'Infl corrected'!L$2</f>
        <v>4</v>
      </c>
      <c r="M618" s="7">
        <f t="shared" si="19"/>
        <v>8.8781580012472574</v>
      </c>
    </row>
    <row r="619" spans="4:13" x14ac:dyDescent="0.55000000000000004">
      <c r="E619" s="3" t="s">
        <v>40</v>
      </c>
      <c r="F619" s="6">
        <f>DNFIK!F619*100/'Infl corrected'!F$2</f>
        <v>-6.5789473684210522</v>
      </c>
      <c r="G619" s="6">
        <f>DNFIK!G619*100/'Infl corrected'!G$2</f>
        <v>-4.287245444801715</v>
      </c>
      <c r="H619" s="6">
        <f>DNFIK!H619*100/'Infl corrected'!H$2</f>
        <v>-1.0427528675703857</v>
      </c>
      <c r="I619" s="6">
        <f>DNFIK!I619*100/'Infl corrected'!I$2</f>
        <v>8.146639511201629</v>
      </c>
      <c r="J619" s="6">
        <f>DNFIK!J619*100/'Infl corrected'!J$2</f>
        <v>13.131313131313131</v>
      </c>
      <c r="K619" s="6">
        <f>DNFIK!K619*100/'Infl corrected'!K$2</f>
        <v>16.064257028112451</v>
      </c>
      <c r="L619" s="6">
        <f>DNFIK!L619*100/'Infl corrected'!L$2</f>
        <v>-1</v>
      </c>
      <c r="M619" s="7">
        <f t="shared" si="19"/>
        <v>3.4904662842620087</v>
      </c>
    </row>
    <row r="620" spans="4:13" x14ac:dyDescent="0.55000000000000004">
      <c r="D620" s="3" t="s">
        <v>48</v>
      </c>
      <c r="E620" s="3" t="s">
        <v>13</v>
      </c>
      <c r="F620" s="6">
        <f>DNFIK!F620*100/'Infl corrected'!F$2</f>
        <v>1524.1228070175439</v>
      </c>
      <c r="G620" s="6">
        <f>DNFIK!G620*100/'Infl corrected'!G$2</f>
        <v>1655.9485530546624</v>
      </c>
      <c r="H620" s="6">
        <f>DNFIK!H620*100/'Infl corrected'!H$2</f>
        <v>1784.1501564129301</v>
      </c>
      <c r="I620" s="6">
        <f>DNFIK!I620*100/'Infl corrected'!I$2</f>
        <v>1902.2403258655804</v>
      </c>
      <c r="J620" s="6">
        <f>DNFIK!J620*100/'Infl corrected'!J$2</f>
        <v>1883.8383838383838</v>
      </c>
      <c r="K620" s="6">
        <f>DNFIK!K620*100/'Infl corrected'!K$2</f>
        <v>2184.7389558232935</v>
      </c>
      <c r="L620" s="6">
        <f>DNFIK!L620*100/'Infl corrected'!L$2</f>
        <v>2202</v>
      </c>
      <c r="M620" s="7">
        <f t="shared" si="19"/>
        <v>1876.7198831446278</v>
      </c>
    </row>
    <row r="621" spans="4:13" x14ac:dyDescent="0.55000000000000004">
      <c r="E621" s="3" t="s">
        <v>14</v>
      </c>
      <c r="F621" s="6">
        <f>DNFIK!F621*100/'Infl corrected'!F$2</f>
        <v>0</v>
      </c>
      <c r="G621" s="6">
        <f>DNFIK!G621*100/'Infl corrected'!G$2</f>
        <v>0</v>
      </c>
      <c r="H621" s="6">
        <f>DNFIK!H621*100/'Infl corrected'!H$2</f>
        <v>0</v>
      </c>
      <c r="I621" s="6">
        <f>DNFIK!I621*100/'Infl corrected'!I$2</f>
        <v>0</v>
      </c>
      <c r="J621" s="6">
        <f>DNFIK!J621*100/'Infl corrected'!J$2</f>
        <v>0</v>
      </c>
      <c r="K621" s="6">
        <f>DNFIK!K621*100/'Infl corrected'!K$2</f>
        <v>0</v>
      </c>
      <c r="L621" s="6">
        <f>DNFIK!L621*100/'Infl corrected'!L$2</f>
        <v>0</v>
      </c>
      <c r="M621" s="7">
        <f t="shared" si="19"/>
        <v>0</v>
      </c>
    </row>
    <row r="622" spans="4:13" x14ac:dyDescent="0.55000000000000004">
      <c r="E622" s="3" t="s">
        <v>15</v>
      </c>
      <c r="F622" s="6">
        <f>DNFIK!F622*100/'Infl corrected'!F$2</f>
        <v>0</v>
      </c>
      <c r="G622" s="6">
        <f>DNFIK!G622*100/'Infl corrected'!G$2</f>
        <v>0</v>
      </c>
      <c r="H622" s="6">
        <f>DNFIK!H622*100/'Infl corrected'!H$2</f>
        <v>0</v>
      </c>
      <c r="I622" s="6">
        <f>DNFIK!I622*100/'Infl corrected'!I$2</f>
        <v>0</v>
      </c>
      <c r="J622" s="6">
        <f>DNFIK!J622*100/'Infl corrected'!J$2</f>
        <v>0</v>
      </c>
      <c r="K622" s="6">
        <f>DNFIK!K622*100/'Infl corrected'!K$2</f>
        <v>0</v>
      </c>
      <c r="L622" s="6">
        <f>DNFIK!L622*100/'Infl corrected'!L$2</f>
        <v>0</v>
      </c>
      <c r="M622" s="7">
        <f t="shared" si="19"/>
        <v>0</v>
      </c>
    </row>
    <row r="623" spans="4:13" x14ac:dyDescent="0.55000000000000004">
      <c r="E623" s="3" t="s">
        <v>16</v>
      </c>
      <c r="F623" s="6">
        <f>DNFIK!F623*100/'Infl corrected'!F$2</f>
        <v>0</v>
      </c>
      <c r="G623" s="6">
        <f>DNFIK!G623*100/'Infl corrected'!G$2</f>
        <v>0</v>
      </c>
      <c r="H623" s="6">
        <f>DNFIK!H623*100/'Infl corrected'!H$2</f>
        <v>0</v>
      </c>
      <c r="I623" s="6">
        <f>DNFIK!I623*100/'Infl corrected'!I$2</f>
        <v>0</v>
      </c>
      <c r="J623" s="6">
        <f>DNFIK!J623*100/'Infl corrected'!J$2</f>
        <v>0</v>
      </c>
      <c r="K623" s="6">
        <f>DNFIK!K623*100/'Infl corrected'!K$2</f>
        <v>0</v>
      </c>
      <c r="L623" s="6">
        <f>DNFIK!L623*100/'Infl corrected'!L$2</f>
        <v>0</v>
      </c>
      <c r="M623" s="7">
        <f t="shared" si="19"/>
        <v>0</v>
      </c>
    </row>
    <row r="624" spans="4:13" x14ac:dyDescent="0.55000000000000004">
      <c r="E624" s="3" t="s">
        <v>17</v>
      </c>
      <c r="F624" s="6">
        <f>DNFIK!F624*100/'Infl corrected'!F$2</f>
        <v>0</v>
      </c>
      <c r="G624" s="6">
        <f>DNFIK!G624*100/'Infl corrected'!G$2</f>
        <v>0</v>
      </c>
      <c r="H624" s="6">
        <f>DNFIK!H624*100/'Infl corrected'!H$2</f>
        <v>0</v>
      </c>
      <c r="I624" s="6">
        <f>DNFIK!I624*100/'Infl corrected'!I$2</f>
        <v>0</v>
      </c>
      <c r="J624" s="6">
        <f>DNFIK!J624*100/'Infl corrected'!J$2</f>
        <v>0</v>
      </c>
      <c r="K624" s="6">
        <f>DNFIK!K624*100/'Infl corrected'!K$2</f>
        <v>0</v>
      </c>
      <c r="L624" s="6">
        <f>DNFIK!L624*100/'Infl corrected'!L$2</f>
        <v>0</v>
      </c>
      <c r="M624" s="7">
        <f t="shared" si="19"/>
        <v>0</v>
      </c>
    </row>
    <row r="625" spans="5:13" x14ac:dyDescent="0.55000000000000004">
      <c r="E625" s="3" t="s">
        <v>18</v>
      </c>
      <c r="F625" s="6">
        <f>DNFIK!F625*100/'Infl corrected'!F$2</f>
        <v>0</v>
      </c>
      <c r="G625" s="6">
        <f>DNFIK!G625*100/'Infl corrected'!G$2</f>
        <v>0</v>
      </c>
      <c r="H625" s="6">
        <f>DNFIK!H625*100/'Infl corrected'!H$2</f>
        <v>0</v>
      </c>
      <c r="I625" s="6">
        <f>DNFIK!I625*100/'Infl corrected'!I$2</f>
        <v>0</v>
      </c>
      <c r="J625" s="6">
        <f>DNFIK!J625*100/'Infl corrected'!J$2</f>
        <v>0</v>
      </c>
      <c r="K625" s="6">
        <f>DNFIK!K625*100/'Infl corrected'!K$2</f>
        <v>0</v>
      </c>
      <c r="L625" s="6">
        <f>DNFIK!L625*100/'Infl corrected'!L$2</f>
        <v>0</v>
      </c>
      <c r="M625" s="7">
        <f t="shared" si="19"/>
        <v>0</v>
      </c>
    </row>
    <row r="626" spans="5:13" x14ac:dyDescent="0.55000000000000004">
      <c r="E626" s="3" t="s">
        <v>19</v>
      </c>
      <c r="F626" s="6">
        <f>DNFIK!F626*100/'Infl corrected'!F$2</f>
        <v>0</v>
      </c>
      <c r="G626" s="6">
        <f>DNFIK!G626*100/'Infl corrected'!G$2</f>
        <v>0</v>
      </c>
      <c r="H626" s="6">
        <f>DNFIK!H626*100/'Infl corrected'!H$2</f>
        <v>0</v>
      </c>
      <c r="I626" s="6">
        <f>DNFIK!I626*100/'Infl corrected'!I$2</f>
        <v>0</v>
      </c>
      <c r="J626" s="6">
        <f>DNFIK!J626*100/'Infl corrected'!J$2</f>
        <v>0</v>
      </c>
      <c r="K626" s="6">
        <f>DNFIK!K626*100/'Infl corrected'!K$2</f>
        <v>0</v>
      </c>
      <c r="L626" s="6">
        <f>DNFIK!L626*100/'Infl corrected'!L$2</f>
        <v>0</v>
      </c>
      <c r="M626" s="7">
        <f t="shared" si="19"/>
        <v>0</v>
      </c>
    </row>
    <row r="627" spans="5:13" x14ac:dyDescent="0.55000000000000004">
      <c r="E627" s="3" t="s">
        <v>20</v>
      </c>
      <c r="F627" s="6">
        <f>DNFIK!F627*100/'Infl corrected'!F$2</f>
        <v>0</v>
      </c>
      <c r="G627" s="6">
        <f>DNFIK!G627*100/'Infl corrected'!G$2</f>
        <v>0</v>
      </c>
      <c r="H627" s="6">
        <f>DNFIK!H627*100/'Infl corrected'!H$2</f>
        <v>0</v>
      </c>
      <c r="I627" s="6">
        <f>DNFIK!I627*100/'Infl corrected'!I$2</f>
        <v>0</v>
      </c>
      <c r="J627" s="6">
        <f>DNFIK!J627*100/'Infl corrected'!J$2</f>
        <v>0</v>
      </c>
      <c r="K627" s="6">
        <f>DNFIK!K627*100/'Infl corrected'!K$2</f>
        <v>0</v>
      </c>
      <c r="L627" s="6">
        <f>DNFIK!L627*100/'Infl corrected'!L$2</f>
        <v>0</v>
      </c>
      <c r="M627" s="7">
        <f t="shared" si="19"/>
        <v>0</v>
      </c>
    </row>
    <row r="628" spans="5:13" x14ac:dyDescent="0.55000000000000004">
      <c r="E628" s="3" t="s">
        <v>21</v>
      </c>
      <c r="F628" s="6">
        <f>DNFIK!F628*100/'Infl corrected'!F$2</f>
        <v>0</v>
      </c>
      <c r="G628" s="6">
        <f>DNFIK!G628*100/'Infl corrected'!G$2</f>
        <v>0</v>
      </c>
      <c r="H628" s="6">
        <f>DNFIK!H628*100/'Infl corrected'!H$2</f>
        <v>0</v>
      </c>
      <c r="I628" s="6">
        <f>DNFIK!I628*100/'Infl corrected'!I$2</f>
        <v>0</v>
      </c>
      <c r="J628" s="6">
        <f>DNFIK!J628*100/'Infl corrected'!J$2</f>
        <v>0</v>
      </c>
      <c r="K628" s="6">
        <f>DNFIK!K628*100/'Infl corrected'!K$2</f>
        <v>2.0080321285140563</v>
      </c>
      <c r="L628" s="6">
        <f>DNFIK!L628*100/'Infl corrected'!L$2</f>
        <v>6</v>
      </c>
      <c r="M628" s="7">
        <f t="shared" si="19"/>
        <v>1.1440045897877222</v>
      </c>
    </row>
    <row r="629" spans="5:13" x14ac:dyDescent="0.55000000000000004">
      <c r="E629" s="3" t="s">
        <v>22</v>
      </c>
      <c r="F629" s="6">
        <f>DNFIK!F629*100/'Infl corrected'!F$2</f>
        <v>0</v>
      </c>
      <c r="G629" s="6">
        <f>DNFIK!G629*100/'Infl corrected'!G$2</f>
        <v>0</v>
      </c>
      <c r="H629" s="6">
        <f>DNFIK!H629*100/'Infl corrected'!H$2</f>
        <v>0</v>
      </c>
      <c r="I629" s="6">
        <f>DNFIK!I629*100/'Infl corrected'!I$2</f>
        <v>0</v>
      </c>
      <c r="J629" s="6">
        <f>DNFIK!J629*100/'Infl corrected'!J$2</f>
        <v>0</v>
      </c>
      <c r="K629" s="6">
        <f>DNFIK!K629*100/'Infl corrected'!K$2</f>
        <v>0</v>
      </c>
      <c r="L629" s="6">
        <f>DNFIK!L629*100/'Infl corrected'!L$2</f>
        <v>0</v>
      </c>
      <c r="M629" s="7">
        <f t="shared" si="19"/>
        <v>0</v>
      </c>
    </row>
    <row r="630" spans="5:13" x14ac:dyDescent="0.55000000000000004">
      <c r="E630" s="3" t="s">
        <v>23</v>
      </c>
      <c r="F630" s="6">
        <f>DNFIK!F630*100/'Infl corrected'!F$2</f>
        <v>0</v>
      </c>
      <c r="G630" s="6">
        <f>DNFIK!G630*100/'Infl corrected'!G$2</f>
        <v>0</v>
      </c>
      <c r="H630" s="6">
        <f>DNFIK!H630*100/'Infl corrected'!H$2</f>
        <v>0</v>
      </c>
      <c r="I630" s="6">
        <f>DNFIK!I630*100/'Infl corrected'!I$2</f>
        <v>0</v>
      </c>
      <c r="J630" s="6">
        <f>DNFIK!J630*100/'Infl corrected'!J$2</f>
        <v>0</v>
      </c>
      <c r="K630" s="6">
        <f>DNFIK!K630*100/'Infl corrected'!K$2</f>
        <v>2.0080321285140563</v>
      </c>
      <c r="L630" s="6">
        <f>DNFIK!L630*100/'Infl corrected'!L$2</f>
        <v>6</v>
      </c>
      <c r="M630" s="7">
        <f t="shared" si="19"/>
        <v>1.1440045897877222</v>
      </c>
    </row>
    <row r="631" spans="5:13" x14ac:dyDescent="0.55000000000000004">
      <c r="E631" s="3" t="s">
        <v>24</v>
      </c>
      <c r="F631" s="6">
        <f>DNFIK!F631*100/'Infl corrected'!F$2</f>
        <v>32.89473684210526</v>
      </c>
      <c r="G631" s="6">
        <f>DNFIK!G631*100/'Infl corrected'!G$2</f>
        <v>54.662379421221864</v>
      </c>
      <c r="H631" s="6">
        <f>DNFIK!H631*100/'Infl corrected'!H$2</f>
        <v>62.565172054223147</v>
      </c>
      <c r="I631" s="6">
        <f>DNFIK!I631*100/'Infl corrected'!I$2</f>
        <v>75.356415478615062</v>
      </c>
      <c r="J631" s="6">
        <f>DNFIK!J631*100/'Infl corrected'!J$2</f>
        <v>94.949494949494948</v>
      </c>
      <c r="K631" s="6">
        <f>DNFIK!K631*100/'Infl corrected'!K$2</f>
        <v>125.50200803212851</v>
      </c>
      <c r="L631" s="6">
        <f>DNFIK!L631*100/'Infl corrected'!L$2</f>
        <v>182</v>
      </c>
      <c r="M631" s="7">
        <f t="shared" si="19"/>
        <v>89.704315253969838</v>
      </c>
    </row>
    <row r="632" spans="5:13" x14ac:dyDescent="0.55000000000000004">
      <c r="E632" s="3" t="s">
        <v>25</v>
      </c>
      <c r="F632" s="6">
        <f>DNFIK!F632*100/'Infl corrected'!F$2</f>
        <v>20.833333333333332</v>
      </c>
      <c r="G632" s="6">
        <f>DNFIK!G632*100/'Infl corrected'!G$2</f>
        <v>42.872454448017152</v>
      </c>
      <c r="H632" s="6">
        <f>DNFIK!H632*100/'Infl corrected'!H$2</f>
        <v>52.137643378519286</v>
      </c>
      <c r="I632" s="6">
        <f>DNFIK!I632*100/'Infl corrected'!I$2</f>
        <v>58.044806517311606</v>
      </c>
      <c r="J632" s="6">
        <f>DNFIK!J632*100/'Infl corrected'!J$2</f>
        <v>80.808080808080803</v>
      </c>
      <c r="K632" s="6">
        <f>DNFIK!K632*100/'Infl corrected'!K$2</f>
        <v>110.44176706827309</v>
      </c>
      <c r="L632" s="6">
        <f>DNFIK!L632*100/'Infl corrected'!L$2</f>
        <v>164</v>
      </c>
      <c r="M632" s="7">
        <f t="shared" si="19"/>
        <v>75.591155079076458</v>
      </c>
    </row>
    <row r="633" spans="5:13" x14ac:dyDescent="0.55000000000000004">
      <c r="E633" s="3" t="s">
        <v>26</v>
      </c>
      <c r="F633" s="6">
        <f>DNFIK!F633*100/'Infl corrected'!F$2</f>
        <v>12.06140350877193</v>
      </c>
      <c r="G633" s="6">
        <f>DNFIK!G633*100/'Infl corrected'!G$2</f>
        <v>11.789924973204716</v>
      </c>
      <c r="H633" s="6">
        <f>DNFIK!H633*100/'Infl corrected'!H$2</f>
        <v>10.427528675703858</v>
      </c>
      <c r="I633" s="6">
        <f>DNFIK!I633*100/'Infl corrected'!I$2</f>
        <v>17.311608961303463</v>
      </c>
      <c r="J633" s="6">
        <f>DNFIK!J633*100/'Infl corrected'!J$2</f>
        <v>14.141414141414142</v>
      </c>
      <c r="K633" s="6">
        <f>DNFIK!K633*100/'Infl corrected'!K$2</f>
        <v>15.060240963855422</v>
      </c>
      <c r="L633" s="6">
        <f>DNFIK!L633*100/'Infl corrected'!L$2</f>
        <v>18</v>
      </c>
      <c r="M633" s="7">
        <f t="shared" si="19"/>
        <v>14.113160174893363</v>
      </c>
    </row>
    <row r="634" spans="5:13" x14ac:dyDescent="0.55000000000000004">
      <c r="E634" s="3" t="s">
        <v>27</v>
      </c>
      <c r="F634" s="6">
        <f>DNFIK!F634*100/'Infl corrected'!F$2</f>
        <v>141.44736842105263</v>
      </c>
      <c r="G634" s="6">
        <f>DNFIK!G634*100/'Infl corrected'!G$2</f>
        <v>136.12004287245446</v>
      </c>
      <c r="H634" s="6">
        <f>DNFIK!H634*100/'Infl corrected'!H$2</f>
        <v>132.42961418143898</v>
      </c>
      <c r="I634" s="6">
        <f>DNFIK!I634*100/'Infl corrected'!I$2</f>
        <v>139.5112016293279</v>
      </c>
      <c r="J634" s="6">
        <f>DNFIK!J634*100/'Infl corrected'!J$2</f>
        <v>134.34343434343435</v>
      </c>
      <c r="K634" s="6">
        <f>DNFIK!K634*100/'Infl corrected'!K$2</f>
        <v>177.71084337349399</v>
      </c>
      <c r="L634" s="6">
        <f>DNFIK!L634*100/'Infl corrected'!L$2</f>
        <v>195</v>
      </c>
      <c r="M634" s="7">
        <f t="shared" si="19"/>
        <v>150.9375006887432</v>
      </c>
    </row>
    <row r="635" spans="5:13" x14ac:dyDescent="0.55000000000000004">
      <c r="E635" s="3" t="s">
        <v>28</v>
      </c>
      <c r="F635" s="6">
        <f>DNFIK!F635*100/'Infl corrected'!F$2</f>
        <v>0</v>
      </c>
      <c r="G635" s="6">
        <f>DNFIK!G635*100/'Infl corrected'!G$2</f>
        <v>0</v>
      </c>
      <c r="H635" s="6">
        <f>DNFIK!H635*100/'Infl corrected'!H$2</f>
        <v>0</v>
      </c>
      <c r="I635" s="6">
        <f>DNFIK!I635*100/'Infl corrected'!I$2</f>
        <v>0</v>
      </c>
      <c r="J635" s="6">
        <f>DNFIK!J635*100/'Infl corrected'!J$2</f>
        <v>0</v>
      </c>
      <c r="K635" s="6">
        <f>DNFIK!K635*100/'Infl corrected'!K$2</f>
        <v>0</v>
      </c>
      <c r="L635" s="6">
        <f>DNFIK!L635*100/'Infl corrected'!L$2</f>
        <v>0</v>
      </c>
      <c r="M635" s="7">
        <f t="shared" si="19"/>
        <v>0</v>
      </c>
    </row>
    <row r="636" spans="5:13" x14ac:dyDescent="0.55000000000000004">
      <c r="E636" s="3" t="s">
        <v>29</v>
      </c>
      <c r="F636" s="6">
        <f>DNFIK!F636*100/'Infl corrected'!F$2</f>
        <v>130.48245614035088</v>
      </c>
      <c r="G636" s="6">
        <f>DNFIK!G636*100/'Infl corrected'!G$2</f>
        <v>125.40192926045016</v>
      </c>
      <c r="H636" s="6">
        <f>DNFIK!H636*100/'Infl corrected'!H$2</f>
        <v>122.00208550573514</v>
      </c>
      <c r="I636" s="6">
        <f>DNFIK!I636*100/'Infl corrected'!I$2</f>
        <v>130.34623217922606</v>
      </c>
      <c r="J636" s="6">
        <f>DNFIK!J636*100/'Infl corrected'!J$2</f>
        <v>124.24242424242425</v>
      </c>
      <c r="K636" s="6">
        <f>DNFIK!K636*100/'Infl corrected'!K$2</f>
        <v>167.67068273092372</v>
      </c>
      <c r="L636" s="6">
        <f>DNFIK!L636*100/'Infl corrected'!L$2</f>
        <v>184</v>
      </c>
      <c r="M636" s="7">
        <f t="shared" si="19"/>
        <v>140.59225857987286</v>
      </c>
    </row>
    <row r="637" spans="5:13" x14ac:dyDescent="0.55000000000000004">
      <c r="E637" s="3" t="s">
        <v>30</v>
      </c>
      <c r="F637" s="6">
        <f>DNFIK!F637*100/'Infl corrected'!F$2</f>
        <v>9.8684210526315788</v>
      </c>
      <c r="G637" s="6">
        <f>DNFIK!G637*100/'Infl corrected'!G$2</f>
        <v>10.718113612004288</v>
      </c>
      <c r="H637" s="6">
        <f>DNFIK!H637*100/'Infl corrected'!H$2</f>
        <v>10.427528675703858</v>
      </c>
      <c r="I637" s="6">
        <f>DNFIK!I637*100/'Infl corrected'!I$2</f>
        <v>9.1649694501018324</v>
      </c>
      <c r="J637" s="6">
        <f>DNFIK!J637*100/'Infl corrected'!J$2</f>
        <v>9.0909090909090917</v>
      </c>
      <c r="K637" s="6">
        <f>DNFIK!K637*100/'Infl corrected'!K$2</f>
        <v>10.040160642570282</v>
      </c>
      <c r="L637" s="6">
        <f>DNFIK!L637*100/'Infl corrected'!L$2</f>
        <v>11</v>
      </c>
      <c r="M637" s="7">
        <f t="shared" si="19"/>
        <v>10.044300360560133</v>
      </c>
    </row>
    <row r="638" spans="5:13" x14ac:dyDescent="0.55000000000000004">
      <c r="E638" s="3" t="s">
        <v>31</v>
      </c>
      <c r="F638" s="6">
        <f>DNFIK!F638*100/'Infl corrected'!F$2</f>
        <v>0</v>
      </c>
      <c r="G638" s="6">
        <f>DNFIK!G638*100/'Infl corrected'!G$2</f>
        <v>0</v>
      </c>
      <c r="H638" s="6">
        <f>DNFIK!H638*100/'Infl corrected'!H$2</f>
        <v>0</v>
      </c>
      <c r="I638" s="6">
        <f>DNFIK!I638*100/'Infl corrected'!I$2</f>
        <v>0</v>
      </c>
      <c r="J638" s="6">
        <f>DNFIK!J638*100/'Infl corrected'!J$2</f>
        <v>0</v>
      </c>
      <c r="K638" s="6">
        <f>DNFIK!K638*100/'Infl corrected'!K$2</f>
        <v>0</v>
      </c>
      <c r="L638" s="6">
        <f>DNFIK!L638*100/'Infl corrected'!L$2</f>
        <v>0</v>
      </c>
      <c r="M638" s="7">
        <f t="shared" si="19"/>
        <v>0</v>
      </c>
    </row>
    <row r="639" spans="5:13" x14ac:dyDescent="0.55000000000000004">
      <c r="E639" s="3" t="s">
        <v>32</v>
      </c>
      <c r="F639" s="6">
        <f>DNFIK!F639*100/'Infl corrected'!F$2</f>
        <v>1254.3859649122808</v>
      </c>
      <c r="G639" s="6">
        <f>DNFIK!G639*100/'Infl corrected'!G$2</f>
        <v>1354.7695605573419</v>
      </c>
      <c r="H639" s="6">
        <f>DNFIK!H639*100/'Infl corrected'!H$2</f>
        <v>1436.9134515119915</v>
      </c>
      <c r="I639" s="6">
        <f>DNFIK!I639*100/'Infl corrected'!I$2</f>
        <v>1562.1181262729124</v>
      </c>
      <c r="J639" s="6">
        <f>DNFIK!J639*100/'Infl corrected'!J$2</f>
        <v>1553.5353535353536</v>
      </c>
      <c r="K639" s="6">
        <f>DNFIK!K639*100/'Infl corrected'!K$2</f>
        <v>1728.9156626506026</v>
      </c>
      <c r="L639" s="6">
        <f>DNFIK!L639*100/'Infl corrected'!L$2</f>
        <v>1747</v>
      </c>
      <c r="M639" s="7">
        <f t="shared" si="19"/>
        <v>1519.6625884914974</v>
      </c>
    </row>
    <row r="640" spans="5:13" x14ac:dyDescent="0.55000000000000004">
      <c r="E640" s="3" t="s">
        <v>33</v>
      </c>
      <c r="F640" s="6">
        <f>DNFIK!F640*100/'Infl corrected'!F$2</f>
        <v>118.42105263157895</v>
      </c>
      <c r="G640" s="6">
        <f>DNFIK!G640*100/'Infl corrected'!G$2</f>
        <v>121.11468381564845</v>
      </c>
      <c r="H640" s="6">
        <f>DNFIK!H640*100/'Infl corrected'!H$2</f>
        <v>130.34410844629821</v>
      </c>
      <c r="I640" s="6">
        <f>DNFIK!I640*100/'Infl corrected'!I$2</f>
        <v>125.25458248472505</v>
      </c>
      <c r="J640" s="6">
        <f>DNFIK!J640*100/'Infl corrected'!J$2</f>
        <v>115.15151515151516</v>
      </c>
      <c r="K640" s="6">
        <f>DNFIK!K640*100/'Infl corrected'!K$2</f>
        <v>110.44176706827309</v>
      </c>
      <c r="L640" s="6">
        <f>DNFIK!L640*100/'Infl corrected'!L$2</f>
        <v>113</v>
      </c>
      <c r="M640" s="7">
        <f t="shared" si="19"/>
        <v>119.10395851400556</v>
      </c>
    </row>
    <row r="641" spans="4:13" x14ac:dyDescent="0.55000000000000004">
      <c r="E641" s="3" t="s">
        <v>34</v>
      </c>
      <c r="F641" s="6">
        <f>DNFIK!F641*100/'Infl corrected'!F$2</f>
        <v>1137.0614035087719</v>
      </c>
      <c r="G641" s="6">
        <f>DNFIK!G641*100/'Infl corrected'!G$2</f>
        <v>1232.5830653804931</v>
      </c>
      <c r="H641" s="6">
        <f>DNFIK!H641*100/'Infl corrected'!H$2</f>
        <v>1306.5693430656934</v>
      </c>
      <c r="I641" s="6">
        <f>DNFIK!I641*100/'Infl corrected'!I$2</f>
        <v>1436.8635437881874</v>
      </c>
      <c r="J641" s="6">
        <f>DNFIK!J641*100/'Infl corrected'!J$2</f>
        <v>1438.3838383838383</v>
      </c>
      <c r="K641" s="6">
        <f>DNFIK!K641*100/'Infl corrected'!K$2</f>
        <v>1618.4738955823293</v>
      </c>
      <c r="L641" s="6">
        <f>DNFIK!L641*100/'Infl corrected'!L$2</f>
        <v>1634</v>
      </c>
      <c r="M641" s="7">
        <f t="shared" si="19"/>
        <v>1400.562155672759</v>
      </c>
    </row>
    <row r="642" spans="4:13" x14ac:dyDescent="0.55000000000000004">
      <c r="E642" s="3" t="s">
        <v>35</v>
      </c>
      <c r="F642" s="6">
        <f>DNFIK!F642*100/'Infl corrected'!F$2</f>
        <v>0</v>
      </c>
      <c r="G642" s="6">
        <f>DNFIK!G642*100/'Infl corrected'!G$2</f>
        <v>0</v>
      </c>
      <c r="H642" s="6">
        <f>DNFIK!H642*100/'Infl corrected'!H$2</f>
        <v>0</v>
      </c>
      <c r="I642" s="6">
        <f>DNFIK!I642*100/'Infl corrected'!I$2</f>
        <v>0</v>
      </c>
      <c r="J642" s="6">
        <f>DNFIK!J642*100/'Infl corrected'!J$2</f>
        <v>0</v>
      </c>
      <c r="K642" s="6">
        <f>DNFIK!K642*100/'Infl corrected'!K$2</f>
        <v>0</v>
      </c>
      <c r="L642" s="6">
        <f>DNFIK!L642*100/'Infl corrected'!L$2</f>
        <v>0</v>
      </c>
      <c r="M642" s="7">
        <f t="shared" si="19"/>
        <v>0</v>
      </c>
    </row>
    <row r="643" spans="4:13" x14ac:dyDescent="0.55000000000000004">
      <c r="E643" s="3" t="s">
        <v>36</v>
      </c>
      <c r="F643" s="6">
        <f>DNFIK!F643*100/'Infl corrected'!F$2</f>
        <v>16.44736842105263</v>
      </c>
      <c r="G643" s="6">
        <f>DNFIK!G643*100/'Infl corrected'!G$2</f>
        <v>22.508038585209004</v>
      </c>
      <c r="H643" s="6">
        <f>DNFIK!H643*100/'Infl corrected'!H$2</f>
        <v>33.368091762252341</v>
      </c>
      <c r="I643" s="6">
        <f>DNFIK!I643*100/'Infl corrected'!I$2</f>
        <v>29.531568228105904</v>
      </c>
      <c r="J643" s="6">
        <f>DNFIK!J643*100/'Infl corrected'!J$2</f>
        <v>22.222222222222221</v>
      </c>
      <c r="K643" s="6">
        <f>DNFIK!K643*100/'Infl corrected'!K$2</f>
        <v>67.269076305220892</v>
      </c>
      <c r="L643" s="6">
        <f>DNFIK!L643*100/'Infl corrected'!L$2</f>
        <v>27</v>
      </c>
      <c r="M643" s="7">
        <f t="shared" si="19"/>
        <v>31.192337932009</v>
      </c>
    </row>
    <row r="644" spans="4:13" x14ac:dyDescent="0.55000000000000004">
      <c r="E644" s="3" t="s">
        <v>37</v>
      </c>
      <c r="F644" s="6">
        <f>DNFIK!F644*100/'Infl corrected'!F$2</f>
        <v>78.94736842105263</v>
      </c>
      <c r="G644" s="6">
        <f>DNFIK!G644*100/'Infl corrected'!G$2</f>
        <v>87.888531618435152</v>
      </c>
      <c r="H644" s="6">
        <f>DNFIK!H644*100/'Infl corrected'!H$2</f>
        <v>117.8310740354536</v>
      </c>
      <c r="I644" s="6">
        <f>DNFIK!I644*100/'Infl corrected'!I$2</f>
        <v>95.723014256619138</v>
      </c>
      <c r="J644" s="6">
        <f>DNFIK!J644*100/'Infl corrected'!J$2</f>
        <v>79.797979797979792</v>
      </c>
      <c r="K644" s="6">
        <f>DNFIK!K644*100/'Infl corrected'!K$2</f>
        <v>83.333333333333343</v>
      </c>
      <c r="L644" s="6">
        <f>DNFIK!L644*100/'Infl corrected'!L$2</f>
        <v>45</v>
      </c>
      <c r="M644" s="7">
        <f t="shared" si="19"/>
        <v>84.074471637553387</v>
      </c>
    </row>
    <row r="645" spans="4:13" x14ac:dyDescent="0.55000000000000004">
      <c r="E645" s="3" t="s">
        <v>38</v>
      </c>
      <c r="F645" s="6">
        <f>DNFIK!F645*100/'Infl corrected'!F$2</f>
        <v>0</v>
      </c>
      <c r="G645" s="6">
        <f>DNFIK!G645*100/'Infl corrected'!G$2</f>
        <v>0</v>
      </c>
      <c r="H645" s="6">
        <f>DNFIK!H645*100/'Infl corrected'!H$2</f>
        <v>0</v>
      </c>
      <c r="I645" s="6">
        <f>DNFIK!I645*100/'Infl corrected'!I$2</f>
        <v>1.0183299389002036</v>
      </c>
      <c r="J645" s="6">
        <f>DNFIK!J645*100/'Infl corrected'!J$2</f>
        <v>1.0101010101010102</v>
      </c>
      <c r="K645" s="6">
        <f>DNFIK!K645*100/'Infl corrected'!K$2</f>
        <v>0</v>
      </c>
      <c r="L645" s="6">
        <f>DNFIK!L645*100/'Infl corrected'!L$2</f>
        <v>0</v>
      </c>
      <c r="M645" s="7">
        <f t="shared" ref="M645:M708" si="20">AVERAGE(F645:L645)</f>
        <v>0.28977584985731625</v>
      </c>
    </row>
    <row r="646" spans="4:13" x14ac:dyDescent="0.55000000000000004">
      <c r="E646" s="3" t="s">
        <v>39</v>
      </c>
      <c r="F646" s="6">
        <f>DNFIK!F646*100/'Infl corrected'!F$2</f>
        <v>78.94736842105263</v>
      </c>
      <c r="G646" s="6">
        <f>DNFIK!G646*100/'Infl corrected'!G$2</f>
        <v>87.888531618435152</v>
      </c>
      <c r="H646" s="6">
        <f>DNFIK!H646*100/'Infl corrected'!H$2</f>
        <v>117.8310740354536</v>
      </c>
      <c r="I646" s="6">
        <f>DNFIK!I646*100/'Infl corrected'!I$2</f>
        <v>94.704684317718943</v>
      </c>
      <c r="J646" s="6">
        <f>DNFIK!J646*100/'Infl corrected'!J$2</f>
        <v>78.787878787878782</v>
      </c>
      <c r="K646" s="6">
        <f>DNFIK!K646*100/'Infl corrected'!K$2</f>
        <v>83.333333333333343</v>
      </c>
      <c r="L646" s="6">
        <f>DNFIK!L646*100/'Infl corrected'!L$2</f>
        <v>44</v>
      </c>
      <c r="M646" s="7">
        <f t="shared" si="20"/>
        <v>83.641838644838927</v>
      </c>
    </row>
    <row r="647" spans="4:13" x14ac:dyDescent="0.55000000000000004">
      <c r="E647" s="3" t="s">
        <v>40</v>
      </c>
      <c r="F647" s="6">
        <f>DNFIK!F647*100/'Infl corrected'!F$2</f>
        <v>-114.03508771929825</v>
      </c>
      <c r="G647" s="6">
        <f>DNFIK!G647*100/'Infl corrected'!G$2</f>
        <v>-118.9710610932476</v>
      </c>
      <c r="H647" s="6">
        <f>DNFIK!H647*100/'Infl corrected'!H$2</f>
        <v>-184.56725755995828</v>
      </c>
      <c r="I647" s="6">
        <f>DNFIK!I647*100/'Infl corrected'!I$2</f>
        <v>4.0733197556008145</v>
      </c>
      <c r="J647" s="6">
        <f>DNFIK!J647*100/'Infl corrected'!J$2</f>
        <v>19.19191919191919</v>
      </c>
      <c r="K647" s="6">
        <f>DNFIK!K647*100/'Infl corrected'!K$2</f>
        <v>-55.220883534136547</v>
      </c>
      <c r="L647" s="6">
        <f>DNFIK!L647*100/'Infl corrected'!L$2</f>
        <v>-73</v>
      </c>
      <c r="M647" s="7">
        <f t="shared" si="20"/>
        <v>-74.647007279874387</v>
      </c>
    </row>
    <row r="648" spans="4:13" x14ac:dyDescent="0.55000000000000004">
      <c r="D648" s="3" t="s">
        <v>49</v>
      </c>
      <c r="E648" s="3" t="s">
        <v>13</v>
      </c>
      <c r="F648" s="6">
        <f>DNFIK!F648*100/'Infl corrected'!F$2</f>
        <v>1164.4736842105262</v>
      </c>
      <c r="G648" s="6">
        <f>DNFIK!G648*100/'Infl corrected'!G$2</f>
        <v>1320.4715969989281</v>
      </c>
      <c r="H648" s="6">
        <f>DNFIK!H648*100/'Infl corrected'!H$2</f>
        <v>1385.8185610010428</v>
      </c>
      <c r="I648" s="6">
        <f>DNFIK!I648*100/'Infl corrected'!I$2</f>
        <v>1381.8737270875763</v>
      </c>
      <c r="J648" s="6">
        <f>DNFIK!J648*100/'Infl corrected'!J$2</f>
        <v>1261.6161616161617</v>
      </c>
      <c r="K648" s="6">
        <f>DNFIK!K648*100/'Infl corrected'!K$2</f>
        <v>1433.7349397590363</v>
      </c>
      <c r="L648" s="6">
        <f>DNFIK!L648*100/'Infl corrected'!L$2</f>
        <v>1445</v>
      </c>
      <c r="M648" s="7">
        <f t="shared" si="20"/>
        <v>1341.8555243818957</v>
      </c>
    </row>
    <row r="649" spans="4:13" x14ac:dyDescent="0.55000000000000004">
      <c r="E649" s="3" t="s">
        <v>14</v>
      </c>
      <c r="F649" s="6">
        <f>DNFIK!F649*100/'Infl corrected'!F$2</f>
        <v>0</v>
      </c>
      <c r="G649" s="6">
        <f>DNFIK!G649*100/'Infl corrected'!G$2</f>
        <v>0</v>
      </c>
      <c r="H649" s="6">
        <f>DNFIK!H649*100/'Infl corrected'!H$2</f>
        <v>0</v>
      </c>
      <c r="I649" s="6">
        <f>DNFIK!I649*100/'Infl corrected'!I$2</f>
        <v>0</v>
      </c>
      <c r="J649" s="6">
        <f>DNFIK!J649*100/'Infl corrected'!J$2</f>
        <v>0</v>
      </c>
      <c r="K649" s="6">
        <f>DNFIK!K649*100/'Infl corrected'!K$2</f>
        <v>0</v>
      </c>
      <c r="L649" s="6">
        <f>DNFIK!L649*100/'Infl corrected'!L$2</f>
        <v>0</v>
      </c>
      <c r="M649" s="7">
        <f t="shared" si="20"/>
        <v>0</v>
      </c>
    </row>
    <row r="650" spans="4:13" x14ac:dyDescent="0.55000000000000004">
      <c r="E650" s="3" t="s">
        <v>15</v>
      </c>
      <c r="F650" s="6">
        <f>DNFIK!F650*100/'Infl corrected'!F$2</f>
        <v>0</v>
      </c>
      <c r="G650" s="6">
        <f>DNFIK!G650*100/'Infl corrected'!G$2</f>
        <v>0</v>
      </c>
      <c r="H650" s="6">
        <f>DNFIK!H650*100/'Infl corrected'!H$2</f>
        <v>0</v>
      </c>
      <c r="I650" s="6">
        <f>DNFIK!I650*100/'Infl corrected'!I$2</f>
        <v>0</v>
      </c>
      <c r="J650" s="6">
        <f>DNFIK!J650*100/'Infl corrected'!J$2</f>
        <v>0</v>
      </c>
      <c r="K650" s="6">
        <f>DNFIK!K650*100/'Infl corrected'!K$2</f>
        <v>0</v>
      </c>
      <c r="L650" s="6">
        <f>DNFIK!L650*100/'Infl corrected'!L$2</f>
        <v>0</v>
      </c>
      <c r="M650" s="7">
        <f t="shared" si="20"/>
        <v>0</v>
      </c>
    </row>
    <row r="651" spans="4:13" x14ac:dyDescent="0.55000000000000004">
      <c r="E651" s="3" t="s">
        <v>16</v>
      </c>
      <c r="F651" s="6">
        <f>DNFIK!F651*100/'Infl corrected'!F$2</f>
        <v>0</v>
      </c>
      <c r="G651" s="6">
        <f>DNFIK!G651*100/'Infl corrected'!G$2</f>
        <v>0</v>
      </c>
      <c r="H651" s="6">
        <f>DNFIK!H651*100/'Infl corrected'!H$2</f>
        <v>0</v>
      </c>
      <c r="I651" s="6">
        <f>DNFIK!I651*100/'Infl corrected'!I$2</f>
        <v>0</v>
      </c>
      <c r="J651" s="6">
        <f>DNFIK!J651*100/'Infl corrected'!J$2</f>
        <v>0</v>
      </c>
      <c r="K651" s="6">
        <f>DNFIK!K651*100/'Infl corrected'!K$2</f>
        <v>0</v>
      </c>
      <c r="L651" s="6">
        <f>DNFIK!L651*100/'Infl corrected'!L$2</f>
        <v>0</v>
      </c>
      <c r="M651" s="7">
        <f t="shared" si="20"/>
        <v>0</v>
      </c>
    </row>
    <row r="652" spans="4:13" x14ac:dyDescent="0.55000000000000004">
      <c r="E652" s="3" t="s">
        <v>17</v>
      </c>
      <c r="F652" s="6">
        <f>DNFIK!F652*100/'Infl corrected'!F$2</f>
        <v>0</v>
      </c>
      <c r="G652" s="6">
        <f>DNFIK!G652*100/'Infl corrected'!G$2</f>
        <v>0</v>
      </c>
      <c r="H652" s="6">
        <f>DNFIK!H652*100/'Infl corrected'!H$2</f>
        <v>0</v>
      </c>
      <c r="I652" s="6">
        <f>DNFIK!I652*100/'Infl corrected'!I$2</f>
        <v>0</v>
      </c>
      <c r="J652" s="6">
        <f>DNFIK!J652*100/'Infl corrected'!J$2</f>
        <v>0</v>
      </c>
      <c r="K652" s="6">
        <f>DNFIK!K652*100/'Infl corrected'!K$2</f>
        <v>0</v>
      </c>
      <c r="L652" s="6">
        <f>DNFIK!L652*100/'Infl corrected'!L$2</f>
        <v>0</v>
      </c>
      <c r="M652" s="7">
        <f t="shared" si="20"/>
        <v>0</v>
      </c>
    </row>
    <row r="653" spans="4:13" x14ac:dyDescent="0.55000000000000004">
      <c r="E653" s="3" t="s">
        <v>18</v>
      </c>
      <c r="F653" s="6">
        <f>DNFIK!F653*100/'Infl corrected'!F$2</f>
        <v>0</v>
      </c>
      <c r="G653" s="6">
        <f>DNFIK!G653*100/'Infl corrected'!G$2</f>
        <v>0</v>
      </c>
      <c r="H653" s="6">
        <f>DNFIK!H653*100/'Infl corrected'!H$2</f>
        <v>0</v>
      </c>
      <c r="I653" s="6">
        <f>DNFIK!I653*100/'Infl corrected'!I$2</f>
        <v>0</v>
      </c>
      <c r="J653" s="6">
        <f>DNFIK!J653*100/'Infl corrected'!J$2</f>
        <v>0</v>
      </c>
      <c r="K653" s="6">
        <f>DNFIK!K653*100/'Infl corrected'!K$2</f>
        <v>0</v>
      </c>
      <c r="L653" s="6">
        <f>DNFIK!L653*100/'Infl corrected'!L$2</f>
        <v>0</v>
      </c>
      <c r="M653" s="7">
        <f t="shared" si="20"/>
        <v>0</v>
      </c>
    </row>
    <row r="654" spans="4:13" x14ac:dyDescent="0.55000000000000004">
      <c r="E654" s="3" t="s">
        <v>19</v>
      </c>
      <c r="F654" s="6">
        <f>DNFIK!F654*100/'Infl corrected'!F$2</f>
        <v>0</v>
      </c>
      <c r="G654" s="6">
        <f>DNFIK!G654*100/'Infl corrected'!G$2</f>
        <v>0</v>
      </c>
      <c r="H654" s="6">
        <f>DNFIK!H654*100/'Infl corrected'!H$2</f>
        <v>0</v>
      </c>
      <c r="I654" s="6">
        <f>DNFIK!I654*100/'Infl corrected'!I$2</f>
        <v>0</v>
      </c>
      <c r="J654" s="6">
        <f>DNFIK!J654*100/'Infl corrected'!J$2</f>
        <v>0</v>
      </c>
      <c r="K654" s="6">
        <f>DNFIK!K654*100/'Infl corrected'!K$2</f>
        <v>0</v>
      </c>
      <c r="L654" s="6">
        <f>DNFIK!L654*100/'Infl corrected'!L$2</f>
        <v>0</v>
      </c>
      <c r="M654" s="7">
        <f t="shared" si="20"/>
        <v>0</v>
      </c>
    </row>
    <row r="655" spans="4:13" x14ac:dyDescent="0.55000000000000004">
      <c r="E655" s="3" t="s">
        <v>20</v>
      </c>
      <c r="F655" s="6">
        <f>DNFIK!F655*100/'Infl corrected'!F$2</f>
        <v>0</v>
      </c>
      <c r="G655" s="6">
        <f>DNFIK!G655*100/'Infl corrected'!G$2</f>
        <v>0</v>
      </c>
      <c r="H655" s="6">
        <f>DNFIK!H655*100/'Infl corrected'!H$2</f>
        <v>0</v>
      </c>
      <c r="I655" s="6">
        <f>DNFIK!I655*100/'Infl corrected'!I$2</f>
        <v>0</v>
      </c>
      <c r="J655" s="6">
        <f>DNFIK!J655*100/'Infl corrected'!J$2</f>
        <v>0</v>
      </c>
      <c r="K655" s="6">
        <f>DNFIK!K655*100/'Infl corrected'!K$2</f>
        <v>0</v>
      </c>
      <c r="L655" s="6">
        <f>DNFIK!L655*100/'Infl corrected'!L$2</f>
        <v>0</v>
      </c>
      <c r="M655" s="7">
        <f t="shared" si="20"/>
        <v>0</v>
      </c>
    </row>
    <row r="656" spans="4:13" x14ac:dyDescent="0.55000000000000004">
      <c r="E656" s="3" t="s">
        <v>21</v>
      </c>
      <c r="F656" s="6">
        <f>DNFIK!F656*100/'Infl corrected'!F$2</f>
        <v>0</v>
      </c>
      <c r="G656" s="6">
        <f>DNFIK!G656*100/'Infl corrected'!G$2</f>
        <v>0</v>
      </c>
      <c r="H656" s="6">
        <f>DNFIK!H656*100/'Infl corrected'!H$2</f>
        <v>0</v>
      </c>
      <c r="I656" s="6">
        <f>DNFIK!I656*100/'Infl corrected'!I$2</f>
        <v>0</v>
      </c>
      <c r="J656" s="6">
        <f>DNFIK!J656*100/'Infl corrected'!J$2</f>
        <v>0</v>
      </c>
      <c r="K656" s="6">
        <f>DNFIK!K656*100/'Infl corrected'!K$2</f>
        <v>0</v>
      </c>
      <c r="L656" s="6">
        <f>DNFIK!L656*100/'Infl corrected'!L$2</f>
        <v>0</v>
      </c>
      <c r="M656" s="7">
        <f t="shared" si="20"/>
        <v>0</v>
      </c>
    </row>
    <row r="657" spans="5:13" x14ac:dyDescent="0.55000000000000004">
      <c r="E657" s="3" t="s">
        <v>22</v>
      </c>
      <c r="F657" s="6">
        <f>DNFIK!F657*100/'Infl corrected'!F$2</f>
        <v>0</v>
      </c>
      <c r="G657" s="6">
        <f>DNFIK!G657*100/'Infl corrected'!G$2</f>
        <v>0</v>
      </c>
      <c r="H657" s="6">
        <f>DNFIK!H657*100/'Infl corrected'!H$2</f>
        <v>0</v>
      </c>
      <c r="I657" s="6">
        <f>DNFIK!I657*100/'Infl corrected'!I$2</f>
        <v>0</v>
      </c>
      <c r="J657" s="6">
        <f>DNFIK!J657*100/'Infl corrected'!J$2</f>
        <v>0</v>
      </c>
      <c r="K657" s="6">
        <f>DNFIK!K657*100/'Infl corrected'!K$2</f>
        <v>0</v>
      </c>
      <c r="L657" s="6">
        <f>DNFIK!L657*100/'Infl corrected'!L$2</f>
        <v>0</v>
      </c>
      <c r="M657" s="7">
        <f t="shared" si="20"/>
        <v>0</v>
      </c>
    </row>
    <row r="658" spans="5:13" x14ac:dyDescent="0.55000000000000004">
      <c r="E658" s="3" t="s">
        <v>23</v>
      </c>
      <c r="F658" s="6">
        <f>DNFIK!F658*100/'Infl corrected'!F$2</f>
        <v>0</v>
      </c>
      <c r="G658" s="6">
        <f>DNFIK!G658*100/'Infl corrected'!G$2</f>
        <v>0</v>
      </c>
      <c r="H658" s="6">
        <f>DNFIK!H658*100/'Infl corrected'!H$2</f>
        <v>0</v>
      </c>
      <c r="I658" s="6">
        <f>DNFIK!I658*100/'Infl corrected'!I$2</f>
        <v>0</v>
      </c>
      <c r="J658" s="6">
        <f>DNFIK!J658*100/'Infl corrected'!J$2</f>
        <v>0</v>
      </c>
      <c r="K658" s="6">
        <f>DNFIK!K658*100/'Infl corrected'!K$2</f>
        <v>0</v>
      </c>
      <c r="L658" s="6">
        <f>DNFIK!L658*100/'Infl corrected'!L$2</f>
        <v>0</v>
      </c>
      <c r="M658" s="7">
        <f t="shared" si="20"/>
        <v>0</v>
      </c>
    </row>
    <row r="659" spans="5:13" x14ac:dyDescent="0.55000000000000004">
      <c r="E659" s="3" t="s">
        <v>24</v>
      </c>
      <c r="F659" s="6">
        <f>DNFIK!F659*100/'Infl corrected'!F$2</f>
        <v>200.65789473684211</v>
      </c>
      <c r="G659" s="6">
        <f>DNFIK!G659*100/'Infl corrected'!G$2</f>
        <v>256.16291532690246</v>
      </c>
      <c r="H659" s="6">
        <f>DNFIK!H659*100/'Infl corrected'!H$2</f>
        <v>149.11366006256517</v>
      </c>
      <c r="I659" s="6">
        <f>DNFIK!I659*100/'Infl corrected'!I$2</f>
        <v>108.96130346232179</v>
      </c>
      <c r="J659" s="6">
        <f>DNFIK!J659*100/'Infl corrected'!J$2</f>
        <v>36.363636363636367</v>
      </c>
      <c r="K659" s="6">
        <f>DNFIK!K659*100/'Infl corrected'!K$2</f>
        <v>36.144578313253014</v>
      </c>
      <c r="L659" s="6">
        <f>DNFIK!L659*100/'Infl corrected'!L$2</f>
        <v>30</v>
      </c>
      <c r="M659" s="7">
        <f t="shared" si="20"/>
        <v>116.77199832364583</v>
      </c>
    </row>
    <row r="660" spans="5:13" x14ac:dyDescent="0.55000000000000004">
      <c r="E660" s="3" t="s">
        <v>25</v>
      </c>
      <c r="F660" s="6">
        <f>DNFIK!F660*100/'Infl corrected'!F$2</f>
        <v>199.56140350877192</v>
      </c>
      <c r="G660" s="6">
        <f>DNFIK!G660*100/'Infl corrected'!G$2</f>
        <v>254.01929260450163</v>
      </c>
      <c r="H660" s="6">
        <f>DNFIK!H660*100/'Infl corrected'!H$2</f>
        <v>148.07090719499479</v>
      </c>
      <c r="I660" s="6">
        <f>DNFIK!I660*100/'Infl corrected'!I$2</f>
        <v>106.92464358452138</v>
      </c>
      <c r="J660" s="6">
        <f>DNFIK!J660*100/'Infl corrected'!J$2</f>
        <v>34.343434343434346</v>
      </c>
      <c r="K660" s="6">
        <f>DNFIK!K660*100/'Infl corrected'!K$2</f>
        <v>30.120481927710845</v>
      </c>
      <c r="L660" s="6">
        <f>DNFIK!L660*100/'Infl corrected'!L$2</f>
        <v>28</v>
      </c>
      <c r="M660" s="7">
        <f t="shared" si="20"/>
        <v>114.43430902341927</v>
      </c>
    </row>
    <row r="661" spans="5:13" x14ac:dyDescent="0.55000000000000004">
      <c r="E661" s="3" t="s">
        <v>26</v>
      </c>
      <c r="F661" s="6">
        <f>DNFIK!F661*100/'Infl corrected'!F$2</f>
        <v>1.0964912280701753</v>
      </c>
      <c r="G661" s="6">
        <f>DNFIK!G661*100/'Infl corrected'!G$2</f>
        <v>1.0718113612004287</v>
      </c>
      <c r="H661" s="6">
        <f>DNFIK!H661*100/'Infl corrected'!H$2</f>
        <v>1.0427528675703857</v>
      </c>
      <c r="I661" s="6">
        <f>DNFIK!I661*100/'Infl corrected'!I$2</f>
        <v>2.0366598778004072</v>
      </c>
      <c r="J661" s="6">
        <f>DNFIK!J661*100/'Infl corrected'!J$2</f>
        <v>2.0202020202020203</v>
      </c>
      <c r="K661" s="6">
        <f>DNFIK!K661*100/'Infl corrected'!K$2</f>
        <v>6.024096385542169</v>
      </c>
      <c r="L661" s="6">
        <f>DNFIK!L661*100/'Infl corrected'!L$2</f>
        <v>2</v>
      </c>
      <c r="M661" s="7">
        <f t="shared" si="20"/>
        <v>2.1845733914836551</v>
      </c>
    </row>
    <row r="662" spans="5:13" x14ac:dyDescent="0.55000000000000004">
      <c r="E662" s="3" t="s">
        <v>27</v>
      </c>
      <c r="F662" s="6">
        <f>DNFIK!F662*100/'Infl corrected'!F$2</f>
        <v>62.5</v>
      </c>
      <c r="G662" s="6">
        <f>DNFIK!G662*100/'Infl corrected'!G$2</f>
        <v>70.739549839228303</v>
      </c>
      <c r="H662" s="6">
        <f>DNFIK!H662*100/'Infl corrected'!H$2</f>
        <v>76.120959332638165</v>
      </c>
      <c r="I662" s="6">
        <f>DNFIK!I662*100/'Infl corrected'!I$2</f>
        <v>80.448065173116092</v>
      </c>
      <c r="J662" s="6">
        <f>DNFIK!J662*100/'Infl corrected'!J$2</f>
        <v>82.828282828282823</v>
      </c>
      <c r="K662" s="6">
        <f>DNFIK!K662*100/'Infl corrected'!K$2</f>
        <v>81.325301204819283</v>
      </c>
      <c r="L662" s="6">
        <f>DNFIK!L662*100/'Infl corrected'!L$2</f>
        <v>84</v>
      </c>
      <c r="M662" s="7">
        <f t="shared" si="20"/>
        <v>76.851736911154958</v>
      </c>
    </row>
    <row r="663" spans="5:13" x14ac:dyDescent="0.55000000000000004">
      <c r="E663" s="3" t="s">
        <v>28</v>
      </c>
      <c r="F663" s="6">
        <f>DNFIK!F663*100/'Infl corrected'!F$2</f>
        <v>0</v>
      </c>
      <c r="G663" s="6">
        <f>DNFIK!G663*100/'Infl corrected'!G$2</f>
        <v>0</v>
      </c>
      <c r="H663" s="6">
        <f>DNFIK!H663*100/'Infl corrected'!H$2</f>
        <v>0</v>
      </c>
      <c r="I663" s="6">
        <f>DNFIK!I663*100/'Infl corrected'!I$2</f>
        <v>0</v>
      </c>
      <c r="J663" s="6">
        <f>DNFIK!J663*100/'Infl corrected'!J$2</f>
        <v>0</v>
      </c>
      <c r="K663" s="6">
        <f>DNFIK!K663*100/'Infl corrected'!K$2</f>
        <v>0</v>
      </c>
      <c r="L663" s="6">
        <f>DNFIK!L663*100/'Infl corrected'!L$2</f>
        <v>0</v>
      </c>
      <c r="M663" s="7">
        <f t="shared" si="20"/>
        <v>0</v>
      </c>
    </row>
    <row r="664" spans="5:13" x14ac:dyDescent="0.55000000000000004">
      <c r="E664" s="3" t="s">
        <v>29</v>
      </c>
      <c r="F664" s="6">
        <f>DNFIK!F664*100/'Infl corrected'!F$2</f>
        <v>0</v>
      </c>
      <c r="G664" s="6">
        <f>DNFIK!G664*100/'Infl corrected'!G$2</f>
        <v>0</v>
      </c>
      <c r="H664" s="6">
        <f>DNFIK!H664*100/'Infl corrected'!H$2</f>
        <v>0</v>
      </c>
      <c r="I664" s="6">
        <f>DNFIK!I664*100/'Infl corrected'!I$2</f>
        <v>0</v>
      </c>
      <c r="J664" s="6">
        <f>DNFIK!J664*100/'Infl corrected'!J$2</f>
        <v>0</v>
      </c>
      <c r="K664" s="6">
        <f>DNFIK!K664*100/'Infl corrected'!K$2</f>
        <v>0</v>
      </c>
      <c r="L664" s="6">
        <f>DNFIK!L664*100/'Infl corrected'!L$2</f>
        <v>0</v>
      </c>
      <c r="M664" s="7">
        <f t="shared" si="20"/>
        <v>0</v>
      </c>
    </row>
    <row r="665" spans="5:13" x14ac:dyDescent="0.55000000000000004">
      <c r="E665" s="3" t="s">
        <v>30</v>
      </c>
      <c r="F665" s="6">
        <f>DNFIK!F665*100/'Infl corrected'!F$2</f>
        <v>62.5</v>
      </c>
      <c r="G665" s="6">
        <f>DNFIK!G665*100/'Infl corrected'!G$2</f>
        <v>70.739549839228303</v>
      </c>
      <c r="H665" s="6">
        <f>DNFIK!H665*100/'Infl corrected'!H$2</f>
        <v>76.120959332638165</v>
      </c>
      <c r="I665" s="6">
        <f>DNFIK!I665*100/'Infl corrected'!I$2</f>
        <v>80.448065173116092</v>
      </c>
      <c r="J665" s="6">
        <f>DNFIK!J665*100/'Infl corrected'!J$2</f>
        <v>82.828282828282823</v>
      </c>
      <c r="K665" s="6">
        <f>DNFIK!K665*100/'Infl corrected'!K$2</f>
        <v>81.325301204819283</v>
      </c>
      <c r="L665" s="6">
        <f>DNFIK!L665*100/'Infl corrected'!L$2</f>
        <v>84</v>
      </c>
      <c r="M665" s="7">
        <f t="shared" si="20"/>
        <v>76.851736911154958</v>
      </c>
    </row>
    <row r="666" spans="5:13" x14ac:dyDescent="0.55000000000000004">
      <c r="E666" s="3" t="s">
        <v>31</v>
      </c>
      <c r="F666" s="6">
        <f>DNFIK!F666*100/'Infl corrected'!F$2</f>
        <v>0</v>
      </c>
      <c r="G666" s="6">
        <f>DNFIK!G666*100/'Infl corrected'!G$2</f>
        <v>0</v>
      </c>
      <c r="H666" s="6">
        <f>DNFIK!H666*100/'Infl corrected'!H$2</f>
        <v>0</v>
      </c>
      <c r="I666" s="6">
        <f>DNFIK!I666*100/'Infl corrected'!I$2</f>
        <v>0</v>
      </c>
      <c r="J666" s="6">
        <f>DNFIK!J666*100/'Infl corrected'!J$2</f>
        <v>0</v>
      </c>
      <c r="K666" s="6">
        <f>DNFIK!K666*100/'Infl corrected'!K$2</f>
        <v>0</v>
      </c>
      <c r="L666" s="6">
        <f>DNFIK!L666*100/'Infl corrected'!L$2</f>
        <v>0</v>
      </c>
      <c r="M666" s="7">
        <f t="shared" si="20"/>
        <v>0</v>
      </c>
    </row>
    <row r="667" spans="5:13" x14ac:dyDescent="0.55000000000000004">
      <c r="E667" s="3" t="s">
        <v>32</v>
      </c>
      <c r="F667" s="6">
        <f>DNFIK!F667*100/'Infl corrected'!F$2</f>
        <v>893.64035087719299</v>
      </c>
      <c r="G667" s="6">
        <f>DNFIK!G667*100/'Infl corrected'!G$2</f>
        <v>969.98928188638797</v>
      </c>
      <c r="H667" s="6">
        <f>DNFIK!H667*100/'Infl corrected'!H$2</f>
        <v>1090.7194994786234</v>
      </c>
      <c r="I667" s="6">
        <f>DNFIK!I667*100/'Infl corrected'!I$2</f>
        <v>1128.3095723014255</v>
      </c>
      <c r="J667" s="6">
        <f>DNFIK!J667*100/'Infl corrected'!J$2</f>
        <v>1089.8989898989898</v>
      </c>
      <c r="K667" s="6">
        <f>DNFIK!K667*100/'Infl corrected'!K$2</f>
        <v>1262.0481927710844</v>
      </c>
      <c r="L667" s="6">
        <f>DNFIK!L667*100/'Infl corrected'!L$2</f>
        <v>1272</v>
      </c>
      <c r="M667" s="7">
        <f t="shared" si="20"/>
        <v>1100.9436981733863</v>
      </c>
    </row>
    <row r="668" spans="5:13" x14ac:dyDescent="0.55000000000000004">
      <c r="E668" s="3" t="s">
        <v>33</v>
      </c>
      <c r="F668" s="6">
        <f>DNFIK!F668*100/'Infl corrected'!F$2</f>
        <v>1.0964912280701753</v>
      </c>
      <c r="G668" s="6">
        <f>DNFIK!G668*100/'Infl corrected'!G$2</f>
        <v>1.0718113612004287</v>
      </c>
      <c r="H668" s="6">
        <f>DNFIK!H668*100/'Infl corrected'!H$2</f>
        <v>2.0855057351407713</v>
      </c>
      <c r="I668" s="6">
        <f>DNFIK!I668*100/'Infl corrected'!I$2</f>
        <v>0</v>
      </c>
      <c r="J668" s="6">
        <f>DNFIK!J668*100/'Infl corrected'!J$2</f>
        <v>0</v>
      </c>
      <c r="K668" s="6">
        <f>DNFIK!K668*100/'Infl corrected'!K$2</f>
        <v>0</v>
      </c>
      <c r="L668" s="6">
        <f>DNFIK!L668*100/'Infl corrected'!L$2</f>
        <v>0</v>
      </c>
      <c r="M668" s="7">
        <f t="shared" si="20"/>
        <v>0.60768690348733934</v>
      </c>
    </row>
    <row r="669" spans="5:13" x14ac:dyDescent="0.55000000000000004">
      <c r="E669" s="3" t="s">
        <v>34</v>
      </c>
      <c r="F669" s="6">
        <f>DNFIK!F669*100/'Infl corrected'!F$2</f>
        <v>0</v>
      </c>
      <c r="G669" s="6">
        <f>DNFIK!G669*100/'Infl corrected'!G$2</f>
        <v>0</v>
      </c>
      <c r="H669" s="6">
        <f>DNFIK!H669*100/'Infl corrected'!H$2</f>
        <v>0</v>
      </c>
      <c r="I669" s="6">
        <f>DNFIK!I669*100/'Infl corrected'!I$2</f>
        <v>0</v>
      </c>
      <c r="J669" s="6">
        <f>DNFIK!J669*100/'Infl corrected'!J$2</f>
        <v>0</v>
      </c>
      <c r="K669" s="6">
        <f>DNFIK!K669*100/'Infl corrected'!K$2</f>
        <v>0</v>
      </c>
      <c r="L669" s="6">
        <f>DNFIK!L669*100/'Infl corrected'!L$2</f>
        <v>0</v>
      </c>
      <c r="M669" s="7">
        <f t="shared" si="20"/>
        <v>0</v>
      </c>
    </row>
    <row r="670" spans="5:13" x14ac:dyDescent="0.55000000000000004">
      <c r="E670" s="3" t="s">
        <v>35</v>
      </c>
      <c r="F670" s="6">
        <f>DNFIK!F670*100/'Infl corrected'!F$2</f>
        <v>891.4473684210526</v>
      </c>
      <c r="G670" s="6">
        <f>DNFIK!G670*100/'Infl corrected'!G$2</f>
        <v>968.91747052518758</v>
      </c>
      <c r="H670" s="6">
        <f>DNFIK!H670*100/'Infl corrected'!H$2</f>
        <v>1088.6339937434827</v>
      </c>
      <c r="I670" s="6">
        <f>DNFIK!I670*100/'Infl corrected'!I$2</f>
        <v>1127.2912423625255</v>
      </c>
      <c r="J670" s="6">
        <f>DNFIK!J670*100/'Infl corrected'!J$2</f>
        <v>1088.8888888888889</v>
      </c>
      <c r="K670" s="6">
        <f>DNFIK!K670*100/'Infl corrected'!K$2</f>
        <v>1262.0481927710844</v>
      </c>
      <c r="L670" s="6">
        <f>DNFIK!L670*100/'Infl corrected'!L$2</f>
        <v>1272</v>
      </c>
      <c r="M670" s="7">
        <f t="shared" si="20"/>
        <v>1099.8895938160317</v>
      </c>
    </row>
    <row r="671" spans="5:13" x14ac:dyDescent="0.55000000000000004">
      <c r="E671" s="3" t="s">
        <v>36</v>
      </c>
      <c r="F671" s="6">
        <f>DNFIK!F671*100/'Infl corrected'!F$2</f>
        <v>0</v>
      </c>
      <c r="G671" s="6">
        <f>DNFIK!G671*100/'Infl corrected'!G$2</f>
        <v>0</v>
      </c>
      <c r="H671" s="6">
        <f>DNFIK!H671*100/'Infl corrected'!H$2</f>
        <v>0</v>
      </c>
      <c r="I671" s="6">
        <f>DNFIK!I671*100/'Infl corrected'!I$2</f>
        <v>4.0733197556008145</v>
      </c>
      <c r="J671" s="6">
        <f>DNFIK!J671*100/'Infl corrected'!J$2</f>
        <v>3.0303030303030303</v>
      </c>
      <c r="K671" s="6">
        <f>DNFIK!K671*100/'Infl corrected'!K$2</f>
        <v>20.080321285140563</v>
      </c>
      <c r="L671" s="6">
        <f>DNFIK!L671*100/'Infl corrected'!L$2</f>
        <v>41</v>
      </c>
      <c r="M671" s="7">
        <f t="shared" si="20"/>
        <v>9.7405634387206295</v>
      </c>
    </row>
    <row r="672" spans="5:13" x14ac:dyDescent="0.55000000000000004">
      <c r="E672" s="3" t="s">
        <v>37</v>
      </c>
      <c r="F672" s="6">
        <f>DNFIK!F672*100/'Infl corrected'!F$2</f>
        <v>7.6754385964912277</v>
      </c>
      <c r="G672" s="6">
        <f>DNFIK!G672*100/'Infl corrected'!G$2</f>
        <v>23.579849946409432</v>
      </c>
      <c r="H672" s="6">
        <f>DNFIK!H672*100/'Infl corrected'!H$2</f>
        <v>69.864442127215852</v>
      </c>
      <c r="I672" s="6">
        <f>DNFIK!I672*100/'Infl corrected'!I$2</f>
        <v>60.081466395112017</v>
      </c>
      <c r="J672" s="6">
        <f>DNFIK!J672*100/'Infl corrected'!J$2</f>
        <v>49.494949494949495</v>
      </c>
      <c r="K672" s="6">
        <f>DNFIK!K672*100/'Infl corrected'!K$2</f>
        <v>34.136546184738961</v>
      </c>
      <c r="L672" s="6">
        <f>DNFIK!L672*100/'Infl corrected'!L$2</f>
        <v>18</v>
      </c>
      <c r="M672" s="7">
        <f t="shared" si="20"/>
        <v>37.547527534988141</v>
      </c>
    </row>
    <row r="673" spans="4:13" x14ac:dyDescent="0.55000000000000004">
      <c r="E673" s="3" t="s">
        <v>38</v>
      </c>
      <c r="F673" s="6">
        <f>DNFIK!F673*100/'Infl corrected'!F$2</f>
        <v>0</v>
      </c>
      <c r="G673" s="6">
        <f>DNFIK!G673*100/'Infl corrected'!G$2</f>
        <v>0</v>
      </c>
      <c r="H673" s="6">
        <f>DNFIK!H673*100/'Infl corrected'!H$2</f>
        <v>0</v>
      </c>
      <c r="I673" s="6">
        <f>DNFIK!I673*100/'Infl corrected'!I$2</f>
        <v>0</v>
      </c>
      <c r="J673" s="6">
        <f>DNFIK!J673*100/'Infl corrected'!J$2</f>
        <v>0</v>
      </c>
      <c r="K673" s="6">
        <f>DNFIK!K673*100/'Infl corrected'!K$2</f>
        <v>0</v>
      </c>
      <c r="L673" s="6">
        <f>DNFIK!L673*100/'Infl corrected'!L$2</f>
        <v>0</v>
      </c>
      <c r="M673" s="7">
        <f t="shared" si="20"/>
        <v>0</v>
      </c>
    </row>
    <row r="674" spans="4:13" x14ac:dyDescent="0.55000000000000004">
      <c r="E674" s="3" t="s">
        <v>39</v>
      </c>
      <c r="F674" s="6">
        <f>DNFIK!F674*100/'Infl corrected'!F$2</f>
        <v>7.6754385964912277</v>
      </c>
      <c r="G674" s="6">
        <f>DNFIK!G674*100/'Infl corrected'!G$2</f>
        <v>23.579849946409432</v>
      </c>
      <c r="H674" s="6">
        <f>DNFIK!H674*100/'Infl corrected'!H$2</f>
        <v>69.864442127215852</v>
      </c>
      <c r="I674" s="6">
        <f>DNFIK!I674*100/'Infl corrected'!I$2</f>
        <v>60.081466395112017</v>
      </c>
      <c r="J674" s="6">
        <f>DNFIK!J674*100/'Infl corrected'!J$2</f>
        <v>49.494949494949495</v>
      </c>
      <c r="K674" s="6">
        <f>DNFIK!K674*100/'Infl corrected'!K$2</f>
        <v>34.136546184738961</v>
      </c>
      <c r="L674" s="6">
        <f>DNFIK!L674*100/'Infl corrected'!L$2</f>
        <v>18</v>
      </c>
      <c r="M674" s="7">
        <f t="shared" si="20"/>
        <v>37.547527534988141</v>
      </c>
    </row>
    <row r="675" spans="4:13" x14ac:dyDescent="0.55000000000000004">
      <c r="E675" s="3" t="s">
        <v>40</v>
      </c>
      <c r="F675" s="6">
        <f>DNFIK!F675*100/'Infl corrected'!F$2</f>
        <v>7.6754385964912277</v>
      </c>
      <c r="G675" s="6">
        <f>DNFIK!G675*100/'Infl corrected'!G$2</f>
        <v>31.082529474812436</v>
      </c>
      <c r="H675" s="6">
        <f>DNFIK!H675*100/'Infl corrected'!H$2</f>
        <v>23.983315954118872</v>
      </c>
      <c r="I675" s="6">
        <f>DNFIK!I675*100/'Infl corrected'!I$2</f>
        <v>44.806517311608957</v>
      </c>
      <c r="J675" s="6">
        <f>DNFIK!J675*100/'Infl corrected'!J$2</f>
        <v>35.353535353535356</v>
      </c>
      <c r="K675" s="6">
        <f>DNFIK!K675*100/'Infl corrected'!K$2</f>
        <v>42.168674698795186</v>
      </c>
      <c r="L675" s="6">
        <f>DNFIK!L675*100/'Infl corrected'!L$2</f>
        <v>45</v>
      </c>
      <c r="M675" s="7">
        <f t="shared" si="20"/>
        <v>32.867144484194576</v>
      </c>
    </row>
    <row r="676" spans="4:13" x14ac:dyDescent="0.55000000000000004">
      <c r="D676" s="3" t="s">
        <v>50</v>
      </c>
      <c r="E676" s="3" t="s">
        <v>13</v>
      </c>
      <c r="F676" s="6">
        <f>DNFIK!F676*100/'Infl corrected'!F$2</f>
        <v>1162.280701754386</v>
      </c>
      <c r="G676" s="6">
        <f>DNFIK!G676*100/'Infl corrected'!G$2</f>
        <v>1246.5166130760986</v>
      </c>
      <c r="H676" s="6">
        <f>DNFIK!H676*100/'Infl corrected'!H$2</f>
        <v>1356.6214807090719</v>
      </c>
      <c r="I676" s="6">
        <f>DNFIK!I676*100/'Infl corrected'!I$2</f>
        <v>1381.8737270875763</v>
      </c>
      <c r="J676" s="6">
        <f>DNFIK!J676*100/'Infl corrected'!J$2</f>
        <v>1297.9797979797979</v>
      </c>
      <c r="K676" s="6">
        <f>DNFIK!K676*100/'Infl corrected'!K$2</f>
        <v>1365.4618473895582</v>
      </c>
      <c r="L676" s="6">
        <f>DNFIK!L676*100/'Infl corrected'!L$2</f>
        <v>1278</v>
      </c>
      <c r="M676" s="7">
        <f t="shared" si="20"/>
        <v>1298.3905954280697</v>
      </c>
    </row>
    <row r="677" spans="4:13" x14ac:dyDescent="0.55000000000000004">
      <c r="E677" s="3" t="s">
        <v>14</v>
      </c>
      <c r="F677" s="6">
        <f>DNFIK!F677*100/'Infl corrected'!F$2</f>
        <v>0</v>
      </c>
      <c r="G677" s="6">
        <f>DNFIK!G677*100/'Infl corrected'!G$2</f>
        <v>0</v>
      </c>
      <c r="H677" s="6">
        <f>DNFIK!H677*100/'Infl corrected'!H$2</f>
        <v>0</v>
      </c>
      <c r="I677" s="6">
        <f>DNFIK!I677*100/'Infl corrected'!I$2</f>
        <v>0</v>
      </c>
      <c r="J677" s="6">
        <f>DNFIK!J677*100/'Infl corrected'!J$2</f>
        <v>0</v>
      </c>
      <c r="K677" s="6">
        <f>DNFIK!K677*100/'Infl corrected'!K$2</f>
        <v>0</v>
      </c>
      <c r="L677" s="6">
        <f>DNFIK!L677*100/'Infl corrected'!L$2</f>
        <v>0</v>
      </c>
      <c r="M677" s="7">
        <f t="shared" si="20"/>
        <v>0</v>
      </c>
    </row>
    <row r="678" spans="4:13" x14ac:dyDescent="0.55000000000000004">
      <c r="E678" s="3" t="s">
        <v>15</v>
      </c>
      <c r="F678" s="6">
        <f>DNFIK!F678*100/'Infl corrected'!F$2</f>
        <v>0</v>
      </c>
      <c r="G678" s="6">
        <f>DNFIK!G678*100/'Infl corrected'!G$2</f>
        <v>0</v>
      </c>
      <c r="H678" s="6">
        <f>DNFIK!H678*100/'Infl corrected'!H$2</f>
        <v>0</v>
      </c>
      <c r="I678" s="6">
        <f>DNFIK!I678*100/'Infl corrected'!I$2</f>
        <v>0</v>
      </c>
      <c r="J678" s="6">
        <f>DNFIK!J678*100/'Infl corrected'!J$2</f>
        <v>0</v>
      </c>
      <c r="K678" s="6">
        <f>DNFIK!K678*100/'Infl corrected'!K$2</f>
        <v>0</v>
      </c>
      <c r="L678" s="6">
        <f>DNFIK!L678*100/'Infl corrected'!L$2</f>
        <v>0</v>
      </c>
      <c r="M678" s="7">
        <f t="shared" si="20"/>
        <v>0</v>
      </c>
    </row>
    <row r="679" spans="4:13" x14ac:dyDescent="0.55000000000000004">
      <c r="E679" s="3" t="s">
        <v>16</v>
      </c>
      <c r="F679" s="6">
        <f>DNFIK!F679*100/'Infl corrected'!F$2</f>
        <v>0</v>
      </c>
      <c r="G679" s="6">
        <f>DNFIK!G679*100/'Infl corrected'!G$2</f>
        <v>0</v>
      </c>
      <c r="H679" s="6">
        <f>DNFIK!H679*100/'Infl corrected'!H$2</f>
        <v>0</v>
      </c>
      <c r="I679" s="6">
        <f>DNFIK!I679*100/'Infl corrected'!I$2</f>
        <v>0</v>
      </c>
      <c r="J679" s="6">
        <f>DNFIK!J679*100/'Infl corrected'!J$2</f>
        <v>0</v>
      </c>
      <c r="K679" s="6">
        <f>DNFIK!K679*100/'Infl corrected'!K$2</f>
        <v>0</v>
      </c>
      <c r="L679" s="6">
        <f>DNFIK!L679*100/'Infl corrected'!L$2</f>
        <v>0</v>
      </c>
      <c r="M679" s="7">
        <f t="shared" si="20"/>
        <v>0</v>
      </c>
    </row>
    <row r="680" spans="4:13" x14ac:dyDescent="0.55000000000000004">
      <c r="E680" s="3" t="s">
        <v>17</v>
      </c>
      <c r="F680" s="6">
        <f>DNFIK!F680*100/'Infl corrected'!F$2</f>
        <v>16.44736842105263</v>
      </c>
      <c r="G680" s="6">
        <f>DNFIK!G680*100/'Infl corrected'!G$2</f>
        <v>16.077170418006432</v>
      </c>
      <c r="H680" s="6">
        <f>DNFIK!H680*100/'Infl corrected'!H$2</f>
        <v>15.641293013555787</v>
      </c>
      <c r="I680" s="6">
        <f>DNFIK!I680*100/'Infl corrected'!I$2</f>
        <v>15.274949083503055</v>
      </c>
      <c r="J680" s="6">
        <f>DNFIK!J680*100/'Infl corrected'!J$2</f>
        <v>15.151515151515152</v>
      </c>
      <c r="K680" s="6">
        <f>DNFIK!K680*100/'Infl corrected'!K$2</f>
        <v>16.064257028112451</v>
      </c>
      <c r="L680" s="6">
        <f>DNFIK!L680*100/'Infl corrected'!L$2</f>
        <v>16</v>
      </c>
      <c r="M680" s="7">
        <f t="shared" si="20"/>
        <v>15.808079016535073</v>
      </c>
    </row>
    <row r="681" spans="4:13" x14ac:dyDescent="0.55000000000000004">
      <c r="E681" s="3" t="s">
        <v>18</v>
      </c>
      <c r="F681" s="6">
        <f>DNFIK!F681*100/'Infl corrected'!F$2</f>
        <v>0</v>
      </c>
      <c r="G681" s="6">
        <f>DNFIK!G681*100/'Infl corrected'!G$2</f>
        <v>0</v>
      </c>
      <c r="H681" s="6">
        <f>DNFIK!H681*100/'Infl corrected'!H$2</f>
        <v>0</v>
      </c>
      <c r="I681" s="6">
        <f>DNFIK!I681*100/'Infl corrected'!I$2</f>
        <v>0</v>
      </c>
      <c r="J681" s="6">
        <f>DNFIK!J681*100/'Infl corrected'!J$2</f>
        <v>0</v>
      </c>
      <c r="K681" s="6">
        <f>DNFIK!K681*100/'Infl corrected'!K$2</f>
        <v>0</v>
      </c>
      <c r="L681" s="6">
        <f>DNFIK!L681*100/'Infl corrected'!L$2</f>
        <v>0</v>
      </c>
      <c r="M681" s="7">
        <f t="shared" si="20"/>
        <v>0</v>
      </c>
    </row>
    <row r="682" spans="4:13" x14ac:dyDescent="0.55000000000000004">
      <c r="E682" s="3" t="s">
        <v>19</v>
      </c>
      <c r="F682" s="6">
        <f>DNFIK!F682*100/'Infl corrected'!F$2</f>
        <v>0</v>
      </c>
      <c r="G682" s="6">
        <f>DNFIK!G682*100/'Infl corrected'!G$2</f>
        <v>0</v>
      </c>
      <c r="H682" s="6">
        <f>DNFIK!H682*100/'Infl corrected'!H$2</f>
        <v>0</v>
      </c>
      <c r="I682" s="6">
        <f>DNFIK!I682*100/'Infl corrected'!I$2</f>
        <v>0</v>
      </c>
      <c r="J682" s="6">
        <f>DNFIK!J682*100/'Infl corrected'!J$2</f>
        <v>0</v>
      </c>
      <c r="K682" s="6">
        <f>DNFIK!K682*100/'Infl corrected'!K$2</f>
        <v>0</v>
      </c>
      <c r="L682" s="6">
        <f>DNFIK!L682*100/'Infl corrected'!L$2</f>
        <v>0</v>
      </c>
      <c r="M682" s="7">
        <f t="shared" si="20"/>
        <v>0</v>
      </c>
    </row>
    <row r="683" spans="4:13" x14ac:dyDescent="0.55000000000000004">
      <c r="E683" s="3" t="s">
        <v>20</v>
      </c>
      <c r="F683" s="6">
        <f>DNFIK!F683*100/'Infl corrected'!F$2</f>
        <v>16.44736842105263</v>
      </c>
      <c r="G683" s="6">
        <f>DNFIK!G683*100/'Infl corrected'!G$2</f>
        <v>16.077170418006432</v>
      </c>
      <c r="H683" s="6">
        <f>DNFIK!H683*100/'Infl corrected'!H$2</f>
        <v>15.641293013555787</v>
      </c>
      <c r="I683" s="6">
        <f>DNFIK!I683*100/'Infl corrected'!I$2</f>
        <v>15.274949083503055</v>
      </c>
      <c r="J683" s="6">
        <f>DNFIK!J683*100/'Infl corrected'!J$2</f>
        <v>15.151515151515152</v>
      </c>
      <c r="K683" s="6">
        <f>DNFIK!K683*100/'Infl corrected'!K$2</f>
        <v>16.064257028112451</v>
      </c>
      <c r="L683" s="6">
        <f>DNFIK!L683*100/'Infl corrected'!L$2</f>
        <v>16</v>
      </c>
      <c r="M683" s="7">
        <f t="shared" si="20"/>
        <v>15.808079016535073</v>
      </c>
    </row>
    <row r="684" spans="4:13" x14ac:dyDescent="0.55000000000000004">
      <c r="E684" s="3" t="s">
        <v>21</v>
      </c>
      <c r="F684" s="6">
        <f>DNFIK!F684*100/'Infl corrected'!F$2</f>
        <v>730.26315789473676</v>
      </c>
      <c r="G684" s="6">
        <f>DNFIK!G684*100/'Infl corrected'!G$2</f>
        <v>817.79206859592716</v>
      </c>
      <c r="H684" s="6">
        <f>DNFIK!H684*100/'Infl corrected'!H$2</f>
        <v>934.30656934306569</v>
      </c>
      <c r="I684" s="6">
        <f>DNFIK!I684*100/'Infl corrected'!I$2</f>
        <v>946.02851323828918</v>
      </c>
      <c r="J684" s="6">
        <f>DNFIK!J684*100/'Infl corrected'!J$2</f>
        <v>852.52525252525254</v>
      </c>
      <c r="K684" s="6">
        <f>DNFIK!K684*100/'Infl corrected'!K$2</f>
        <v>919.67871485943783</v>
      </c>
      <c r="L684" s="6">
        <f>DNFIK!L684*100/'Infl corrected'!L$2</f>
        <v>816</v>
      </c>
      <c r="M684" s="7">
        <f t="shared" si="20"/>
        <v>859.51346806524418</v>
      </c>
    </row>
    <row r="685" spans="4:13" x14ac:dyDescent="0.55000000000000004">
      <c r="E685" s="3" t="s">
        <v>22</v>
      </c>
      <c r="F685" s="6">
        <f>DNFIK!F685*100/'Infl corrected'!F$2</f>
        <v>5.4824561403508767</v>
      </c>
      <c r="G685" s="6">
        <f>DNFIK!G685*100/'Infl corrected'!G$2</f>
        <v>32.154340836012864</v>
      </c>
      <c r="H685" s="6">
        <f>DNFIK!H685*100/'Infl corrected'!H$2</f>
        <v>50.052137643378515</v>
      </c>
      <c r="I685" s="6">
        <f>DNFIK!I685*100/'Infl corrected'!I$2</f>
        <v>48.879837067209778</v>
      </c>
      <c r="J685" s="6">
        <f>DNFIK!J685*100/'Infl corrected'!J$2</f>
        <v>35.353535353535356</v>
      </c>
      <c r="K685" s="6">
        <f>DNFIK!K685*100/'Infl corrected'!K$2</f>
        <v>34.136546184738961</v>
      </c>
      <c r="L685" s="6">
        <f>DNFIK!L685*100/'Infl corrected'!L$2</f>
        <v>30</v>
      </c>
      <c r="M685" s="7">
        <f t="shared" si="20"/>
        <v>33.72269331788948</v>
      </c>
    </row>
    <row r="686" spans="4:13" x14ac:dyDescent="0.55000000000000004">
      <c r="E686" s="3" t="s">
        <v>23</v>
      </c>
      <c r="F686" s="6">
        <f>DNFIK!F686*100/'Infl corrected'!F$2</f>
        <v>724.78070175438597</v>
      </c>
      <c r="G686" s="6">
        <f>DNFIK!G686*100/'Infl corrected'!G$2</f>
        <v>785.63772775991424</v>
      </c>
      <c r="H686" s="6">
        <f>DNFIK!H686*100/'Infl corrected'!H$2</f>
        <v>884.25443169968707</v>
      </c>
      <c r="I686" s="6">
        <f>DNFIK!I686*100/'Infl corrected'!I$2</f>
        <v>898.16700610997964</v>
      </c>
      <c r="J686" s="6">
        <f>DNFIK!J686*100/'Infl corrected'!J$2</f>
        <v>818.18181818181813</v>
      </c>
      <c r="K686" s="6">
        <f>DNFIK!K686*100/'Infl corrected'!K$2</f>
        <v>886.54618473895584</v>
      </c>
      <c r="L686" s="6">
        <f>DNFIK!L686*100/'Infl corrected'!L$2</f>
        <v>786</v>
      </c>
      <c r="M686" s="7">
        <f t="shared" si="20"/>
        <v>826.22398146353441</v>
      </c>
    </row>
    <row r="687" spans="4:13" x14ac:dyDescent="0.55000000000000004">
      <c r="E687" s="3" t="s">
        <v>24</v>
      </c>
      <c r="F687" s="6">
        <f>DNFIK!F687*100/'Infl corrected'!F$2</f>
        <v>231.35964912280701</v>
      </c>
      <c r="G687" s="6">
        <f>DNFIK!G687*100/'Infl corrected'!G$2</f>
        <v>236.87031082529475</v>
      </c>
      <c r="H687" s="6">
        <f>DNFIK!H687*100/'Infl corrected'!H$2</f>
        <v>241.91866527632951</v>
      </c>
      <c r="I687" s="6">
        <f>DNFIK!I687*100/'Infl corrected'!I$2</f>
        <v>242.36252545824846</v>
      </c>
      <c r="J687" s="6">
        <f>DNFIK!J687*100/'Infl corrected'!J$2</f>
        <v>253.53535353535352</v>
      </c>
      <c r="K687" s="6">
        <f>DNFIK!K687*100/'Infl corrected'!K$2</f>
        <v>256.02409638554218</v>
      </c>
      <c r="L687" s="6">
        <f>DNFIK!L687*100/'Infl corrected'!L$2</f>
        <v>264</v>
      </c>
      <c r="M687" s="7">
        <f t="shared" si="20"/>
        <v>246.58151437193936</v>
      </c>
    </row>
    <row r="688" spans="4:13" x14ac:dyDescent="0.55000000000000004">
      <c r="E688" s="3" t="s">
        <v>25</v>
      </c>
      <c r="F688" s="6">
        <f>DNFIK!F688*100/'Infl corrected'!F$2</f>
        <v>14.254385964912281</v>
      </c>
      <c r="G688" s="6">
        <f>DNFIK!G688*100/'Infl corrected'!G$2</f>
        <v>11.789924973204716</v>
      </c>
      <c r="H688" s="6">
        <f>DNFIK!H688*100/'Infl corrected'!H$2</f>
        <v>17.726798748696559</v>
      </c>
      <c r="I688" s="6">
        <f>DNFIK!I688*100/'Infl corrected'!I$2</f>
        <v>18.329938900203665</v>
      </c>
      <c r="J688" s="6">
        <f>DNFIK!J688*100/'Infl corrected'!J$2</f>
        <v>28.282828282828284</v>
      </c>
      <c r="K688" s="6">
        <f>DNFIK!K688*100/'Infl corrected'!K$2</f>
        <v>29.116465863453818</v>
      </c>
      <c r="L688" s="6">
        <f>DNFIK!L688*100/'Infl corrected'!L$2</f>
        <v>33</v>
      </c>
      <c r="M688" s="7">
        <f t="shared" si="20"/>
        <v>21.785763247614192</v>
      </c>
    </row>
    <row r="689" spans="4:13" x14ac:dyDescent="0.55000000000000004">
      <c r="E689" s="3" t="s">
        <v>26</v>
      </c>
      <c r="F689" s="6">
        <f>DNFIK!F689*100/'Infl corrected'!F$2</f>
        <v>217.10526315789474</v>
      </c>
      <c r="G689" s="6">
        <f>DNFIK!G689*100/'Infl corrected'!G$2</f>
        <v>224.0085744908896</v>
      </c>
      <c r="H689" s="6">
        <f>DNFIK!H689*100/'Infl corrected'!H$2</f>
        <v>224.19186652763292</v>
      </c>
      <c r="I689" s="6">
        <f>DNFIK!I689*100/'Infl corrected'!I$2</f>
        <v>224.03258655804481</v>
      </c>
      <c r="J689" s="6">
        <f>DNFIK!J689*100/'Infl corrected'!J$2</f>
        <v>225.25252525252526</v>
      </c>
      <c r="K689" s="6">
        <f>DNFIK!K689*100/'Infl corrected'!K$2</f>
        <v>225.90361445783134</v>
      </c>
      <c r="L689" s="6">
        <f>DNFIK!L689*100/'Infl corrected'!L$2</f>
        <v>231</v>
      </c>
      <c r="M689" s="7">
        <f t="shared" si="20"/>
        <v>224.4992043492598</v>
      </c>
    </row>
    <row r="690" spans="4:13" x14ac:dyDescent="0.55000000000000004">
      <c r="E690" s="3" t="s">
        <v>27</v>
      </c>
      <c r="F690" s="6">
        <f>DNFIK!F690*100/'Infl corrected'!F$2</f>
        <v>0</v>
      </c>
      <c r="G690" s="6">
        <f>DNFIK!G690*100/'Infl corrected'!G$2</f>
        <v>0</v>
      </c>
      <c r="H690" s="6">
        <f>DNFIK!H690*100/'Infl corrected'!H$2</f>
        <v>0</v>
      </c>
      <c r="I690" s="6">
        <f>DNFIK!I690*100/'Infl corrected'!I$2</f>
        <v>0</v>
      </c>
      <c r="J690" s="6">
        <f>DNFIK!J690*100/'Infl corrected'!J$2</f>
        <v>0</v>
      </c>
      <c r="K690" s="6">
        <f>DNFIK!K690*100/'Infl corrected'!K$2</f>
        <v>0</v>
      </c>
      <c r="L690" s="6">
        <f>DNFIK!L690*100/'Infl corrected'!L$2</f>
        <v>0</v>
      </c>
      <c r="M690" s="7">
        <f t="shared" si="20"/>
        <v>0</v>
      </c>
    </row>
    <row r="691" spans="4:13" x14ac:dyDescent="0.55000000000000004">
      <c r="E691" s="3" t="s">
        <v>28</v>
      </c>
      <c r="F691" s="6">
        <f>DNFIK!F691*100/'Infl corrected'!F$2</f>
        <v>0</v>
      </c>
      <c r="G691" s="6">
        <f>DNFIK!G691*100/'Infl corrected'!G$2</f>
        <v>0</v>
      </c>
      <c r="H691" s="6">
        <f>DNFIK!H691*100/'Infl corrected'!H$2</f>
        <v>0</v>
      </c>
      <c r="I691" s="6">
        <f>DNFIK!I691*100/'Infl corrected'!I$2</f>
        <v>0</v>
      </c>
      <c r="J691" s="6">
        <f>DNFIK!J691*100/'Infl corrected'!J$2</f>
        <v>0</v>
      </c>
      <c r="K691" s="6">
        <f>DNFIK!K691*100/'Infl corrected'!K$2</f>
        <v>0</v>
      </c>
      <c r="L691" s="6">
        <f>DNFIK!L691*100/'Infl corrected'!L$2</f>
        <v>0</v>
      </c>
      <c r="M691" s="7">
        <f t="shared" si="20"/>
        <v>0</v>
      </c>
    </row>
    <row r="692" spans="4:13" x14ac:dyDescent="0.55000000000000004">
      <c r="E692" s="3" t="s">
        <v>29</v>
      </c>
      <c r="F692" s="6">
        <f>DNFIK!F692*100/'Infl corrected'!F$2</f>
        <v>0</v>
      </c>
      <c r="G692" s="6">
        <f>DNFIK!G692*100/'Infl corrected'!G$2</f>
        <v>0</v>
      </c>
      <c r="H692" s="6">
        <f>DNFIK!H692*100/'Infl corrected'!H$2</f>
        <v>0</v>
      </c>
      <c r="I692" s="6">
        <f>DNFIK!I692*100/'Infl corrected'!I$2</f>
        <v>0</v>
      </c>
      <c r="J692" s="6">
        <f>DNFIK!J692*100/'Infl corrected'!J$2</f>
        <v>0</v>
      </c>
      <c r="K692" s="6">
        <f>DNFIK!K692*100/'Infl corrected'!K$2</f>
        <v>0</v>
      </c>
      <c r="L692" s="6">
        <f>DNFIK!L692*100/'Infl corrected'!L$2</f>
        <v>0</v>
      </c>
      <c r="M692" s="7">
        <f t="shared" si="20"/>
        <v>0</v>
      </c>
    </row>
    <row r="693" spans="4:13" x14ac:dyDescent="0.55000000000000004">
      <c r="E693" s="3" t="s">
        <v>30</v>
      </c>
      <c r="F693" s="6">
        <f>DNFIK!F693*100/'Infl corrected'!F$2</f>
        <v>0</v>
      </c>
      <c r="G693" s="6">
        <f>DNFIK!G693*100/'Infl corrected'!G$2</f>
        <v>0</v>
      </c>
      <c r="H693" s="6">
        <f>DNFIK!H693*100/'Infl corrected'!H$2</f>
        <v>0</v>
      </c>
      <c r="I693" s="6">
        <f>DNFIK!I693*100/'Infl corrected'!I$2</f>
        <v>0</v>
      </c>
      <c r="J693" s="6">
        <f>DNFIK!J693*100/'Infl corrected'!J$2</f>
        <v>0</v>
      </c>
      <c r="K693" s="6">
        <f>DNFIK!K693*100/'Infl corrected'!K$2</f>
        <v>0</v>
      </c>
      <c r="L693" s="6">
        <f>DNFIK!L693*100/'Infl corrected'!L$2</f>
        <v>0</v>
      </c>
      <c r="M693" s="7">
        <f t="shared" si="20"/>
        <v>0</v>
      </c>
    </row>
    <row r="694" spans="4:13" x14ac:dyDescent="0.55000000000000004">
      <c r="E694" s="3" t="s">
        <v>31</v>
      </c>
      <c r="F694" s="6">
        <f>DNFIK!F694*100/'Infl corrected'!F$2</f>
        <v>0</v>
      </c>
      <c r="G694" s="6">
        <f>DNFIK!G694*100/'Infl corrected'!G$2</f>
        <v>0</v>
      </c>
      <c r="H694" s="6">
        <f>DNFIK!H694*100/'Infl corrected'!H$2</f>
        <v>0</v>
      </c>
      <c r="I694" s="6">
        <f>DNFIK!I694*100/'Infl corrected'!I$2</f>
        <v>0</v>
      </c>
      <c r="J694" s="6">
        <f>DNFIK!J694*100/'Infl corrected'!J$2</f>
        <v>0</v>
      </c>
      <c r="K694" s="6">
        <f>DNFIK!K694*100/'Infl corrected'!K$2</f>
        <v>0</v>
      </c>
      <c r="L694" s="6">
        <f>DNFIK!L694*100/'Infl corrected'!L$2</f>
        <v>0</v>
      </c>
      <c r="M694" s="7">
        <f t="shared" si="20"/>
        <v>0</v>
      </c>
    </row>
    <row r="695" spans="4:13" x14ac:dyDescent="0.55000000000000004">
      <c r="E695" s="3" t="s">
        <v>32</v>
      </c>
      <c r="F695" s="6">
        <f>DNFIK!F695*100/'Infl corrected'!F$2</f>
        <v>0</v>
      </c>
      <c r="G695" s="6">
        <f>DNFIK!G695*100/'Infl corrected'!G$2</f>
        <v>0</v>
      </c>
      <c r="H695" s="6">
        <f>DNFIK!H695*100/'Infl corrected'!H$2</f>
        <v>0</v>
      </c>
      <c r="I695" s="6">
        <f>DNFIK!I695*100/'Infl corrected'!I$2</f>
        <v>0</v>
      </c>
      <c r="J695" s="6">
        <f>DNFIK!J695*100/'Infl corrected'!J$2</f>
        <v>0</v>
      </c>
      <c r="K695" s="6">
        <f>DNFIK!K695*100/'Infl corrected'!K$2</f>
        <v>0</v>
      </c>
      <c r="L695" s="6">
        <f>DNFIK!L695*100/'Infl corrected'!L$2</f>
        <v>0</v>
      </c>
      <c r="M695" s="7">
        <f t="shared" si="20"/>
        <v>0</v>
      </c>
    </row>
    <row r="696" spans="4:13" x14ac:dyDescent="0.55000000000000004">
      <c r="E696" s="3" t="s">
        <v>33</v>
      </c>
      <c r="F696" s="6">
        <f>DNFIK!F696*100/'Infl corrected'!F$2</f>
        <v>0</v>
      </c>
      <c r="G696" s="6">
        <f>DNFIK!G696*100/'Infl corrected'!G$2</f>
        <v>0</v>
      </c>
      <c r="H696" s="6">
        <f>DNFIK!H696*100/'Infl corrected'!H$2</f>
        <v>0</v>
      </c>
      <c r="I696" s="6">
        <f>DNFIK!I696*100/'Infl corrected'!I$2</f>
        <v>0</v>
      </c>
      <c r="J696" s="6">
        <f>DNFIK!J696*100/'Infl corrected'!J$2</f>
        <v>0</v>
      </c>
      <c r="K696" s="6">
        <f>DNFIK!K696*100/'Infl corrected'!K$2</f>
        <v>0</v>
      </c>
      <c r="L696" s="6">
        <f>DNFIK!L696*100/'Infl corrected'!L$2</f>
        <v>0</v>
      </c>
      <c r="M696" s="7">
        <f t="shared" si="20"/>
        <v>0</v>
      </c>
    </row>
    <row r="697" spans="4:13" x14ac:dyDescent="0.55000000000000004">
      <c r="E697" s="3" t="s">
        <v>34</v>
      </c>
      <c r="F697" s="6">
        <f>DNFIK!F697*100/'Infl corrected'!F$2</f>
        <v>0</v>
      </c>
      <c r="G697" s="6">
        <f>DNFIK!G697*100/'Infl corrected'!G$2</f>
        <v>0</v>
      </c>
      <c r="H697" s="6">
        <f>DNFIK!H697*100/'Infl corrected'!H$2</f>
        <v>0</v>
      </c>
      <c r="I697" s="6">
        <f>DNFIK!I697*100/'Infl corrected'!I$2</f>
        <v>0</v>
      </c>
      <c r="J697" s="6">
        <f>DNFIK!J697*100/'Infl corrected'!J$2</f>
        <v>0</v>
      </c>
      <c r="K697" s="6">
        <f>DNFIK!K697*100/'Infl corrected'!K$2</f>
        <v>0</v>
      </c>
      <c r="L697" s="6">
        <f>DNFIK!L697*100/'Infl corrected'!L$2</f>
        <v>0</v>
      </c>
      <c r="M697" s="7">
        <f t="shared" si="20"/>
        <v>0</v>
      </c>
    </row>
    <row r="698" spans="4:13" x14ac:dyDescent="0.55000000000000004">
      <c r="E698" s="3" t="s">
        <v>35</v>
      </c>
      <c r="F698" s="6">
        <f>DNFIK!F698*100/'Infl corrected'!F$2</f>
        <v>0</v>
      </c>
      <c r="G698" s="6">
        <f>DNFIK!G698*100/'Infl corrected'!G$2</f>
        <v>0</v>
      </c>
      <c r="H698" s="6">
        <f>DNFIK!H698*100/'Infl corrected'!H$2</f>
        <v>0</v>
      </c>
      <c r="I698" s="6">
        <f>DNFIK!I698*100/'Infl corrected'!I$2</f>
        <v>0</v>
      </c>
      <c r="J698" s="6">
        <f>DNFIK!J698*100/'Infl corrected'!J$2</f>
        <v>0</v>
      </c>
      <c r="K698" s="6">
        <f>DNFIK!K698*100/'Infl corrected'!K$2</f>
        <v>0</v>
      </c>
      <c r="L698" s="6">
        <f>DNFIK!L698*100/'Infl corrected'!L$2</f>
        <v>0</v>
      </c>
      <c r="M698" s="7">
        <f t="shared" si="20"/>
        <v>0</v>
      </c>
    </row>
    <row r="699" spans="4:13" x14ac:dyDescent="0.55000000000000004">
      <c r="E699" s="3" t="s">
        <v>36</v>
      </c>
      <c r="F699" s="6">
        <f>DNFIK!F699*100/'Infl corrected'!F$2</f>
        <v>0</v>
      </c>
      <c r="G699" s="6">
        <f>DNFIK!G699*100/'Infl corrected'!G$2</f>
        <v>0</v>
      </c>
      <c r="H699" s="6">
        <f>DNFIK!H699*100/'Infl corrected'!H$2</f>
        <v>0</v>
      </c>
      <c r="I699" s="6">
        <f>DNFIK!I699*100/'Infl corrected'!I$2</f>
        <v>0</v>
      </c>
      <c r="J699" s="6">
        <f>DNFIK!J699*100/'Infl corrected'!J$2</f>
        <v>0</v>
      </c>
      <c r="K699" s="6">
        <f>DNFIK!K699*100/'Infl corrected'!K$2</f>
        <v>0</v>
      </c>
      <c r="L699" s="6">
        <f>DNFIK!L699*100/'Infl corrected'!L$2</f>
        <v>0</v>
      </c>
      <c r="M699" s="7">
        <f t="shared" si="20"/>
        <v>0</v>
      </c>
    </row>
    <row r="700" spans="4:13" x14ac:dyDescent="0.55000000000000004">
      <c r="E700" s="3" t="s">
        <v>37</v>
      </c>
      <c r="F700" s="6">
        <f>DNFIK!F700*100/'Infl corrected'!F$2</f>
        <v>185.30701754385964</v>
      </c>
      <c r="G700" s="6">
        <f>DNFIK!G700*100/'Infl corrected'!G$2</f>
        <v>175.7770632368703</v>
      </c>
      <c r="H700" s="6">
        <f>DNFIK!H700*100/'Infl corrected'!H$2</f>
        <v>164.75495307612096</v>
      </c>
      <c r="I700" s="6">
        <f>DNFIK!I700*100/'Infl corrected'!I$2</f>
        <v>177.18940936863544</v>
      </c>
      <c r="J700" s="6">
        <f>DNFIK!J700*100/'Infl corrected'!J$2</f>
        <v>175.75757575757575</v>
      </c>
      <c r="K700" s="6">
        <f>DNFIK!K700*100/'Infl corrected'!K$2</f>
        <v>173.69477911646587</v>
      </c>
      <c r="L700" s="6">
        <f>DNFIK!L700*100/'Infl corrected'!L$2</f>
        <v>182</v>
      </c>
      <c r="M700" s="7">
        <f t="shared" si="20"/>
        <v>176.35439972850398</v>
      </c>
    </row>
    <row r="701" spans="4:13" x14ac:dyDescent="0.55000000000000004">
      <c r="E701" s="3" t="s">
        <v>38</v>
      </c>
      <c r="F701" s="6">
        <f>DNFIK!F701*100/'Infl corrected'!F$2</f>
        <v>21.929824561403507</v>
      </c>
      <c r="G701" s="6">
        <f>DNFIK!G701*100/'Infl corrected'!G$2</f>
        <v>22.508038585209004</v>
      </c>
      <c r="H701" s="6">
        <f>DNFIK!H701*100/'Infl corrected'!H$2</f>
        <v>20.855057351407716</v>
      </c>
      <c r="I701" s="6">
        <f>DNFIK!I701*100/'Infl corrected'!I$2</f>
        <v>15.274949083503055</v>
      </c>
      <c r="J701" s="6">
        <f>DNFIK!J701*100/'Infl corrected'!J$2</f>
        <v>30.303030303030305</v>
      </c>
      <c r="K701" s="6">
        <f>DNFIK!K701*100/'Infl corrected'!K$2</f>
        <v>35.140562248995984</v>
      </c>
      <c r="L701" s="6">
        <f>DNFIK!L701*100/'Infl corrected'!L$2</f>
        <v>40</v>
      </c>
      <c r="M701" s="7">
        <f t="shared" si="20"/>
        <v>26.573066019078514</v>
      </c>
    </row>
    <row r="702" spans="4:13" x14ac:dyDescent="0.55000000000000004">
      <c r="E702" s="3" t="s">
        <v>39</v>
      </c>
      <c r="F702" s="6">
        <f>DNFIK!F702*100/'Infl corrected'!F$2</f>
        <v>163.37719298245614</v>
      </c>
      <c r="G702" s="6">
        <f>DNFIK!G702*100/'Infl corrected'!G$2</f>
        <v>153.26902465166131</v>
      </c>
      <c r="H702" s="6">
        <f>DNFIK!H702*100/'Infl corrected'!H$2</f>
        <v>143.89989572471325</v>
      </c>
      <c r="I702" s="6">
        <f>DNFIK!I702*100/'Infl corrected'!I$2</f>
        <v>160.89613034623218</v>
      </c>
      <c r="J702" s="6">
        <f>DNFIK!J702*100/'Infl corrected'!J$2</f>
        <v>145.45454545454547</v>
      </c>
      <c r="K702" s="6">
        <f>DNFIK!K702*100/'Infl corrected'!K$2</f>
        <v>138.55421686746988</v>
      </c>
      <c r="L702" s="6">
        <f>DNFIK!L702*100/'Infl corrected'!L$2</f>
        <v>141</v>
      </c>
      <c r="M702" s="7">
        <f t="shared" si="20"/>
        <v>149.49300086101115</v>
      </c>
    </row>
    <row r="703" spans="4:13" x14ac:dyDescent="0.55000000000000004">
      <c r="E703" s="3" t="s">
        <v>40</v>
      </c>
      <c r="F703" s="6">
        <f>DNFIK!F703*100/'Infl corrected'!F$2</f>
        <v>-31.798245614035086</v>
      </c>
      <c r="G703" s="6">
        <f>DNFIK!G703*100/'Infl corrected'!G$2</f>
        <v>-76.098606645230447</v>
      </c>
      <c r="H703" s="6">
        <f>DNFIK!H703*100/'Infl corrected'!H$2</f>
        <v>-157.45568300312826</v>
      </c>
      <c r="I703" s="6">
        <f>DNFIK!I703*100/'Infl corrected'!I$2</f>
        <v>-254.5824847250509</v>
      </c>
      <c r="J703" s="6">
        <f>DNFIK!J703*100/'Infl corrected'!J$2</f>
        <v>-208.08080808080808</v>
      </c>
      <c r="K703" s="6">
        <f>DNFIK!K703*100/'Infl corrected'!K$2</f>
        <v>-217.8714859437751</v>
      </c>
      <c r="L703" s="6">
        <f>DNFIK!L703*100/'Infl corrected'!L$2</f>
        <v>-216</v>
      </c>
      <c r="M703" s="7">
        <f t="shared" si="20"/>
        <v>-165.98390200171826</v>
      </c>
    </row>
    <row r="704" spans="4:13" x14ac:dyDescent="0.55000000000000004">
      <c r="D704" s="3" t="s">
        <v>51</v>
      </c>
      <c r="E704" s="3" t="s">
        <v>13</v>
      </c>
      <c r="F704" s="6">
        <f>DNFIK!F704*100/'Infl corrected'!F$2</f>
        <v>2853.0701754385964</v>
      </c>
      <c r="G704" s="6">
        <f>DNFIK!G704*100/'Infl corrected'!G$2</f>
        <v>2868.1672025723474</v>
      </c>
      <c r="H704" s="6">
        <f>DNFIK!H704*100/'Infl corrected'!H$2</f>
        <v>2812.3044838373303</v>
      </c>
      <c r="I704" s="6">
        <f>DNFIK!I704*100/'Infl corrected'!I$2</f>
        <v>2830.957230142566</v>
      </c>
      <c r="J704" s="6">
        <f>DNFIK!J704*100/'Infl corrected'!J$2</f>
        <v>2685.8585858585857</v>
      </c>
      <c r="K704" s="6">
        <f>DNFIK!K704*100/'Infl corrected'!K$2</f>
        <v>2736.9477911646586</v>
      </c>
      <c r="L704" s="6">
        <f>DNFIK!L704*100/'Infl corrected'!L$2</f>
        <v>2745</v>
      </c>
      <c r="M704" s="7">
        <f t="shared" si="20"/>
        <v>2790.3293527162978</v>
      </c>
    </row>
    <row r="705" spans="5:13" x14ac:dyDescent="0.55000000000000004">
      <c r="E705" s="3" t="s">
        <v>14</v>
      </c>
      <c r="F705" s="6">
        <f>DNFIK!F705*100/'Infl corrected'!F$2</f>
        <v>0</v>
      </c>
      <c r="G705" s="6">
        <f>DNFIK!G705*100/'Infl corrected'!G$2</f>
        <v>0</v>
      </c>
      <c r="H705" s="6">
        <f>DNFIK!H705*100/'Infl corrected'!H$2</f>
        <v>0</v>
      </c>
      <c r="I705" s="6">
        <f>DNFIK!I705*100/'Infl corrected'!I$2</f>
        <v>0</v>
      </c>
      <c r="J705" s="6">
        <f>DNFIK!J705*100/'Infl corrected'!J$2</f>
        <v>0</v>
      </c>
      <c r="K705" s="6">
        <f>DNFIK!K705*100/'Infl corrected'!K$2</f>
        <v>0</v>
      </c>
      <c r="L705" s="6">
        <f>DNFIK!L705*100/'Infl corrected'!L$2</f>
        <v>0</v>
      </c>
      <c r="M705" s="7">
        <f t="shared" si="20"/>
        <v>0</v>
      </c>
    </row>
    <row r="706" spans="5:13" x14ac:dyDescent="0.55000000000000004">
      <c r="E706" s="3" t="s">
        <v>15</v>
      </c>
      <c r="F706" s="6">
        <f>DNFIK!F706*100/'Infl corrected'!F$2</f>
        <v>0</v>
      </c>
      <c r="G706" s="6">
        <f>DNFIK!G706*100/'Infl corrected'!G$2</f>
        <v>0</v>
      </c>
      <c r="H706" s="6">
        <f>DNFIK!H706*100/'Infl corrected'!H$2</f>
        <v>0</v>
      </c>
      <c r="I706" s="6">
        <f>DNFIK!I706*100/'Infl corrected'!I$2</f>
        <v>0</v>
      </c>
      <c r="J706" s="6">
        <f>DNFIK!J706*100/'Infl corrected'!J$2</f>
        <v>0</v>
      </c>
      <c r="K706" s="6">
        <f>DNFIK!K706*100/'Infl corrected'!K$2</f>
        <v>0</v>
      </c>
      <c r="L706" s="6">
        <f>DNFIK!L706*100/'Infl corrected'!L$2</f>
        <v>0</v>
      </c>
      <c r="M706" s="7">
        <f t="shared" si="20"/>
        <v>0</v>
      </c>
    </row>
    <row r="707" spans="5:13" x14ac:dyDescent="0.55000000000000004">
      <c r="E707" s="3" t="s">
        <v>16</v>
      </c>
      <c r="F707" s="6">
        <f>DNFIK!F707*100/'Infl corrected'!F$2</f>
        <v>0</v>
      </c>
      <c r="G707" s="6">
        <f>DNFIK!G707*100/'Infl corrected'!G$2</f>
        <v>0</v>
      </c>
      <c r="H707" s="6">
        <f>DNFIK!H707*100/'Infl corrected'!H$2</f>
        <v>0</v>
      </c>
      <c r="I707" s="6">
        <f>DNFIK!I707*100/'Infl corrected'!I$2</f>
        <v>0</v>
      </c>
      <c r="J707" s="6">
        <f>DNFIK!J707*100/'Infl corrected'!J$2</f>
        <v>0</v>
      </c>
      <c r="K707" s="6">
        <f>DNFIK!K707*100/'Infl corrected'!K$2</f>
        <v>0</v>
      </c>
      <c r="L707" s="6">
        <f>DNFIK!L707*100/'Infl corrected'!L$2</f>
        <v>0</v>
      </c>
      <c r="M707" s="7">
        <f t="shared" si="20"/>
        <v>0</v>
      </c>
    </row>
    <row r="708" spans="5:13" x14ac:dyDescent="0.55000000000000004">
      <c r="E708" s="3" t="s">
        <v>17</v>
      </c>
      <c r="F708" s="6">
        <f>DNFIK!F708*100/'Infl corrected'!F$2</f>
        <v>0</v>
      </c>
      <c r="G708" s="6">
        <f>DNFIK!G708*100/'Infl corrected'!G$2</f>
        <v>0</v>
      </c>
      <c r="H708" s="6">
        <f>DNFIK!H708*100/'Infl corrected'!H$2</f>
        <v>0</v>
      </c>
      <c r="I708" s="6">
        <f>DNFIK!I708*100/'Infl corrected'!I$2</f>
        <v>0</v>
      </c>
      <c r="J708" s="6">
        <f>DNFIK!J708*100/'Infl corrected'!J$2</f>
        <v>0</v>
      </c>
      <c r="K708" s="6">
        <f>DNFIK!K708*100/'Infl corrected'!K$2</f>
        <v>0</v>
      </c>
      <c r="L708" s="6">
        <f>DNFIK!L708*100/'Infl corrected'!L$2</f>
        <v>0</v>
      </c>
      <c r="M708" s="7">
        <f t="shared" si="20"/>
        <v>0</v>
      </c>
    </row>
    <row r="709" spans="5:13" x14ac:dyDescent="0.55000000000000004">
      <c r="E709" s="3" t="s">
        <v>18</v>
      </c>
      <c r="F709" s="6">
        <f>DNFIK!F709*100/'Infl corrected'!F$2</f>
        <v>0</v>
      </c>
      <c r="G709" s="6">
        <f>DNFIK!G709*100/'Infl corrected'!G$2</f>
        <v>0</v>
      </c>
      <c r="H709" s="6">
        <f>DNFIK!H709*100/'Infl corrected'!H$2</f>
        <v>0</v>
      </c>
      <c r="I709" s="6">
        <f>DNFIK!I709*100/'Infl corrected'!I$2</f>
        <v>0</v>
      </c>
      <c r="J709" s="6">
        <f>DNFIK!J709*100/'Infl corrected'!J$2</f>
        <v>0</v>
      </c>
      <c r="K709" s="6">
        <f>DNFIK!K709*100/'Infl corrected'!K$2</f>
        <v>0</v>
      </c>
      <c r="L709" s="6">
        <f>DNFIK!L709*100/'Infl corrected'!L$2</f>
        <v>0</v>
      </c>
      <c r="M709" s="7">
        <f t="shared" ref="M709:M772" si="21">AVERAGE(F709:L709)</f>
        <v>0</v>
      </c>
    </row>
    <row r="710" spans="5:13" x14ac:dyDescent="0.55000000000000004">
      <c r="E710" s="3" t="s">
        <v>19</v>
      </c>
      <c r="F710" s="6">
        <f>DNFIK!F710*100/'Infl corrected'!F$2</f>
        <v>0</v>
      </c>
      <c r="G710" s="6">
        <f>DNFIK!G710*100/'Infl corrected'!G$2</f>
        <v>0</v>
      </c>
      <c r="H710" s="6">
        <f>DNFIK!H710*100/'Infl corrected'!H$2</f>
        <v>0</v>
      </c>
      <c r="I710" s="6">
        <f>DNFIK!I710*100/'Infl corrected'!I$2</f>
        <v>0</v>
      </c>
      <c r="J710" s="6">
        <f>DNFIK!J710*100/'Infl corrected'!J$2</f>
        <v>0</v>
      </c>
      <c r="K710" s="6">
        <f>DNFIK!K710*100/'Infl corrected'!K$2</f>
        <v>0</v>
      </c>
      <c r="L710" s="6">
        <f>DNFIK!L710*100/'Infl corrected'!L$2</f>
        <v>0</v>
      </c>
      <c r="M710" s="7">
        <f t="shared" si="21"/>
        <v>0</v>
      </c>
    </row>
    <row r="711" spans="5:13" x14ac:dyDescent="0.55000000000000004">
      <c r="E711" s="3" t="s">
        <v>20</v>
      </c>
      <c r="F711" s="6">
        <f>DNFIK!F711*100/'Infl corrected'!F$2</f>
        <v>0</v>
      </c>
      <c r="G711" s="6">
        <f>DNFIK!G711*100/'Infl corrected'!G$2</f>
        <v>0</v>
      </c>
      <c r="H711" s="6">
        <f>DNFIK!H711*100/'Infl corrected'!H$2</f>
        <v>0</v>
      </c>
      <c r="I711" s="6">
        <f>DNFIK!I711*100/'Infl corrected'!I$2</f>
        <v>0</v>
      </c>
      <c r="J711" s="6">
        <f>DNFIK!J711*100/'Infl corrected'!J$2</f>
        <v>0</v>
      </c>
      <c r="K711" s="6">
        <f>DNFIK!K711*100/'Infl corrected'!K$2</f>
        <v>0</v>
      </c>
      <c r="L711" s="6">
        <f>DNFIK!L711*100/'Infl corrected'!L$2</f>
        <v>0</v>
      </c>
      <c r="M711" s="7">
        <f t="shared" si="21"/>
        <v>0</v>
      </c>
    </row>
    <row r="712" spans="5:13" x14ac:dyDescent="0.55000000000000004">
      <c r="E712" s="3" t="s">
        <v>21</v>
      </c>
      <c r="F712" s="6">
        <f>DNFIK!F712*100/'Infl corrected'!F$2</f>
        <v>5.4824561403508767</v>
      </c>
      <c r="G712" s="6">
        <f>DNFIK!G712*100/'Infl corrected'!G$2</f>
        <v>5.359056806002144</v>
      </c>
      <c r="H712" s="6">
        <f>DNFIK!H712*100/'Infl corrected'!H$2</f>
        <v>5.2137643378519289</v>
      </c>
      <c r="I712" s="6">
        <f>DNFIK!I712*100/'Infl corrected'!I$2</f>
        <v>5.0916496945010179</v>
      </c>
      <c r="J712" s="6">
        <f>DNFIK!J712*100/'Infl corrected'!J$2</f>
        <v>5.0505050505050502</v>
      </c>
      <c r="K712" s="6">
        <f>DNFIK!K712*100/'Infl corrected'!K$2</f>
        <v>1.0040160642570282</v>
      </c>
      <c r="L712" s="6">
        <f>DNFIK!L712*100/'Infl corrected'!L$2</f>
        <v>2</v>
      </c>
      <c r="M712" s="7">
        <f t="shared" si="21"/>
        <v>4.171635441924006</v>
      </c>
    </row>
    <row r="713" spans="5:13" x14ac:dyDescent="0.55000000000000004">
      <c r="E713" s="3" t="s">
        <v>22</v>
      </c>
      <c r="F713" s="6">
        <f>DNFIK!F713*100/'Infl corrected'!F$2</f>
        <v>0</v>
      </c>
      <c r="G713" s="6">
        <f>DNFIK!G713*100/'Infl corrected'!G$2</f>
        <v>0</v>
      </c>
      <c r="H713" s="6">
        <f>DNFIK!H713*100/'Infl corrected'!H$2</f>
        <v>0</v>
      </c>
      <c r="I713" s="6">
        <f>DNFIK!I713*100/'Infl corrected'!I$2</f>
        <v>0</v>
      </c>
      <c r="J713" s="6">
        <f>DNFIK!J713*100/'Infl corrected'!J$2</f>
        <v>0</v>
      </c>
      <c r="K713" s="6">
        <f>DNFIK!K713*100/'Infl corrected'!K$2</f>
        <v>0</v>
      </c>
      <c r="L713" s="6">
        <f>DNFIK!L713*100/'Infl corrected'!L$2</f>
        <v>0</v>
      </c>
      <c r="M713" s="7">
        <f t="shared" si="21"/>
        <v>0</v>
      </c>
    </row>
    <row r="714" spans="5:13" x14ac:dyDescent="0.55000000000000004">
      <c r="E714" s="3" t="s">
        <v>23</v>
      </c>
      <c r="F714" s="6">
        <f>DNFIK!F714*100/'Infl corrected'!F$2</f>
        <v>5.4824561403508767</v>
      </c>
      <c r="G714" s="6">
        <f>DNFIK!G714*100/'Infl corrected'!G$2</f>
        <v>5.359056806002144</v>
      </c>
      <c r="H714" s="6">
        <f>DNFIK!H714*100/'Infl corrected'!H$2</f>
        <v>5.2137643378519289</v>
      </c>
      <c r="I714" s="6">
        <f>DNFIK!I714*100/'Infl corrected'!I$2</f>
        <v>5.0916496945010179</v>
      </c>
      <c r="J714" s="6">
        <f>DNFIK!J714*100/'Infl corrected'!J$2</f>
        <v>5.0505050505050502</v>
      </c>
      <c r="K714" s="6">
        <f>DNFIK!K714*100/'Infl corrected'!K$2</f>
        <v>1.0040160642570282</v>
      </c>
      <c r="L714" s="6">
        <f>DNFIK!L714*100/'Infl corrected'!L$2</f>
        <v>2</v>
      </c>
      <c r="M714" s="7">
        <f t="shared" si="21"/>
        <v>4.171635441924006</v>
      </c>
    </row>
    <row r="715" spans="5:13" x14ac:dyDescent="0.55000000000000004">
      <c r="E715" s="3" t="s">
        <v>24</v>
      </c>
      <c r="F715" s="6">
        <f>DNFIK!F715*100/'Infl corrected'!F$2</f>
        <v>2584.4298245614036</v>
      </c>
      <c r="G715" s="6">
        <f>DNFIK!G715*100/'Infl corrected'!G$2</f>
        <v>2602.3579849946409</v>
      </c>
      <c r="H715" s="6">
        <f>DNFIK!H715*100/'Infl corrected'!H$2</f>
        <v>2533.8894681960373</v>
      </c>
      <c r="I715" s="6">
        <f>DNFIK!I715*100/'Infl corrected'!I$2</f>
        <v>2535.6415478615072</v>
      </c>
      <c r="J715" s="6">
        <f>DNFIK!J715*100/'Infl corrected'!J$2</f>
        <v>2435.3535353535353</v>
      </c>
      <c r="K715" s="6">
        <f>DNFIK!K715*100/'Infl corrected'!K$2</f>
        <v>2434.7389558232935</v>
      </c>
      <c r="L715" s="6">
        <f>DNFIK!L715*100/'Infl corrected'!L$2</f>
        <v>2395</v>
      </c>
      <c r="M715" s="7">
        <f t="shared" si="21"/>
        <v>2503.0587595414881</v>
      </c>
    </row>
    <row r="716" spans="5:13" x14ac:dyDescent="0.55000000000000004">
      <c r="E716" s="3" t="s">
        <v>25</v>
      </c>
      <c r="F716" s="6">
        <f>DNFIK!F716*100/'Infl corrected'!F$2</f>
        <v>148.02631578947367</v>
      </c>
      <c r="G716" s="6">
        <f>DNFIK!G716*100/'Infl corrected'!G$2</f>
        <v>142.55091103965702</v>
      </c>
      <c r="H716" s="6">
        <f>DNFIK!H716*100/'Infl corrected'!H$2</f>
        <v>123.04483837330552</v>
      </c>
      <c r="I716" s="6">
        <f>DNFIK!I716*100/'Infl corrected'!I$2</f>
        <v>97.759674134419555</v>
      </c>
      <c r="J716" s="6">
        <f>DNFIK!J716*100/'Infl corrected'!J$2</f>
        <v>89.898989898989896</v>
      </c>
      <c r="K716" s="6">
        <f>DNFIK!K716*100/'Infl corrected'!K$2</f>
        <v>80.321285140562253</v>
      </c>
      <c r="L716" s="6">
        <f>DNFIK!L716*100/'Infl corrected'!L$2</f>
        <v>73</v>
      </c>
      <c r="M716" s="7">
        <f t="shared" si="21"/>
        <v>107.80028776805828</v>
      </c>
    </row>
    <row r="717" spans="5:13" x14ac:dyDescent="0.55000000000000004">
      <c r="E717" s="3" t="s">
        <v>26</v>
      </c>
      <c r="F717" s="6">
        <f>DNFIK!F717*100/'Infl corrected'!F$2</f>
        <v>2436.4035087719299</v>
      </c>
      <c r="G717" s="6">
        <f>DNFIK!G717*100/'Infl corrected'!G$2</f>
        <v>2459.8070739549839</v>
      </c>
      <c r="H717" s="6">
        <f>DNFIK!H717*100/'Infl corrected'!H$2</f>
        <v>2410.8446298227318</v>
      </c>
      <c r="I717" s="6">
        <f>DNFIK!I717*100/'Infl corrected'!I$2</f>
        <v>2437.8818737270876</v>
      </c>
      <c r="J717" s="6">
        <f>DNFIK!J717*100/'Infl corrected'!J$2</f>
        <v>2345.4545454545455</v>
      </c>
      <c r="K717" s="6">
        <f>DNFIK!K717*100/'Infl corrected'!K$2</f>
        <v>2354.4176706827311</v>
      </c>
      <c r="L717" s="6">
        <f>DNFIK!L717*100/'Infl corrected'!L$2</f>
        <v>2322</v>
      </c>
      <c r="M717" s="7">
        <f t="shared" si="21"/>
        <v>2395.2584717734303</v>
      </c>
    </row>
    <row r="718" spans="5:13" x14ac:dyDescent="0.55000000000000004">
      <c r="E718" s="3" t="s">
        <v>27</v>
      </c>
      <c r="F718" s="6">
        <f>DNFIK!F718*100/'Infl corrected'!F$2</f>
        <v>0</v>
      </c>
      <c r="G718" s="6">
        <f>DNFIK!G718*100/'Infl corrected'!G$2</f>
        <v>0</v>
      </c>
      <c r="H718" s="6">
        <f>DNFIK!H718*100/'Infl corrected'!H$2</f>
        <v>0</v>
      </c>
      <c r="I718" s="6">
        <f>DNFIK!I718*100/'Infl corrected'!I$2</f>
        <v>0</v>
      </c>
      <c r="J718" s="6">
        <f>DNFIK!J718*100/'Infl corrected'!J$2</f>
        <v>0</v>
      </c>
      <c r="K718" s="6">
        <f>DNFIK!K718*100/'Infl corrected'!K$2</f>
        <v>0</v>
      </c>
      <c r="L718" s="6">
        <f>DNFIK!L718*100/'Infl corrected'!L$2</f>
        <v>0</v>
      </c>
      <c r="M718" s="7">
        <f t="shared" si="21"/>
        <v>0</v>
      </c>
    </row>
    <row r="719" spans="5:13" x14ac:dyDescent="0.55000000000000004">
      <c r="E719" s="3" t="s">
        <v>28</v>
      </c>
      <c r="F719" s="6">
        <f>DNFIK!F719*100/'Infl corrected'!F$2</f>
        <v>0</v>
      </c>
      <c r="G719" s="6">
        <f>DNFIK!G719*100/'Infl corrected'!G$2</f>
        <v>0</v>
      </c>
      <c r="H719" s="6">
        <f>DNFIK!H719*100/'Infl corrected'!H$2</f>
        <v>0</v>
      </c>
      <c r="I719" s="6">
        <f>DNFIK!I719*100/'Infl corrected'!I$2</f>
        <v>0</v>
      </c>
      <c r="J719" s="6">
        <f>DNFIK!J719*100/'Infl corrected'!J$2</f>
        <v>0</v>
      </c>
      <c r="K719" s="6">
        <f>DNFIK!K719*100/'Infl corrected'!K$2</f>
        <v>0</v>
      </c>
      <c r="L719" s="6">
        <f>DNFIK!L719*100/'Infl corrected'!L$2</f>
        <v>0</v>
      </c>
      <c r="M719" s="7">
        <f t="shared" si="21"/>
        <v>0</v>
      </c>
    </row>
    <row r="720" spans="5:13" x14ac:dyDescent="0.55000000000000004">
      <c r="E720" s="3" t="s">
        <v>29</v>
      </c>
      <c r="F720" s="6">
        <f>DNFIK!F720*100/'Infl corrected'!F$2</f>
        <v>0</v>
      </c>
      <c r="G720" s="6">
        <f>DNFIK!G720*100/'Infl corrected'!G$2</f>
        <v>0</v>
      </c>
      <c r="H720" s="6">
        <f>DNFIK!H720*100/'Infl corrected'!H$2</f>
        <v>0</v>
      </c>
      <c r="I720" s="6">
        <f>DNFIK!I720*100/'Infl corrected'!I$2</f>
        <v>0</v>
      </c>
      <c r="J720" s="6">
        <f>DNFIK!J720*100/'Infl corrected'!J$2</f>
        <v>0</v>
      </c>
      <c r="K720" s="6">
        <f>DNFIK!K720*100/'Infl corrected'!K$2</f>
        <v>0</v>
      </c>
      <c r="L720" s="6">
        <f>DNFIK!L720*100/'Infl corrected'!L$2</f>
        <v>0</v>
      </c>
      <c r="M720" s="7">
        <f t="shared" si="21"/>
        <v>0</v>
      </c>
    </row>
    <row r="721" spans="4:13" x14ac:dyDescent="0.55000000000000004">
      <c r="E721" s="3" t="s">
        <v>30</v>
      </c>
      <c r="F721" s="6">
        <f>DNFIK!F721*100/'Infl corrected'!F$2</f>
        <v>0</v>
      </c>
      <c r="G721" s="6">
        <f>DNFIK!G721*100/'Infl corrected'!G$2</f>
        <v>0</v>
      </c>
      <c r="H721" s="6">
        <f>DNFIK!H721*100/'Infl corrected'!H$2</f>
        <v>0</v>
      </c>
      <c r="I721" s="6">
        <f>DNFIK!I721*100/'Infl corrected'!I$2</f>
        <v>0</v>
      </c>
      <c r="J721" s="6">
        <f>DNFIK!J721*100/'Infl corrected'!J$2</f>
        <v>0</v>
      </c>
      <c r="K721" s="6">
        <f>DNFIK!K721*100/'Infl corrected'!K$2</f>
        <v>0</v>
      </c>
      <c r="L721" s="6">
        <f>DNFIK!L721*100/'Infl corrected'!L$2</f>
        <v>0</v>
      </c>
      <c r="M721" s="7">
        <f t="shared" si="21"/>
        <v>0</v>
      </c>
    </row>
    <row r="722" spans="4:13" x14ac:dyDescent="0.55000000000000004">
      <c r="E722" s="3" t="s">
        <v>31</v>
      </c>
      <c r="F722" s="6">
        <f>DNFIK!F722*100/'Infl corrected'!F$2</f>
        <v>0</v>
      </c>
      <c r="G722" s="6">
        <f>DNFIK!G722*100/'Infl corrected'!G$2</f>
        <v>0</v>
      </c>
      <c r="H722" s="6">
        <f>DNFIK!H722*100/'Infl corrected'!H$2</f>
        <v>0</v>
      </c>
      <c r="I722" s="6">
        <f>DNFIK!I722*100/'Infl corrected'!I$2</f>
        <v>0</v>
      </c>
      <c r="J722" s="6">
        <f>DNFIK!J722*100/'Infl corrected'!J$2</f>
        <v>0</v>
      </c>
      <c r="K722" s="6">
        <f>DNFIK!K722*100/'Infl corrected'!K$2</f>
        <v>0</v>
      </c>
      <c r="L722" s="6">
        <f>DNFIK!L722*100/'Infl corrected'!L$2</f>
        <v>0</v>
      </c>
      <c r="M722" s="7">
        <f t="shared" si="21"/>
        <v>0</v>
      </c>
    </row>
    <row r="723" spans="4:13" x14ac:dyDescent="0.55000000000000004">
      <c r="E723" s="3" t="s">
        <v>32</v>
      </c>
      <c r="F723" s="6">
        <f>DNFIK!F723*100/'Infl corrected'!F$2</f>
        <v>0</v>
      </c>
      <c r="G723" s="6">
        <f>DNFIK!G723*100/'Infl corrected'!G$2</f>
        <v>0</v>
      </c>
      <c r="H723" s="6">
        <f>DNFIK!H723*100/'Infl corrected'!H$2</f>
        <v>0</v>
      </c>
      <c r="I723" s="6">
        <f>DNFIK!I723*100/'Infl corrected'!I$2</f>
        <v>0</v>
      </c>
      <c r="J723" s="6">
        <f>DNFIK!J723*100/'Infl corrected'!J$2</f>
        <v>0</v>
      </c>
      <c r="K723" s="6">
        <f>DNFIK!K723*100/'Infl corrected'!K$2</f>
        <v>0</v>
      </c>
      <c r="L723" s="6">
        <f>DNFIK!L723*100/'Infl corrected'!L$2</f>
        <v>0</v>
      </c>
      <c r="M723" s="7">
        <f t="shared" si="21"/>
        <v>0</v>
      </c>
    </row>
    <row r="724" spans="4:13" x14ac:dyDescent="0.55000000000000004">
      <c r="E724" s="3" t="s">
        <v>33</v>
      </c>
      <c r="F724" s="6">
        <f>DNFIK!F724*100/'Infl corrected'!F$2</f>
        <v>0</v>
      </c>
      <c r="G724" s="6">
        <f>DNFIK!G724*100/'Infl corrected'!G$2</f>
        <v>0</v>
      </c>
      <c r="H724" s="6">
        <f>DNFIK!H724*100/'Infl corrected'!H$2</f>
        <v>0</v>
      </c>
      <c r="I724" s="6">
        <f>DNFIK!I724*100/'Infl corrected'!I$2</f>
        <v>0</v>
      </c>
      <c r="J724" s="6">
        <f>DNFIK!J724*100/'Infl corrected'!J$2</f>
        <v>0</v>
      </c>
      <c r="K724" s="6">
        <f>DNFIK!K724*100/'Infl corrected'!K$2</f>
        <v>0</v>
      </c>
      <c r="L724" s="6">
        <f>DNFIK!L724*100/'Infl corrected'!L$2</f>
        <v>0</v>
      </c>
      <c r="M724" s="7">
        <f t="shared" si="21"/>
        <v>0</v>
      </c>
    </row>
    <row r="725" spans="4:13" x14ac:dyDescent="0.55000000000000004">
      <c r="E725" s="3" t="s">
        <v>34</v>
      </c>
      <c r="F725" s="6">
        <f>DNFIK!F725*100/'Infl corrected'!F$2</f>
        <v>0</v>
      </c>
      <c r="G725" s="6">
        <f>DNFIK!G725*100/'Infl corrected'!G$2</f>
        <v>0</v>
      </c>
      <c r="H725" s="6">
        <f>DNFIK!H725*100/'Infl corrected'!H$2</f>
        <v>0</v>
      </c>
      <c r="I725" s="6">
        <f>DNFIK!I725*100/'Infl corrected'!I$2</f>
        <v>0</v>
      </c>
      <c r="J725" s="6">
        <f>DNFIK!J725*100/'Infl corrected'!J$2</f>
        <v>0</v>
      </c>
      <c r="K725" s="6">
        <f>DNFIK!K725*100/'Infl corrected'!K$2</f>
        <v>0</v>
      </c>
      <c r="L725" s="6">
        <f>DNFIK!L725*100/'Infl corrected'!L$2</f>
        <v>0</v>
      </c>
      <c r="M725" s="7">
        <f t="shared" si="21"/>
        <v>0</v>
      </c>
    </row>
    <row r="726" spans="4:13" x14ac:dyDescent="0.55000000000000004">
      <c r="E726" s="3" t="s">
        <v>35</v>
      </c>
      <c r="F726" s="6">
        <f>DNFIK!F726*100/'Infl corrected'!F$2</f>
        <v>0</v>
      </c>
      <c r="G726" s="6">
        <f>DNFIK!G726*100/'Infl corrected'!G$2</f>
        <v>0</v>
      </c>
      <c r="H726" s="6">
        <f>DNFIK!H726*100/'Infl corrected'!H$2</f>
        <v>0</v>
      </c>
      <c r="I726" s="6">
        <f>DNFIK!I726*100/'Infl corrected'!I$2</f>
        <v>0</v>
      </c>
      <c r="J726" s="6">
        <f>DNFIK!J726*100/'Infl corrected'!J$2</f>
        <v>0</v>
      </c>
      <c r="K726" s="6">
        <f>DNFIK!K726*100/'Infl corrected'!K$2</f>
        <v>0</v>
      </c>
      <c r="L726" s="6">
        <f>DNFIK!L726*100/'Infl corrected'!L$2</f>
        <v>0</v>
      </c>
      <c r="M726" s="7">
        <f t="shared" si="21"/>
        <v>0</v>
      </c>
    </row>
    <row r="727" spans="4:13" x14ac:dyDescent="0.55000000000000004">
      <c r="E727" s="3" t="s">
        <v>36</v>
      </c>
      <c r="F727" s="6">
        <f>DNFIK!F727*100/'Infl corrected'!F$2</f>
        <v>4.3859649122807012</v>
      </c>
      <c r="G727" s="6">
        <f>DNFIK!G727*100/'Infl corrected'!G$2</f>
        <v>5.359056806002144</v>
      </c>
      <c r="H727" s="6">
        <f>DNFIK!H727*100/'Infl corrected'!H$2</f>
        <v>6.2565172054223144</v>
      </c>
      <c r="I727" s="6">
        <f>DNFIK!I727*100/'Infl corrected'!I$2</f>
        <v>6.1099796334012222</v>
      </c>
      <c r="J727" s="6">
        <f>DNFIK!J727*100/'Infl corrected'!J$2</f>
        <v>4.0404040404040407</v>
      </c>
      <c r="K727" s="6">
        <f>DNFIK!K727*100/'Infl corrected'!K$2</f>
        <v>6.024096385542169</v>
      </c>
      <c r="L727" s="6">
        <f>DNFIK!L727*100/'Infl corrected'!L$2</f>
        <v>4</v>
      </c>
      <c r="M727" s="7">
        <f t="shared" si="21"/>
        <v>5.1680027118646574</v>
      </c>
    </row>
    <row r="728" spans="4:13" x14ac:dyDescent="0.55000000000000004">
      <c r="E728" s="3" t="s">
        <v>37</v>
      </c>
      <c r="F728" s="6">
        <f>DNFIK!F728*100/'Infl corrected'!F$2</f>
        <v>258.77192982456137</v>
      </c>
      <c r="G728" s="6">
        <f>DNFIK!G728*100/'Infl corrected'!G$2</f>
        <v>254.01929260450163</v>
      </c>
      <c r="H728" s="6">
        <f>DNFIK!H728*100/'Infl corrected'!H$2</f>
        <v>266.94473409801873</v>
      </c>
      <c r="I728" s="6">
        <f>DNFIK!I728*100/'Infl corrected'!I$2</f>
        <v>283.09572301425663</v>
      </c>
      <c r="J728" s="6">
        <f>DNFIK!J728*100/'Infl corrected'!J$2</f>
        <v>241.41414141414143</v>
      </c>
      <c r="K728" s="6">
        <f>DNFIK!K728*100/'Infl corrected'!K$2</f>
        <v>296.18473895582332</v>
      </c>
      <c r="L728" s="6">
        <f>DNFIK!L728*100/'Infl corrected'!L$2</f>
        <v>343</v>
      </c>
      <c r="M728" s="7">
        <f t="shared" si="21"/>
        <v>277.63293713018618</v>
      </c>
    </row>
    <row r="729" spans="4:13" x14ac:dyDescent="0.55000000000000004">
      <c r="E729" s="3" t="s">
        <v>38</v>
      </c>
      <c r="F729" s="6">
        <f>DNFIK!F729*100/'Infl corrected'!F$2</f>
        <v>5.4824561403508767</v>
      </c>
      <c r="G729" s="6">
        <f>DNFIK!G729*100/'Infl corrected'!G$2</f>
        <v>3.2154340836012865</v>
      </c>
      <c r="H729" s="6">
        <f>DNFIK!H729*100/'Infl corrected'!H$2</f>
        <v>4.1710114702815426</v>
      </c>
      <c r="I729" s="6">
        <f>DNFIK!I729*100/'Infl corrected'!I$2</f>
        <v>5.0916496945010179</v>
      </c>
      <c r="J729" s="6">
        <f>DNFIK!J729*100/'Infl corrected'!J$2</f>
        <v>6.0606060606060606</v>
      </c>
      <c r="K729" s="6">
        <f>DNFIK!K729*100/'Infl corrected'!K$2</f>
        <v>8.0321285140562253</v>
      </c>
      <c r="L729" s="6">
        <f>DNFIK!L729*100/'Infl corrected'!L$2</f>
        <v>6</v>
      </c>
      <c r="M729" s="7">
        <f t="shared" si="21"/>
        <v>5.4361837090567153</v>
      </c>
    </row>
    <row r="730" spans="4:13" x14ac:dyDescent="0.55000000000000004">
      <c r="E730" s="3" t="s">
        <v>39</v>
      </c>
      <c r="F730" s="6">
        <f>DNFIK!F730*100/'Infl corrected'!F$2</f>
        <v>253.28947368421052</v>
      </c>
      <c r="G730" s="6">
        <f>DNFIK!G730*100/'Infl corrected'!G$2</f>
        <v>250.80385852090032</v>
      </c>
      <c r="H730" s="6">
        <f>DNFIK!H730*100/'Infl corrected'!H$2</f>
        <v>262.77372262773719</v>
      </c>
      <c r="I730" s="6">
        <f>DNFIK!I730*100/'Infl corrected'!I$2</f>
        <v>278.00407331975561</v>
      </c>
      <c r="J730" s="6">
        <f>DNFIK!J730*100/'Infl corrected'!J$2</f>
        <v>235.35353535353536</v>
      </c>
      <c r="K730" s="6">
        <f>DNFIK!K730*100/'Infl corrected'!K$2</f>
        <v>288.15261044176708</v>
      </c>
      <c r="L730" s="6">
        <f>DNFIK!L730*100/'Infl corrected'!L$2</f>
        <v>336</v>
      </c>
      <c r="M730" s="7">
        <f t="shared" si="21"/>
        <v>272.0538962782723</v>
      </c>
    </row>
    <row r="731" spans="4:13" x14ac:dyDescent="0.55000000000000004">
      <c r="E731" s="3" t="s">
        <v>40</v>
      </c>
      <c r="F731" s="6">
        <f>DNFIK!F731*100/'Infl corrected'!F$2</f>
        <v>1687.5</v>
      </c>
      <c r="G731" s="6">
        <f>DNFIK!G731*100/'Infl corrected'!G$2</f>
        <v>2016.0771704180065</v>
      </c>
      <c r="H731" s="6">
        <f>DNFIK!H731*100/'Infl corrected'!H$2</f>
        <v>2082.3774765380604</v>
      </c>
      <c r="I731" s="6">
        <f>DNFIK!I731*100/'Infl corrected'!I$2</f>
        <v>2158.8594704684319</v>
      </c>
      <c r="J731" s="6">
        <f>DNFIK!J731*100/'Infl corrected'!J$2</f>
        <v>2363.6363636363635</v>
      </c>
      <c r="K731" s="6">
        <f>DNFIK!K731*100/'Infl corrected'!K$2</f>
        <v>2753.0120481927711</v>
      </c>
      <c r="L731" s="6">
        <f>DNFIK!L731*100/'Infl corrected'!L$2</f>
        <v>3290</v>
      </c>
      <c r="M731" s="7">
        <f t="shared" si="21"/>
        <v>2335.9232184648049</v>
      </c>
    </row>
    <row r="732" spans="4:13" x14ac:dyDescent="0.55000000000000004">
      <c r="D732" s="3" t="s">
        <v>52</v>
      </c>
      <c r="E732" s="3" t="s">
        <v>13</v>
      </c>
      <c r="F732" s="6">
        <f>DNFIK!F732*100/'Infl corrected'!F$2</f>
        <v>37.280701754385966</v>
      </c>
      <c r="G732" s="6">
        <f>DNFIK!G732*100/'Infl corrected'!G$2</f>
        <v>40.728831725616296</v>
      </c>
      <c r="H732" s="6">
        <f>DNFIK!H732*100/'Infl corrected'!H$2</f>
        <v>41.710114702815432</v>
      </c>
      <c r="I732" s="6">
        <f>DNFIK!I732*100/'Infl corrected'!I$2</f>
        <v>36.65987780040733</v>
      </c>
      <c r="J732" s="6">
        <f>DNFIK!J732*100/'Infl corrected'!J$2</f>
        <v>38.383838383838381</v>
      </c>
      <c r="K732" s="6">
        <f>DNFIK!K732*100/'Infl corrected'!K$2</f>
        <v>36.144578313253014</v>
      </c>
      <c r="L732" s="6">
        <f>DNFIK!L732*100/'Infl corrected'!L$2</f>
        <v>37</v>
      </c>
      <c r="M732" s="7">
        <f t="shared" si="21"/>
        <v>38.272563240045201</v>
      </c>
    </row>
    <row r="733" spans="4:13" x14ac:dyDescent="0.55000000000000004">
      <c r="E733" s="3" t="s">
        <v>14</v>
      </c>
      <c r="F733" s="6">
        <f>DNFIK!F733*100/'Infl corrected'!F$2</f>
        <v>0</v>
      </c>
      <c r="G733" s="6">
        <f>DNFIK!G733*100/'Infl corrected'!G$2</f>
        <v>0</v>
      </c>
      <c r="H733" s="6">
        <f>DNFIK!H733*100/'Infl corrected'!H$2</f>
        <v>0</v>
      </c>
      <c r="I733" s="6">
        <f>DNFIK!I733*100/'Infl corrected'!I$2</f>
        <v>0</v>
      </c>
      <c r="J733" s="6">
        <f>DNFIK!J733*100/'Infl corrected'!J$2</f>
        <v>0</v>
      </c>
      <c r="K733" s="6">
        <f>DNFIK!K733*100/'Infl corrected'!K$2</f>
        <v>0</v>
      </c>
      <c r="L733" s="6">
        <f>DNFIK!L733*100/'Infl corrected'!L$2</f>
        <v>0</v>
      </c>
      <c r="M733" s="7">
        <f t="shared" si="21"/>
        <v>0</v>
      </c>
    </row>
    <row r="734" spans="4:13" x14ac:dyDescent="0.55000000000000004">
      <c r="E734" s="3" t="s">
        <v>15</v>
      </c>
      <c r="F734" s="6">
        <f>DNFIK!F734*100/'Infl corrected'!F$2</f>
        <v>0</v>
      </c>
      <c r="G734" s="6">
        <f>DNFIK!G734*100/'Infl corrected'!G$2</f>
        <v>0</v>
      </c>
      <c r="H734" s="6">
        <f>DNFIK!H734*100/'Infl corrected'!H$2</f>
        <v>0</v>
      </c>
      <c r="I734" s="6">
        <f>DNFIK!I734*100/'Infl corrected'!I$2</f>
        <v>0</v>
      </c>
      <c r="J734" s="6">
        <f>DNFIK!J734*100/'Infl corrected'!J$2</f>
        <v>0</v>
      </c>
      <c r="K734" s="6">
        <f>DNFIK!K734*100/'Infl corrected'!K$2</f>
        <v>0</v>
      </c>
      <c r="L734" s="6">
        <f>DNFIK!L734*100/'Infl corrected'!L$2</f>
        <v>0</v>
      </c>
      <c r="M734" s="7">
        <f t="shared" si="21"/>
        <v>0</v>
      </c>
    </row>
    <row r="735" spans="4:13" x14ac:dyDescent="0.55000000000000004">
      <c r="E735" s="3" t="s">
        <v>16</v>
      </c>
      <c r="F735" s="6">
        <f>DNFIK!F735*100/'Infl corrected'!F$2</f>
        <v>0</v>
      </c>
      <c r="G735" s="6">
        <f>DNFIK!G735*100/'Infl corrected'!G$2</f>
        <v>0</v>
      </c>
      <c r="H735" s="6">
        <f>DNFIK!H735*100/'Infl corrected'!H$2</f>
        <v>0</v>
      </c>
      <c r="I735" s="6">
        <f>DNFIK!I735*100/'Infl corrected'!I$2</f>
        <v>0</v>
      </c>
      <c r="J735" s="6">
        <f>DNFIK!J735*100/'Infl corrected'!J$2</f>
        <v>0</v>
      </c>
      <c r="K735" s="6">
        <f>DNFIK!K735*100/'Infl corrected'!K$2</f>
        <v>0</v>
      </c>
      <c r="L735" s="6">
        <f>DNFIK!L735*100/'Infl corrected'!L$2</f>
        <v>0</v>
      </c>
      <c r="M735" s="7">
        <f t="shared" si="21"/>
        <v>0</v>
      </c>
    </row>
    <row r="736" spans="4:13" x14ac:dyDescent="0.55000000000000004">
      <c r="E736" s="3" t="s">
        <v>17</v>
      </c>
      <c r="F736" s="6">
        <f>DNFIK!F736*100/'Infl corrected'!F$2</f>
        <v>0</v>
      </c>
      <c r="G736" s="6">
        <f>DNFIK!G736*100/'Infl corrected'!G$2</f>
        <v>0</v>
      </c>
      <c r="H736" s="6">
        <f>DNFIK!H736*100/'Infl corrected'!H$2</f>
        <v>0</v>
      </c>
      <c r="I736" s="6">
        <f>DNFIK!I736*100/'Infl corrected'!I$2</f>
        <v>0</v>
      </c>
      <c r="J736" s="6">
        <f>DNFIK!J736*100/'Infl corrected'!J$2</f>
        <v>0</v>
      </c>
      <c r="K736" s="6">
        <f>DNFIK!K736*100/'Infl corrected'!K$2</f>
        <v>0</v>
      </c>
      <c r="L736" s="6">
        <f>DNFIK!L736*100/'Infl corrected'!L$2</f>
        <v>0</v>
      </c>
      <c r="M736" s="7">
        <f t="shared" si="21"/>
        <v>0</v>
      </c>
    </row>
    <row r="737" spans="5:13" x14ac:dyDescent="0.55000000000000004">
      <c r="E737" s="3" t="s">
        <v>18</v>
      </c>
      <c r="F737" s="6">
        <f>DNFIK!F737*100/'Infl corrected'!F$2</f>
        <v>0</v>
      </c>
      <c r="G737" s="6">
        <f>DNFIK!G737*100/'Infl corrected'!G$2</f>
        <v>0</v>
      </c>
      <c r="H737" s="6">
        <f>DNFIK!H737*100/'Infl corrected'!H$2</f>
        <v>0</v>
      </c>
      <c r="I737" s="6">
        <f>DNFIK!I737*100/'Infl corrected'!I$2</f>
        <v>0</v>
      </c>
      <c r="J737" s="6">
        <f>DNFIK!J737*100/'Infl corrected'!J$2</f>
        <v>0</v>
      </c>
      <c r="K737" s="6">
        <f>DNFIK!K737*100/'Infl corrected'!K$2</f>
        <v>0</v>
      </c>
      <c r="L737" s="6">
        <f>DNFIK!L737*100/'Infl corrected'!L$2</f>
        <v>0</v>
      </c>
      <c r="M737" s="7">
        <f t="shared" si="21"/>
        <v>0</v>
      </c>
    </row>
    <row r="738" spans="5:13" x14ac:dyDescent="0.55000000000000004">
      <c r="E738" s="3" t="s">
        <v>19</v>
      </c>
      <c r="F738" s="6">
        <f>DNFIK!F738*100/'Infl corrected'!F$2</f>
        <v>0</v>
      </c>
      <c r="G738" s="6">
        <f>DNFIK!G738*100/'Infl corrected'!G$2</f>
        <v>0</v>
      </c>
      <c r="H738" s="6">
        <f>DNFIK!H738*100/'Infl corrected'!H$2</f>
        <v>0</v>
      </c>
      <c r="I738" s="6">
        <f>DNFIK!I738*100/'Infl corrected'!I$2</f>
        <v>0</v>
      </c>
      <c r="J738" s="6">
        <f>DNFIK!J738*100/'Infl corrected'!J$2</f>
        <v>0</v>
      </c>
      <c r="K738" s="6">
        <f>DNFIK!K738*100/'Infl corrected'!K$2</f>
        <v>0</v>
      </c>
      <c r="L738" s="6">
        <f>DNFIK!L738*100/'Infl corrected'!L$2</f>
        <v>0</v>
      </c>
      <c r="M738" s="7">
        <f t="shared" si="21"/>
        <v>0</v>
      </c>
    </row>
    <row r="739" spans="5:13" x14ac:dyDescent="0.55000000000000004">
      <c r="E739" s="3" t="s">
        <v>20</v>
      </c>
      <c r="F739" s="6">
        <f>DNFIK!F739*100/'Infl corrected'!F$2</f>
        <v>0</v>
      </c>
      <c r="G739" s="6">
        <f>DNFIK!G739*100/'Infl corrected'!G$2</f>
        <v>0</v>
      </c>
      <c r="H739" s="6">
        <f>DNFIK!H739*100/'Infl corrected'!H$2</f>
        <v>0</v>
      </c>
      <c r="I739" s="6">
        <f>DNFIK!I739*100/'Infl corrected'!I$2</f>
        <v>0</v>
      </c>
      <c r="J739" s="6">
        <f>DNFIK!J739*100/'Infl corrected'!J$2</f>
        <v>0</v>
      </c>
      <c r="K739" s="6">
        <f>DNFIK!K739*100/'Infl corrected'!K$2</f>
        <v>0</v>
      </c>
      <c r="L739" s="6">
        <f>DNFIK!L739*100/'Infl corrected'!L$2</f>
        <v>0</v>
      </c>
      <c r="M739" s="7">
        <f t="shared" si="21"/>
        <v>0</v>
      </c>
    </row>
    <row r="740" spans="5:13" x14ac:dyDescent="0.55000000000000004">
      <c r="E740" s="3" t="s">
        <v>21</v>
      </c>
      <c r="F740" s="6">
        <f>DNFIK!F740*100/'Infl corrected'!F$2</f>
        <v>0</v>
      </c>
      <c r="G740" s="6">
        <f>DNFIK!G740*100/'Infl corrected'!G$2</f>
        <v>0</v>
      </c>
      <c r="H740" s="6">
        <f>DNFIK!H740*100/'Infl corrected'!H$2</f>
        <v>0</v>
      </c>
      <c r="I740" s="6">
        <f>DNFIK!I740*100/'Infl corrected'!I$2</f>
        <v>0</v>
      </c>
      <c r="J740" s="6">
        <f>DNFIK!J740*100/'Infl corrected'!J$2</f>
        <v>0</v>
      </c>
      <c r="K740" s="6">
        <f>DNFIK!K740*100/'Infl corrected'!K$2</f>
        <v>0</v>
      </c>
      <c r="L740" s="6">
        <f>DNFIK!L740*100/'Infl corrected'!L$2</f>
        <v>0</v>
      </c>
      <c r="M740" s="7">
        <f t="shared" si="21"/>
        <v>0</v>
      </c>
    </row>
    <row r="741" spans="5:13" x14ac:dyDescent="0.55000000000000004">
      <c r="E741" s="3" t="s">
        <v>22</v>
      </c>
      <c r="F741" s="6">
        <f>DNFIK!F741*100/'Infl corrected'!F$2</f>
        <v>0</v>
      </c>
      <c r="G741" s="6">
        <f>DNFIK!G741*100/'Infl corrected'!G$2</f>
        <v>0</v>
      </c>
      <c r="H741" s="6">
        <f>DNFIK!H741*100/'Infl corrected'!H$2</f>
        <v>0</v>
      </c>
      <c r="I741" s="6">
        <f>DNFIK!I741*100/'Infl corrected'!I$2</f>
        <v>0</v>
      </c>
      <c r="J741" s="6">
        <f>DNFIK!J741*100/'Infl corrected'!J$2</f>
        <v>0</v>
      </c>
      <c r="K741" s="6">
        <f>DNFIK!K741*100/'Infl corrected'!K$2</f>
        <v>0</v>
      </c>
      <c r="L741" s="6">
        <f>DNFIK!L741*100/'Infl corrected'!L$2</f>
        <v>0</v>
      </c>
      <c r="M741" s="7">
        <f t="shared" si="21"/>
        <v>0</v>
      </c>
    </row>
    <row r="742" spans="5:13" x14ac:dyDescent="0.55000000000000004">
      <c r="E742" s="3" t="s">
        <v>23</v>
      </c>
      <c r="F742" s="6">
        <f>DNFIK!F742*100/'Infl corrected'!F$2</f>
        <v>0</v>
      </c>
      <c r="G742" s="6">
        <f>DNFIK!G742*100/'Infl corrected'!G$2</f>
        <v>0</v>
      </c>
      <c r="H742" s="6">
        <f>DNFIK!H742*100/'Infl corrected'!H$2</f>
        <v>0</v>
      </c>
      <c r="I742" s="6">
        <f>DNFIK!I742*100/'Infl corrected'!I$2</f>
        <v>0</v>
      </c>
      <c r="J742" s="6">
        <f>DNFIK!J742*100/'Infl corrected'!J$2</f>
        <v>0</v>
      </c>
      <c r="K742" s="6">
        <f>DNFIK!K742*100/'Infl corrected'!K$2</f>
        <v>0</v>
      </c>
      <c r="L742" s="6">
        <f>DNFIK!L742*100/'Infl corrected'!L$2</f>
        <v>0</v>
      </c>
      <c r="M742" s="7">
        <f t="shared" si="21"/>
        <v>0</v>
      </c>
    </row>
    <row r="743" spans="5:13" x14ac:dyDescent="0.55000000000000004">
      <c r="E743" s="3" t="s">
        <v>24</v>
      </c>
      <c r="F743" s="6">
        <f>DNFIK!F743*100/'Infl corrected'!F$2</f>
        <v>17.543859649122805</v>
      </c>
      <c r="G743" s="6">
        <f>DNFIK!G743*100/'Infl corrected'!G$2</f>
        <v>18.220793140407288</v>
      </c>
      <c r="H743" s="6">
        <f>DNFIK!H743*100/'Infl corrected'!H$2</f>
        <v>19.81230448383733</v>
      </c>
      <c r="I743" s="6">
        <f>DNFIK!I743*100/'Infl corrected'!I$2</f>
        <v>19.34826883910387</v>
      </c>
      <c r="J743" s="6">
        <f>DNFIK!J743*100/'Infl corrected'!J$2</f>
        <v>19.19191919191919</v>
      </c>
      <c r="K743" s="6">
        <f>DNFIK!K743*100/'Infl corrected'!K$2</f>
        <v>17.068273092369481</v>
      </c>
      <c r="L743" s="6">
        <f>DNFIK!L743*100/'Infl corrected'!L$2</f>
        <v>16</v>
      </c>
      <c r="M743" s="7">
        <f t="shared" si="21"/>
        <v>18.169345485251423</v>
      </c>
    </row>
    <row r="744" spans="5:13" x14ac:dyDescent="0.55000000000000004">
      <c r="E744" s="3" t="s">
        <v>25</v>
      </c>
      <c r="F744" s="6">
        <f>DNFIK!F744*100/'Infl corrected'!F$2</f>
        <v>3.2894736842105261</v>
      </c>
      <c r="G744" s="6">
        <f>DNFIK!G744*100/'Infl corrected'!G$2</f>
        <v>2.1436227224008575</v>
      </c>
      <c r="H744" s="6">
        <f>DNFIK!H744*100/'Infl corrected'!H$2</f>
        <v>2.0855057351407713</v>
      </c>
      <c r="I744" s="6">
        <f>DNFIK!I744*100/'Infl corrected'!I$2</f>
        <v>1.0183299389002036</v>
      </c>
      <c r="J744" s="6">
        <f>DNFIK!J744*100/'Infl corrected'!J$2</f>
        <v>1.0101010101010102</v>
      </c>
      <c r="K744" s="6">
        <f>DNFIK!K744*100/'Infl corrected'!K$2</f>
        <v>2.0080321285140563</v>
      </c>
      <c r="L744" s="6">
        <f>DNFIK!L744*100/'Infl corrected'!L$2</f>
        <v>1</v>
      </c>
      <c r="M744" s="7">
        <f t="shared" si="21"/>
        <v>1.793580745609632</v>
      </c>
    </row>
    <row r="745" spans="5:13" x14ac:dyDescent="0.55000000000000004">
      <c r="E745" s="3" t="s">
        <v>26</v>
      </c>
      <c r="F745" s="6">
        <f>DNFIK!F745*100/'Infl corrected'!F$2</f>
        <v>14.254385964912281</v>
      </c>
      <c r="G745" s="6">
        <f>DNFIK!G745*100/'Infl corrected'!G$2</f>
        <v>15.005359056806002</v>
      </c>
      <c r="H745" s="6">
        <f>DNFIK!H745*100/'Infl corrected'!H$2</f>
        <v>17.726798748696559</v>
      </c>
      <c r="I745" s="6">
        <f>DNFIK!I745*100/'Infl corrected'!I$2</f>
        <v>17.311608961303463</v>
      </c>
      <c r="J745" s="6">
        <f>DNFIK!J745*100/'Infl corrected'!J$2</f>
        <v>18.181818181818183</v>
      </c>
      <c r="K745" s="6">
        <f>DNFIK!K745*100/'Infl corrected'!K$2</f>
        <v>16.064257028112451</v>
      </c>
      <c r="L745" s="6">
        <f>DNFIK!L745*100/'Infl corrected'!L$2</f>
        <v>15</v>
      </c>
      <c r="M745" s="7">
        <f t="shared" si="21"/>
        <v>16.220603991664134</v>
      </c>
    </row>
    <row r="746" spans="5:13" x14ac:dyDescent="0.55000000000000004">
      <c r="E746" s="3" t="s">
        <v>27</v>
      </c>
      <c r="F746" s="6">
        <f>DNFIK!F746*100/'Infl corrected'!F$2</f>
        <v>0</v>
      </c>
      <c r="G746" s="6">
        <f>DNFIK!G746*100/'Infl corrected'!G$2</f>
        <v>0</v>
      </c>
      <c r="H746" s="6">
        <f>DNFIK!H746*100/'Infl corrected'!H$2</f>
        <v>0</v>
      </c>
      <c r="I746" s="6">
        <f>DNFIK!I746*100/'Infl corrected'!I$2</f>
        <v>0</v>
      </c>
      <c r="J746" s="6">
        <f>DNFIK!J746*100/'Infl corrected'!J$2</f>
        <v>0</v>
      </c>
      <c r="K746" s="6">
        <f>DNFIK!K746*100/'Infl corrected'!K$2</f>
        <v>0</v>
      </c>
      <c r="L746" s="6">
        <f>DNFIK!L746*100/'Infl corrected'!L$2</f>
        <v>0</v>
      </c>
      <c r="M746" s="7">
        <f t="shared" si="21"/>
        <v>0</v>
      </c>
    </row>
    <row r="747" spans="5:13" x14ac:dyDescent="0.55000000000000004">
      <c r="E747" s="3" t="s">
        <v>28</v>
      </c>
      <c r="F747" s="6">
        <f>DNFIK!F747*100/'Infl corrected'!F$2</f>
        <v>0</v>
      </c>
      <c r="G747" s="6">
        <f>DNFIK!G747*100/'Infl corrected'!G$2</f>
        <v>0</v>
      </c>
      <c r="H747" s="6">
        <f>DNFIK!H747*100/'Infl corrected'!H$2</f>
        <v>0</v>
      </c>
      <c r="I747" s="6">
        <f>DNFIK!I747*100/'Infl corrected'!I$2</f>
        <v>0</v>
      </c>
      <c r="J747" s="6">
        <f>DNFIK!J747*100/'Infl corrected'!J$2</f>
        <v>0</v>
      </c>
      <c r="K747" s="6">
        <f>DNFIK!K747*100/'Infl corrected'!K$2</f>
        <v>0</v>
      </c>
      <c r="L747" s="6">
        <f>DNFIK!L747*100/'Infl corrected'!L$2</f>
        <v>0</v>
      </c>
      <c r="M747" s="7">
        <f t="shared" si="21"/>
        <v>0</v>
      </c>
    </row>
    <row r="748" spans="5:13" x14ac:dyDescent="0.55000000000000004">
      <c r="E748" s="3" t="s">
        <v>29</v>
      </c>
      <c r="F748" s="6">
        <f>DNFIK!F748*100/'Infl corrected'!F$2</f>
        <v>0</v>
      </c>
      <c r="G748" s="6">
        <f>DNFIK!G748*100/'Infl corrected'!G$2</f>
        <v>0</v>
      </c>
      <c r="H748" s="6">
        <f>DNFIK!H748*100/'Infl corrected'!H$2</f>
        <v>0</v>
      </c>
      <c r="I748" s="6">
        <f>DNFIK!I748*100/'Infl corrected'!I$2</f>
        <v>0</v>
      </c>
      <c r="J748" s="6">
        <f>DNFIK!J748*100/'Infl corrected'!J$2</f>
        <v>0</v>
      </c>
      <c r="K748" s="6">
        <f>DNFIK!K748*100/'Infl corrected'!K$2</f>
        <v>0</v>
      </c>
      <c r="L748" s="6">
        <f>DNFIK!L748*100/'Infl corrected'!L$2</f>
        <v>0</v>
      </c>
      <c r="M748" s="7">
        <f t="shared" si="21"/>
        <v>0</v>
      </c>
    </row>
    <row r="749" spans="5:13" x14ac:dyDescent="0.55000000000000004">
      <c r="E749" s="3" t="s">
        <v>30</v>
      </c>
      <c r="F749" s="6">
        <f>DNFIK!F749*100/'Infl corrected'!F$2</f>
        <v>0</v>
      </c>
      <c r="G749" s="6">
        <f>DNFIK!G749*100/'Infl corrected'!G$2</f>
        <v>0</v>
      </c>
      <c r="H749" s="6">
        <f>DNFIK!H749*100/'Infl corrected'!H$2</f>
        <v>0</v>
      </c>
      <c r="I749" s="6">
        <f>DNFIK!I749*100/'Infl corrected'!I$2</f>
        <v>0</v>
      </c>
      <c r="J749" s="6">
        <f>DNFIK!J749*100/'Infl corrected'!J$2</f>
        <v>0</v>
      </c>
      <c r="K749" s="6">
        <f>DNFIK!K749*100/'Infl corrected'!K$2</f>
        <v>0</v>
      </c>
      <c r="L749" s="6">
        <f>DNFIK!L749*100/'Infl corrected'!L$2</f>
        <v>0</v>
      </c>
      <c r="M749" s="7">
        <f t="shared" si="21"/>
        <v>0</v>
      </c>
    </row>
    <row r="750" spans="5:13" x14ac:dyDescent="0.55000000000000004">
      <c r="E750" s="3" t="s">
        <v>31</v>
      </c>
      <c r="F750" s="6">
        <f>DNFIK!F750*100/'Infl corrected'!F$2</f>
        <v>0</v>
      </c>
      <c r="G750" s="6">
        <f>DNFIK!G750*100/'Infl corrected'!G$2</f>
        <v>0</v>
      </c>
      <c r="H750" s="6">
        <f>DNFIK!H750*100/'Infl corrected'!H$2</f>
        <v>0</v>
      </c>
      <c r="I750" s="6">
        <f>DNFIK!I750*100/'Infl corrected'!I$2</f>
        <v>0</v>
      </c>
      <c r="J750" s="6">
        <f>DNFIK!J750*100/'Infl corrected'!J$2</f>
        <v>0</v>
      </c>
      <c r="K750" s="6">
        <f>DNFIK!K750*100/'Infl corrected'!K$2</f>
        <v>0</v>
      </c>
      <c r="L750" s="6">
        <f>DNFIK!L750*100/'Infl corrected'!L$2</f>
        <v>0</v>
      </c>
      <c r="M750" s="7">
        <f t="shared" si="21"/>
        <v>0</v>
      </c>
    </row>
    <row r="751" spans="5:13" x14ac:dyDescent="0.55000000000000004">
      <c r="E751" s="3" t="s">
        <v>32</v>
      </c>
      <c r="F751" s="6">
        <f>DNFIK!F751*100/'Infl corrected'!F$2</f>
        <v>0</v>
      </c>
      <c r="G751" s="6">
        <f>DNFIK!G751*100/'Infl corrected'!G$2</f>
        <v>0</v>
      </c>
      <c r="H751" s="6">
        <f>DNFIK!H751*100/'Infl corrected'!H$2</f>
        <v>0</v>
      </c>
      <c r="I751" s="6">
        <f>DNFIK!I751*100/'Infl corrected'!I$2</f>
        <v>0</v>
      </c>
      <c r="J751" s="6">
        <f>DNFIK!J751*100/'Infl corrected'!J$2</f>
        <v>0</v>
      </c>
      <c r="K751" s="6">
        <f>DNFIK!K751*100/'Infl corrected'!K$2</f>
        <v>0</v>
      </c>
      <c r="L751" s="6">
        <f>DNFIK!L751*100/'Infl corrected'!L$2</f>
        <v>0</v>
      </c>
      <c r="M751" s="7">
        <f t="shared" si="21"/>
        <v>0</v>
      </c>
    </row>
    <row r="752" spans="5:13" x14ac:dyDescent="0.55000000000000004">
      <c r="E752" s="3" t="s">
        <v>33</v>
      </c>
      <c r="F752" s="6">
        <f>DNFIK!F752*100/'Infl corrected'!F$2</f>
        <v>0</v>
      </c>
      <c r="G752" s="6">
        <f>DNFIK!G752*100/'Infl corrected'!G$2</f>
        <v>0</v>
      </c>
      <c r="H752" s="6">
        <f>DNFIK!H752*100/'Infl corrected'!H$2</f>
        <v>0</v>
      </c>
      <c r="I752" s="6">
        <f>DNFIK!I752*100/'Infl corrected'!I$2</f>
        <v>0</v>
      </c>
      <c r="J752" s="6">
        <f>DNFIK!J752*100/'Infl corrected'!J$2</f>
        <v>0</v>
      </c>
      <c r="K752" s="6">
        <f>DNFIK!K752*100/'Infl corrected'!K$2</f>
        <v>0</v>
      </c>
      <c r="L752" s="6">
        <f>DNFIK!L752*100/'Infl corrected'!L$2</f>
        <v>0</v>
      </c>
      <c r="M752" s="7">
        <f t="shared" si="21"/>
        <v>0</v>
      </c>
    </row>
    <row r="753" spans="4:13" x14ac:dyDescent="0.55000000000000004">
      <c r="E753" s="3" t="s">
        <v>34</v>
      </c>
      <c r="F753" s="6">
        <f>DNFIK!F753*100/'Infl corrected'!F$2</f>
        <v>0</v>
      </c>
      <c r="G753" s="6">
        <f>DNFIK!G753*100/'Infl corrected'!G$2</f>
        <v>0</v>
      </c>
      <c r="H753" s="6">
        <f>DNFIK!H753*100/'Infl corrected'!H$2</f>
        <v>0</v>
      </c>
      <c r="I753" s="6">
        <f>DNFIK!I753*100/'Infl corrected'!I$2</f>
        <v>0</v>
      </c>
      <c r="J753" s="6">
        <f>DNFIK!J753*100/'Infl corrected'!J$2</f>
        <v>0</v>
      </c>
      <c r="K753" s="6">
        <f>DNFIK!K753*100/'Infl corrected'!K$2</f>
        <v>0</v>
      </c>
      <c r="L753" s="6">
        <f>DNFIK!L753*100/'Infl corrected'!L$2</f>
        <v>0</v>
      </c>
      <c r="M753" s="7">
        <f t="shared" si="21"/>
        <v>0</v>
      </c>
    </row>
    <row r="754" spans="4:13" x14ac:dyDescent="0.55000000000000004">
      <c r="E754" s="3" t="s">
        <v>35</v>
      </c>
      <c r="F754" s="6">
        <f>DNFIK!F754*100/'Infl corrected'!F$2</f>
        <v>0</v>
      </c>
      <c r="G754" s="6">
        <f>DNFIK!G754*100/'Infl corrected'!G$2</f>
        <v>0</v>
      </c>
      <c r="H754" s="6">
        <f>DNFIK!H754*100/'Infl corrected'!H$2</f>
        <v>0</v>
      </c>
      <c r="I754" s="6">
        <f>DNFIK!I754*100/'Infl corrected'!I$2</f>
        <v>0</v>
      </c>
      <c r="J754" s="6">
        <f>DNFIK!J754*100/'Infl corrected'!J$2</f>
        <v>0</v>
      </c>
      <c r="K754" s="6">
        <f>DNFIK!K754*100/'Infl corrected'!K$2</f>
        <v>0</v>
      </c>
      <c r="L754" s="6">
        <f>DNFIK!L754*100/'Infl corrected'!L$2</f>
        <v>0</v>
      </c>
      <c r="M754" s="7">
        <f t="shared" si="21"/>
        <v>0</v>
      </c>
    </row>
    <row r="755" spans="4:13" x14ac:dyDescent="0.55000000000000004">
      <c r="E755" s="3" t="s">
        <v>36</v>
      </c>
      <c r="F755" s="6">
        <f>DNFIK!F755*100/'Infl corrected'!F$2</f>
        <v>0</v>
      </c>
      <c r="G755" s="6">
        <f>DNFIK!G755*100/'Infl corrected'!G$2</f>
        <v>0</v>
      </c>
      <c r="H755" s="6">
        <f>DNFIK!H755*100/'Infl corrected'!H$2</f>
        <v>0</v>
      </c>
      <c r="I755" s="6">
        <f>DNFIK!I755*100/'Infl corrected'!I$2</f>
        <v>1.0183299389002036</v>
      </c>
      <c r="J755" s="6">
        <f>DNFIK!J755*100/'Infl corrected'!J$2</f>
        <v>0</v>
      </c>
      <c r="K755" s="6">
        <f>DNFIK!K755*100/'Infl corrected'!K$2</f>
        <v>1.0040160642570282</v>
      </c>
      <c r="L755" s="6">
        <f>DNFIK!L755*100/'Infl corrected'!L$2</f>
        <v>0</v>
      </c>
      <c r="M755" s="7">
        <f t="shared" si="21"/>
        <v>0.2889065718796045</v>
      </c>
    </row>
    <row r="756" spans="4:13" x14ac:dyDescent="0.55000000000000004">
      <c r="E756" s="3" t="s">
        <v>37</v>
      </c>
      <c r="F756" s="6">
        <f>DNFIK!F756*100/'Infl corrected'!F$2</f>
        <v>19.736842105263158</v>
      </c>
      <c r="G756" s="6">
        <f>DNFIK!G756*100/'Infl corrected'!G$2</f>
        <v>23.579849946409432</v>
      </c>
      <c r="H756" s="6">
        <f>DNFIK!H756*100/'Infl corrected'!H$2</f>
        <v>21.897810218978101</v>
      </c>
      <c r="I756" s="6">
        <f>DNFIK!I756*100/'Infl corrected'!I$2</f>
        <v>17.311608961303463</v>
      </c>
      <c r="J756" s="6">
        <f>DNFIK!J756*100/'Infl corrected'!J$2</f>
        <v>18.181818181818183</v>
      </c>
      <c r="K756" s="6">
        <f>DNFIK!K756*100/'Infl corrected'!K$2</f>
        <v>19.076305220883537</v>
      </c>
      <c r="L756" s="6">
        <f>DNFIK!L756*100/'Infl corrected'!L$2</f>
        <v>21</v>
      </c>
      <c r="M756" s="7">
        <f t="shared" si="21"/>
        <v>20.112033519236554</v>
      </c>
    </row>
    <row r="757" spans="4:13" x14ac:dyDescent="0.55000000000000004">
      <c r="E757" s="3" t="s">
        <v>38</v>
      </c>
      <c r="F757" s="6">
        <f>DNFIK!F757*100/'Infl corrected'!F$2</f>
        <v>3.2894736842105261</v>
      </c>
      <c r="G757" s="6">
        <f>DNFIK!G757*100/'Infl corrected'!G$2</f>
        <v>7.502679528403001</v>
      </c>
      <c r="H757" s="6">
        <f>DNFIK!H757*100/'Infl corrected'!H$2</f>
        <v>4.1710114702815426</v>
      </c>
      <c r="I757" s="6">
        <f>DNFIK!I757*100/'Infl corrected'!I$2</f>
        <v>4.0733197556008145</v>
      </c>
      <c r="J757" s="6">
        <f>DNFIK!J757*100/'Infl corrected'!J$2</f>
        <v>4.0404040404040407</v>
      </c>
      <c r="K757" s="6">
        <f>DNFIK!K757*100/'Infl corrected'!K$2</f>
        <v>4.0160642570281126</v>
      </c>
      <c r="L757" s="6">
        <f>DNFIK!L757*100/'Infl corrected'!L$2</f>
        <v>4</v>
      </c>
      <c r="M757" s="7">
        <f t="shared" si="21"/>
        <v>4.4418503908468621</v>
      </c>
    </row>
    <row r="758" spans="4:13" x14ac:dyDescent="0.55000000000000004">
      <c r="E758" s="3" t="s">
        <v>39</v>
      </c>
      <c r="F758" s="6">
        <f>DNFIK!F758*100/'Infl corrected'!F$2</f>
        <v>16.44736842105263</v>
      </c>
      <c r="G758" s="6">
        <f>DNFIK!G758*100/'Infl corrected'!G$2</f>
        <v>16.077170418006432</v>
      </c>
      <c r="H758" s="6">
        <f>DNFIK!H758*100/'Infl corrected'!H$2</f>
        <v>17.726798748696559</v>
      </c>
      <c r="I758" s="6">
        <f>DNFIK!I758*100/'Infl corrected'!I$2</f>
        <v>13.238289205702648</v>
      </c>
      <c r="J758" s="6">
        <f>DNFIK!J758*100/'Infl corrected'!J$2</f>
        <v>14.141414141414142</v>
      </c>
      <c r="K758" s="6">
        <f>DNFIK!K758*100/'Infl corrected'!K$2</f>
        <v>15.060240963855422</v>
      </c>
      <c r="L758" s="6">
        <f>DNFIK!L758*100/'Infl corrected'!L$2</f>
        <v>16</v>
      </c>
      <c r="M758" s="7">
        <f t="shared" si="21"/>
        <v>15.527325985532547</v>
      </c>
    </row>
    <row r="759" spans="4:13" x14ac:dyDescent="0.55000000000000004">
      <c r="E759" s="3" t="s">
        <v>40</v>
      </c>
      <c r="F759" s="6">
        <f>DNFIK!F759*100/'Infl corrected'!F$2</f>
        <v>73.464912280701753</v>
      </c>
      <c r="G759" s="6">
        <f>DNFIK!G759*100/'Infl corrected'!G$2</f>
        <v>87.888531618435152</v>
      </c>
      <c r="H759" s="6">
        <f>DNFIK!H759*100/'Infl corrected'!H$2</f>
        <v>58.394160583941606</v>
      </c>
      <c r="I759" s="6">
        <f>DNFIK!I759*100/'Infl corrected'!I$2</f>
        <v>75.356415478615062</v>
      </c>
      <c r="J759" s="6">
        <f>DNFIK!J759*100/'Infl corrected'!J$2</f>
        <v>72.727272727272734</v>
      </c>
      <c r="K759" s="6">
        <f>DNFIK!K759*100/'Infl corrected'!K$2</f>
        <v>81.325301204819283</v>
      </c>
      <c r="L759" s="6">
        <f>DNFIK!L759*100/'Infl corrected'!L$2</f>
        <v>63</v>
      </c>
      <c r="M759" s="7">
        <f t="shared" si="21"/>
        <v>73.165227699112236</v>
      </c>
    </row>
    <row r="760" spans="4:13" x14ac:dyDescent="0.55000000000000004">
      <c r="D760" s="3" t="s">
        <v>53</v>
      </c>
      <c r="E760" s="3" t="s">
        <v>13</v>
      </c>
      <c r="F760" s="6">
        <f>DNFIK!F760*100/'Infl corrected'!F$2</f>
        <v>4751.0964912280697</v>
      </c>
      <c r="G760" s="6">
        <f>DNFIK!G760*100/'Infl corrected'!G$2</f>
        <v>5346.1950696677386</v>
      </c>
      <c r="H760" s="6">
        <f>DNFIK!H760*100/'Infl corrected'!H$2</f>
        <v>5577.6850886339935</v>
      </c>
      <c r="I760" s="6">
        <f>DNFIK!I760*100/'Infl corrected'!I$2</f>
        <v>5622.1995926680247</v>
      </c>
      <c r="J760" s="6">
        <f>DNFIK!J760*100/'Infl corrected'!J$2</f>
        <v>5635.3535353535353</v>
      </c>
      <c r="K760" s="6">
        <f>DNFIK!K760*100/'Infl corrected'!K$2</f>
        <v>6342.3694779116468</v>
      </c>
      <c r="L760" s="6">
        <f>DNFIK!L760*100/'Infl corrected'!L$2</f>
        <v>6378</v>
      </c>
      <c r="M760" s="7">
        <f t="shared" si="21"/>
        <v>5664.699893637573</v>
      </c>
    </row>
    <row r="761" spans="4:13" x14ac:dyDescent="0.55000000000000004">
      <c r="E761" s="3" t="s">
        <v>14</v>
      </c>
      <c r="F761" s="6">
        <f>DNFIK!F761*100/'Infl corrected'!F$2</f>
        <v>13.157894736842104</v>
      </c>
      <c r="G761" s="6">
        <f>DNFIK!G761*100/'Infl corrected'!G$2</f>
        <v>13.933547695605574</v>
      </c>
      <c r="H761" s="6">
        <f>DNFIK!H761*100/'Infl corrected'!H$2</f>
        <v>13.555787278415014</v>
      </c>
      <c r="I761" s="6">
        <f>DNFIK!I761*100/'Infl corrected'!I$2</f>
        <v>13.238289205702648</v>
      </c>
      <c r="J761" s="6">
        <f>DNFIK!J761*100/'Infl corrected'!J$2</f>
        <v>12.121212121212121</v>
      </c>
      <c r="K761" s="6">
        <f>DNFIK!K761*100/'Infl corrected'!K$2</f>
        <v>13.052208835341366</v>
      </c>
      <c r="L761" s="6">
        <f>DNFIK!L761*100/'Infl corrected'!L$2</f>
        <v>14</v>
      </c>
      <c r="M761" s="7">
        <f t="shared" si="21"/>
        <v>13.294134267588403</v>
      </c>
    </row>
    <row r="762" spans="4:13" x14ac:dyDescent="0.55000000000000004">
      <c r="E762" s="3" t="s">
        <v>15</v>
      </c>
      <c r="F762" s="6">
        <f>DNFIK!F762*100/'Infl corrected'!F$2</f>
        <v>0</v>
      </c>
      <c r="G762" s="6">
        <f>DNFIK!G762*100/'Infl corrected'!G$2</f>
        <v>0</v>
      </c>
      <c r="H762" s="6">
        <f>DNFIK!H762*100/'Infl corrected'!H$2</f>
        <v>0</v>
      </c>
      <c r="I762" s="6">
        <f>DNFIK!I762*100/'Infl corrected'!I$2</f>
        <v>0</v>
      </c>
      <c r="J762" s="6">
        <f>DNFIK!J762*100/'Infl corrected'!J$2</f>
        <v>0</v>
      </c>
      <c r="K762" s="6">
        <f>DNFIK!K762*100/'Infl corrected'!K$2</f>
        <v>0</v>
      </c>
      <c r="L762" s="6">
        <f>DNFIK!L762*100/'Infl corrected'!L$2</f>
        <v>0</v>
      </c>
      <c r="M762" s="7">
        <f t="shared" si="21"/>
        <v>0</v>
      </c>
    </row>
    <row r="763" spans="4:13" x14ac:dyDescent="0.55000000000000004">
      <c r="E763" s="3" t="s">
        <v>16</v>
      </c>
      <c r="F763" s="6">
        <f>DNFIK!F763*100/'Infl corrected'!F$2</f>
        <v>13.157894736842104</v>
      </c>
      <c r="G763" s="6">
        <f>DNFIK!G763*100/'Infl corrected'!G$2</f>
        <v>13.933547695605574</v>
      </c>
      <c r="H763" s="6">
        <f>DNFIK!H763*100/'Infl corrected'!H$2</f>
        <v>13.555787278415014</v>
      </c>
      <c r="I763" s="6">
        <f>DNFIK!I763*100/'Infl corrected'!I$2</f>
        <v>13.238289205702648</v>
      </c>
      <c r="J763" s="6">
        <f>DNFIK!J763*100/'Infl corrected'!J$2</f>
        <v>12.121212121212121</v>
      </c>
      <c r="K763" s="6">
        <f>DNFIK!K763*100/'Infl corrected'!K$2</f>
        <v>13.052208835341366</v>
      </c>
      <c r="L763" s="6">
        <f>DNFIK!L763*100/'Infl corrected'!L$2</f>
        <v>14</v>
      </c>
      <c r="M763" s="7">
        <f t="shared" si="21"/>
        <v>13.294134267588403</v>
      </c>
    </row>
    <row r="764" spans="4:13" x14ac:dyDescent="0.55000000000000004">
      <c r="E764" s="3" t="s">
        <v>17</v>
      </c>
      <c r="F764" s="6">
        <f>DNFIK!F764*100/'Infl corrected'!F$2</f>
        <v>809.21052631578948</v>
      </c>
      <c r="G764" s="6">
        <f>DNFIK!G764*100/'Infl corrected'!G$2</f>
        <v>730.97534833869236</v>
      </c>
      <c r="H764" s="6">
        <f>DNFIK!H764*100/'Infl corrected'!H$2</f>
        <v>687.17413972888426</v>
      </c>
      <c r="I764" s="6">
        <f>DNFIK!I764*100/'Infl corrected'!I$2</f>
        <v>757.63747454175154</v>
      </c>
      <c r="J764" s="6">
        <f>DNFIK!J764*100/'Infl corrected'!J$2</f>
        <v>690.90909090909088</v>
      </c>
      <c r="K764" s="6">
        <f>DNFIK!K764*100/'Infl corrected'!K$2</f>
        <v>669.67871485943783</v>
      </c>
      <c r="L764" s="6">
        <f>DNFIK!L764*100/'Infl corrected'!L$2</f>
        <v>643</v>
      </c>
      <c r="M764" s="7">
        <f t="shared" si="21"/>
        <v>712.65504209909238</v>
      </c>
    </row>
    <row r="765" spans="4:13" x14ac:dyDescent="0.55000000000000004">
      <c r="E765" s="3" t="s">
        <v>18</v>
      </c>
      <c r="F765" s="6">
        <f>DNFIK!F765*100/'Infl corrected'!F$2</f>
        <v>1.0964912280701753</v>
      </c>
      <c r="G765" s="6">
        <f>DNFIK!G765*100/'Infl corrected'!G$2</f>
        <v>1.0718113612004287</v>
      </c>
      <c r="H765" s="6">
        <f>DNFIK!H765*100/'Infl corrected'!H$2</f>
        <v>1.0427528675703857</v>
      </c>
      <c r="I765" s="6">
        <f>DNFIK!I765*100/'Infl corrected'!I$2</f>
        <v>1.0183299389002036</v>
      </c>
      <c r="J765" s="6">
        <f>DNFIK!J765*100/'Infl corrected'!J$2</f>
        <v>1.0101010101010102</v>
      </c>
      <c r="K765" s="6">
        <f>DNFIK!K765*100/'Infl corrected'!K$2</f>
        <v>1.0040160642570282</v>
      </c>
      <c r="L765" s="6">
        <f>DNFIK!L765*100/'Infl corrected'!L$2</f>
        <v>1</v>
      </c>
      <c r="M765" s="7">
        <f t="shared" si="21"/>
        <v>1.034786067157033</v>
      </c>
    </row>
    <row r="766" spans="4:13" x14ac:dyDescent="0.55000000000000004">
      <c r="E766" s="3" t="s">
        <v>19</v>
      </c>
      <c r="F766" s="6">
        <f>DNFIK!F766*100/'Infl corrected'!F$2</f>
        <v>195.17543859649123</v>
      </c>
      <c r="G766" s="6">
        <f>DNFIK!G766*100/'Infl corrected'!G$2</f>
        <v>190.78242229367632</v>
      </c>
      <c r="H766" s="6">
        <f>DNFIK!H766*100/'Infl corrected'!H$2</f>
        <v>201.25130344108445</v>
      </c>
      <c r="I766" s="6">
        <f>DNFIK!I766*100/'Infl corrected'!I$2</f>
        <v>408.35030549898164</v>
      </c>
      <c r="J766" s="6">
        <f>DNFIK!J766*100/'Infl corrected'!J$2</f>
        <v>302.02020202020202</v>
      </c>
      <c r="K766" s="6">
        <f>DNFIK!K766*100/'Infl corrected'!K$2</f>
        <v>359.43775100401609</v>
      </c>
      <c r="L766" s="6">
        <f>DNFIK!L766*100/'Infl corrected'!L$2</f>
        <v>444</v>
      </c>
      <c r="M766" s="7">
        <f t="shared" si="21"/>
        <v>300.14534612206455</v>
      </c>
    </row>
    <row r="767" spans="4:13" x14ac:dyDescent="0.55000000000000004">
      <c r="E767" s="3" t="s">
        <v>20</v>
      </c>
      <c r="F767" s="6">
        <f>DNFIK!F767*100/'Infl corrected'!F$2</f>
        <v>614.03508771929819</v>
      </c>
      <c r="G767" s="6">
        <f>DNFIK!G767*100/'Infl corrected'!G$2</f>
        <v>540.19292604501607</v>
      </c>
      <c r="H767" s="6">
        <f>DNFIK!H767*100/'Infl corrected'!H$2</f>
        <v>485.92283628779978</v>
      </c>
      <c r="I767" s="6">
        <f>DNFIK!I767*100/'Infl corrected'!I$2</f>
        <v>348.26883910386965</v>
      </c>
      <c r="J767" s="6">
        <f>DNFIK!J767*100/'Infl corrected'!J$2</f>
        <v>387.87878787878788</v>
      </c>
      <c r="K767" s="6">
        <f>DNFIK!K767*100/'Infl corrected'!K$2</f>
        <v>309.23694779116465</v>
      </c>
      <c r="L767" s="6">
        <f>DNFIK!L767*100/'Infl corrected'!L$2</f>
        <v>198</v>
      </c>
      <c r="M767" s="7">
        <f t="shared" si="21"/>
        <v>411.9336321179909</v>
      </c>
    </row>
    <row r="768" spans="4:13" x14ac:dyDescent="0.55000000000000004">
      <c r="E768" s="3" t="s">
        <v>21</v>
      </c>
      <c r="F768" s="6">
        <f>DNFIK!F768*100/'Infl corrected'!F$2</f>
        <v>1177.6315789473683</v>
      </c>
      <c r="G768" s="6">
        <f>DNFIK!G768*100/'Infl corrected'!G$2</f>
        <v>1426.5809217577707</v>
      </c>
      <c r="H768" s="6">
        <f>DNFIK!H768*100/'Infl corrected'!H$2</f>
        <v>1422.3149113660061</v>
      </c>
      <c r="I768" s="6">
        <f>DNFIK!I768*100/'Infl corrected'!I$2</f>
        <v>1386.9653767820773</v>
      </c>
      <c r="J768" s="6">
        <f>DNFIK!J768*100/'Infl corrected'!J$2</f>
        <v>1322.2222222222222</v>
      </c>
      <c r="K768" s="6">
        <f>DNFIK!K768*100/'Infl corrected'!K$2</f>
        <v>1603.4136546184741</v>
      </c>
      <c r="L768" s="6">
        <f>DNFIK!L768*100/'Infl corrected'!L$2</f>
        <v>1546</v>
      </c>
      <c r="M768" s="7">
        <f t="shared" si="21"/>
        <v>1412.1612379562741</v>
      </c>
    </row>
    <row r="769" spans="5:13" x14ac:dyDescent="0.55000000000000004">
      <c r="E769" s="3" t="s">
        <v>22</v>
      </c>
      <c r="F769" s="6">
        <f>DNFIK!F769*100/'Infl corrected'!F$2</f>
        <v>178.7280701754386</v>
      </c>
      <c r="G769" s="6">
        <f>DNFIK!G769*100/'Infl corrected'!G$2</f>
        <v>229.36763129689174</v>
      </c>
      <c r="H769" s="6">
        <f>DNFIK!H769*100/'Infl corrected'!H$2</f>
        <v>223.14911366006254</v>
      </c>
      <c r="I769" s="6">
        <f>DNFIK!I769*100/'Infl corrected'!I$2</f>
        <v>116.08961303462321</v>
      </c>
      <c r="J769" s="6">
        <f>DNFIK!J769*100/'Infl corrected'!J$2</f>
        <v>123.23232323232324</v>
      </c>
      <c r="K769" s="6">
        <f>DNFIK!K769*100/'Infl corrected'!K$2</f>
        <v>111.44578313253012</v>
      </c>
      <c r="L769" s="6">
        <f>DNFIK!L769*100/'Infl corrected'!L$2</f>
        <v>70</v>
      </c>
      <c r="M769" s="7">
        <f t="shared" si="21"/>
        <v>150.28750493312418</v>
      </c>
    </row>
    <row r="770" spans="5:13" x14ac:dyDescent="0.55000000000000004">
      <c r="E770" s="3" t="s">
        <v>23</v>
      </c>
      <c r="F770" s="6">
        <f>DNFIK!F770*100/'Infl corrected'!F$2</f>
        <v>998.90350877192975</v>
      </c>
      <c r="G770" s="6">
        <f>DNFIK!G770*100/'Infl corrected'!G$2</f>
        <v>1197.2132904608789</v>
      </c>
      <c r="H770" s="6">
        <f>DNFIK!H770*100/'Infl corrected'!H$2</f>
        <v>1199.1657977059435</v>
      </c>
      <c r="I770" s="6">
        <f>DNFIK!I770*100/'Infl corrected'!I$2</f>
        <v>1270.8757637474541</v>
      </c>
      <c r="J770" s="6">
        <f>DNFIK!J770*100/'Infl corrected'!J$2</f>
        <v>1200</v>
      </c>
      <c r="K770" s="6">
        <f>DNFIK!K770*100/'Infl corrected'!K$2</f>
        <v>1490.9638554216867</v>
      </c>
      <c r="L770" s="6">
        <f>DNFIK!L770*100/'Infl corrected'!L$2</f>
        <v>1476</v>
      </c>
      <c r="M770" s="7">
        <f t="shared" si="21"/>
        <v>1261.8746023011277</v>
      </c>
    </row>
    <row r="771" spans="5:13" x14ac:dyDescent="0.55000000000000004">
      <c r="E771" s="3" t="s">
        <v>24</v>
      </c>
      <c r="F771" s="6">
        <f>DNFIK!F771*100/'Infl corrected'!F$2</f>
        <v>836.62280701754378</v>
      </c>
      <c r="G771" s="6">
        <f>DNFIK!G771*100/'Infl corrected'!G$2</f>
        <v>923.90139335476954</v>
      </c>
      <c r="H771" s="6">
        <f>DNFIK!H771*100/'Infl corrected'!H$2</f>
        <v>946.81960375391031</v>
      </c>
      <c r="I771" s="6">
        <f>DNFIK!I771*100/'Infl corrected'!I$2</f>
        <v>929.73523421588595</v>
      </c>
      <c r="J771" s="6">
        <f>DNFIK!J771*100/'Infl corrected'!J$2</f>
        <v>1108.0808080808081</v>
      </c>
      <c r="K771" s="6">
        <f>DNFIK!K771*100/'Infl corrected'!K$2</f>
        <v>975.9036144578314</v>
      </c>
      <c r="L771" s="6">
        <f>DNFIK!L771*100/'Infl corrected'!L$2</f>
        <v>974</v>
      </c>
      <c r="M771" s="7">
        <f t="shared" si="21"/>
        <v>956.43763726867837</v>
      </c>
    </row>
    <row r="772" spans="5:13" x14ac:dyDescent="0.55000000000000004">
      <c r="E772" s="3" t="s">
        <v>25</v>
      </c>
      <c r="F772" s="6">
        <f>DNFIK!F772*100/'Infl corrected'!F$2</f>
        <v>546.0526315789474</v>
      </c>
      <c r="G772" s="6">
        <f>DNFIK!G772*100/'Infl corrected'!G$2</f>
        <v>652.73311897106112</v>
      </c>
      <c r="H772" s="6">
        <f>DNFIK!H772*100/'Infl corrected'!H$2</f>
        <v>572.4713242961418</v>
      </c>
      <c r="I772" s="6">
        <f>DNFIK!I772*100/'Infl corrected'!I$2</f>
        <v>562.11812627291238</v>
      </c>
      <c r="J772" s="6">
        <f>DNFIK!J772*100/'Infl corrected'!J$2</f>
        <v>611.11111111111109</v>
      </c>
      <c r="K772" s="6">
        <f>DNFIK!K772*100/'Infl corrected'!K$2</f>
        <v>541.16465863453823</v>
      </c>
      <c r="L772" s="6">
        <f>DNFIK!L772*100/'Infl corrected'!L$2</f>
        <v>509</v>
      </c>
      <c r="M772" s="7">
        <f t="shared" si="21"/>
        <v>570.66442440924459</v>
      </c>
    </row>
    <row r="773" spans="5:13" x14ac:dyDescent="0.55000000000000004">
      <c r="E773" s="3" t="s">
        <v>26</v>
      </c>
      <c r="F773" s="6">
        <f>DNFIK!F773*100/'Infl corrected'!F$2</f>
        <v>291.66666666666669</v>
      </c>
      <c r="G773" s="6">
        <f>DNFIK!G773*100/'Infl corrected'!G$2</f>
        <v>270.09646302250803</v>
      </c>
      <c r="H773" s="6">
        <f>DNFIK!H773*100/'Infl corrected'!H$2</f>
        <v>374.34827945776851</v>
      </c>
      <c r="I773" s="6">
        <f>DNFIK!I773*100/'Infl corrected'!I$2</f>
        <v>367.61710794297352</v>
      </c>
      <c r="J773" s="6">
        <f>DNFIK!J773*100/'Infl corrected'!J$2</f>
        <v>495.95959595959596</v>
      </c>
      <c r="K773" s="6">
        <f>DNFIK!K773*100/'Infl corrected'!K$2</f>
        <v>434.73895582329322</v>
      </c>
      <c r="L773" s="6">
        <f>DNFIK!L773*100/'Infl corrected'!L$2</f>
        <v>465</v>
      </c>
      <c r="M773" s="7">
        <f t="shared" ref="M773:M787" si="22">AVERAGE(F773:L773)</f>
        <v>385.63243841040082</v>
      </c>
    </row>
    <row r="774" spans="5:13" x14ac:dyDescent="0.55000000000000004">
      <c r="E774" s="3" t="s">
        <v>27</v>
      </c>
      <c r="F774" s="6">
        <f>DNFIK!F774*100/'Infl corrected'!F$2</f>
        <v>1456.140350877193</v>
      </c>
      <c r="G774" s="6">
        <f>DNFIK!G774*100/'Infl corrected'!G$2</f>
        <v>1714.8981779206861</v>
      </c>
      <c r="H774" s="6">
        <f>DNFIK!H774*100/'Infl corrected'!H$2</f>
        <v>1680.9176225234619</v>
      </c>
      <c r="I774" s="6">
        <f>DNFIK!I774*100/'Infl corrected'!I$2</f>
        <v>1904.2769857433807</v>
      </c>
      <c r="J774" s="6">
        <f>DNFIK!J774*100/'Infl corrected'!J$2</f>
        <v>2117.1717171717173</v>
      </c>
      <c r="K774" s="6">
        <f>DNFIK!K774*100/'Infl corrected'!K$2</f>
        <v>2412.6506024096389</v>
      </c>
      <c r="L774" s="6">
        <f>DNFIK!L774*100/'Infl corrected'!L$2</f>
        <v>2725</v>
      </c>
      <c r="M774" s="7">
        <f t="shared" si="22"/>
        <v>2001.5793509494397</v>
      </c>
    </row>
    <row r="775" spans="5:13" x14ac:dyDescent="0.55000000000000004">
      <c r="E775" s="3" t="s">
        <v>28</v>
      </c>
      <c r="F775" s="6">
        <f>DNFIK!F775*100/'Infl corrected'!F$2</f>
        <v>516.4473684210526</v>
      </c>
      <c r="G775" s="6">
        <f>DNFIK!G775*100/'Infl corrected'!G$2</f>
        <v>630.22508038585215</v>
      </c>
      <c r="H775" s="6">
        <f>DNFIK!H775*100/'Infl corrected'!H$2</f>
        <v>568.30031282586026</v>
      </c>
      <c r="I775" s="6">
        <f>DNFIK!I775*100/'Infl corrected'!I$2</f>
        <v>601.83299389002036</v>
      </c>
      <c r="J775" s="6">
        <f>DNFIK!J775*100/'Infl corrected'!J$2</f>
        <v>746.46464646464642</v>
      </c>
      <c r="K775" s="6">
        <f>DNFIK!K775*100/'Infl corrected'!K$2</f>
        <v>855.42168674698803</v>
      </c>
      <c r="L775" s="6">
        <f>DNFIK!L775*100/'Infl corrected'!L$2</f>
        <v>968</v>
      </c>
      <c r="M775" s="7">
        <f t="shared" si="22"/>
        <v>698.09886981920295</v>
      </c>
    </row>
    <row r="776" spans="5:13" x14ac:dyDescent="0.55000000000000004">
      <c r="E776" s="3" t="s">
        <v>29</v>
      </c>
      <c r="F776" s="6">
        <f>DNFIK!F776*100/'Infl corrected'!F$2</f>
        <v>846.49122807017545</v>
      </c>
      <c r="G776" s="6">
        <f>DNFIK!G776*100/'Infl corrected'!G$2</f>
        <v>946.40943193997862</v>
      </c>
      <c r="H776" s="6">
        <f>DNFIK!H776*100/'Infl corrected'!H$2</f>
        <v>967.67466110531802</v>
      </c>
      <c r="I776" s="6">
        <f>DNFIK!I776*100/'Infl corrected'!I$2</f>
        <v>1058.0448065173116</v>
      </c>
      <c r="J776" s="6">
        <f>DNFIK!J776*100/'Infl corrected'!J$2</f>
        <v>1095.9595959595961</v>
      </c>
      <c r="K776" s="6">
        <f>DNFIK!K776*100/'Infl corrected'!K$2</f>
        <v>1266.0642570281125</v>
      </c>
      <c r="L776" s="6">
        <f>DNFIK!L776*100/'Infl corrected'!L$2</f>
        <v>1371</v>
      </c>
      <c r="M776" s="7">
        <f t="shared" si="22"/>
        <v>1078.8062829457847</v>
      </c>
    </row>
    <row r="777" spans="5:13" x14ac:dyDescent="0.55000000000000004">
      <c r="E777" s="3" t="s">
        <v>30</v>
      </c>
      <c r="F777" s="6">
        <f>DNFIK!F777*100/'Infl corrected'!F$2</f>
        <v>23.026315789473685</v>
      </c>
      <c r="G777" s="6">
        <f>DNFIK!G777*100/'Infl corrected'!G$2</f>
        <v>25.723472668810292</v>
      </c>
      <c r="H777" s="6">
        <f>DNFIK!H777*100/'Infl corrected'!H$2</f>
        <v>26.068821689259643</v>
      </c>
      <c r="I777" s="6">
        <f>DNFIK!I777*100/'Infl corrected'!I$2</f>
        <v>25.45824847250509</v>
      </c>
      <c r="J777" s="6">
        <f>DNFIK!J777*100/'Infl corrected'!J$2</f>
        <v>28.282828282828284</v>
      </c>
      <c r="K777" s="6">
        <f>DNFIK!K777*100/'Infl corrected'!K$2</f>
        <v>31.124497991967875</v>
      </c>
      <c r="L777" s="6">
        <f>DNFIK!L777*100/'Infl corrected'!L$2</f>
        <v>117</v>
      </c>
      <c r="M777" s="7">
        <f t="shared" si="22"/>
        <v>39.526312127834977</v>
      </c>
    </row>
    <row r="778" spans="5:13" x14ac:dyDescent="0.55000000000000004">
      <c r="E778" s="3" t="s">
        <v>31</v>
      </c>
      <c r="F778" s="6">
        <f>DNFIK!F778*100/'Infl corrected'!F$2</f>
        <v>70.175438596491219</v>
      </c>
      <c r="G778" s="6">
        <f>DNFIK!G778*100/'Infl corrected'!G$2</f>
        <v>111.46838156484459</v>
      </c>
      <c r="H778" s="6">
        <f>DNFIK!H778*100/'Infl corrected'!H$2</f>
        <v>119.91657977059437</v>
      </c>
      <c r="I778" s="6">
        <f>DNFIK!I778*100/'Infl corrected'!I$2</f>
        <v>217.92260692464359</v>
      </c>
      <c r="J778" s="6">
        <f>DNFIK!J778*100/'Infl corrected'!J$2</f>
        <v>247.47474747474749</v>
      </c>
      <c r="K778" s="6">
        <f>DNFIK!K778*100/'Infl corrected'!K$2</f>
        <v>261.04417670682733</v>
      </c>
      <c r="L778" s="6">
        <f>DNFIK!L778*100/'Infl corrected'!L$2</f>
        <v>269</v>
      </c>
      <c r="M778" s="7">
        <f t="shared" si="22"/>
        <v>185.28599014830692</v>
      </c>
    </row>
    <row r="779" spans="5:13" x14ac:dyDescent="0.55000000000000004">
      <c r="E779" s="3" t="s">
        <v>32</v>
      </c>
      <c r="F779" s="6">
        <f>DNFIK!F779*100/'Infl corrected'!F$2</f>
        <v>0</v>
      </c>
      <c r="G779" s="6">
        <f>DNFIK!G779*100/'Infl corrected'!G$2</f>
        <v>0</v>
      </c>
      <c r="H779" s="6">
        <f>DNFIK!H779*100/'Infl corrected'!H$2</f>
        <v>0</v>
      </c>
      <c r="I779" s="6">
        <f>DNFIK!I779*100/'Infl corrected'!I$2</f>
        <v>3.0549898167006111</v>
      </c>
      <c r="J779" s="6">
        <f>DNFIK!J779*100/'Infl corrected'!J$2</f>
        <v>3.0303030303030303</v>
      </c>
      <c r="K779" s="6">
        <f>DNFIK!K779*100/'Infl corrected'!K$2</f>
        <v>0</v>
      </c>
      <c r="L779" s="6">
        <f>DNFIK!L779*100/'Infl corrected'!L$2</f>
        <v>0</v>
      </c>
      <c r="M779" s="7">
        <f t="shared" si="22"/>
        <v>0.8693275495719488</v>
      </c>
    </row>
    <row r="780" spans="5:13" x14ac:dyDescent="0.55000000000000004">
      <c r="E780" s="3" t="s">
        <v>33</v>
      </c>
      <c r="F780" s="6">
        <f>DNFIK!F780*100/'Infl corrected'!F$2</f>
        <v>0</v>
      </c>
      <c r="G780" s="6">
        <f>DNFIK!G780*100/'Infl corrected'!G$2</f>
        <v>0</v>
      </c>
      <c r="H780" s="6">
        <f>DNFIK!H780*100/'Infl corrected'!H$2</f>
        <v>0</v>
      </c>
      <c r="I780" s="6">
        <f>DNFIK!I780*100/'Infl corrected'!I$2</f>
        <v>3.0549898167006111</v>
      </c>
      <c r="J780" s="6">
        <f>DNFIK!J780*100/'Infl corrected'!J$2</f>
        <v>3.0303030303030303</v>
      </c>
      <c r="K780" s="6">
        <f>DNFIK!K780*100/'Infl corrected'!K$2</f>
        <v>0</v>
      </c>
      <c r="L780" s="6">
        <f>DNFIK!L780*100/'Infl corrected'!L$2</f>
        <v>0</v>
      </c>
      <c r="M780" s="7">
        <f t="shared" si="22"/>
        <v>0.8693275495719488</v>
      </c>
    </row>
    <row r="781" spans="5:13" x14ac:dyDescent="0.55000000000000004">
      <c r="E781" s="3" t="s">
        <v>34</v>
      </c>
      <c r="F781" s="6">
        <f>DNFIK!F781*100/'Infl corrected'!F$2</f>
        <v>0</v>
      </c>
      <c r="G781" s="6">
        <f>DNFIK!G781*100/'Infl corrected'!G$2</f>
        <v>0</v>
      </c>
      <c r="H781" s="6">
        <f>DNFIK!H781*100/'Infl corrected'!H$2</f>
        <v>0</v>
      </c>
      <c r="I781" s="6">
        <f>DNFIK!I781*100/'Infl corrected'!I$2</f>
        <v>0</v>
      </c>
      <c r="J781" s="6">
        <f>DNFIK!J781*100/'Infl corrected'!J$2</f>
        <v>0</v>
      </c>
      <c r="K781" s="6">
        <f>DNFIK!K781*100/'Infl corrected'!K$2</f>
        <v>0</v>
      </c>
      <c r="L781" s="6">
        <f>DNFIK!L781*100/'Infl corrected'!L$2</f>
        <v>0</v>
      </c>
      <c r="M781" s="7">
        <f t="shared" si="22"/>
        <v>0</v>
      </c>
    </row>
    <row r="782" spans="5:13" x14ac:dyDescent="0.55000000000000004">
      <c r="E782" s="3" t="s">
        <v>35</v>
      </c>
      <c r="F782" s="6">
        <f>DNFIK!F782*100/'Infl corrected'!F$2</f>
        <v>0</v>
      </c>
      <c r="G782" s="6">
        <f>DNFIK!G782*100/'Infl corrected'!G$2</f>
        <v>0</v>
      </c>
      <c r="H782" s="6">
        <f>DNFIK!H782*100/'Infl corrected'!H$2</f>
        <v>0</v>
      </c>
      <c r="I782" s="6">
        <f>DNFIK!I782*100/'Infl corrected'!I$2</f>
        <v>0</v>
      </c>
      <c r="J782" s="6">
        <f>DNFIK!J782*100/'Infl corrected'!J$2</f>
        <v>0</v>
      </c>
      <c r="K782" s="6">
        <f>DNFIK!K782*100/'Infl corrected'!K$2</f>
        <v>0</v>
      </c>
      <c r="L782" s="6">
        <f>DNFIK!L782*100/'Infl corrected'!L$2</f>
        <v>0</v>
      </c>
      <c r="M782" s="7">
        <f t="shared" si="22"/>
        <v>0</v>
      </c>
    </row>
    <row r="783" spans="5:13" x14ac:dyDescent="0.55000000000000004">
      <c r="E783" s="3" t="s">
        <v>36</v>
      </c>
      <c r="F783" s="6">
        <f>DNFIK!F783*100/'Infl corrected'!F$2</f>
        <v>383.77192982456137</v>
      </c>
      <c r="G783" s="6">
        <f>DNFIK!G783*100/'Infl corrected'!G$2</f>
        <v>455.51982851018221</v>
      </c>
      <c r="H783" s="6">
        <f>DNFIK!H783*100/'Infl corrected'!H$2</f>
        <v>741.3972888425443</v>
      </c>
      <c r="I783" s="6">
        <f>DNFIK!I783*100/'Infl corrected'!I$2</f>
        <v>551.93482688391032</v>
      </c>
      <c r="J783" s="6">
        <f>DNFIK!J783*100/'Infl corrected'!J$2</f>
        <v>340.40404040404042</v>
      </c>
      <c r="K783" s="6">
        <f>DNFIK!K783*100/'Infl corrected'!K$2</f>
        <v>581.32530120481931</v>
      </c>
      <c r="L783" s="6">
        <f>DNFIK!L783*100/'Infl corrected'!L$2</f>
        <v>468</v>
      </c>
      <c r="M783" s="7">
        <f t="shared" si="22"/>
        <v>503.193316524294</v>
      </c>
    </row>
    <row r="784" spans="5:13" x14ac:dyDescent="0.55000000000000004">
      <c r="E784" s="3" t="s">
        <v>37</v>
      </c>
      <c r="F784" s="6">
        <f>DNFIK!F784*100/'Infl corrected'!F$2</f>
        <v>73.464912280701753</v>
      </c>
      <c r="G784" s="6">
        <f>DNFIK!G784*100/'Infl corrected'!G$2</f>
        <v>80.385852090032159</v>
      </c>
      <c r="H784" s="6">
        <f>DNFIK!H784*100/'Infl corrected'!H$2</f>
        <v>84.462982273201249</v>
      </c>
      <c r="I784" s="6">
        <f>DNFIK!I784*100/'Infl corrected'!I$2</f>
        <v>76.374745417515271</v>
      </c>
      <c r="J784" s="6">
        <f>DNFIK!J784*100/'Infl corrected'!J$2</f>
        <v>41.414141414141412</v>
      </c>
      <c r="K784" s="6">
        <f>DNFIK!K784*100/'Infl corrected'!K$2</f>
        <v>87.349397590361448</v>
      </c>
      <c r="L784" s="6">
        <f>DNFIK!L784*100/'Infl corrected'!L$2</f>
        <v>7</v>
      </c>
      <c r="M784" s="7">
        <f t="shared" si="22"/>
        <v>64.350290152279044</v>
      </c>
    </row>
    <row r="785" spans="1:13" x14ac:dyDescent="0.55000000000000004">
      <c r="E785" s="3" t="s">
        <v>38</v>
      </c>
      <c r="F785" s="6">
        <f>DNFIK!F785*100/'Infl corrected'!F$2</f>
        <v>43.859649122807014</v>
      </c>
      <c r="G785" s="6">
        <f>DNFIK!G785*100/'Infl corrected'!G$2</f>
        <v>53.59056806002144</v>
      </c>
      <c r="H785" s="6">
        <f>DNFIK!H785*100/'Infl corrected'!H$2</f>
        <v>55.265901981230442</v>
      </c>
      <c r="I785" s="6">
        <f>DNFIK!I785*100/'Infl corrected'!I$2</f>
        <v>59.063136456211808</v>
      </c>
      <c r="J785" s="6">
        <f>DNFIK!J785*100/'Infl corrected'!J$2</f>
        <v>50.505050505050505</v>
      </c>
      <c r="K785" s="6">
        <f>DNFIK!K785*100/'Infl corrected'!K$2</f>
        <v>55.220883534136547</v>
      </c>
      <c r="L785" s="6">
        <f>DNFIK!L785*100/'Infl corrected'!L$2</f>
        <v>68</v>
      </c>
      <c r="M785" s="7">
        <f t="shared" si="22"/>
        <v>55.072169951351107</v>
      </c>
    </row>
    <row r="786" spans="1:13" x14ac:dyDescent="0.55000000000000004">
      <c r="E786" s="3" t="s">
        <v>39</v>
      </c>
      <c r="F786" s="6">
        <f>DNFIK!F786*100/'Infl corrected'!F$2</f>
        <v>29.605263157894736</v>
      </c>
      <c r="G786" s="6">
        <f>DNFIK!G786*100/'Infl corrected'!G$2</f>
        <v>26.79528403001072</v>
      </c>
      <c r="H786" s="6">
        <f>DNFIK!H786*100/'Infl corrected'!H$2</f>
        <v>29.197080291970803</v>
      </c>
      <c r="I786" s="6">
        <f>DNFIK!I786*100/'Infl corrected'!I$2</f>
        <v>17.311608961303463</v>
      </c>
      <c r="J786" s="6">
        <f>DNFIK!J786*100/'Infl corrected'!J$2</f>
        <v>-9.0909090909090917</v>
      </c>
      <c r="K786" s="6">
        <f>DNFIK!K786*100/'Infl corrected'!K$2</f>
        <v>32.128514056224901</v>
      </c>
      <c r="L786" s="6">
        <f>DNFIK!L786*100/'Infl corrected'!L$2</f>
        <v>-60</v>
      </c>
      <c r="M786" s="7">
        <f t="shared" si="22"/>
        <v>9.4209773437850775</v>
      </c>
    </row>
    <row r="787" spans="1:13" x14ac:dyDescent="0.55000000000000004">
      <c r="E787" s="3" t="s">
        <v>40</v>
      </c>
      <c r="F787" s="6">
        <f>DNFIK!F787*100/'Infl corrected'!F$2</f>
        <v>13.157894736842104</v>
      </c>
      <c r="G787" s="6">
        <f>DNFIK!G787*100/'Infl corrected'!G$2</f>
        <v>-214.36227224008576</v>
      </c>
      <c r="H787" s="6">
        <f>DNFIK!H787*100/'Infl corrected'!H$2</f>
        <v>-498.43587069864441</v>
      </c>
      <c r="I787" s="6">
        <f>DNFIK!I787*100/'Infl corrected'!I$2</f>
        <v>-661.91446028513235</v>
      </c>
      <c r="J787" s="6">
        <f>DNFIK!J787*100/'Infl corrected'!J$2</f>
        <v>-697.97979797979804</v>
      </c>
      <c r="K787" s="6">
        <f>DNFIK!K787*100/'Infl corrected'!K$2</f>
        <v>-857.42971887550209</v>
      </c>
      <c r="L787" s="6">
        <f>DNFIK!L787*100/'Infl corrected'!L$2</f>
        <v>-697</v>
      </c>
      <c r="M787" s="7">
        <f t="shared" si="22"/>
        <v>-516.28060362033159</v>
      </c>
    </row>
    <row r="789" spans="1:13" ht="144" x14ac:dyDescent="0.55000000000000004">
      <c r="A789" s="5" t="s">
        <v>55</v>
      </c>
    </row>
  </sheetData>
  <pageMargins left="0.75" right="0.75" top="0.75" bottom="0.5" header="0.5" footer="0.7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789"/>
  <sheetViews>
    <sheetView topLeftCell="B1" workbookViewId="0">
      <selection activeCell="U10" sqref="U10"/>
    </sheetView>
  </sheetViews>
  <sheetFormatPr defaultRowHeight="14.4" x14ac:dyDescent="0.55000000000000004"/>
  <cols>
    <col min="1" max="1" width="40.68359375" customWidth="1"/>
    <col min="2" max="2" width="7.68359375" customWidth="1"/>
    <col min="3" max="3" width="16.68359375" customWidth="1"/>
    <col min="4" max="5" width="40.68359375" customWidth="1"/>
    <col min="6" max="12" width="9.41796875" customWidth="1"/>
    <col min="15" max="15" width="19.5234375" bestFit="1" customWidth="1"/>
  </cols>
  <sheetData>
    <row r="1" spans="1:21" ht="16.8" x14ac:dyDescent="0.65">
      <c r="A1" s="1" t="s">
        <v>0</v>
      </c>
    </row>
    <row r="2" spans="1:21" x14ac:dyDescent="0.55000000000000004">
      <c r="A2" s="2" t="s">
        <v>1</v>
      </c>
    </row>
    <row r="3" spans="1:21" x14ac:dyDescent="0.55000000000000004">
      <c r="F3" s="3" t="s">
        <v>2</v>
      </c>
      <c r="G3" s="3" t="s">
        <v>3</v>
      </c>
      <c r="H3" s="3" t="s">
        <v>4</v>
      </c>
      <c r="I3" s="3" t="s">
        <v>5</v>
      </c>
      <c r="J3" s="3" t="s">
        <v>6</v>
      </c>
      <c r="K3" s="3" t="s">
        <v>7</v>
      </c>
      <c r="L3" s="3" t="s">
        <v>8</v>
      </c>
      <c r="P3" t="s">
        <v>57</v>
      </c>
      <c r="Q3" t="s">
        <v>58</v>
      </c>
      <c r="R3" t="s">
        <v>59</v>
      </c>
      <c r="S3" t="s">
        <v>60</v>
      </c>
      <c r="U3" t="s">
        <v>65</v>
      </c>
    </row>
    <row r="4" spans="1:21" x14ac:dyDescent="0.55000000000000004">
      <c r="A4" s="3" t="s">
        <v>9</v>
      </c>
      <c r="B4" s="3" t="s">
        <v>10</v>
      </c>
      <c r="C4" s="3" t="s">
        <v>11</v>
      </c>
      <c r="D4" s="3" t="s">
        <v>12</v>
      </c>
      <c r="E4" s="3" t="s">
        <v>13</v>
      </c>
      <c r="F4" s="4">
        <v>22434</v>
      </c>
      <c r="G4" s="4">
        <v>24531</v>
      </c>
      <c r="H4" s="4">
        <v>25375</v>
      </c>
      <c r="I4" s="4">
        <v>26703</v>
      </c>
      <c r="J4" s="4">
        <v>27405</v>
      </c>
      <c r="K4" s="4">
        <v>29502</v>
      </c>
      <c r="L4" s="4">
        <v>31395</v>
      </c>
      <c r="O4" t="s">
        <v>56</v>
      </c>
      <c r="P4">
        <f>AVERAGE(F684:L684)+AVERAGE(F687:L687)</f>
        <v>1071.7142857142858</v>
      </c>
      <c r="Q4">
        <f>AVERAGE(F685:L685)+AVERAGE(F688:L688)</f>
        <v>54.142857142857139</v>
      </c>
      <c r="R4">
        <f>AVERAGE(F292:L292)+AVERAGE(F295:L295)</f>
        <v>440.14285714285711</v>
      </c>
      <c r="S4">
        <f>AVERAGE(F293:L293)+AVERAGE(F296:L296)</f>
        <v>10.142857142857142</v>
      </c>
      <c r="U4">
        <f>R4-P4</f>
        <v>-631.57142857142867</v>
      </c>
    </row>
    <row r="5" spans="1:21" x14ac:dyDescent="0.55000000000000004">
      <c r="E5" s="3" t="s">
        <v>14</v>
      </c>
      <c r="F5" s="4">
        <v>25</v>
      </c>
      <c r="G5" s="4">
        <v>30</v>
      </c>
      <c r="H5" s="4">
        <v>32</v>
      </c>
      <c r="I5" s="4">
        <v>33</v>
      </c>
      <c r="J5" s="4">
        <v>26</v>
      </c>
      <c r="K5" s="4">
        <v>13</v>
      </c>
      <c r="L5" s="4">
        <v>14</v>
      </c>
      <c r="O5" t="s">
        <v>61</v>
      </c>
      <c r="P5">
        <f>AVERAGE(F435:L435)+AVERAGE(F432:L432)</f>
        <v>2154.5714285714284</v>
      </c>
      <c r="Q5">
        <f>AVERAGE(F436:L436)+AVERAGE(F433:L433)</f>
        <v>853</v>
      </c>
      <c r="R5">
        <f>AVERAGE(F43:L43)+AVERAGE(F40:L40)</f>
        <v>917.14285714285711</v>
      </c>
      <c r="S5">
        <f>AVERAGE(F44:L44)+AVERAGE(F41:L41)</f>
        <v>677.42857142857144</v>
      </c>
      <c r="U5">
        <f t="shared" ref="U5:U11" si="0">R5-P5</f>
        <v>-1237.4285714285713</v>
      </c>
    </row>
    <row r="6" spans="1:21" x14ac:dyDescent="0.55000000000000004">
      <c r="E6" s="3" t="s">
        <v>15</v>
      </c>
      <c r="F6" s="4">
        <v>12</v>
      </c>
      <c r="G6" s="4">
        <v>17</v>
      </c>
      <c r="H6" s="4">
        <v>19</v>
      </c>
      <c r="I6" s="4">
        <v>20</v>
      </c>
      <c r="J6" s="4">
        <v>14</v>
      </c>
      <c r="K6" s="4">
        <v>0</v>
      </c>
      <c r="L6" s="4">
        <v>0</v>
      </c>
      <c r="O6" t="s">
        <v>63</v>
      </c>
      <c r="P6">
        <f>AVERAGE(F463:L463)+AVERAGE(F460:L460)</f>
        <v>4604.7142857142853</v>
      </c>
      <c r="Q6">
        <f>AVERAGE(F464:L464)+AVERAGE(F461:L461)</f>
        <v>611.42857142857144</v>
      </c>
      <c r="R6">
        <f>AVERAGE(F68:L68)+AVERAGE(F71:L71)</f>
        <v>8946.7142857142862</v>
      </c>
      <c r="S6">
        <f>AVERAGE(F69:L69)+AVERAGE(F72:L72)</f>
        <v>1160.2857142857142</v>
      </c>
      <c r="U6">
        <f t="shared" si="0"/>
        <v>4342.0000000000009</v>
      </c>
    </row>
    <row r="7" spans="1:21" x14ac:dyDescent="0.55000000000000004">
      <c r="E7" s="3" t="s">
        <v>16</v>
      </c>
      <c r="F7" s="4">
        <v>12</v>
      </c>
      <c r="G7" s="4">
        <v>13</v>
      </c>
      <c r="H7" s="4">
        <v>13</v>
      </c>
      <c r="I7" s="4">
        <v>13</v>
      </c>
      <c r="J7" s="4">
        <v>12</v>
      </c>
      <c r="K7" s="4">
        <v>13</v>
      </c>
      <c r="L7" s="4">
        <v>14</v>
      </c>
      <c r="O7" t="s">
        <v>62</v>
      </c>
      <c r="P7">
        <f>AVERAGE(F771:L771)+AVERAGE(F768:L768)</f>
        <v>2296</v>
      </c>
      <c r="Q7">
        <f>AVERAGE(F772:L772)+AVERAGE(F769:L769)</f>
        <v>695.57142857142856</v>
      </c>
      <c r="R7">
        <f>AVERAGE(F376:L376)+AVERAGE(F379:L379)</f>
        <v>2123.5714285714284</v>
      </c>
      <c r="S7">
        <f>AVERAGE(F377:L377)+AVERAGE(F380:L380)</f>
        <v>470.71428571428572</v>
      </c>
      <c r="U7">
        <f t="shared" si="0"/>
        <v>-172.42857142857156</v>
      </c>
    </row>
    <row r="8" spans="1:21" x14ac:dyDescent="0.55000000000000004">
      <c r="E8" s="3" t="s">
        <v>17</v>
      </c>
      <c r="F8" s="4">
        <v>3130</v>
      </c>
      <c r="G8" s="4">
        <v>2925</v>
      </c>
      <c r="H8" s="4">
        <v>2881</v>
      </c>
      <c r="I8" s="4">
        <v>2867</v>
      </c>
      <c r="J8" s="4">
        <v>2615</v>
      </c>
      <c r="K8" s="4">
        <v>2661</v>
      </c>
      <c r="L8" s="4">
        <v>2487</v>
      </c>
    </row>
    <row r="9" spans="1:21" x14ac:dyDescent="0.55000000000000004">
      <c r="E9" s="3" t="s">
        <v>18</v>
      </c>
      <c r="F9" s="4">
        <v>61</v>
      </c>
      <c r="G9" s="4">
        <v>63</v>
      </c>
      <c r="H9" s="4">
        <v>63</v>
      </c>
      <c r="I9" s="4">
        <v>65</v>
      </c>
      <c r="J9" s="4">
        <v>67</v>
      </c>
      <c r="K9" s="4">
        <v>68</v>
      </c>
      <c r="L9" s="4">
        <v>71</v>
      </c>
      <c r="O9" t="s">
        <v>64</v>
      </c>
      <c r="P9">
        <f>AVERAGE(F659:L659)</f>
        <v>110.57142857142857</v>
      </c>
      <c r="Q9">
        <f>AVERAGE(F660:L660)</f>
        <v>108.28571428571429</v>
      </c>
      <c r="R9">
        <f>AVERAGE(F264:L264)+AVERAGE(F267:L267)</f>
        <v>764.85714285714289</v>
      </c>
      <c r="S9">
        <f>AVERAGE(F265:L265)+AVERAGE(F268:L268)</f>
        <v>18.285714285714285</v>
      </c>
      <c r="U9">
        <f t="shared" si="0"/>
        <v>654.28571428571433</v>
      </c>
    </row>
    <row r="10" spans="1:21" x14ac:dyDescent="0.55000000000000004">
      <c r="E10" s="3" t="s">
        <v>19</v>
      </c>
      <c r="F10" s="4">
        <v>1390</v>
      </c>
      <c r="G10" s="4">
        <v>1316</v>
      </c>
      <c r="H10" s="4">
        <v>1336</v>
      </c>
      <c r="I10" s="4">
        <v>1545</v>
      </c>
      <c r="J10" s="4">
        <v>1408</v>
      </c>
      <c r="K10" s="4">
        <v>1590</v>
      </c>
      <c r="L10" s="4">
        <v>1698</v>
      </c>
    </row>
    <row r="11" spans="1:21" x14ac:dyDescent="0.55000000000000004">
      <c r="E11" s="3" t="s">
        <v>20</v>
      </c>
      <c r="F11" s="4">
        <v>1679</v>
      </c>
      <c r="G11" s="4">
        <v>1546</v>
      </c>
      <c r="H11" s="4">
        <v>1481</v>
      </c>
      <c r="I11" s="4">
        <v>1257</v>
      </c>
      <c r="J11" s="4">
        <v>1139</v>
      </c>
      <c r="K11" s="4">
        <v>1003</v>
      </c>
      <c r="L11" s="4">
        <v>718</v>
      </c>
      <c r="O11" t="s">
        <v>66</v>
      </c>
      <c r="P11">
        <f>AVERAGE(F715:L715)+AVERAGE(F712:L712)</f>
        <v>2423.4285714285716</v>
      </c>
      <c r="Q11">
        <f>AVERAGE(F716:L716)+AVERAGE(F713:L713)</f>
        <v>103.42857142857143</v>
      </c>
      <c r="R11">
        <f>AVERAGE(F320:L320)</f>
        <v>112.57142857142857</v>
      </c>
      <c r="S11">
        <f>AVERAGE(F321:L321)</f>
        <v>0.5714285714285714</v>
      </c>
      <c r="U11">
        <f t="shared" si="0"/>
        <v>-2310.8571428571431</v>
      </c>
    </row>
    <row r="12" spans="1:21" x14ac:dyDescent="0.55000000000000004">
      <c r="E12" s="3" t="s">
        <v>21</v>
      </c>
      <c r="F12" s="4">
        <v>3827</v>
      </c>
      <c r="G12" s="4">
        <v>4251</v>
      </c>
      <c r="H12" s="4">
        <v>4417</v>
      </c>
      <c r="I12" s="4">
        <v>4446</v>
      </c>
      <c r="J12" s="4">
        <v>4333</v>
      </c>
      <c r="K12" s="4">
        <v>4655</v>
      </c>
      <c r="L12" s="4">
        <v>4438</v>
      </c>
    </row>
    <row r="13" spans="1:21" x14ac:dyDescent="0.55000000000000004">
      <c r="E13" s="3" t="s">
        <v>22</v>
      </c>
      <c r="F13" s="4">
        <v>330</v>
      </c>
      <c r="G13" s="4">
        <v>361</v>
      </c>
      <c r="H13" s="4">
        <v>372</v>
      </c>
      <c r="I13" s="4">
        <v>303</v>
      </c>
      <c r="J13" s="4">
        <v>300</v>
      </c>
      <c r="K13" s="4">
        <v>250</v>
      </c>
      <c r="L13" s="4">
        <v>166</v>
      </c>
    </row>
    <row r="14" spans="1:21" x14ac:dyDescent="0.55000000000000004">
      <c r="E14" s="3" t="s">
        <v>23</v>
      </c>
      <c r="F14" s="4">
        <v>3497</v>
      </c>
      <c r="G14" s="4">
        <v>3890</v>
      </c>
      <c r="H14" s="4">
        <v>4045</v>
      </c>
      <c r="I14" s="4">
        <v>4143</v>
      </c>
      <c r="J14" s="4">
        <v>4033</v>
      </c>
      <c r="K14" s="4">
        <v>4405</v>
      </c>
      <c r="L14" s="4">
        <v>4272</v>
      </c>
    </row>
    <row r="15" spans="1:21" x14ac:dyDescent="0.55000000000000004">
      <c r="E15" s="3" t="s">
        <v>24</v>
      </c>
      <c r="F15" s="4">
        <v>5560</v>
      </c>
      <c r="G15" s="4">
        <v>5739</v>
      </c>
      <c r="H15" s="4">
        <v>5982</v>
      </c>
      <c r="I15" s="4">
        <v>6229</v>
      </c>
      <c r="J15" s="4">
        <v>6346</v>
      </c>
      <c r="K15" s="4">
        <v>6398</v>
      </c>
      <c r="L15" s="4">
        <v>6491</v>
      </c>
    </row>
    <row r="16" spans="1:21" x14ac:dyDescent="0.55000000000000004">
      <c r="E16" s="3" t="s">
        <v>25</v>
      </c>
      <c r="F16" s="4">
        <v>1405</v>
      </c>
      <c r="G16" s="4">
        <v>1463</v>
      </c>
      <c r="H16" s="4">
        <v>1538</v>
      </c>
      <c r="I16" s="4">
        <v>1545</v>
      </c>
      <c r="J16" s="4">
        <v>1610</v>
      </c>
      <c r="K16" s="4">
        <v>1612</v>
      </c>
      <c r="L16" s="4">
        <v>1684</v>
      </c>
    </row>
    <row r="17" spans="4:12" x14ac:dyDescent="0.55000000000000004">
      <c r="E17" s="3" t="s">
        <v>26</v>
      </c>
      <c r="F17" s="4">
        <v>4156</v>
      </c>
      <c r="G17" s="4">
        <v>4276</v>
      </c>
      <c r="H17" s="4">
        <v>4443</v>
      </c>
      <c r="I17" s="4">
        <v>4683</v>
      </c>
      <c r="J17" s="4">
        <v>4735</v>
      </c>
      <c r="K17" s="4">
        <v>4785</v>
      </c>
      <c r="L17" s="4">
        <v>4806</v>
      </c>
    </row>
    <row r="18" spans="4:12" x14ac:dyDescent="0.55000000000000004">
      <c r="E18" s="3" t="s">
        <v>27</v>
      </c>
      <c r="F18" s="4">
        <v>6243</v>
      </c>
      <c r="G18" s="4">
        <v>7550</v>
      </c>
      <c r="H18" s="4">
        <v>7406</v>
      </c>
      <c r="I18" s="4">
        <v>8263</v>
      </c>
      <c r="J18" s="4">
        <v>9597</v>
      </c>
      <c r="K18" s="4">
        <v>10498</v>
      </c>
      <c r="L18" s="4">
        <v>12831</v>
      </c>
    </row>
    <row r="19" spans="4:12" x14ac:dyDescent="0.55000000000000004">
      <c r="E19" s="3" t="s">
        <v>28</v>
      </c>
      <c r="F19" s="4">
        <v>1071</v>
      </c>
      <c r="G19" s="4">
        <v>1333</v>
      </c>
      <c r="H19" s="4">
        <v>1108</v>
      </c>
      <c r="I19" s="4">
        <v>1218</v>
      </c>
      <c r="J19" s="4">
        <v>1526</v>
      </c>
      <c r="K19" s="4">
        <v>1716</v>
      </c>
      <c r="L19" s="4">
        <v>2020</v>
      </c>
    </row>
    <row r="20" spans="4:12" x14ac:dyDescent="0.55000000000000004">
      <c r="E20" s="3" t="s">
        <v>29</v>
      </c>
      <c r="F20" s="4">
        <v>4014</v>
      </c>
      <c r="G20" s="4">
        <v>4594</v>
      </c>
      <c r="H20" s="4">
        <v>4540</v>
      </c>
      <c r="I20" s="4">
        <v>4940</v>
      </c>
      <c r="J20" s="4">
        <v>5787</v>
      </c>
      <c r="K20" s="4">
        <v>6322</v>
      </c>
      <c r="L20" s="4">
        <v>8246</v>
      </c>
    </row>
    <row r="21" spans="4:12" x14ac:dyDescent="0.55000000000000004">
      <c r="E21" s="3" t="s">
        <v>30</v>
      </c>
      <c r="F21" s="4">
        <v>298</v>
      </c>
      <c r="G21" s="4">
        <v>331</v>
      </c>
      <c r="H21" s="4">
        <v>344</v>
      </c>
      <c r="I21" s="4">
        <v>359</v>
      </c>
      <c r="J21" s="4">
        <v>355</v>
      </c>
      <c r="K21" s="4">
        <v>336</v>
      </c>
      <c r="L21" s="4">
        <v>433</v>
      </c>
    </row>
    <row r="22" spans="4:12" x14ac:dyDescent="0.55000000000000004">
      <c r="E22" s="3" t="s">
        <v>31</v>
      </c>
      <c r="F22" s="4">
        <v>861</v>
      </c>
      <c r="G22" s="4">
        <v>1293</v>
      </c>
      <c r="H22" s="4">
        <v>1414</v>
      </c>
      <c r="I22" s="4">
        <v>1747</v>
      </c>
      <c r="J22" s="4">
        <v>1928</v>
      </c>
      <c r="K22" s="4">
        <v>2124</v>
      </c>
      <c r="L22" s="4">
        <v>2131</v>
      </c>
    </row>
    <row r="23" spans="4:12" x14ac:dyDescent="0.55000000000000004">
      <c r="E23" s="3" t="s">
        <v>32</v>
      </c>
      <c r="F23" s="4">
        <v>1938</v>
      </c>
      <c r="G23" s="4">
        <v>2145</v>
      </c>
      <c r="H23" s="4">
        <v>2399</v>
      </c>
      <c r="I23" s="4">
        <v>2615</v>
      </c>
      <c r="J23" s="4">
        <v>2593</v>
      </c>
      <c r="K23" s="4">
        <v>2938</v>
      </c>
      <c r="L23" s="4">
        <v>2977</v>
      </c>
    </row>
    <row r="24" spans="4:12" x14ac:dyDescent="0.55000000000000004">
      <c r="E24" s="3" t="s">
        <v>33</v>
      </c>
      <c r="F24" s="4">
        <v>110</v>
      </c>
      <c r="G24" s="4">
        <v>114</v>
      </c>
      <c r="H24" s="4">
        <v>126</v>
      </c>
      <c r="I24" s="4">
        <v>125</v>
      </c>
      <c r="J24" s="4">
        <v>117</v>
      </c>
      <c r="K24" s="4">
        <v>108</v>
      </c>
      <c r="L24" s="4">
        <v>110</v>
      </c>
    </row>
    <row r="25" spans="4:12" x14ac:dyDescent="0.55000000000000004">
      <c r="E25" s="3" t="s">
        <v>34</v>
      </c>
      <c r="F25" s="4">
        <v>1015</v>
      </c>
      <c r="G25" s="4">
        <v>1127</v>
      </c>
      <c r="H25" s="4">
        <v>1228</v>
      </c>
      <c r="I25" s="4">
        <v>1383</v>
      </c>
      <c r="J25" s="4">
        <v>1397</v>
      </c>
      <c r="K25" s="4">
        <v>1574</v>
      </c>
      <c r="L25" s="4">
        <v>1595</v>
      </c>
    </row>
    <row r="26" spans="4:12" x14ac:dyDescent="0.55000000000000004">
      <c r="E26" s="3" t="s">
        <v>35</v>
      </c>
      <c r="F26" s="4">
        <v>813</v>
      </c>
      <c r="G26" s="4">
        <v>904</v>
      </c>
      <c r="H26" s="4">
        <v>1044</v>
      </c>
      <c r="I26" s="4">
        <v>1107</v>
      </c>
      <c r="J26" s="4">
        <v>1078</v>
      </c>
      <c r="K26" s="4">
        <v>1257</v>
      </c>
      <c r="L26" s="4">
        <v>1272</v>
      </c>
    </row>
    <row r="27" spans="4:12" x14ac:dyDescent="0.55000000000000004">
      <c r="E27" s="3" t="s">
        <v>36</v>
      </c>
      <c r="F27" s="4">
        <v>467</v>
      </c>
      <c r="G27" s="4">
        <v>571</v>
      </c>
      <c r="H27" s="4">
        <v>933</v>
      </c>
      <c r="I27" s="4">
        <v>766</v>
      </c>
      <c r="J27" s="4">
        <v>493</v>
      </c>
      <c r="K27" s="4">
        <v>841</v>
      </c>
      <c r="L27" s="4">
        <v>694</v>
      </c>
    </row>
    <row r="28" spans="4:12" x14ac:dyDescent="0.55000000000000004">
      <c r="E28" s="3" t="s">
        <v>37</v>
      </c>
      <c r="F28" s="4">
        <v>1245</v>
      </c>
      <c r="G28" s="4">
        <v>1319</v>
      </c>
      <c r="H28" s="4">
        <v>1325</v>
      </c>
      <c r="I28" s="4">
        <v>1484</v>
      </c>
      <c r="J28" s="4">
        <v>1402</v>
      </c>
      <c r="K28" s="4">
        <v>1498</v>
      </c>
      <c r="L28" s="4">
        <v>1463</v>
      </c>
    </row>
    <row r="29" spans="4:12" x14ac:dyDescent="0.55000000000000004">
      <c r="E29" s="3" t="s">
        <v>38</v>
      </c>
      <c r="F29" s="4">
        <v>91</v>
      </c>
      <c r="G29" s="4">
        <v>102</v>
      </c>
      <c r="H29" s="4">
        <v>115</v>
      </c>
      <c r="I29" s="4">
        <v>104</v>
      </c>
      <c r="J29" s="4">
        <v>113</v>
      </c>
      <c r="K29" s="4">
        <v>128</v>
      </c>
      <c r="L29" s="4">
        <v>153</v>
      </c>
    </row>
    <row r="30" spans="4:12" x14ac:dyDescent="0.55000000000000004">
      <c r="E30" s="3" t="s">
        <v>39</v>
      </c>
      <c r="F30" s="4">
        <v>1154</v>
      </c>
      <c r="G30" s="4">
        <v>1218</v>
      </c>
      <c r="H30" s="4">
        <v>1210</v>
      </c>
      <c r="I30" s="4">
        <v>1380</v>
      </c>
      <c r="J30" s="4">
        <v>1290</v>
      </c>
      <c r="K30" s="4">
        <v>1370</v>
      </c>
      <c r="L30" s="4">
        <v>1310</v>
      </c>
    </row>
    <row r="31" spans="4:12" x14ac:dyDescent="0.55000000000000004">
      <c r="E31" s="3" t="s">
        <v>40</v>
      </c>
      <c r="F31" s="4">
        <v>0</v>
      </c>
      <c r="G31" s="4">
        <v>0</v>
      </c>
      <c r="H31" s="4">
        <v>0</v>
      </c>
      <c r="I31" s="4">
        <v>0</v>
      </c>
      <c r="J31" s="4">
        <v>0</v>
      </c>
      <c r="K31" s="4">
        <v>0</v>
      </c>
      <c r="L31" s="4">
        <v>0</v>
      </c>
    </row>
    <row r="32" spans="4:12" x14ac:dyDescent="0.55000000000000004">
      <c r="D32" s="3" t="s">
        <v>41</v>
      </c>
      <c r="E32" s="3" t="s">
        <v>13</v>
      </c>
      <c r="F32" s="4">
        <v>3479</v>
      </c>
      <c r="G32" s="4">
        <v>3893</v>
      </c>
      <c r="H32" s="4">
        <v>4058</v>
      </c>
      <c r="I32" s="4">
        <v>4449</v>
      </c>
      <c r="J32" s="4">
        <v>5013</v>
      </c>
      <c r="K32" s="4">
        <v>5386</v>
      </c>
      <c r="L32" s="4">
        <v>6698</v>
      </c>
    </row>
    <row r="33" spans="5:12" x14ac:dyDescent="0.55000000000000004">
      <c r="E33" s="3" t="s">
        <v>14</v>
      </c>
      <c r="F33" s="4">
        <v>0</v>
      </c>
      <c r="G33" s="4">
        <v>0</v>
      </c>
      <c r="H33" s="4">
        <v>0</v>
      </c>
      <c r="I33" s="4">
        <v>0</v>
      </c>
      <c r="J33" s="4">
        <v>0</v>
      </c>
      <c r="K33" s="4">
        <v>0</v>
      </c>
      <c r="L33" s="4">
        <v>0</v>
      </c>
    </row>
    <row r="34" spans="5:12" x14ac:dyDescent="0.55000000000000004">
      <c r="E34" s="3" t="s">
        <v>15</v>
      </c>
      <c r="F34" s="4">
        <v>0</v>
      </c>
      <c r="G34" s="4">
        <v>0</v>
      </c>
      <c r="H34" s="4">
        <v>0</v>
      </c>
      <c r="I34" s="4">
        <v>0</v>
      </c>
      <c r="J34" s="4">
        <v>0</v>
      </c>
      <c r="K34" s="4">
        <v>0</v>
      </c>
      <c r="L34" s="4">
        <v>0</v>
      </c>
    </row>
    <row r="35" spans="5:12" x14ac:dyDescent="0.55000000000000004">
      <c r="E35" s="3" t="s">
        <v>16</v>
      </c>
      <c r="F35" s="4">
        <v>0</v>
      </c>
      <c r="G35" s="4">
        <v>0</v>
      </c>
      <c r="H35" s="4">
        <v>0</v>
      </c>
      <c r="I35" s="4">
        <v>0</v>
      </c>
      <c r="J35" s="4">
        <v>0</v>
      </c>
      <c r="K35" s="4">
        <v>0</v>
      </c>
      <c r="L35" s="4">
        <v>0</v>
      </c>
    </row>
    <row r="36" spans="5:12" x14ac:dyDescent="0.55000000000000004">
      <c r="E36" s="3" t="s">
        <v>17</v>
      </c>
      <c r="F36" s="4">
        <v>295</v>
      </c>
      <c r="G36" s="4">
        <v>273</v>
      </c>
      <c r="H36" s="4">
        <v>248</v>
      </c>
      <c r="I36" s="4">
        <v>241</v>
      </c>
      <c r="J36" s="4">
        <v>244</v>
      </c>
      <c r="K36" s="4">
        <v>302</v>
      </c>
      <c r="L36" s="4">
        <v>313</v>
      </c>
    </row>
    <row r="37" spans="5:12" x14ac:dyDescent="0.55000000000000004">
      <c r="E37" s="3" t="s">
        <v>18</v>
      </c>
      <c r="F37" s="4">
        <v>10</v>
      </c>
      <c r="G37" s="4">
        <v>11</v>
      </c>
      <c r="H37" s="4">
        <v>12</v>
      </c>
      <c r="I37" s="4">
        <v>13</v>
      </c>
      <c r="J37" s="4">
        <v>14</v>
      </c>
      <c r="K37" s="4">
        <v>15</v>
      </c>
      <c r="L37" s="4">
        <v>16</v>
      </c>
    </row>
    <row r="38" spans="5:12" x14ac:dyDescent="0.55000000000000004">
      <c r="E38" s="3" t="s">
        <v>19</v>
      </c>
      <c r="F38" s="4">
        <v>171</v>
      </c>
      <c r="G38" s="4">
        <v>162</v>
      </c>
      <c r="H38" s="4">
        <v>155</v>
      </c>
      <c r="I38" s="4">
        <v>177</v>
      </c>
      <c r="J38" s="4">
        <v>193</v>
      </c>
      <c r="K38" s="4">
        <v>224</v>
      </c>
      <c r="L38" s="4">
        <v>245</v>
      </c>
    </row>
    <row r="39" spans="5:12" x14ac:dyDescent="0.55000000000000004">
      <c r="E39" s="3" t="s">
        <v>20</v>
      </c>
      <c r="F39" s="4">
        <v>114</v>
      </c>
      <c r="G39" s="4">
        <v>100</v>
      </c>
      <c r="H39" s="4">
        <v>82</v>
      </c>
      <c r="I39" s="4">
        <v>51</v>
      </c>
      <c r="J39" s="4">
        <v>37</v>
      </c>
      <c r="K39" s="4">
        <v>63</v>
      </c>
      <c r="L39" s="4">
        <v>53</v>
      </c>
    </row>
    <row r="40" spans="5:12" x14ac:dyDescent="0.55000000000000004">
      <c r="E40" s="3" t="s">
        <v>21</v>
      </c>
      <c r="F40" s="4">
        <v>113</v>
      </c>
      <c r="G40" s="4">
        <v>125</v>
      </c>
      <c r="H40" s="4">
        <v>123</v>
      </c>
      <c r="I40" s="4">
        <v>136</v>
      </c>
      <c r="J40" s="4">
        <v>134</v>
      </c>
      <c r="K40" s="4">
        <v>127</v>
      </c>
      <c r="L40" s="4">
        <v>117</v>
      </c>
    </row>
    <row r="41" spans="5:12" x14ac:dyDescent="0.55000000000000004">
      <c r="E41" s="3" t="s">
        <v>22</v>
      </c>
      <c r="F41" s="4">
        <v>14</v>
      </c>
      <c r="G41" s="4">
        <v>11</v>
      </c>
      <c r="H41" s="4">
        <v>9</v>
      </c>
      <c r="I41" s="4">
        <v>2</v>
      </c>
      <c r="J41" s="4">
        <v>1</v>
      </c>
      <c r="K41" s="4">
        <v>4</v>
      </c>
      <c r="L41" s="4">
        <v>8</v>
      </c>
    </row>
    <row r="42" spans="5:12" x14ac:dyDescent="0.55000000000000004">
      <c r="E42" s="3" t="s">
        <v>23</v>
      </c>
      <c r="F42" s="4">
        <v>99</v>
      </c>
      <c r="G42" s="4">
        <v>114</v>
      </c>
      <c r="H42" s="4">
        <v>114</v>
      </c>
      <c r="I42" s="4">
        <v>134</v>
      </c>
      <c r="J42" s="4">
        <v>133</v>
      </c>
      <c r="K42" s="4">
        <v>123</v>
      </c>
      <c r="L42" s="4">
        <v>109</v>
      </c>
    </row>
    <row r="43" spans="5:12" x14ac:dyDescent="0.55000000000000004">
      <c r="E43" s="3" t="s">
        <v>24</v>
      </c>
      <c r="F43" s="4">
        <v>612</v>
      </c>
      <c r="G43" s="4">
        <v>569</v>
      </c>
      <c r="H43" s="4">
        <v>794</v>
      </c>
      <c r="I43" s="4">
        <v>833</v>
      </c>
      <c r="J43" s="4">
        <v>850</v>
      </c>
      <c r="K43" s="4">
        <v>881</v>
      </c>
      <c r="L43" s="4">
        <v>1006</v>
      </c>
    </row>
    <row r="44" spans="5:12" x14ac:dyDescent="0.55000000000000004">
      <c r="E44" s="3" t="s">
        <v>25</v>
      </c>
      <c r="F44" s="4">
        <v>514</v>
      </c>
      <c r="G44" s="4">
        <v>483</v>
      </c>
      <c r="H44" s="4">
        <v>680</v>
      </c>
      <c r="I44" s="4">
        <v>694</v>
      </c>
      <c r="J44" s="4">
        <v>676</v>
      </c>
      <c r="K44" s="4">
        <v>772</v>
      </c>
      <c r="L44" s="4">
        <v>874</v>
      </c>
    </row>
    <row r="45" spans="5:12" x14ac:dyDescent="0.55000000000000004">
      <c r="E45" s="3" t="s">
        <v>26</v>
      </c>
      <c r="F45" s="4">
        <v>98</v>
      </c>
      <c r="G45" s="4">
        <v>86</v>
      </c>
      <c r="H45" s="4">
        <v>115</v>
      </c>
      <c r="I45" s="4">
        <v>139</v>
      </c>
      <c r="J45" s="4">
        <v>174</v>
      </c>
      <c r="K45" s="4">
        <v>109</v>
      </c>
      <c r="L45" s="4">
        <v>132</v>
      </c>
    </row>
    <row r="46" spans="5:12" x14ac:dyDescent="0.55000000000000004">
      <c r="E46" s="3" t="s">
        <v>27</v>
      </c>
      <c r="F46" s="4">
        <v>1497</v>
      </c>
      <c r="G46" s="4">
        <v>1932</v>
      </c>
      <c r="H46" s="4">
        <v>1764</v>
      </c>
      <c r="I46" s="4">
        <v>2126</v>
      </c>
      <c r="J46" s="4">
        <v>2867</v>
      </c>
      <c r="K46" s="4">
        <v>3171</v>
      </c>
      <c r="L46" s="4">
        <v>4400</v>
      </c>
    </row>
    <row r="47" spans="5:12" x14ac:dyDescent="0.55000000000000004">
      <c r="E47" s="3" t="s">
        <v>28</v>
      </c>
      <c r="F47" s="4">
        <v>110</v>
      </c>
      <c r="G47" s="4">
        <v>98</v>
      </c>
      <c r="H47" s="4">
        <v>73</v>
      </c>
      <c r="I47" s="4">
        <v>63</v>
      </c>
      <c r="J47" s="4">
        <v>80</v>
      </c>
      <c r="K47" s="4">
        <v>92</v>
      </c>
      <c r="L47" s="4">
        <v>92</v>
      </c>
    </row>
    <row r="48" spans="5:12" x14ac:dyDescent="0.55000000000000004">
      <c r="E48" s="3" t="s">
        <v>29</v>
      </c>
      <c r="F48" s="4">
        <v>1347</v>
      </c>
      <c r="G48" s="4">
        <v>1751</v>
      </c>
      <c r="H48" s="4">
        <v>1611</v>
      </c>
      <c r="I48" s="4">
        <v>1954</v>
      </c>
      <c r="J48" s="4">
        <v>2657</v>
      </c>
      <c r="K48" s="4">
        <v>2967</v>
      </c>
      <c r="L48" s="4">
        <v>4192</v>
      </c>
    </row>
    <row r="49" spans="4:12" x14ac:dyDescent="0.55000000000000004">
      <c r="E49" s="3" t="s">
        <v>30</v>
      </c>
      <c r="F49" s="4">
        <v>0</v>
      </c>
      <c r="G49" s="4">
        <v>0</v>
      </c>
      <c r="H49" s="4">
        <v>0</v>
      </c>
      <c r="I49" s="4">
        <v>7</v>
      </c>
      <c r="J49" s="4">
        <v>7</v>
      </c>
      <c r="K49" s="4">
        <v>0</v>
      </c>
      <c r="L49" s="4">
        <v>0</v>
      </c>
    </row>
    <row r="50" spans="4:12" x14ac:dyDescent="0.55000000000000004">
      <c r="E50" s="3" t="s">
        <v>31</v>
      </c>
      <c r="F50" s="4">
        <v>39</v>
      </c>
      <c r="G50" s="4">
        <v>83</v>
      </c>
      <c r="H50" s="4">
        <v>79</v>
      </c>
      <c r="I50" s="4">
        <v>102</v>
      </c>
      <c r="J50" s="4">
        <v>123</v>
      </c>
      <c r="K50" s="4">
        <v>112</v>
      </c>
      <c r="L50" s="4">
        <v>116</v>
      </c>
    </row>
    <row r="51" spans="4:12" x14ac:dyDescent="0.55000000000000004">
      <c r="E51" s="3" t="s">
        <v>32</v>
      </c>
      <c r="F51" s="4">
        <v>5</v>
      </c>
      <c r="G51" s="4">
        <v>6</v>
      </c>
      <c r="H51" s="4">
        <v>5</v>
      </c>
      <c r="I51" s="4">
        <v>5</v>
      </c>
      <c r="J51" s="4">
        <v>5</v>
      </c>
      <c r="K51" s="4">
        <v>7</v>
      </c>
      <c r="L51" s="4">
        <v>7</v>
      </c>
    </row>
    <row r="52" spans="4:12" x14ac:dyDescent="0.55000000000000004">
      <c r="E52" s="3" t="s">
        <v>33</v>
      </c>
      <c r="F52" s="4">
        <v>5</v>
      </c>
      <c r="G52" s="4">
        <v>6</v>
      </c>
      <c r="H52" s="4">
        <v>5</v>
      </c>
      <c r="I52" s="4">
        <v>5</v>
      </c>
      <c r="J52" s="4">
        <v>5</v>
      </c>
      <c r="K52" s="4">
        <v>7</v>
      </c>
      <c r="L52" s="4">
        <v>7</v>
      </c>
    </row>
    <row r="53" spans="4:12" x14ac:dyDescent="0.55000000000000004">
      <c r="E53" s="3" t="s">
        <v>34</v>
      </c>
      <c r="F53" s="4">
        <v>0</v>
      </c>
      <c r="G53" s="4">
        <v>0</v>
      </c>
      <c r="H53" s="4">
        <v>0</v>
      </c>
      <c r="I53" s="4">
        <v>0</v>
      </c>
      <c r="J53" s="4">
        <v>0</v>
      </c>
      <c r="K53" s="4">
        <v>0</v>
      </c>
      <c r="L53" s="4">
        <v>0</v>
      </c>
    </row>
    <row r="54" spans="4:12" x14ac:dyDescent="0.55000000000000004">
      <c r="E54" s="3" t="s">
        <v>35</v>
      </c>
      <c r="F54" s="4">
        <v>0</v>
      </c>
      <c r="G54" s="4">
        <v>0</v>
      </c>
      <c r="H54" s="4">
        <v>0</v>
      </c>
      <c r="I54" s="4">
        <v>0</v>
      </c>
      <c r="J54" s="4">
        <v>0</v>
      </c>
      <c r="K54" s="4">
        <v>0</v>
      </c>
      <c r="L54" s="4">
        <v>0</v>
      </c>
    </row>
    <row r="55" spans="4:12" x14ac:dyDescent="0.55000000000000004">
      <c r="E55" s="3" t="s">
        <v>36</v>
      </c>
      <c r="F55" s="4">
        <v>73</v>
      </c>
      <c r="G55" s="4">
        <v>115</v>
      </c>
      <c r="H55" s="4">
        <v>205</v>
      </c>
      <c r="I55" s="4">
        <v>120</v>
      </c>
      <c r="J55" s="4">
        <v>61</v>
      </c>
      <c r="K55" s="4">
        <v>34</v>
      </c>
      <c r="L55" s="4">
        <v>27</v>
      </c>
    </row>
    <row r="56" spans="4:12" x14ac:dyDescent="0.55000000000000004">
      <c r="E56" s="3" t="s">
        <v>37</v>
      </c>
      <c r="F56" s="4">
        <v>885</v>
      </c>
      <c r="G56" s="4">
        <v>873</v>
      </c>
      <c r="H56" s="4">
        <v>918</v>
      </c>
      <c r="I56" s="4">
        <v>988</v>
      </c>
      <c r="J56" s="4">
        <v>853</v>
      </c>
      <c r="K56" s="4">
        <v>865</v>
      </c>
      <c r="L56" s="4">
        <v>827</v>
      </c>
    </row>
    <row r="57" spans="4:12" x14ac:dyDescent="0.55000000000000004">
      <c r="E57" s="3" t="s">
        <v>38</v>
      </c>
      <c r="F57" s="4">
        <v>62</v>
      </c>
      <c r="G57" s="4">
        <v>70</v>
      </c>
      <c r="H57" s="4">
        <v>86</v>
      </c>
      <c r="I57" s="4">
        <v>76</v>
      </c>
      <c r="J57" s="4">
        <v>67</v>
      </c>
      <c r="K57" s="4">
        <v>76</v>
      </c>
      <c r="L57" s="4">
        <v>91</v>
      </c>
    </row>
    <row r="58" spans="4:12" x14ac:dyDescent="0.55000000000000004">
      <c r="E58" s="3" t="s">
        <v>39</v>
      </c>
      <c r="F58" s="4">
        <v>823</v>
      </c>
      <c r="G58" s="4">
        <v>803</v>
      </c>
      <c r="H58" s="4">
        <v>832</v>
      </c>
      <c r="I58" s="4">
        <v>912</v>
      </c>
      <c r="J58" s="4">
        <v>786</v>
      </c>
      <c r="K58" s="4">
        <v>789</v>
      </c>
      <c r="L58" s="4">
        <v>736</v>
      </c>
    </row>
    <row r="59" spans="4:12" x14ac:dyDescent="0.55000000000000004">
      <c r="E59" s="3" t="s">
        <v>40</v>
      </c>
      <c r="F59" s="4">
        <v>0</v>
      </c>
      <c r="G59" s="4">
        <v>0</v>
      </c>
      <c r="H59" s="4">
        <v>0</v>
      </c>
      <c r="I59" s="4">
        <v>0</v>
      </c>
      <c r="J59" s="4">
        <v>0</v>
      </c>
      <c r="K59" s="4">
        <v>0</v>
      </c>
      <c r="L59" s="4">
        <v>0</v>
      </c>
    </row>
    <row r="60" spans="4:12" x14ac:dyDescent="0.55000000000000004">
      <c r="D60" s="3" t="s">
        <v>42</v>
      </c>
      <c r="E60" s="3" t="s">
        <v>13</v>
      </c>
      <c r="F60" s="4">
        <v>13683</v>
      </c>
      <c r="G60" s="4">
        <v>14868</v>
      </c>
      <c r="H60" s="4">
        <v>15377</v>
      </c>
      <c r="I60" s="4">
        <v>16137</v>
      </c>
      <c r="J60" s="4">
        <v>16205</v>
      </c>
      <c r="K60" s="4">
        <v>17386</v>
      </c>
      <c r="L60" s="4">
        <v>17501</v>
      </c>
    </row>
    <row r="61" spans="4:12" x14ac:dyDescent="0.55000000000000004">
      <c r="E61" s="3" t="s">
        <v>14</v>
      </c>
      <c r="F61" s="4">
        <v>25</v>
      </c>
      <c r="G61" s="4">
        <v>30</v>
      </c>
      <c r="H61" s="4">
        <v>32</v>
      </c>
      <c r="I61" s="4">
        <v>33</v>
      </c>
      <c r="J61" s="4">
        <v>26</v>
      </c>
      <c r="K61" s="4">
        <v>13</v>
      </c>
      <c r="L61" s="4">
        <v>14</v>
      </c>
    </row>
    <row r="62" spans="4:12" x14ac:dyDescent="0.55000000000000004">
      <c r="E62" s="3" t="s">
        <v>15</v>
      </c>
      <c r="F62" s="4">
        <v>12</v>
      </c>
      <c r="G62" s="4">
        <v>17</v>
      </c>
      <c r="H62" s="4">
        <v>19</v>
      </c>
      <c r="I62" s="4">
        <v>20</v>
      </c>
      <c r="J62" s="4">
        <v>14</v>
      </c>
      <c r="K62" s="4">
        <v>0</v>
      </c>
      <c r="L62" s="4">
        <v>0</v>
      </c>
    </row>
    <row r="63" spans="4:12" x14ac:dyDescent="0.55000000000000004">
      <c r="E63" s="3" t="s">
        <v>16</v>
      </c>
      <c r="F63" s="4">
        <v>12</v>
      </c>
      <c r="G63" s="4">
        <v>13</v>
      </c>
      <c r="H63" s="4">
        <v>13</v>
      </c>
      <c r="I63" s="4">
        <v>13</v>
      </c>
      <c r="J63" s="4">
        <v>12</v>
      </c>
      <c r="K63" s="4">
        <v>13</v>
      </c>
      <c r="L63" s="4">
        <v>14</v>
      </c>
    </row>
    <row r="64" spans="4:12" x14ac:dyDescent="0.55000000000000004">
      <c r="E64" s="3" t="s">
        <v>17</v>
      </c>
      <c r="F64" s="4">
        <v>1577</v>
      </c>
      <c r="G64" s="4">
        <v>1392</v>
      </c>
      <c r="H64" s="4">
        <v>1360</v>
      </c>
      <c r="I64" s="4">
        <v>1421</v>
      </c>
      <c r="J64" s="4">
        <v>1240</v>
      </c>
      <c r="K64" s="4">
        <v>1163</v>
      </c>
      <c r="L64" s="4">
        <v>1018</v>
      </c>
    </row>
    <row r="65" spans="5:12" x14ac:dyDescent="0.55000000000000004">
      <c r="E65" s="3" t="s">
        <v>18</v>
      </c>
      <c r="F65" s="4">
        <v>13</v>
      </c>
      <c r="G65" s="4">
        <v>11</v>
      </c>
      <c r="H65" s="4">
        <v>11</v>
      </c>
      <c r="I65" s="4">
        <v>12</v>
      </c>
      <c r="J65" s="4">
        <v>12</v>
      </c>
      <c r="K65" s="4">
        <v>12</v>
      </c>
      <c r="L65" s="4">
        <v>11</v>
      </c>
    </row>
    <row r="66" spans="5:12" x14ac:dyDescent="0.55000000000000004">
      <c r="E66" s="3" t="s">
        <v>19</v>
      </c>
      <c r="F66" s="4">
        <v>534</v>
      </c>
      <c r="G66" s="4">
        <v>466</v>
      </c>
      <c r="H66" s="4">
        <v>458</v>
      </c>
      <c r="I66" s="4">
        <v>686</v>
      </c>
      <c r="J66" s="4">
        <v>519</v>
      </c>
      <c r="K66" s="4">
        <v>590</v>
      </c>
      <c r="L66" s="4">
        <v>676</v>
      </c>
    </row>
    <row r="67" spans="5:12" x14ac:dyDescent="0.55000000000000004">
      <c r="E67" s="3" t="s">
        <v>20</v>
      </c>
      <c r="F67" s="4">
        <v>1030</v>
      </c>
      <c r="G67" s="4">
        <v>915</v>
      </c>
      <c r="H67" s="4">
        <v>892</v>
      </c>
      <c r="I67" s="4">
        <v>723</v>
      </c>
      <c r="J67" s="4">
        <v>709</v>
      </c>
      <c r="K67" s="4">
        <v>561</v>
      </c>
      <c r="L67" s="4">
        <v>331</v>
      </c>
    </row>
    <row r="68" spans="5:12" x14ac:dyDescent="0.55000000000000004">
      <c r="E68" s="3" t="s">
        <v>21</v>
      </c>
      <c r="F68" s="4">
        <v>3312</v>
      </c>
      <c r="G68" s="4">
        <v>3741</v>
      </c>
      <c r="H68" s="4">
        <v>3911</v>
      </c>
      <c r="I68" s="4">
        <v>3950</v>
      </c>
      <c r="J68" s="4">
        <v>3900</v>
      </c>
      <c r="K68" s="4">
        <v>4281</v>
      </c>
      <c r="L68" s="4">
        <v>4083</v>
      </c>
    </row>
    <row r="69" spans="5:12" x14ac:dyDescent="0.55000000000000004">
      <c r="E69" s="3" t="s">
        <v>22</v>
      </c>
      <c r="F69" s="4">
        <v>316</v>
      </c>
      <c r="G69" s="4">
        <v>350</v>
      </c>
      <c r="H69" s="4">
        <v>363</v>
      </c>
      <c r="I69" s="4">
        <v>301</v>
      </c>
      <c r="J69" s="4">
        <v>299</v>
      </c>
      <c r="K69" s="4">
        <v>244</v>
      </c>
      <c r="L69" s="4">
        <v>156</v>
      </c>
    </row>
    <row r="70" spans="5:12" x14ac:dyDescent="0.55000000000000004">
      <c r="E70" s="3" t="s">
        <v>23</v>
      </c>
      <c r="F70" s="4">
        <v>2997</v>
      </c>
      <c r="G70" s="4">
        <v>3391</v>
      </c>
      <c r="H70" s="4">
        <v>3548</v>
      </c>
      <c r="I70" s="4">
        <v>3649</v>
      </c>
      <c r="J70" s="4">
        <v>3601</v>
      </c>
      <c r="K70" s="4">
        <v>4037</v>
      </c>
      <c r="L70" s="4">
        <v>3927</v>
      </c>
    </row>
    <row r="71" spans="5:12" x14ac:dyDescent="0.55000000000000004">
      <c r="E71" s="3" t="s">
        <v>24</v>
      </c>
      <c r="F71" s="4">
        <v>4722</v>
      </c>
      <c r="G71" s="4">
        <v>4944</v>
      </c>
      <c r="H71" s="4">
        <v>4951</v>
      </c>
      <c r="I71" s="4">
        <v>5147</v>
      </c>
      <c r="J71" s="4">
        <v>5232</v>
      </c>
      <c r="K71" s="4">
        <v>5247</v>
      </c>
      <c r="L71" s="4">
        <v>5206</v>
      </c>
    </row>
    <row r="72" spans="5:12" x14ac:dyDescent="0.55000000000000004">
      <c r="E72" s="3" t="s">
        <v>25</v>
      </c>
      <c r="F72" s="4">
        <v>881</v>
      </c>
      <c r="G72" s="4">
        <v>969</v>
      </c>
      <c r="H72" s="4">
        <v>850</v>
      </c>
      <c r="I72" s="4">
        <v>842</v>
      </c>
      <c r="J72" s="4">
        <v>924</v>
      </c>
      <c r="K72" s="4">
        <v>830</v>
      </c>
      <c r="L72" s="4">
        <v>797</v>
      </c>
    </row>
    <row r="73" spans="5:12" x14ac:dyDescent="0.55000000000000004">
      <c r="E73" s="3" t="s">
        <v>26</v>
      </c>
      <c r="F73" s="4">
        <v>3841</v>
      </c>
      <c r="G73" s="4">
        <v>3975</v>
      </c>
      <c r="H73" s="4">
        <v>4101</v>
      </c>
      <c r="I73" s="4">
        <v>4304</v>
      </c>
      <c r="J73" s="4">
        <v>4308</v>
      </c>
      <c r="K73" s="4">
        <v>4417</v>
      </c>
      <c r="L73" s="4">
        <v>4409</v>
      </c>
    </row>
    <row r="74" spans="5:12" x14ac:dyDescent="0.55000000000000004">
      <c r="E74" s="3" t="s">
        <v>27</v>
      </c>
      <c r="F74" s="4">
        <v>3359</v>
      </c>
      <c r="G74" s="4">
        <v>3980</v>
      </c>
      <c r="H74" s="4">
        <v>4086</v>
      </c>
      <c r="I74" s="4">
        <v>4554</v>
      </c>
      <c r="J74" s="4">
        <v>4924</v>
      </c>
      <c r="K74" s="4">
        <v>5414</v>
      </c>
      <c r="L74" s="4">
        <v>6028</v>
      </c>
    </row>
    <row r="75" spans="5:12" x14ac:dyDescent="0.55000000000000004">
      <c r="E75" s="3" t="s">
        <v>28</v>
      </c>
      <c r="F75" s="4">
        <v>739</v>
      </c>
      <c r="G75" s="4">
        <v>950</v>
      </c>
      <c r="H75" s="4">
        <v>812</v>
      </c>
      <c r="I75" s="4">
        <v>904</v>
      </c>
      <c r="J75" s="4">
        <v>1128</v>
      </c>
      <c r="K75" s="4">
        <v>1273</v>
      </c>
      <c r="L75" s="4">
        <v>1527</v>
      </c>
    </row>
    <row r="76" spans="5:12" x14ac:dyDescent="0.55000000000000004">
      <c r="E76" s="3" t="s">
        <v>29</v>
      </c>
      <c r="F76" s="4">
        <v>2030</v>
      </c>
      <c r="G76" s="4">
        <v>2081</v>
      </c>
      <c r="H76" s="4">
        <v>2201</v>
      </c>
      <c r="I76" s="4">
        <v>2324</v>
      </c>
      <c r="J76" s="4">
        <v>2333</v>
      </c>
      <c r="K76" s="4">
        <v>2546</v>
      </c>
      <c r="L76" s="4">
        <v>2857</v>
      </c>
    </row>
    <row r="77" spans="5:12" x14ac:dyDescent="0.55000000000000004">
      <c r="E77" s="3" t="s">
        <v>30</v>
      </c>
      <c r="F77" s="4">
        <v>57</v>
      </c>
      <c r="G77" s="4">
        <v>69</v>
      </c>
      <c r="H77" s="4">
        <v>74</v>
      </c>
      <c r="I77" s="4">
        <v>73</v>
      </c>
      <c r="J77" s="4">
        <v>70</v>
      </c>
      <c r="K77" s="4">
        <v>41</v>
      </c>
      <c r="L77" s="4">
        <v>133</v>
      </c>
    </row>
    <row r="78" spans="5:12" x14ac:dyDescent="0.55000000000000004">
      <c r="E78" s="3" t="s">
        <v>31</v>
      </c>
      <c r="F78" s="4">
        <v>533</v>
      </c>
      <c r="G78" s="4">
        <v>880</v>
      </c>
      <c r="H78" s="4">
        <v>1000</v>
      </c>
      <c r="I78" s="4">
        <v>1253</v>
      </c>
      <c r="J78" s="4">
        <v>1393</v>
      </c>
      <c r="K78" s="4">
        <v>1553</v>
      </c>
      <c r="L78" s="4">
        <v>1510</v>
      </c>
    </row>
    <row r="79" spans="5:12" x14ac:dyDescent="0.55000000000000004">
      <c r="E79" s="3" t="s">
        <v>32</v>
      </c>
      <c r="F79" s="4">
        <v>9</v>
      </c>
      <c r="G79" s="4">
        <v>11</v>
      </c>
      <c r="H79" s="4">
        <v>12</v>
      </c>
      <c r="I79" s="4">
        <v>12</v>
      </c>
      <c r="J79" s="4">
        <v>14</v>
      </c>
      <c r="K79" s="4">
        <v>8</v>
      </c>
      <c r="L79" s="4">
        <v>9</v>
      </c>
    </row>
    <row r="80" spans="5:12" x14ac:dyDescent="0.55000000000000004">
      <c r="E80" s="3" t="s">
        <v>33</v>
      </c>
      <c r="F80" s="4">
        <v>9</v>
      </c>
      <c r="G80" s="4">
        <v>11</v>
      </c>
      <c r="H80" s="4">
        <v>12</v>
      </c>
      <c r="I80" s="4">
        <v>12</v>
      </c>
      <c r="J80" s="4">
        <v>14</v>
      </c>
      <c r="K80" s="4">
        <v>8</v>
      </c>
      <c r="L80" s="4">
        <v>9</v>
      </c>
    </row>
    <row r="81" spans="4:12" x14ac:dyDescent="0.55000000000000004">
      <c r="E81" s="3" t="s">
        <v>34</v>
      </c>
      <c r="F81" s="4">
        <v>0</v>
      </c>
      <c r="G81" s="4">
        <v>0</v>
      </c>
      <c r="H81" s="4">
        <v>0</v>
      </c>
      <c r="I81" s="4">
        <v>0</v>
      </c>
      <c r="J81" s="4">
        <v>0</v>
      </c>
      <c r="K81" s="4">
        <v>0</v>
      </c>
      <c r="L81" s="4">
        <v>0</v>
      </c>
    </row>
    <row r="82" spans="4:12" x14ac:dyDescent="0.55000000000000004">
      <c r="E82" s="3" t="s">
        <v>35</v>
      </c>
      <c r="F82" s="4">
        <v>0</v>
      </c>
      <c r="G82" s="4">
        <v>0</v>
      </c>
      <c r="H82" s="4">
        <v>0</v>
      </c>
      <c r="I82" s="4">
        <v>0</v>
      </c>
      <c r="J82" s="4">
        <v>0</v>
      </c>
      <c r="K82" s="4">
        <v>0</v>
      </c>
      <c r="L82" s="4">
        <v>0</v>
      </c>
    </row>
    <row r="83" spans="4:12" x14ac:dyDescent="0.55000000000000004">
      <c r="E83" s="3" t="s">
        <v>36</v>
      </c>
      <c r="F83" s="4">
        <v>391</v>
      </c>
      <c r="G83" s="4">
        <v>447</v>
      </c>
      <c r="H83" s="4">
        <v>715</v>
      </c>
      <c r="I83" s="4">
        <v>635</v>
      </c>
      <c r="J83" s="4">
        <v>426</v>
      </c>
      <c r="K83" s="4">
        <v>801</v>
      </c>
      <c r="L83" s="4">
        <v>662</v>
      </c>
    </row>
    <row r="84" spans="4:12" x14ac:dyDescent="0.55000000000000004">
      <c r="E84" s="3" t="s">
        <v>37</v>
      </c>
      <c r="F84" s="4">
        <v>289</v>
      </c>
      <c r="G84" s="4">
        <v>323</v>
      </c>
      <c r="H84" s="4">
        <v>309</v>
      </c>
      <c r="I84" s="4">
        <v>387</v>
      </c>
      <c r="J84" s="4">
        <v>443</v>
      </c>
      <c r="K84" s="4">
        <v>460</v>
      </c>
      <c r="L84" s="4">
        <v>481</v>
      </c>
    </row>
    <row r="85" spans="4:12" x14ac:dyDescent="0.55000000000000004">
      <c r="E85" s="3" t="s">
        <v>38</v>
      </c>
      <c r="F85" s="4">
        <v>2</v>
      </c>
      <c r="G85" s="4">
        <v>3</v>
      </c>
      <c r="H85" s="4">
        <v>3</v>
      </c>
      <c r="I85" s="4">
        <v>5</v>
      </c>
      <c r="J85" s="4">
        <v>6</v>
      </c>
      <c r="K85" s="4">
        <v>7</v>
      </c>
      <c r="L85" s="4">
        <v>9</v>
      </c>
    </row>
    <row r="86" spans="4:12" x14ac:dyDescent="0.55000000000000004">
      <c r="E86" s="3" t="s">
        <v>39</v>
      </c>
      <c r="F86" s="4">
        <v>287</v>
      </c>
      <c r="G86" s="4">
        <v>320</v>
      </c>
      <c r="H86" s="4">
        <v>306</v>
      </c>
      <c r="I86" s="4">
        <v>382</v>
      </c>
      <c r="J86" s="4">
        <v>437</v>
      </c>
      <c r="K86" s="4">
        <v>453</v>
      </c>
      <c r="L86" s="4">
        <v>472</v>
      </c>
    </row>
    <row r="87" spans="4:12" x14ac:dyDescent="0.55000000000000004">
      <c r="E87" s="3" t="s">
        <v>40</v>
      </c>
      <c r="F87" s="4">
        <v>0</v>
      </c>
      <c r="G87" s="4">
        <v>0</v>
      </c>
      <c r="H87" s="4">
        <v>0</v>
      </c>
      <c r="I87" s="4">
        <v>0</v>
      </c>
      <c r="J87" s="4">
        <v>0</v>
      </c>
      <c r="K87" s="4">
        <v>0</v>
      </c>
      <c r="L87" s="4">
        <v>0</v>
      </c>
    </row>
    <row r="88" spans="4:12" x14ac:dyDescent="0.55000000000000004">
      <c r="D88" s="3" t="s">
        <v>43</v>
      </c>
      <c r="E88" s="3" t="s">
        <v>13</v>
      </c>
      <c r="F88" s="4">
        <v>562</v>
      </c>
      <c r="G88" s="4">
        <v>495</v>
      </c>
      <c r="H88" s="4">
        <v>584</v>
      </c>
      <c r="I88" s="4">
        <v>639</v>
      </c>
      <c r="J88" s="4">
        <v>556</v>
      </c>
      <c r="K88" s="4">
        <v>528</v>
      </c>
      <c r="L88" s="4">
        <v>476</v>
      </c>
    </row>
    <row r="89" spans="4:12" x14ac:dyDescent="0.55000000000000004">
      <c r="E89" s="3" t="s">
        <v>14</v>
      </c>
      <c r="F89" s="4">
        <v>25</v>
      </c>
      <c r="G89" s="4">
        <v>30</v>
      </c>
      <c r="H89" s="4">
        <v>32</v>
      </c>
      <c r="I89" s="4">
        <v>33</v>
      </c>
      <c r="J89" s="4">
        <v>26</v>
      </c>
      <c r="K89" s="4">
        <v>13</v>
      </c>
      <c r="L89" s="4">
        <v>14</v>
      </c>
    </row>
    <row r="90" spans="4:12" x14ac:dyDescent="0.55000000000000004">
      <c r="E90" s="3" t="s">
        <v>15</v>
      </c>
      <c r="F90" s="4">
        <v>12</v>
      </c>
      <c r="G90" s="4">
        <v>17</v>
      </c>
      <c r="H90" s="4">
        <v>19</v>
      </c>
      <c r="I90" s="4">
        <v>20</v>
      </c>
      <c r="J90" s="4">
        <v>14</v>
      </c>
      <c r="K90" s="4">
        <v>0</v>
      </c>
      <c r="L90" s="4">
        <v>0</v>
      </c>
    </row>
    <row r="91" spans="4:12" x14ac:dyDescent="0.55000000000000004">
      <c r="E91" s="3" t="s">
        <v>16</v>
      </c>
      <c r="F91" s="4">
        <v>12</v>
      </c>
      <c r="G91" s="4">
        <v>13</v>
      </c>
      <c r="H91" s="4">
        <v>13</v>
      </c>
      <c r="I91" s="4">
        <v>13</v>
      </c>
      <c r="J91" s="4">
        <v>12</v>
      </c>
      <c r="K91" s="4">
        <v>13</v>
      </c>
      <c r="L91" s="4">
        <v>14</v>
      </c>
    </row>
    <row r="92" spans="4:12" x14ac:dyDescent="0.55000000000000004">
      <c r="E92" s="3" t="s">
        <v>17</v>
      </c>
      <c r="F92" s="4">
        <v>270</v>
      </c>
      <c r="G92" s="4">
        <v>111</v>
      </c>
      <c r="H92" s="4">
        <v>166</v>
      </c>
      <c r="I92" s="4">
        <v>347</v>
      </c>
      <c r="J92" s="4">
        <v>224</v>
      </c>
      <c r="K92" s="4">
        <v>175</v>
      </c>
      <c r="L92" s="4">
        <v>107</v>
      </c>
    </row>
    <row r="93" spans="4:12" x14ac:dyDescent="0.55000000000000004">
      <c r="E93" s="3" t="s">
        <v>18</v>
      </c>
      <c r="F93" s="4">
        <v>0</v>
      </c>
      <c r="G93" s="4">
        <v>0</v>
      </c>
      <c r="H93" s="4">
        <v>0</v>
      </c>
      <c r="I93" s="4">
        <v>0</v>
      </c>
      <c r="J93" s="4">
        <v>0</v>
      </c>
      <c r="K93" s="4">
        <v>0</v>
      </c>
      <c r="L93" s="4">
        <v>0</v>
      </c>
    </row>
    <row r="94" spans="4:12" x14ac:dyDescent="0.55000000000000004">
      <c r="E94" s="3" t="s">
        <v>19</v>
      </c>
      <c r="F94" s="4">
        <v>25</v>
      </c>
      <c r="G94" s="4">
        <v>5</v>
      </c>
      <c r="H94" s="4">
        <v>47</v>
      </c>
      <c r="I94" s="4">
        <v>165</v>
      </c>
      <c r="J94" s="4">
        <v>35</v>
      </c>
      <c r="K94" s="4">
        <v>6</v>
      </c>
      <c r="L94" s="4">
        <v>31</v>
      </c>
    </row>
    <row r="95" spans="4:12" x14ac:dyDescent="0.55000000000000004">
      <c r="E95" s="3" t="s">
        <v>20</v>
      </c>
      <c r="F95" s="4">
        <v>245</v>
      </c>
      <c r="G95" s="4">
        <v>106</v>
      </c>
      <c r="H95" s="4">
        <v>119</v>
      </c>
      <c r="I95" s="4">
        <v>182</v>
      </c>
      <c r="J95" s="4">
        <v>189</v>
      </c>
      <c r="K95" s="4">
        <v>169</v>
      </c>
      <c r="L95" s="4">
        <v>75</v>
      </c>
    </row>
    <row r="96" spans="4:12" x14ac:dyDescent="0.55000000000000004">
      <c r="E96" s="3" t="s">
        <v>21</v>
      </c>
      <c r="F96" s="4">
        <v>216</v>
      </c>
      <c r="G96" s="4">
        <v>306</v>
      </c>
      <c r="H96" s="4">
        <v>351</v>
      </c>
      <c r="I96" s="4">
        <v>227</v>
      </c>
      <c r="J96" s="4">
        <v>252</v>
      </c>
      <c r="K96" s="4">
        <v>314</v>
      </c>
      <c r="L96" s="4">
        <v>319</v>
      </c>
    </row>
    <row r="97" spans="5:12" x14ac:dyDescent="0.55000000000000004">
      <c r="E97" s="3" t="s">
        <v>22</v>
      </c>
      <c r="F97" s="4">
        <v>125</v>
      </c>
      <c r="G97" s="4">
        <v>171</v>
      </c>
      <c r="H97" s="4">
        <v>180</v>
      </c>
      <c r="I97" s="4">
        <v>89</v>
      </c>
      <c r="J97" s="4">
        <v>94</v>
      </c>
      <c r="K97" s="4">
        <v>76</v>
      </c>
      <c r="L97" s="4">
        <v>30</v>
      </c>
    </row>
    <row r="98" spans="5:12" x14ac:dyDescent="0.55000000000000004">
      <c r="E98" s="3" t="s">
        <v>23</v>
      </c>
      <c r="F98" s="4">
        <v>91</v>
      </c>
      <c r="G98" s="4">
        <v>135</v>
      </c>
      <c r="H98" s="4">
        <v>171</v>
      </c>
      <c r="I98" s="4">
        <v>138</v>
      </c>
      <c r="J98" s="4">
        <v>159</v>
      </c>
      <c r="K98" s="4">
        <v>238</v>
      </c>
      <c r="L98" s="4">
        <v>289</v>
      </c>
    </row>
    <row r="99" spans="5:12" x14ac:dyDescent="0.55000000000000004">
      <c r="E99" s="3" t="s">
        <v>24</v>
      </c>
      <c r="F99" s="4">
        <v>46</v>
      </c>
      <c r="G99" s="4">
        <v>43</v>
      </c>
      <c r="H99" s="4">
        <v>28</v>
      </c>
      <c r="I99" s="4">
        <v>25</v>
      </c>
      <c r="J99" s="4">
        <v>49</v>
      </c>
      <c r="K99" s="4">
        <v>25</v>
      </c>
      <c r="L99" s="4">
        <v>35</v>
      </c>
    </row>
    <row r="100" spans="5:12" x14ac:dyDescent="0.55000000000000004">
      <c r="E100" s="3" t="s">
        <v>25</v>
      </c>
      <c r="F100" s="4">
        <v>46</v>
      </c>
      <c r="G100" s="4">
        <v>36</v>
      </c>
      <c r="H100" s="4">
        <v>22</v>
      </c>
      <c r="I100" s="4">
        <v>25</v>
      </c>
      <c r="J100" s="4">
        <v>49</v>
      </c>
      <c r="K100" s="4">
        <v>25</v>
      </c>
      <c r="L100" s="4">
        <v>35</v>
      </c>
    </row>
    <row r="101" spans="5:12" x14ac:dyDescent="0.55000000000000004">
      <c r="E101" s="3" t="s">
        <v>26</v>
      </c>
      <c r="F101" s="4">
        <v>0</v>
      </c>
      <c r="G101" s="4">
        <v>7</v>
      </c>
      <c r="H101" s="4">
        <v>6</v>
      </c>
      <c r="I101" s="4">
        <v>0</v>
      </c>
      <c r="J101" s="4">
        <v>0</v>
      </c>
      <c r="K101" s="4">
        <v>0</v>
      </c>
      <c r="L101" s="4">
        <v>0</v>
      </c>
    </row>
    <row r="102" spans="5:12" x14ac:dyDescent="0.55000000000000004">
      <c r="E102" s="3" t="s">
        <v>27</v>
      </c>
      <c r="F102" s="4">
        <v>3</v>
      </c>
      <c r="G102" s="4">
        <v>3</v>
      </c>
      <c r="H102" s="4">
        <v>4</v>
      </c>
      <c r="I102" s="4">
        <v>3</v>
      </c>
      <c r="J102" s="4">
        <v>2</v>
      </c>
      <c r="K102" s="4">
        <v>1</v>
      </c>
      <c r="L102" s="4">
        <v>1</v>
      </c>
    </row>
    <row r="103" spans="5:12" x14ac:dyDescent="0.55000000000000004">
      <c r="E103" s="3" t="s">
        <v>28</v>
      </c>
      <c r="F103" s="4">
        <v>0</v>
      </c>
      <c r="G103" s="4">
        <v>0</v>
      </c>
      <c r="H103" s="4">
        <v>0</v>
      </c>
      <c r="I103" s="4">
        <v>0</v>
      </c>
      <c r="J103" s="4">
        <v>0</v>
      </c>
      <c r="K103" s="4">
        <v>0</v>
      </c>
      <c r="L103" s="4">
        <v>0</v>
      </c>
    </row>
    <row r="104" spans="5:12" x14ac:dyDescent="0.55000000000000004">
      <c r="E104" s="3" t="s">
        <v>29</v>
      </c>
      <c r="F104" s="4">
        <v>2</v>
      </c>
      <c r="G104" s="4">
        <v>3</v>
      </c>
      <c r="H104" s="4">
        <v>3</v>
      </c>
      <c r="I104" s="4">
        <v>3</v>
      </c>
      <c r="J104" s="4">
        <v>1</v>
      </c>
      <c r="K104" s="4">
        <v>1</v>
      </c>
      <c r="L104" s="4">
        <v>1</v>
      </c>
    </row>
    <row r="105" spans="5:12" x14ac:dyDescent="0.55000000000000004">
      <c r="E105" s="3" t="s">
        <v>30</v>
      </c>
      <c r="F105" s="4">
        <v>1</v>
      </c>
      <c r="G105" s="4">
        <v>1</v>
      </c>
      <c r="H105" s="4">
        <v>1</v>
      </c>
      <c r="I105" s="4">
        <v>1</v>
      </c>
      <c r="J105" s="4">
        <v>1</v>
      </c>
      <c r="K105" s="4">
        <v>0</v>
      </c>
      <c r="L105" s="4">
        <v>0</v>
      </c>
    </row>
    <row r="106" spans="5:12" x14ac:dyDescent="0.55000000000000004">
      <c r="E106" s="3" t="s">
        <v>31</v>
      </c>
      <c r="F106" s="4">
        <v>0</v>
      </c>
      <c r="G106" s="4">
        <v>0</v>
      </c>
      <c r="H106" s="4">
        <v>0</v>
      </c>
      <c r="I106" s="4">
        <v>0</v>
      </c>
      <c r="J106" s="4">
        <v>0</v>
      </c>
      <c r="K106" s="4">
        <v>0</v>
      </c>
      <c r="L106" s="4">
        <v>0</v>
      </c>
    </row>
    <row r="107" spans="5:12" x14ac:dyDescent="0.55000000000000004">
      <c r="E107" s="3" t="s">
        <v>32</v>
      </c>
      <c r="F107" s="4">
        <v>0</v>
      </c>
      <c r="G107" s="4">
        <v>0</v>
      </c>
      <c r="H107" s="4">
        <v>0</v>
      </c>
      <c r="I107" s="4">
        <v>0</v>
      </c>
      <c r="J107" s="4">
        <v>0</v>
      </c>
      <c r="K107" s="4">
        <v>0</v>
      </c>
      <c r="L107" s="4">
        <v>0</v>
      </c>
    </row>
    <row r="108" spans="5:12" x14ac:dyDescent="0.55000000000000004">
      <c r="E108" s="3" t="s">
        <v>33</v>
      </c>
      <c r="F108" s="4">
        <v>0</v>
      </c>
      <c r="G108" s="4">
        <v>0</v>
      </c>
      <c r="H108" s="4">
        <v>0</v>
      </c>
      <c r="I108" s="4">
        <v>0</v>
      </c>
      <c r="J108" s="4">
        <v>0</v>
      </c>
      <c r="K108" s="4">
        <v>0</v>
      </c>
      <c r="L108" s="4">
        <v>0</v>
      </c>
    </row>
    <row r="109" spans="5:12" x14ac:dyDescent="0.55000000000000004">
      <c r="E109" s="3" t="s">
        <v>34</v>
      </c>
      <c r="F109" s="4">
        <v>0</v>
      </c>
      <c r="G109" s="4">
        <v>0</v>
      </c>
      <c r="H109" s="4">
        <v>0</v>
      </c>
      <c r="I109" s="4">
        <v>0</v>
      </c>
      <c r="J109" s="4">
        <v>0</v>
      </c>
      <c r="K109" s="4">
        <v>0</v>
      </c>
      <c r="L109" s="4">
        <v>0</v>
      </c>
    </row>
    <row r="110" spans="5:12" x14ac:dyDescent="0.55000000000000004">
      <c r="E110" s="3" t="s">
        <v>35</v>
      </c>
      <c r="F110" s="4">
        <v>0</v>
      </c>
      <c r="G110" s="4">
        <v>0</v>
      </c>
      <c r="H110" s="4">
        <v>0</v>
      </c>
      <c r="I110" s="4">
        <v>0</v>
      </c>
      <c r="J110" s="4">
        <v>0</v>
      </c>
      <c r="K110" s="4">
        <v>0</v>
      </c>
      <c r="L110" s="4">
        <v>0</v>
      </c>
    </row>
    <row r="111" spans="5:12" x14ac:dyDescent="0.55000000000000004">
      <c r="E111" s="3" t="s">
        <v>36</v>
      </c>
      <c r="F111" s="4">
        <v>0</v>
      </c>
      <c r="G111" s="4">
        <v>0</v>
      </c>
      <c r="H111" s="4">
        <v>0</v>
      </c>
      <c r="I111" s="4">
        <v>3</v>
      </c>
      <c r="J111" s="4">
        <v>2</v>
      </c>
      <c r="K111" s="4">
        <v>0</v>
      </c>
      <c r="L111" s="4">
        <v>1</v>
      </c>
    </row>
    <row r="112" spans="5:12" x14ac:dyDescent="0.55000000000000004">
      <c r="E112" s="3" t="s">
        <v>37</v>
      </c>
      <c r="F112" s="4">
        <v>2</v>
      </c>
      <c r="G112" s="4">
        <v>2</v>
      </c>
      <c r="H112" s="4">
        <v>2</v>
      </c>
      <c r="I112" s="4">
        <v>0</v>
      </c>
      <c r="J112" s="4">
        <v>1</v>
      </c>
      <c r="K112" s="4">
        <v>0</v>
      </c>
      <c r="L112" s="4">
        <v>0</v>
      </c>
    </row>
    <row r="113" spans="4:12" x14ac:dyDescent="0.55000000000000004">
      <c r="E113" s="3" t="s">
        <v>38</v>
      </c>
      <c r="F113" s="4">
        <v>0</v>
      </c>
      <c r="G113" s="4">
        <v>0</v>
      </c>
      <c r="H113" s="4">
        <v>0</v>
      </c>
      <c r="I113" s="4">
        <v>0</v>
      </c>
      <c r="J113" s="4">
        <v>0</v>
      </c>
      <c r="K113" s="4">
        <v>0</v>
      </c>
      <c r="L113" s="4">
        <v>0</v>
      </c>
    </row>
    <row r="114" spans="4:12" x14ac:dyDescent="0.55000000000000004">
      <c r="E114" s="3" t="s">
        <v>39</v>
      </c>
      <c r="F114" s="4">
        <v>2</v>
      </c>
      <c r="G114" s="4">
        <v>2</v>
      </c>
      <c r="H114" s="4">
        <v>2</v>
      </c>
      <c r="I114" s="4">
        <v>0</v>
      </c>
      <c r="J114" s="4">
        <v>1</v>
      </c>
      <c r="K114" s="4">
        <v>0</v>
      </c>
      <c r="L114" s="4">
        <v>0</v>
      </c>
    </row>
    <row r="115" spans="4:12" x14ac:dyDescent="0.55000000000000004">
      <c r="E115" s="3" t="s">
        <v>40</v>
      </c>
      <c r="F115" s="4">
        <v>0</v>
      </c>
      <c r="G115" s="4">
        <v>0</v>
      </c>
      <c r="H115" s="4">
        <v>0</v>
      </c>
      <c r="I115" s="4">
        <v>0</v>
      </c>
      <c r="J115" s="4">
        <v>0</v>
      </c>
      <c r="K115" s="4">
        <v>0</v>
      </c>
      <c r="L115" s="4">
        <v>0</v>
      </c>
    </row>
    <row r="116" spans="4:12" x14ac:dyDescent="0.55000000000000004">
      <c r="D116" s="3" t="s">
        <v>44</v>
      </c>
      <c r="E116" s="3" t="s">
        <v>13</v>
      </c>
      <c r="F116" s="4">
        <v>7494</v>
      </c>
      <c r="G116" s="4">
        <v>7775</v>
      </c>
      <c r="H116" s="4">
        <v>7896</v>
      </c>
      <c r="I116" s="4">
        <v>8043</v>
      </c>
      <c r="J116" s="4">
        <v>7865</v>
      </c>
      <c r="K116" s="4">
        <v>8143</v>
      </c>
      <c r="L116" s="4">
        <v>7692</v>
      </c>
    </row>
    <row r="117" spans="4:12" x14ac:dyDescent="0.55000000000000004">
      <c r="E117" s="3" t="s">
        <v>14</v>
      </c>
      <c r="F117" s="4">
        <v>0</v>
      </c>
      <c r="G117" s="4">
        <v>0</v>
      </c>
      <c r="H117" s="4">
        <v>0</v>
      </c>
      <c r="I117" s="4">
        <v>0</v>
      </c>
      <c r="J117" s="4">
        <v>0</v>
      </c>
      <c r="K117" s="4">
        <v>0</v>
      </c>
      <c r="L117" s="4">
        <v>0</v>
      </c>
    </row>
    <row r="118" spans="4:12" x14ac:dyDescent="0.55000000000000004">
      <c r="E118" s="3" t="s">
        <v>15</v>
      </c>
      <c r="F118" s="4">
        <v>0</v>
      </c>
      <c r="G118" s="4">
        <v>0</v>
      </c>
      <c r="H118" s="4">
        <v>0</v>
      </c>
      <c r="I118" s="4">
        <v>0</v>
      </c>
      <c r="J118" s="4">
        <v>0</v>
      </c>
      <c r="K118" s="4">
        <v>0</v>
      </c>
      <c r="L118" s="4">
        <v>0</v>
      </c>
    </row>
    <row r="119" spans="4:12" x14ac:dyDescent="0.55000000000000004">
      <c r="E119" s="3" t="s">
        <v>16</v>
      </c>
      <c r="F119" s="4">
        <v>0</v>
      </c>
      <c r="G119" s="4">
        <v>0</v>
      </c>
      <c r="H119" s="4">
        <v>0</v>
      </c>
      <c r="I119" s="4">
        <v>0</v>
      </c>
      <c r="J119" s="4">
        <v>0</v>
      </c>
      <c r="K119" s="4">
        <v>0</v>
      </c>
      <c r="L119" s="4">
        <v>0</v>
      </c>
    </row>
    <row r="120" spans="4:12" x14ac:dyDescent="0.55000000000000004">
      <c r="E120" s="3" t="s">
        <v>17</v>
      </c>
      <c r="F120" s="4">
        <v>1111</v>
      </c>
      <c r="G120" s="4">
        <v>1097</v>
      </c>
      <c r="H120" s="4">
        <v>999</v>
      </c>
      <c r="I120" s="4">
        <v>875</v>
      </c>
      <c r="J120" s="4">
        <v>813</v>
      </c>
      <c r="K120" s="4">
        <v>756</v>
      </c>
      <c r="L120" s="4">
        <v>687</v>
      </c>
    </row>
    <row r="121" spans="4:12" x14ac:dyDescent="0.55000000000000004">
      <c r="E121" s="3" t="s">
        <v>18</v>
      </c>
      <c r="F121" s="4">
        <v>13</v>
      </c>
      <c r="G121" s="4">
        <v>11</v>
      </c>
      <c r="H121" s="4">
        <v>11</v>
      </c>
      <c r="I121" s="4">
        <v>12</v>
      </c>
      <c r="J121" s="4">
        <v>12</v>
      </c>
      <c r="K121" s="4">
        <v>12</v>
      </c>
      <c r="L121" s="4">
        <v>11</v>
      </c>
    </row>
    <row r="122" spans="4:12" x14ac:dyDescent="0.55000000000000004">
      <c r="E122" s="3" t="s">
        <v>19</v>
      </c>
      <c r="F122" s="4">
        <v>377</v>
      </c>
      <c r="G122" s="4">
        <v>366</v>
      </c>
      <c r="H122" s="4">
        <v>328</v>
      </c>
      <c r="I122" s="4">
        <v>410</v>
      </c>
      <c r="J122" s="4">
        <v>384</v>
      </c>
      <c r="K122" s="4">
        <v>447</v>
      </c>
      <c r="L122" s="4">
        <v>494</v>
      </c>
    </row>
    <row r="123" spans="4:12" x14ac:dyDescent="0.55000000000000004">
      <c r="E123" s="3" t="s">
        <v>20</v>
      </c>
      <c r="F123" s="4">
        <v>721</v>
      </c>
      <c r="G123" s="4">
        <v>721</v>
      </c>
      <c r="H123" s="4">
        <v>660</v>
      </c>
      <c r="I123" s="4">
        <v>453</v>
      </c>
      <c r="J123" s="4">
        <v>418</v>
      </c>
      <c r="K123" s="4">
        <v>297</v>
      </c>
      <c r="L123" s="4">
        <v>182</v>
      </c>
    </row>
    <row r="124" spans="4:12" x14ac:dyDescent="0.55000000000000004">
      <c r="E124" s="3" t="s">
        <v>21</v>
      </c>
      <c r="F124" s="4">
        <v>1178</v>
      </c>
      <c r="G124" s="4">
        <v>1154</v>
      </c>
      <c r="H124" s="4">
        <v>1173</v>
      </c>
      <c r="I124" s="4">
        <v>1228</v>
      </c>
      <c r="J124" s="4">
        <v>1207</v>
      </c>
      <c r="K124" s="4">
        <v>1327</v>
      </c>
      <c r="L124" s="4">
        <v>1080</v>
      </c>
    </row>
    <row r="125" spans="4:12" x14ac:dyDescent="0.55000000000000004">
      <c r="E125" s="3" t="s">
        <v>22</v>
      </c>
      <c r="F125" s="4">
        <v>166</v>
      </c>
      <c r="G125" s="4">
        <v>140</v>
      </c>
      <c r="H125" s="4">
        <v>150</v>
      </c>
      <c r="I125" s="4">
        <v>203</v>
      </c>
      <c r="J125" s="4">
        <v>191</v>
      </c>
      <c r="K125" s="4">
        <v>145</v>
      </c>
      <c r="L125" s="4">
        <v>109</v>
      </c>
    </row>
    <row r="126" spans="4:12" x14ac:dyDescent="0.55000000000000004">
      <c r="E126" s="3" t="s">
        <v>23</v>
      </c>
      <c r="F126" s="4">
        <v>1011</v>
      </c>
      <c r="G126" s="4">
        <v>1015</v>
      </c>
      <c r="H126" s="4">
        <v>1023</v>
      </c>
      <c r="I126" s="4">
        <v>1025</v>
      </c>
      <c r="J126" s="4">
        <v>1016</v>
      </c>
      <c r="K126" s="4">
        <v>1182</v>
      </c>
      <c r="L126" s="4">
        <v>970</v>
      </c>
    </row>
    <row r="127" spans="4:12" x14ac:dyDescent="0.55000000000000004">
      <c r="E127" s="3" t="s">
        <v>24</v>
      </c>
      <c r="F127" s="4">
        <v>4537</v>
      </c>
      <c r="G127" s="4">
        <v>4743</v>
      </c>
      <c r="H127" s="4">
        <v>4700</v>
      </c>
      <c r="I127" s="4">
        <v>4942</v>
      </c>
      <c r="J127" s="4">
        <v>5011</v>
      </c>
      <c r="K127" s="4">
        <v>5025</v>
      </c>
      <c r="L127" s="4">
        <v>5006</v>
      </c>
    </row>
    <row r="128" spans="4:12" x14ac:dyDescent="0.55000000000000004">
      <c r="E128" s="3" t="s">
        <v>25</v>
      </c>
      <c r="F128" s="4">
        <v>753</v>
      </c>
      <c r="G128" s="4">
        <v>835</v>
      </c>
      <c r="H128" s="4">
        <v>708</v>
      </c>
      <c r="I128" s="4">
        <v>732</v>
      </c>
      <c r="J128" s="4">
        <v>788</v>
      </c>
      <c r="K128" s="4">
        <v>704</v>
      </c>
      <c r="L128" s="4">
        <v>681</v>
      </c>
    </row>
    <row r="129" spans="4:12" x14ac:dyDescent="0.55000000000000004">
      <c r="E129" s="3" t="s">
        <v>26</v>
      </c>
      <c r="F129" s="4">
        <v>3784</v>
      </c>
      <c r="G129" s="4">
        <v>3908</v>
      </c>
      <c r="H129" s="4">
        <v>3992</v>
      </c>
      <c r="I129" s="4">
        <v>4211</v>
      </c>
      <c r="J129" s="4">
        <v>4223</v>
      </c>
      <c r="K129" s="4">
        <v>4322</v>
      </c>
      <c r="L129" s="4">
        <v>4325</v>
      </c>
    </row>
    <row r="130" spans="4:12" x14ac:dyDescent="0.55000000000000004">
      <c r="E130" s="3" t="s">
        <v>27</v>
      </c>
      <c r="F130" s="4">
        <v>275</v>
      </c>
      <c r="G130" s="4">
        <v>309</v>
      </c>
      <c r="H130" s="4">
        <v>298</v>
      </c>
      <c r="I130" s="4">
        <v>292</v>
      </c>
      <c r="J130" s="4">
        <v>296</v>
      </c>
      <c r="K130" s="4">
        <v>297</v>
      </c>
      <c r="L130" s="4">
        <v>310</v>
      </c>
    </row>
    <row r="131" spans="4:12" x14ac:dyDescent="0.55000000000000004">
      <c r="E131" s="3" t="s">
        <v>28</v>
      </c>
      <c r="F131" s="4">
        <v>39</v>
      </c>
      <c r="G131" s="4">
        <v>48</v>
      </c>
      <c r="H131" s="4">
        <v>33</v>
      </c>
      <c r="I131" s="4">
        <v>34</v>
      </c>
      <c r="J131" s="4">
        <v>34</v>
      </c>
      <c r="K131" s="4">
        <v>32</v>
      </c>
      <c r="L131" s="4">
        <v>37</v>
      </c>
    </row>
    <row r="132" spans="4:12" x14ac:dyDescent="0.55000000000000004">
      <c r="E132" s="3" t="s">
        <v>29</v>
      </c>
      <c r="F132" s="4">
        <v>218</v>
      </c>
      <c r="G132" s="4">
        <v>236</v>
      </c>
      <c r="H132" s="4">
        <v>239</v>
      </c>
      <c r="I132" s="4">
        <v>216</v>
      </c>
      <c r="J132" s="4">
        <v>224</v>
      </c>
      <c r="K132" s="4">
        <v>223</v>
      </c>
      <c r="L132" s="4">
        <v>226</v>
      </c>
    </row>
    <row r="133" spans="4:12" x14ac:dyDescent="0.55000000000000004">
      <c r="E133" s="3" t="s">
        <v>30</v>
      </c>
      <c r="F133" s="4">
        <v>1</v>
      </c>
      <c r="G133" s="4">
        <v>1</v>
      </c>
      <c r="H133" s="4">
        <v>1</v>
      </c>
      <c r="I133" s="4">
        <v>1</v>
      </c>
      <c r="J133" s="4">
        <v>1</v>
      </c>
      <c r="K133" s="4">
        <v>0</v>
      </c>
      <c r="L133" s="4">
        <v>0</v>
      </c>
    </row>
    <row r="134" spans="4:12" x14ac:dyDescent="0.55000000000000004">
      <c r="E134" s="3" t="s">
        <v>31</v>
      </c>
      <c r="F134" s="4">
        <v>18</v>
      </c>
      <c r="G134" s="4">
        <v>25</v>
      </c>
      <c r="H134" s="4">
        <v>25</v>
      </c>
      <c r="I134" s="4">
        <v>41</v>
      </c>
      <c r="J134" s="4">
        <v>38</v>
      </c>
      <c r="K134" s="4">
        <v>42</v>
      </c>
      <c r="L134" s="4">
        <v>47</v>
      </c>
    </row>
    <row r="135" spans="4:12" x14ac:dyDescent="0.55000000000000004">
      <c r="E135" s="3" t="s">
        <v>32</v>
      </c>
      <c r="F135" s="4">
        <v>0</v>
      </c>
      <c r="G135" s="4">
        <v>0</v>
      </c>
      <c r="H135" s="4">
        <v>0</v>
      </c>
      <c r="I135" s="4">
        <v>0</v>
      </c>
      <c r="J135" s="4">
        <v>0</v>
      </c>
      <c r="K135" s="4">
        <v>0</v>
      </c>
      <c r="L135" s="4">
        <v>0</v>
      </c>
    </row>
    <row r="136" spans="4:12" x14ac:dyDescent="0.55000000000000004">
      <c r="E136" s="3" t="s">
        <v>33</v>
      </c>
      <c r="F136" s="4">
        <v>0</v>
      </c>
      <c r="G136" s="4">
        <v>0</v>
      </c>
      <c r="H136" s="4">
        <v>0</v>
      </c>
      <c r="I136" s="4">
        <v>0</v>
      </c>
      <c r="J136" s="4">
        <v>0</v>
      </c>
      <c r="K136" s="4">
        <v>0</v>
      </c>
      <c r="L136" s="4">
        <v>0</v>
      </c>
    </row>
    <row r="137" spans="4:12" x14ac:dyDescent="0.55000000000000004">
      <c r="E137" s="3" t="s">
        <v>34</v>
      </c>
      <c r="F137" s="4">
        <v>0</v>
      </c>
      <c r="G137" s="4">
        <v>0</v>
      </c>
      <c r="H137" s="4">
        <v>0</v>
      </c>
      <c r="I137" s="4">
        <v>0</v>
      </c>
      <c r="J137" s="4">
        <v>0</v>
      </c>
      <c r="K137" s="4">
        <v>0</v>
      </c>
      <c r="L137" s="4">
        <v>0</v>
      </c>
    </row>
    <row r="138" spans="4:12" x14ac:dyDescent="0.55000000000000004">
      <c r="E138" s="3" t="s">
        <v>35</v>
      </c>
      <c r="F138" s="4">
        <v>0</v>
      </c>
      <c r="G138" s="4">
        <v>0</v>
      </c>
      <c r="H138" s="4">
        <v>0</v>
      </c>
      <c r="I138" s="4">
        <v>0</v>
      </c>
      <c r="J138" s="4">
        <v>0</v>
      </c>
      <c r="K138" s="4">
        <v>0</v>
      </c>
      <c r="L138" s="4">
        <v>0</v>
      </c>
    </row>
    <row r="139" spans="4:12" x14ac:dyDescent="0.55000000000000004">
      <c r="E139" s="3" t="s">
        <v>36</v>
      </c>
      <c r="F139" s="4">
        <v>375</v>
      </c>
      <c r="G139" s="4">
        <v>427</v>
      </c>
      <c r="H139" s="4">
        <v>672</v>
      </c>
      <c r="I139" s="4">
        <v>575</v>
      </c>
      <c r="J139" s="4">
        <v>375</v>
      </c>
      <c r="K139" s="4">
        <v>583</v>
      </c>
      <c r="L139" s="4">
        <v>498</v>
      </c>
    </row>
    <row r="140" spans="4:12" x14ac:dyDescent="0.55000000000000004">
      <c r="E140" s="3" t="s">
        <v>37</v>
      </c>
      <c r="F140" s="4">
        <v>19</v>
      </c>
      <c r="G140" s="4">
        <v>44</v>
      </c>
      <c r="H140" s="4">
        <v>54</v>
      </c>
      <c r="I140" s="4">
        <v>131</v>
      </c>
      <c r="J140" s="4">
        <v>163</v>
      </c>
      <c r="K140" s="4">
        <v>155</v>
      </c>
      <c r="L140" s="4">
        <v>111</v>
      </c>
    </row>
    <row r="141" spans="4:12" x14ac:dyDescent="0.55000000000000004">
      <c r="E141" s="3" t="s">
        <v>38</v>
      </c>
      <c r="F141" s="4">
        <v>0</v>
      </c>
      <c r="G141" s="4">
        <v>0</v>
      </c>
      <c r="H141" s="4">
        <v>0</v>
      </c>
      <c r="I141" s="4">
        <v>0</v>
      </c>
      <c r="J141" s="4">
        <v>0</v>
      </c>
      <c r="K141" s="4">
        <v>0</v>
      </c>
      <c r="L141" s="4">
        <v>0</v>
      </c>
    </row>
    <row r="142" spans="4:12" x14ac:dyDescent="0.55000000000000004">
      <c r="E142" s="3" t="s">
        <v>39</v>
      </c>
      <c r="F142" s="4">
        <v>19</v>
      </c>
      <c r="G142" s="4">
        <v>44</v>
      </c>
      <c r="H142" s="4">
        <v>54</v>
      </c>
      <c r="I142" s="4">
        <v>131</v>
      </c>
      <c r="J142" s="4">
        <v>163</v>
      </c>
      <c r="K142" s="4">
        <v>155</v>
      </c>
      <c r="L142" s="4">
        <v>111</v>
      </c>
    </row>
    <row r="143" spans="4:12" x14ac:dyDescent="0.55000000000000004">
      <c r="E143" s="3" t="s">
        <v>40</v>
      </c>
      <c r="F143" s="4">
        <v>0</v>
      </c>
      <c r="G143" s="4">
        <v>0</v>
      </c>
      <c r="H143" s="4">
        <v>0</v>
      </c>
      <c r="I143" s="4">
        <v>0</v>
      </c>
      <c r="J143" s="4">
        <v>0</v>
      </c>
      <c r="K143" s="4">
        <v>0</v>
      </c>
      <c r="L143" s="4">
        <v>0</v>
      </c>
    </row>
    <row r="144" spans="4:12" x14ac:dyDescent="0.55000000000000004">
      <c r="D144" s="3" t="s">
        <v>45</v>
      </c>
      <c r="E144" s="3" t="s">
        <v>13</v>
      </c>
      <c r="F144" s="4">
        <v>855</v>
      </c>
      <c r="G144" s="4">
        <v>1237</v>
      </c>
      <c r="H144" s="4">
        <v>1407</v>
      </c>
      <c r="I144" s="4">
        <v>1644</v>
      </c>
      <c r="J144" s="4">
        <v>1877</v>
      </c>
      <c r="K144" s="4">
        <v>2088</v>
      </c>
      <c r="L144" s="4">
        <v>2079</v>
      </c>
    </row>
    <row r="145" spans="5:12" x14ac:dyDescent="0.55000000000000004">
      <c r="E145" s="3" t="s">
        <v>14</v>
      </c>
      <c r="F145" s="4">
        <v>0</v>
      </c>
      <c r="G145" s="4">
        <v>0</v>
      </c>
      <c r="H145" s="4">
        <v>0</v>
      </c>
      <c r="I145" s="4">
        <v>0</v>
      </c>
      <c r="J145" s="4">
        <v>0</v>
      </c>
      <c r="K145" s="4">
        <v>0</v>
      </c>
      <c r="L145" s="4">
        <v>0</v>
      </c>
    </row>
    <row r="146" spans="5:12" x14ac:dyDescent="0.55000000000000004">
      <c r="E146" s="3" t="s">
        <v>15</v>
      </c>
      <c r="F146" s="4">
        <v>0</v>
      </c>
      <c r="G146" s="4">
        <v>0</v>
      </c>
      <c r="H146" s="4">
        <v>0</v>
      </c>
      <c r="I146" s="4">
        <v>0</v>
      </c>
      <c r="J146" s="4">
        <v>0</v>
      </c>
      <c r="K146" s="4">
        <v>0</v>
      </c>
      <c r="L146" s="4">
        <v>0</v>
      </c>
    </row>
    <row r="147" spans="5:12" x14ac:dyDescent="0.55000000000000004">
      <c r="E147" s="3" t="s">
        <v>16</v>
      </c>
      <c r="F147" s="4">
        <v>0</v>
      </c>
      <c r="G147" s="4">
        <v>0</v>
      </c>
      <c r="H147" s="4">
        <v>0</v>
      </c>
      <c r="I147" s="4">
        <v>0</v>
      </c>
      <c r="J147" s="4">
        <v>0</v>
      </c>
      <c r="K147" s="4">
        <v>0</v>
      </c>
      <c r="L147" s="4">
        <v>0</v>
      </c>
    </row>
    <row r="148" spans="5:12" x14ac:dyDescent="0.55000000000000004">
      <c r="E148" s="3" t="s">
        <v>17</v>
      </c>
      <c r="F148" s="4">
        <v>10</v>
      </c>
      <c r="G148" s="4">
        <v>13</v>
      </c>
      <c r="H148" s="4">
        <v>26</v>
      </c>
      <c r="I148" s="4">
        <v>23</v>
      </c>
      <c r="J148" s="4">
        <v>34</v>
      </c>
      <c r="K148" s="4">
        <v>42</v>
      </c>
      <c r="L148" s="4">
        <v>43</v>
      </c>
    </row>
    <row r="149" spans="5:12" x14ac:dyDescent="0.55000000000000004">
      <c r="E149" s="3" t="s">
        <v>18</v>
      </c>
      <c r="F149" s="4">
        <v>0</v>
      </c>
      <c r="G149" s="4">
        <v>0</v>
      </c>
      <c r="H149" s="4">
        <v>0</v>
      </c>
      <c r="I149" s="4">
        <v>0</v>
      </c>
      <c r="J149" s="4">
        <v>0</v>
      </c>
      <c r="K149" s="4">
        <v>0</v>
      </c>
      <c r="L149" s="4">
        <v>0</v>
      </c>
    </row>
    <row r="150" spans="5:12" x14ac:dyDescent="0.55000000000000004">
      <c r="E150" s="3" t="s">
        <v>19</v>
      </c>
      <c r="F150" s="4">
        <v>7</v>
      </c>
      <c r="G150" s="4">
        <v>7</v>
      </c>
      <c r="H150" s="4">
        <v>17</v>
      </c>
      <c r="I150" s="4">
        <v>18</v>
      </c>
      <c r="J150" s="4">
        <v>18</v>
      </c>
      <c r="K150" s="4">
        <v>41</v>
      </c>
      <c r="L150" s="4">
        <v>42</v>
      </c>
    </row>
    <row r="151" spans="5:12" x14ac:dyDescent="0.55000000000000004">
      <c r="E151" s="3" t="s">
        <v>20</v>
      </c>
      <c r="F151" s="4">
        <v>4</v>
      </c>
      <c r="G151" s="4">
        <v>6</v>
      </c>
      <c r="H151" s="4">
        <v>9</v>
      </c>
      <c r="I151" s="4">
        <v>5</v>
      </c>
      <c r="J151" s="4">
        <v>16</v>
      </c>
      <c r="K151" s="4">
        <v>1</v>
      </c>
      <c r="L151" s="4">
        <v>1</v>
      </c>
    </row>
    <row r="152" spans="5:12" x14ac:dyDescent="0.55000000000000004">
      <c r="E152" s="3" t="s">
        <v>21</v>
      </c>
      <c r="F152" s="4">
        <v>429</v>
      </c>
      <c r="G152" s="4">
        <v>766</v>
      </c>
      <c r="H152" s="4">
        <v>851</v>
      </c>
      <c r="I152" s="4">
        <v>907</v>
      </c>
      <c r="J152" s="4">
        <v>1039</v>
      </c>
      <c r="K152" s="4">
        <v>1113</v>
      </c>
      <c r="L152" s="4">
        <v>1051</v>
      </c>
    </row>
    <row r="153" spans="5:12" x14ac:dyDescent="0.55000000000000004">
      <c r="E153" s="3" t="s">
        <v>22</v>
      </c>
      <c r="F153" s="4">
        <v>2</v>
      </c>
      <c r="G153" s="4">
        <v>15</v>
      </c>
      <c r="H153" s="4">
        <v>18</v>
      </c>
      <c r="I153" s="4">
        <v>7</v>
      </c>
      <c r="J153" s="4">
        <v>10</v>
      </c>
      <c r="K153" s="4">
        <v>11</v>
      </c>
      <c r="L153" s="4">
        <v>0</v>
      </c>
    </row>
    <row r="154" spans="5:12" x14ac:dyDescent="0.55000000000000004">
      <c r="E154" s="3" t="s">
        <v>23</v>
      </c>
      <c r="F154" s="4">
        <v>427</v>
      </c>
      <c r="G154" s="4">
        <v>751</v>
      </c>
      <c r="H154" s="4">
        <v>833</v>
      </c>
      <c r="I154" s="4">
        <v>901</v>
      </c>
      <c r="J154" s="4">
        <v>1029</v>
      </c>
      <c r="K154" s="4">
        <v>1102</v>
      </c>
      <c r="L154" s="4">
        <v>1050</v>
      </c>
    </row>
    <row r="155" spans="5:12" x14ac:dyDescent="0.55000000000000004">
      <c r="E155" s="3" t="s">
        <v>24</v>
      </c>
      <c r="F155" s="4">
        <v>0</v>
      </c>
      <c r="G155" s="4">
        <v>3</v>
      </c>
      <c r="H155" s="4">
        <v>1</v>
      </c>
      <c r="I155" s="4">
        <v>0</v>
      </c>
      <c r="J155" s="4">
        <v>1</v>
      </c>
      <c r="K155" s="4">
        <v>0</v>
      </c>
      <c r="L155" s="4">
        <v>0</v>
      </c>
    </row>
    <row r="156" spans="5:12" x14ac:dyDescent="0.55000000000000004">
      <c r="E156" s="3" t="s">
        <v>25</v>
      </c>
      <c r="F156" s="4">
        <v>0</v>
      </c>
      <c r="G156" s="4">
        <v>3</v>
      </c>
      <c r="H156" s="4">
        <v>1</v>
      </c>
      <c r="I156" s="4">
        <v>0</v>
      </c>
      <c r="J156" s="4">
        <v>0</v>
      </c>
      <c r="K156" s="4">
        <v>0</v>
      </c>
      <c r="L156" s="4">
        <v>0</v>
      </c>
    </row>
    <row r="157" spans="5:12" x14ac:dyDescent="0.55000000000000004">
      <c r="E157" s="3" t="s">
        <v>26</v>
      </c>
      <c r="F157" s="4">
        <v>0</v>
      </c>
      <c r="G157" s="4">
        <v>0</v>
      </c>
      <c r="H157" s="4">
        <v>0</v>
      </c>
      <c r="I157" s="4">
        <v>0</v>
      </c>
      <c r="J157" s="4">
        <v>0</v>
      </c>
      <c r="K157" s="4">
        <v>0</v>
      </c>
      <c r="L157" s="4">
        <v>0</v>
      </c>
    </row>
    <row r="158" spans="5:12" x14ac:dyDescent="0.55000000000000004">
      <c r="E158" s="3" t="s">
        <v>27</v>
      </c>
      <c r="F158" s="4">
        <v>413</v>
      </c>
      <c r="G158" s="4">
        <v>453</v>
      </c>
      <c r="H158" s="4">
        <v>527</v>
      </c>
      <c r="I158" s="4">
        <v>708</v>
      </c>
      <c r="J158" s="4">
        <v>793</v>
      </c>
      <c r="K158" s="4">
        <v>916</v>
      </c>
      <c r="L158" s="4">
        <v>974</v>
      </c>
    </row>
    <row r="159" spans="5:12" x14ac:dyDescent="0.55000000000000004">
      <c r="E159" s="3" t="s">
        <v>28</v>
      </c>
      <c r="F159" s="4">
        <v>264</v>
      </c>
      <c r="G159" s="4">
        <v>386</v>
      </c>
      <c r="H159" s="4">
        <v>364</v>
      </c>
      <c r="I159" s="4">
        <v>448</v>
      </c>
      <c r="J159" s="4">
        <v>598</v>
      </c>
      <c r="K159" s="4">
        <v>704</v>
      </c>
      <c r="L159" s="4">
        <v>759</v>
      </c>
    </row>
    <row r="160" spans="5:12" x14ac:dyDescent="0.55000000000000004">
      <c r="E160" s="3" t="s">
        <v>29</v>
      </c>
      <c r="F160" s="4">
        <v>106</v>
      </c>
      <c r="G160" s="4">
        <v>24</v>
      </c>
      <c r="H160" s="4">
        <v>39</v>
      </c>
      <c r="I160" s="4">
        <v>119</v>
      </c>
      <c r="J160" s="4">
        <v>37</v>
      </c>
      <c r="K160" s="4">
        <v>34</v>
      </c>
      <c r="L160" s="4">
        <v>23</v>
      </c>
    </row>
    <row r="161" spans="4:12" x14ac:dyDescent="0.55000000000000004">
      <c r="E161" s="3" t="s">
        <v>30</v>
      </c>
      <c r="F161" s="4">
        <v>0</v>
      </c>
      <c r="G161" s="4">
        <v>0</v>
      </c>
      <c r="H161" s="4">
        <v>0</v>
      </c>
      <c r="I161" s="4">
        <v>0</v>
      </c>
      <c r="J161" s="4">
        <v>0</v>
      </c>
      <c r="K161" s="4">
        <v>1</v>
      </c>
      <c r="L161" s="4">
        <v>0</v>
      </c>
    </row>
    <row r="162" spans="4:12" x14ac:dyDescent="0.55000000000000004">
      <c r="E162" s="3" t="s">
        <v>31</v>
      </c>
      <c r="F162" s="4">
        <v>43</v>
      </c>
      <c r="G162" s="4">
        <v>42</v>
      </c>
      <c r="H162" s="4">
        <v>123</v>
      </c>
      <c r="I162" s="4">
        <v>142</v>
      </c>
      <c r="J162" s="4">
        <v>159</v>
      </c>
      <c r="K162" s="4">
        <v>177</v>
      </c>
      <c r="L162" s="4">
        <v>192</v>
      </c>
    </row>
    <row r="163" spans="4:12" x14ac:dyDescent="0.55000000000000004">
      <c r="E163" s="3" t="s">
        <v>32</v>
      </c>
      <c r="F163" s="4">
        <v>0</v>
      </c>
      <c r="G163" s="4">
        <v>0</v>
      </c>
      <c r="H163" s="4">
        <v>0</v>
      </c>
      <c r="I163" s="4">
        <v>0</v>
      </c>
      <c r="J163" s="4">
        <v>0</v>
      </c>
      <c r="K163" s="4">
        <v>0</v>
      </c>
      <c r="L163" s="4">
        <v>0</v>
      </c>
    </row>
    <row r="164" spans="4:12" x14ac:dyDescent="0.55000000000000004">
      <c r="E164" s="3" t="s">
        <v>33</v>
      </c>
      <c r="F164" s="4">
        <v>0</v>
      </c>
      <c r="G164" s="4">
        <v>0</v>
      </c>
      <c r="H164" s="4">
        <v>0</v>
      </c>
      <c r="I164" s="4">
        <v>0</v>
      </c>
      <c r="J164" s="4">
        <v>0</v>
      </c>
      <c r="K164" s="4">
        <v>0</v>
      </c>
      <c r="L164" s="4">
        <v>0</v>
      </c>
    </row>
    <row r="165" spans="4:12" x14ac:dyDescent="0.55000000000000004">
      <c r="E165" s="3" t="s">
        <v>34</v>
      </c>
      <c r="F165" s="4">
        <v>0</v>
      </c>
      <c r="G165" s="4">
        <v>0</v>
      </c>
      <c r="H165" s="4">
        <v>0</v>
      </c>
      <c r="I165" s="4">
        <v>0</v>
      </c>
      <c r="J165" s="4">
        <v>0</v>
      </c>
      <c r="K165" s="4">
        <v>0</v>
      </c>
      <c r="L165" s="4">
        <v>0</v>
      </c>
    </row>
    <row r="166" spans="4:12" x14ac:dyDescent="0.55000000000000004">
      <c r="E166" s="3" t="s">
        <v>35</v>
      </c>
      <c r="F166" s="4">
        <v>0</v>
      </c>
      <c r="G166" s="4">
        <v>0</v>
      </c>
      <c r="H166" s="4">
        <v>0</v>
      </c>
      <c r="I166" s="4">
        <v>0</v>
      </c>
      <c r="J166" s="4">
        <v>0</v>
      </c>
      <c r="K166" s="4">
        <v>0</v>
      </c>
      <c r="L166" s="4">
        <v>0</v>
      </c>
    </row>
    <row r="167" spans="4:12" x14ac:dyDescent="0.55000000000000004">
      <c r="E167" s="3" t="s">
        <v>36</v>
      </c>
      <c r="F167" s="4">
        <v>3</v>
      </c>
      <c r="G167" s="4">
        <v>3</v>
      </c>
      <c r="H167" s="4">
        <v>2</v>
      </c>
      <c r="I167" s="4">
        <v>5</v>
      </c>
      <c r="J167" s="4">
        <v>11</v>
      </c>
      <c r="K167" s="4">
        <v>17</v>
      </c>
      <c r="L167" s="4">
        <v>12</v>
      </c>
    </row>
    <row r="168" spans="4:12" x14ac:dyDescent="0.55000000000000004">
      <c r="E168" s="3" t="s">
        <v>37</v>
      </c>
      <c r="F168" s="4">
        <v>0</v>
      </c>
      <c r="G168" s="4">
        <v>0</v>
      </c>
      <c r="H168" s="4">
        <v>0</v>
      </c>
      <c r="I168" s="4">
        <v>0</v>
      </c>
      <c r="J168" s="4">
        <v>0</v>
      </c>
      <c r="K168" s="4">
        <v>0</v>
      </c>
      <c r="L168" s="4">
        <v>0</v>
      </c>
    </row>
    <row r="169" spans="4:12" x14ac:dyDescent="0.55000000000000004">
      <c r="E169" s="3" t="s">
        <v>38</v>
      </c>
      <c r="F169" s="4">
        <v>0</v>
      </c>
      <c r="G169" s="4">
        <v>0</v>
      </c>
      <c r="H169" s="4">
        <v>0</v>
      </c>
      <c r="I169" s="4">
        <v>0</v>
      </c>
      <c r="J169" s="4">
        <v>0</v>
      </c>
      <c r="K169" s="4">
        <v>0</v>
      </c>
      <c r="L169" s="4">
        <v>0</v>
      </c>
    </row>
    <row r="170" spans="4:12" x14ac:dyDescent="0.55000000000000004">
      <c r="E170" s="3" t="s">
        <v>39</v>
      </c>
      <c r="F170" s="4">
        <v>0</v>
      </c>
      <c r="G170" s="4">
        <v>0</v>
      </c>
      <c r="H170" s="4">
        <v>0</v>
      </c>
      <c r="I170" s="4">
        <v>0</v>
      </c>
      <c r="J170" s="4">
        <v>0</v>
      </c>
      <c r="K170" s="4">
        <v>0</v>
      </c>
      <c r="L170" s="4">
        <v>0</v>
      </c>
    </row>
    <row r="171" spans="4:12" x14ac:dyDescent="0.55000000000000004">
      <c r="E171" s="3" t="s">
        <v>40</v>
      </c>
      <c r="F171" s="4">
        <v>0</v>
      </c>
      <c r="G171" s="4">
        <v>0</v>
      </c>
      <c r="H171" s="4">
        <v>0</v>
      </c>
      <c r="I171" s="4">
        <v>0</v>
      </c>
      <c r="J171" s="4">
        <v>0</v>
      </c>
      <c r="K171" s="4">
        <v>0</v>
      </c>
      <c r="L171" s="4">
        <v>0</v>
      </c>
    </row>
    <row r="172" spans="4:12" x14ac:dyDescent="0.55000000000000004">
      <c r="D172" s="3" t="s">
        <v>46</v>
      </c>
      <c r="E172" s="3" t="s">
        <v>13</v>
      </c>
      <c r="F172" s="4">
        <v>2395</v>
      </c>
      <c r="G172" s="4">
        <v>2643</v>
      </c>
      <c r="H172" s="4">
        <v>2580</v>
      </c>
      <c r="I172" s="4">
        <v>2516</v>
      </c>
      <c r="J172" s="4">
        <v>2708</v>
      </c>
      <c r="K172" s="4">
        <v>2999</v>
      </c>
      <c r="L172" s="4">
        <v>3603</v>
      </c>
    </row>
    <row r="173" spans="4:12" x14ac:dyDescent="0.55000000000000004">
      <c r="E173" s="3" t="s">
        <v>14</v>
      </c>
      <c r="F173" s="4">
        <v>0</v>
      </c>
      <c r="G173" s="4">
        <v>0</v>
      </c>
      <c r="H173" s="4">
        <v>0</v>
      </c>
      <c r="I173" s="4">
        <v>0</v>
      </c>
      <c r="J173" s="4">
        <v>0</v>
      </c>
      <c r="K173" s="4">
        <v>0</v>
      </c>
      <c r="L173" s="4">
        <v>0</v>
      </c>
    </row>
    <row r="174" spans="4:12" x14ac:dyDescent="0.55000000000000004">
      <c r="E174" s="3" t="s">
        <v>15</v>
      </c>
      <c r="F174" s="4">
        <v>0</v>
      </c>
      <c r="G174" s="4">
        <v>0</v>
      </c>
      <c r="H174" s="4">
        <v>0</v>
      </c>
      <c r="I174" s="4">
        <v>0</v>
      </c>
      <c r="J174" s="4">
        <v>0</v>
      </c>
      <c r="K174" s="4">
        <v>0</v>
      </c>
      <c r="L174" s="4">
        <v>0</v>
      </c>
    </row>
    <row r="175" spans="4:12" x14ac:dyDescent="0.55000000000000004">
      <c r="E175" s="3" t="s">
        <v>16</v>
      </c>
      <c r="F175" s="4">
        <v>0</v>
      </c>
      <c r="G175" s="4">
        <v>0</v>
      </c>
      <c r="H175" s="4">
        <v>0</v>
      </c>
      <c r="I175" s="4">
        <v>0</v>
      </c>
      <c r="J175" s="4">
        <v>0</v>
      </c>
      <c r="K175" s="4">
        <v>0</v>
      </c>
      <c r="L175" s="4">
        <v>0</v>
      </c>
    </row>
    <row r="176" spans="4:12" x14ac:dyDescent="0.55000000000000004">
      <c r="E176" s="3" t="s">
        <v>17</v>
      </c>
      <c r="F176" s="4">
        <v>112</v>
      </c>
      <c r="G176" s="4">
        <v>84</v>
      </c>
      <c r="H176" s="4">
        <v>64</v>
      </c>
      <c r="I176" s="4">
        <v>78</v>
      </c>
      <c r="J176" s="4">
        <v>78</v>
      </c>
      <c r="K176" s="4">
        <v>83</v>
      </c>
      <c r="L176" s="4">
        <v>104</v>
      </c>
    </row>
    <row r="177" spans="5:12" x14ac:dyDescent="0.55000000000000004">
      <c r="E177" s="3" t="s">
        <v>18</v>
      </c>
      <c r="F177" s="4">
        <v>0</v>
      </c>
      <c r="G177" s="4">
        <v>0</v>
      </c>
      <c r="H177" s="4">
        <v>0</v>
      </c>
      <c r="I177" s="4">
        <v>0</v>
      </c>
      <c r="J177" s="4">
        <v>0</v>
      </c>
      <c r="K177" s="4">
        <v>0</v>
      </c>
      <c r="L177" s="4">
        <v>0</v>
      </c>
    </row>
    <row r="178" spans="5:12" x14ac:dyDescent="0.55000000000000004">
      <c r="E178" s="3" t="s">
        <v>19</v>
      </c>
      <c r="F178" s="4">
        <v>89</v>
      </c>
      <c r="G178" s="4">
        <v>68</v>
      </c>
      <c r="H178" s="4">
        <v>45</v>
      </c>
      <c r="I178" s="4">
        <v>63</v>
      </c>
      <c r="J178" s="4">
        <v>57</v>
      </c>
      <c r="K178" s="4">
        <v>56</v>
      </c>
      <c r="L178" s="4">
        <v>81</v>
      </c>
    </row>
    <row r="179" spans="5:12" x14ac:dyDescent="0.55000000000000004">
      <c r="E179" s="3" t="s">
        <v>20</v>
      </c>
      <c r="F179" s="4">
        <v>24</v>
      </c>
      <c r="G179" s="4">
        <v>16</v>
      </c>
      <c r="H179" s="4">
        <v>19</v>
      </c>
      <c r="I179" s="4">
        <v>15</v>
      </c>
      <c r="J179" s="4">
        <v>21</v>
      </c>
      <c r="K179" s="4">
        <v>27</v>
      </c>
      <c r="L179" s="4">
        <v>23</v>
      </c>
    </row>
    <row r="180" spans="5:12" x14ac:dyDescent="0.55000000000000004">
      <c r="E180" s="3" t="s">
        <v>21</v>
      </c>
      <c r="F180" s="4">
        <v>131</v>
      </c>
      <c r="G180" s="4">
        <v>153</v>
      </c>
      <c r="H180" s="4">
        <v>139</v>
      </c>
      <c r="I180" s="4">
        <v>140</v>
      </c>
      <c r="J180" s="4">
        <v>99</v>
      </c>
      <c r="K180" s="4">
        <v>97</v>
      </c>
      <c r="L180" s="4">
        <v>100</v>
      </c>
    </row>
    <row r="181" spans="5:12" x14ac:dyDescent="0.55000000000000004">
      <c r="E181" s="3" t="s">
        <v>22</v>
      </c>
      <c r="F181" s="4">
        <v>0</v>
      </c>
      <c r="G181" s="4">
        <v>0</v>
      </c>
      <c r="H181" s="4">
        <v>1</v>
      </c>
      <c r="I181" s="4">
        <v>1</v>
      </c>
      <c r="J181" s="4">
        <v>1</v>
      </c>
      <c r="K181" s="4">
        <v>4</v>
      </c>
      <c r="L181" s="4">
        <v>4</v>
      </c>
    </row>
    <row r="182" spans="5:12" x14ac:dyDescent="0.55000000000000004">
      <c r="E182" s="3" t="s">
        <v>23</v>
      </c>
      <c r="F182" s="4">
        <v>131</v>
      </c>
      <c r="G182" s="4">
        <v>153</v>
      </c>
      <c r="H182" s="4">
        <v>138</v>
      </c>
      <c r="I182" s="4">
        <v>139</v>
      </c>
      <c r="J182" s="4">
        <v>98</v>
      </c>
      <c r="K182" s="4">
        <v>93</v>
      </c>
      <c r="L182" s="4">
        <v>96</v>
      </c>
    </row>
    <row r="183" spans="5:12" x14ac:dyDescent="0.55000000000000004">
      <c r="E183" s="3" t="s">
        <v>24</v>
      </c>
      <c r="F183" s="4">
        <v>108</v>
      </c>
      <c r="G183" s="4">
        <v>123</v>
      </c>
      <c r="H183" s="4">
        <v>176</v>
      </c>
      <c r="I183" s="4">
        <v>144</v>
      </c>
      <c r="J183" s="4">
        <v>137</v>
      </c>
      <c r="K183" s="4">
        <v>142</v>
      </c>
      <c r="L183" s="4">
        <v>109</v>
      </c>
    </row>
    <row r="184" spans="5:12" x14ac:dyDescent="0.55000000000000004">
      <c r="E184" s="3" t="s">
        <v>25</v>
      </c>
      <c r="F184" s="4">
        <v>58</v>
      </c>
      <c r="G184" s="4">
        <v>72</v>
      </c>
      <c r="H184" s="4">
        <v>80</v>
      </c>
      <c r="I184" s="4">
        <v>73</v>
      </c>
      <c r="J184" s="4">
        <v>69</v>
      </c>
      <c r="K184" s="4">
        <v>77</v>
      </c>
      <c r="L184" s="4">
        <v>58</v>
      </c>
    </row>
    <row r="185" spans="5:12" x14ac:dyDescent="0.55000000000000004">
      <c r="E185" s="3" t="s">
        <v>26</v>
      </c>
      <c r="F185" s="4">
        <v>51</v>
      </c>
      <c r="G185" s="4">
        <v>52</v>
      </c>
      <c r="H185" s="4">
        <v>96</v>
      </c>
      <c r="I185" s="4">
        <v>71</v>
      </c>
      <c r="J185" s="4">
        <v>68</v>
      </c>
      <c r="K185" s="4">
        <v>65</v>
      </c>
      <c r="L185" s="4">
        <v>52</v>
      </c>
    </row>
    <row r="186" spans="5:12" x14ac:dyDescent="0.55000000000000004">
      <c r="E186" s="3" t="s">
        <v>27</v>
      </c>
      <c r="F186" s="4">
        <v>1830</v>
      </c>
      <c r="G186" s="4">
        <v>2060</v>
      </c>
      <c r="H186" s="4">
        <v>2010</v>
      </c>
      <c r="I186" s="4">
        <v>1953</v>
      </c>
      <c r="J186" s="4">
        <v>2190</v>
      </c>
      <c r="K186" s="4">
        <v>2443</v>
      </c>
      <c r="L186" s="4">
        <v>2981</v>
      </c>
    </row>
    <row r="187" spans="5:12" x14ac:dyDescent="0.55000000000000004">
      <c r="E187" s="3" t="s">
        <v>28</v>
      </c>
      <c r="F187" s="4">
        <v>265</v>
      </c>
      <c r="G187" s="4">
        <v>341</v>
      </c>
      <c r="H187" s="4">
        <v>270</v>
      </c>
      <c r="I187" s="4">
        <v>338</v>
      </c>
      <c r="J187" s="4">
        <v>409</v>
      </c>
      <c r="K187" s="4">
        <v>435</v>
      </c>
      <c r="L187" s="4">
        <v>568</v>
      </c>
    </row>
    <row r="188" spans="5:12" x14ac:dyDescent="0.55000000000000004">
      <c r="E188" s="3" t="s">
        <v>29</v>
      </c>
      <c r="F188" s="4">
        <v>1489</v>
      </c>
      <c r="G188" s="4">
        <v>1581</v>
      </c>
      <c r="H188" s="4">
        <v>1592</v>
      </c>
      <c r="I188" s="4">
        <v>1461</v>
      </c>
      <c r="J188" s="4">
        <v>1613</v>
      </c>
      <c r="K188" s="4">
        <v>1795</v>
      </c>
      <c r="L188" s="4">
        <v>2107</v>
      </c>
    </row>
    <row r="189" spans="5:12" x14ac:dyDescent="0.55000000000000004">
      <c r="E189" s="3" t="s">
        <v>30</v>
      </c>
      <c r="F189" s="4">
        <v>2</v>
      </c>
      <c r="G189" s="4">
        <v>2</v>
      </c>
      <c r="H189" s="4">
        <v>2</v>
      </c>
      <c r="I189" s="4">
        <v>3</v>
      </c>
      <c r="J189" s="4">
        <v>3</v>
      </c>
      <c r="K189" s="4">
        <v>3</v>
      </c>
      <c r="L189" s="4">
        <v>94</v>
      </c>
    </row>
    <row r="190" spans="5:12" x14ac:dyDescent="0.55000000000000004">
      <c r="E190" s="3" t="s">
        <v>31</v>
      </c>
      <c r="F190" s="4">
        <v>74</v>
      </c>
      <c r="G190" s="4">
        <v>136</v>
      </c>
      <c r="H190" s="4">
        <v>145</v>
      </c>
      <c r="I190" s="4">
        <v>151</v>
      </c>
      <c r="J190" s="4">
        <v>165</v>
      </c>
      <c r="K190" s="4">
        <v>209</v>
      </c>
      <c r="L190" s="4">
        <v>212</v>
      </c>
    </row>
    <row r="191" spans="5:12" x14ac:dyDescent="0.55000000000000004">
      <c r="E191" s="3" t="s">
        <v>32</v>
      </c>
      <c r="F191" s="4">
        <v>0</v>
      </c>
      <c r="G191" s="4">
        <v>0</v>
      </c>
      <c r="H191" s="4">
        <v>0</v>
      </c>
      <c r="I191" s="4">
        <v>0</v>
      </c>
      <c r="J191" s="4">
        <v>0</v>
      </c>
      <c r="K191" s="4">
        <v>0</v>
      </c>
      <c r="L191" s="4">
        <v>0</v>
      </c>
    </row>
    <row r="192" spans="5:12" x14ac:dyDescent="0.55000000000000004">
      <c r="E192" s="3" t="s">
        <v>33</v>
      </c>
      <c r="F192" s="4">
        <v>0</v>
      </c>
      <c r="G192" s="4">
        <v>0</v>
      </c>
      <c r="H192" s="4">
        <v>0</v>
      </c>
      <c r="I192" s="4">
        <v>0</v>
      </c>
      <c r="J192" s="4">
        <v>0</v>
      </c>
      <c r="K192" s="4">
        <v>0</v>
      </c>
      <c r="L192" s="4">
        <v>0</v>
      </c>
    </row>
    <row r="193" spans="4:12" x14ac:dyDescent="0.55000000000000004">
      <c r="E193" s="3" t="s">
        <v>34</v>
      </c>
      <c r="F193" s="4">
        <v>0</v>
      </c>
      <c r="G193" s="4">
        <v>0</v>
      </c>
      <c r="H193" s="4">
        <v>0</v>
      </c>
      <c r="I193" s="4">
        <v>0</v>
      </c>
      <c r="J193" s="4">
        <v>0</v>
      </c>
      <c r="K193" s="4">
        <v>0</v>
      </c>
      <c r="L193" s="4">
        <v>0</v>
      </c>
    </row>
    <row r="194" spans="4:12" x14ac:dyDescent="0.55000000000000004">
      <c r="E194" s="3" t="s">
        <v>35</v>
      </c>
      <c r="F194" s="4">
        <v>0</v>
      </c>
      <c r="G194" s="4">
        <v>0</v>
      </c>
      <c r="H194" s="4">
        <v>0</v>
      </c>
      <c r="I194" s="4">
        <v>0</v>
      </c>
      <c r="J194" s="4">
        <v>0</v>
      </c>
      <c r="K194" s="4">
        <v>0</v>
      </c>
      <c r="L194" s="4">
        <v>0</v>
      </c>
    </row>
    <row r="195" spans="4:12" x14ac:dyDescent="0.55000000000000004">
      <c r="E195" s="3" t="s">
        <v>36</v>
      </c>
      <c r="F195" s="4">
        <v>0</v>
      </c>
      <c r="G195" s="4">
        <v>0</v>
      </c>
      <c r="H195" s="4">
        <v>0</v>
      </c>
      <c r="I195" s="4">
        <v>0</v>
      </c>
      <c r="J195" s="4">
        <v>3</v>
      </c>
      <c r="K195" s="4">
        <v>1</v>
      </c>
      <c r="L195" s="4">
        <v>0</v>
      </c>
    </row>
    <row r="196" spans="4:12" x14ac:dyDescent="0.55000000000000004">
      <c r="E196" s="3" t="s">
        <v>37</v>
      </c>
      <c r="F196" s="4">
        <v>213</v>
      </c>
      <c r="G196" s="4">
        <v>223</v>
      </c>
      <c r="H196" s="4">
        <v>191</v>
      </c>
      <c r="I196" s="4">
        <v>201</v>
      </c>
      <c r="J196" s="4">
        <v>200</v>
      </c>
      <c r="K196" s="4">
        <v>234</v>
      </c>
      <c r="L196" s="4">
        <v>309</v>
      </c>
    </row>
    <row r="197" spans="4:12" x14ac:dyDescent="0.55000000000000004">
      <c r="E197" s="3" t="s">
        <v>38</v>
      </c>
      <c r="F197" s="4">
        <v>2</v>
      </c>
      <c r="G197" s="4">
        <v>2</v>
      </c>
      <c r="H197" s="4">
        <v>2</v>
      </c>
      <c r="I197" s="4">
        <v>4</v>
      </c>
      <c r="J197" s="4">
        <v>4</v>
      </c>
      <c r="K197" s="4">
        <v>4</v>
      </c>
      <c r="L197" s="4">
        <v>5</v>
      </c>
    </row>
    <row r="198" spans="4:12" x14ac:dyDescent="0.55000000000000004">
      <c r="E198" s="3" t="s">
        <v>39</v>
      </c>
      <c r="F198" s="4">
        <v>211</v>
      </c>
      <c r="G198" s="4">
        <v>221</v>
      </c>
      <c r="H198" s="4">
        <v>190</v>
      </c>
      <c r="I198" s="4">
        <v>197</v>
      </c>
      <c r="J198" s="4">
        <v>196</v>
      </c>
      <c r="K198" s="4">
        <v>230</v>
      </c>
      <c r="L198" s="4">
        <v>304</v>
      </c>
    </row>
    <row r="199" spans="4:12" x14ac:dyDescent="0.55000000000000004">
      <c r="E199" s="3" t="s">
        <v>40</v>
      </c>
      <c r="F199" s="4">
        <v>0</v>
      </c>
      <c r="G199" s="4">
        <v>0</v>
      </c>
      <c r="H199" s="4">
        <v>0</v>
      </c>
      <c r="I199" s="4">
        <v>0</v>
      </c>
      <c r="J199" s="4">
        <v>0</v>
      </c>
      <c r="K199" s="4">
        <v>0</v>
      </c>
      <c r="L199" s="4">
        <v>0</v>
      </c>
    </row>
    <row r="200" spans="4:12" x14ac:dyDescent="0.55000000000000004">
      <c r="D200" s="3" t="s">
        <v>47</v>
      </c>
      <c r="E200" s="3" t="s">
        <v>13</v>
      </c>
      <c r="F200" s="4">
        <v>22</v>
      </c>
      <c r="G200" s="4">
        <v>23</v>
      </c>
      <c r="H200" s="4">
        <v>24</v>
      </c>
      <c r="I200" s="4">
        <v>24</v>
      </c>
      <c r="J200" s="4">
        <v>32</v>
      </c>
      <c r="K200" s="4">
        <v>36</v>
      </c>
      <c r="L200" s="4">
        <v>33</v>
      </c>
    </row>
    <row r="201" spans="4:12" x14ac:dyDescent="0.55000000000000004">
      <c r="E201" s="3" t="s">
        <v>14</v>
      </c>
      <c r="F201" s="4">
        <v>0</v>
      </c>
      <c r="G201" s="4">
        <v>0</v>
      </c>
      <c r="H201" s="4">
        <v>0</v>
      </c>
      <c r="I201" s="4">
        <v>0</v>
      </c>
      <c r="J201" s="4">
        <v>0</v>
      </c>
      <c r="K201" s="4">
        <v>0</v>
      </c>
      <c r="L201" s="4">
        <v>0</v>
      </c>
    </row>
    <row r="202" spans="4:12" x14ac:dyDescent="0.55000000000000004">
      <c r="E202" s="3" t="s">
        <v>15</v>
      </c>
      <c r="F202" s="4">
        <v>0</v>
      </c>
      <c r="G202" s="4">
        <v>0</v>
      </c>
      <c r="H202" s="4">
        <v>0</v>
      </c>
      <c r="I202" s="4">
        <v>0</v>
      </c>
      <c r="J202" s="4">
        <v>0</v>
      </c>
      <c r="K202" s="4">
        <v>0</v>
      </c>
      <c r="L202" s="4">
        <v>0</v>
      </c>
    </row>
    <row r="203" spans="4:12" x14ac:dyDescent="0.55000000000000004">
      <c r="E203" s="3" t="s">
        <v>16</v>
      </c>
      <c r="F203" s="4">
        <v>0</v>
      </c>
      <c r="G203" s="4">
        <v>0</v>
      </c>
      <c r="H203" s="4">
        <v>0</v>
      </c>
      <c r="I203" s="4">
        <v>0</v>
      </c>
      <c r="J203" s="4">
        <v>0</v>
      </c>
      <c r="K203" s="4">
        <v>0</v>
      </c>
      <c r="L203" s="4">
        <v>0</v>
      </c>
    </row>
    <row r="204" spans="4:12" x14ac:dyDescent="0.55000000000000004">
      <c r="E204" s="3" t="s">
        <v>17</v>
      </c>
      <c r="F204" s="4">
        <v>5</v>
      </c>
      <c r="G204" s="4">
        <v>4</v>
      </c>
      <c r="H204" s="4">
        <v>5</v>
      </c>
      <c r="I204" s="4">
        <v>5</v>
      </c>
      <c r="J204" s="4">
        <v>9</v>
      </c>
      <c r="K204" s="4">
        <v>12</v>
      </c>
      <c r="L204" s="4">
        <v>6</v>
      </c>
    </row>
    <row r="205" spans="4:12" x14ac:dyDescent="0.55000000000000004">
      <c r="E205" s="3" t="s">
        <v>18</v>
      </c>
      <c r="F205" s="4">
        <v>0</v>
      </c>
      <c r="G205" s="4">
        <v>0</v>
      </c>
      <c r="H205" s="4">
        <v>0</v>
      </c>
      <c r="I205" s="4">
        <v>0</v>
      </c>
      <c r="J205" s="4">
        <v>0</v>
      </c>
      <c r="K205" s="4">
        <v>0</v>
      </c>
      <c r="L205" s="4">
        <v>0</v>
      </c>
    </row>
    <row r="206" spans="4:12" x14ac:dyDescent="0.55000000000000004">
      <c r="E206" s="3" t="s">
        <v>19</v>
      </c>
      <c r="F206" s="4">
        <v>4</v>
      </c>
      <c r="G206" s="4">
        <v>3</v>
      </c>
      <c r="H206" s="4">
        <v>4</v>
      </c>
      <c r="I206" s="4">
        <v>4</v>
      </c>
      <c r="J206" s="4">
        <v>8</v>
      </c>
      <c r="K206" s="4">
        <v>11</v>
      </c>
      <c r="L206" s="4">
        <v>5</v>
      </c>
    </row>
    <row r="207" spans="4:12" x14ac:dyDescent="0.55000000000000004">
      <c r="E207" s="3" t="s">
        <v>20</v>
      </c>
      <c r="F207" s="4">
        <v>1</v>
      </c>
      <c r="G207" s="4">
        <v>1</v>
      </c>
      <c r="H207" s="4">
        <v>1</v>
      </c>
      <c r="I207" s="4">
        <v>1</v>
      </c>
      <c r="J207" s="4">
        <v>1</v>
      </c>
      <c r="K207" s="4">
        <v>1</v>
      </c>
      <c r="L207" s="4">
        <v>1</v>
      </c>
    </row>
    <row r="208" spans="4:12" x14ac:dyDescent="0.55000000000000004">
      <c r="E208" s="3" t="s">
        <v>21</v>
      </c>
      <c r="F208" s="4">
        <v>4</v>
      </c>
      <c r="G208" s="4">
        <v>3</v>
      </c>
      <c r="H208" s="4">
        <v>3</v>
      </c>
      <c r="I208" s="4">
        <v>12</v>
      </c>
      <c r="J208" s="4">
        <v>3</v>
      </c>
      <c r="K208" s="4">
        <v>4</v>
      </c>
      <c r="L208" s="4">
        <v>4</v>
      </c>
    </row>
    <row r="209" spans="5:12" x14ac:dyDescent="0.55000000000000004">
      <c r="E209" s="3" t="s">
        <v>22</v>
      </c>
      <c r="F209" s="4">
        <v>0</v>
      </c>
      <c r="G209" s="4">
        <v>0</v>
      </c>
      <c r="H209" s="4">
        <v>0</v>
      </c>
      <c r="I209" s="4">
        <v>0</v>
      </c>
      <c r="J209" s="4">
        <v>0</v>
      </c>
      <c r="K209" s="4">
        <v>0</v>
      </c>
      <c r="L209" s="4">
        <v>0</v>
      </c>
    </row>
    <row r="210" spans="5:12" x14ac:dyDescent="0.55000000000000004">
      <c r="E210" s="3" t="s">
        <v>23</v>
      </c>
      <c r="F210" s="4">
        <v>4</v>
      </c>
      <c r="G210" s="4">
        <v>3</v>
      </c>
      <c r="H210" s="4">
        <v>2</v>
      </c>
      <c r="I210" s="4">
        <v>12</v>
      </c>
      <c r="J210" s="4">
        <v>3</v>
      </c>
      <c r="K210" s="4">
        <v>4</v>
      </c>
      <c r="L210" s="4">
        <v>4</v>
      </c>
    </row>
    <row r="211" spans="5:12" x14ac:dyDescent="0.55000000000000004">
      <c r="E211" s="3" t="s">
        <v>24</v>
      </c>
      <c r="F211" s="4">
        <v>1</v>
      </c>
      <c r="G211" s="4">
        <v>2</v>
      </c>
      <c r="H211" s="4">
        <v>3</v>
      </c>
      <c r="I211" s="4">
        <v>2</v>
      </c>
      <c r="J211" s="4">
        <v>4</v>
      </c>
      <c r="K211" s="4">
        <v>5</v>
      </c>
      <c r="L211" s="4">
        <v>3</v>
      </c>
    </row>
    <row r="212" spans="5:12" x14ac:dyDescent="0.55000000000000004">
      <c r="E212" s="3" t="s">
        <v>25</v>
      </c>
      <c r="F212" s="4">
        <v>1</v>
      </c>
      <c r="G212" s="4">
        <v>2</v>
      </c>
      <c r="H212" s="4">
        <v>3</v>
      </c>
      <c r="I212" s="4">
        <v>2</v>
      </c>
      <c r="J212" s="4">
        <v>4</v>
      </c>
      <c r="K212" s="4">
        <v>5</v>
      </c>
      <c r="L212" s="4">
        <v>3</v>
      </c>
    </row>
    <row r="213" spans="5:12" x14ac:dyDescent="0.55000000000000004">
      <c r="E213" s="3" t="s">
        <v>26</v>
      </c>
      <c r="F213" s="4">
        <v>0</v>
      </c>
      <c r="G213" s="4">
        <v>0</v>
      </c>
      <c r="H213" s="4">
        <v>0</v>
      </c>
      <c r="I213" s="4">
        <v>0</v>
      </c>
      <c r="J213" s="4">
        <v>0</v>
      </c>
      <c r="K213" s="4">
        <v>0</v>
      </c>
      <c r="L213" s="4">
        <v>0</v>
      </c>
    </row>
    <row r="214" spans="5:12" x14ac:dyDescent="0.55000000000000004">
      <c r="E214" s="3" t="s">
        <v>27</v>
      </c>
      <c r="F214" s="4">
        <v>8</v>
      </c>
      <c r="G214" s="4">
        <v>8</v>
      </c>
      <c r="H214" s="4">
        <v>7</v>
      </c>
      <c r="I214" s="4">
        <v>6</v>
      </c>
      <c r="J214" s="4">
        <v>7</v>
      </c>
      <c r="K214" s="4">
        <v>11</v>
      </c>
      <c r="L214" s="4">
        <v>20</v>
      </c>
    </row>
    <row r="215" spans="5:12" x14ac:dyDescent="0.55000000000000004">
      <c r="E215" s="3" t="s">
        <v>28</v>
      </c>
      <c r="F215" s="4">
        <v>1</v>
      </c>
      <c r="G215" s="4">
        <v>1</v>
      </c>
      <c r="H215" s="4">
        <v>1</v>
      </c>
      <c r="I215" s="4">
        <v>0</v>
      </c>
      <c r="J215" s="4">
        <v>1</v>
      </c>
      <c r="K215" s="4">
        <v>2</v>
      </c>
      <c r="L215" s="4">
        <v>2</v>
      </c>
    </row>
    <row r="216" spans="5:12" x14ac:dyDescent="0.55000000000000004">
      <c r="E216" s="3" t="s">
        <v>29</v>
      </c>
      <c r="F216" s="4">
        <v>7</v>
      </c>
      <c r="G216" s="4">
        <v>6</v>
      </c>
      <c r="H216" s="4">
        <v>5</v>
      </c>
      <c r="I216" s="4">
        <v>4</v>
      </c>
      <c r="J216" s="4">
        <v>6</v>
      </c>
      <c r="K216" s="4">
        <v>9</v>
      </c>
      <c r="L216" s="4">
        <v>17</v>
      </c>
    </row>
    <row r="217" spans="5:12" x14ac:dyDescent="0.55000000000000004">
      <c r="E217" s="3" t="s">
        <v>30</v>
      </c>
      <c r="F217" s="4">
        <v>0</v>
      </c>
      <c r="G217" s="4">
        <v>0</v>
      </c>
      <c r="H217" s="4">
        <v>0</v>
      </c>
      <c r="I217" s="4">
        <v>0</v>
      </c>
      <c r="J217" s="4">
        <v>0</v>
      </c>
      <c r="K217" s="4">
        <v>0</v>
      </c>
      <c r="L217" s="4">
        <v>0</v>
      </c>
    </row>
    <row r="218" spans="5:12" x14ac:dyDescent="0.55000000000000004">
      <c r="E218" s="3" t="s">
        <v>31</v>
      </c>
      <c r="F218" s="4">
        <v>0</v>
      </c>
      <c r="G218" s="4">
        <v>1</v>
      </c>
      <c r="H218" s="4">
        <v>1</v>
      </c>
      <c r="I218" s="4">
        <v>1</v>
      </c>
      <c r="J218" s="4">
        <v>1</v>
      </c>
      <c r="K218" s="4">
        <v>1</v>
      </c>
      <c r="L218" s="4">
        <v>2</v>
      </c>
    </row>
    <row r="219" spans="5:12" x14ac:dyDescent="0.55000000000000004">
      <c r="E219" s="3" t="s">
        <v>32</v>
      </c>
      <c r="F219" s="4">
        <v>0</v>
      </c>
      <c r="G219" s="4">
        <v>0</v>
      </c>
      <c r="H219" s="4">
        <v>0</v>
      </c>
      <c r="I219" s="4">
        <v>0</v>
      </c>
      <c r="J219" s="4">
        <v>0</v>
      </c>
      <c r="K219" s="4">
        <v>0</v>
      </c>
      <c r="L219" s="4">
        <v>0</v>
      </c>
    </row>
    <row r="220" spans="5:12" x14ac:dyDescent="0.55000000000000004">
      <c r="E220" s="3" t="s">
        <v>33</v>
      </c>
      <c r="F220" s="4">
        <v>0</v>
      </c>
      <c r="G220" s="4">
        <v>0</v>
      </c>
      <c r="H220" s="4">
        <v>0</v>
      </c>
      <c r="I220" s="4">
        <v>0</v>
      </c>
      <c r="J220" s="4">
        <v>0</v>
      </c>
      <c r="K220" s="4">
        <v>0</v>
      </c>
      <c r="L220" s="4">
        <v>0</v>
      </c>
    </row>
    <row r="221" spans="5:12" x14ac:dyDescent="0.55000000000000004">
      <c r="E221" s="3" t="s">
        <v>34</v>
      </c>
      <c r="F221" s="4">
        <v>0</v>
      </c>
      <c r="G221" s="4">
        <v>0</v>
      </c>
      <c r="H221" s="4">
        <v>0</v>
      </c>
      <c r="I221" s="4">
        <v>0</v>
      </c>
      <c r="J221" s="4">
        <v>0</v>
      </c>
      <c r="K221" s="4">
        <v>0</v>
      </c>
      <c r="L221" s="4">
        <v>0</v>
      </c>
    </row>
    <row r="222" spans="5:12" x14ac:dyDescent="0.55000000000000004">
      <c r="E222" s="3" t="s">
        <v>35</v>
      </c>
      <c r="F222" s="4">
        <v>0</v>
      </c>
      <c r="G222" s="4">
        <v>0</v>
      </c>
      <c r="H222" s="4">
        <v>0</v>
      </c>
      <c r="I222" s="4">
        <v>0</v>
      </c>
      <c r="J222" s="4">
        <v>0</v>
      </c>
      <c r="K222" s="4">
        <v>0</v>
      </c>
      <c r="L222" s="4">
        <v>0</v>
      </c>
    </row>
    <row r="223" spans="5:12" x14ac:dyDescent="0.55000000000000004">
      <c r="E223" s="3" t="s">
        <v>36</v>
      </c>
      <c r="F223" s="4">
        <v>0</v>
      </c>
      <c r="G223" s="4">
        <v>0</v>
      </c>
      <c r="H223" s="4">
        <v>0</v>
      </c>
      <c r="I223" s="4">
        <v>0</v>
      </c>
      <c r="J223" s="4">
        <v>0</v>
      </c>
      <c r="K223" s="4">
        <v>0</v>
      </c>
      <c r="L223" s="4">
        <v>0</v>
      </c>
    </row>
    <row r="224" spans="5:12" x14ac:dyDescent="0.55000000000000004">
      <c r="E224" s="3" t="s">
        <v>37</v>
      </c>
      <c r="F224" s="4">
        <v>4</v>
      </c>
      <c r="G224" s="4">
        <v>7</v>
      </c>
      <c r="H224" s="4">
        <v>7</v>
      </c>
      <c r="I224" s="4">
        <v>0</v>
      </c>
      <c r="J224" s="4">
        <v>8</v>
      </c>
      <c r="K224" s="4">
        <v>5</v>
      </c>
      <c r="L224" s="4">
        <v>0</v>
      </c>
    </row>
    <row r="225" spans="4:12" x14ac:dyDescent="0.55000000000000004">
      <c r="E225" s="3" t="s">
        <v>38</v>
      </c>
      <c r="F225" s="4">
        <v>0</v>
      </c>
      <c r="G225" s="4">
        <v>0</v>
      </c>
      <c r="H225" s="4">
        <v>1</v>
      </c>
      <c r="I225" s="4">
        <v>0</v>
      </c>
      <c r="J225" s="4">
        <v>0</v>
      </c>
      <c r="K225" s="4">
        <v>0</v>
      </c>
      <c r="L225" s="4">
        <v>0</v>
      </c>
    </row>
    <row r="226" spans="4:12" x14ac:dyDescent="0.55000000000000004">
      <c r="E226" s="3" t="s">
        <v>39</v>
      </c>
      <c r="F226" s="4">
        <v>3</v>
      </c>
      <c r="G226" s="4">
        <v>7</v>
      </c>
      <c r="H226" s="4">
        <v>6</v>
      </c>
      <c r="I226" s="4">
        <v>0</v>
      </c>
      <c r="J226" s="4">
        <v>8</v>
      </c>
      <c r="K226" s="4">
        <v>5</v>
      </c>
      <c r="L226" s="4">
        <v>0</v>
      </c>
    </row>
    <row r="227" spans="4:12" x14ac:dyDescent="0.55000000000000004">
      <c r="E227" s="3" t="s">
        <v>40</v>
      </c>
      <c r="F227" s="4">
        <v>0</v>
      </c>
      <c r="G227" s="4">
        <v>0</v>
      </c>
      <c r="H227" s="4">
        <v>0</v>
      </c>
      <c r="I227" s="4">
        <v>0</v>
      </c>
      <c r="J227" s="4">
        <v>0</v>
      </c>
      <c r="K227" s="4">
        <v>0</v>
      </c>
      <c r="L227" s="4">
        <v>0</v>
      </c>
    </row>
    <row r="228" spans="4:12" x14ac:dyDescent="0.55000000000000004">
      <c r="D228" s="3" t="s">
        <v>48</v>
      </c>
      <c r="E228" s="3" t="s">
        <v>13</v>
      </c>
      <c r="F228" s="4">
        <v>1286</v>
      </c>
      <c r="G228" s="4">
        <v>1434</v>
      </c>
      <c r="H228" s="4">
        <v>1535</v>
      </c>
      <c r="I228" s="4">
        <v>1871</v>
      </c>
      <c r="J228" s="4">
        <v>1884</v>
      </c>
      <c r="K228" s="4">
        <v>2122</v>
      </c>
      <c r="L228" s="4">
        <v>2129</v>
      </c>
    </row>
    <row r="229" spans="4:12" x14ac:dyDescent="0.55000000000000004">
      <c r="E229" s="3" t="s">
        <v>14</v>
      </c>
      <c r="F229" s="4">
        <v>0</v>
      </c>
      <c r="G229" s="4">
        <v>0</v>
      </c>
      <c r="H229" s="4">
        <v>0</v>
      </c>
      <c r="I229" s="4">
        <v>0</v>
      </c>
      <c r="J229" s="4">
        <v>0</v>
      </c>
      <c r="K229" s="4">
        <v>0</v>
      </c>
      <c r="L229" s="4">
        <v>0</v>
      </c>
    </row>
    <row r="230" spans="4:12" x14ac:dyDescent="0.55000000000000004">
      <c r="E230" s="3" t="s">
        <v>15</v>
      </c>
      <c r="F230" s="4">
        <v>0</v>
      </c>
      <c r="G230" s="4">
        <v>0</v>
      </c>
      <c r="H230" s="4">
        <v>0</v>
      </c>
      <c r="I230" s="4">
        <v>0</v>
      </c>
      <c r="J230" s="4">
        <v>0</v>
      </c>
      <c r="K230" s="4">
        <v>0</v>
      </c>
      <c r="L230" s="4">
        <v>0</v>
      </c>
    </row>
    <row r="231" spans="4:12" x14ac:dyDescent="0.55000000000000004">
      <c r="E231" s="3" t="s">
        <v>16</v>
      </c>
      <c r="F231" s="4">
        <v>0</v>
      </c>
      <c r="G231" s="4">
        <v>0</v>
      </c>
      <c r="H231" s="4">
        <v>0</v>
      </c>
      <c r="I231" s="4">
        <v>0</v>
      </c>
      <c r="J231" s="4">
        <v>0</v>
      </c>
      <c r="K231" s="4">
        <v>0</v>
      </c>
      <c r="L231" s="4">
        <v>0</v>
      </c>
    </row>
    <row r="232" spans="4:12" x14ac:dyDescent="0.55000000000000004">
      <c r="E232" s="3" t="s">
        <v>17</v>
      </c>
      <c r="F232" s="4">
        <v>42</v>
      </c>
      <c r="G232" s="4">
        <v>20</v>
      </c>
      <c r="H232" s="4">
        <v>36</v>
      </c>
      <c r="I232" s="4">
        <v>39</v>
      </c>
      <c r="J232" s="4">
        <v>37</v>
      </c>
      <c r="K232" s="4">
        <v>33</v>
      </c>
      <c r="L232" s="4">
        <v>28</v>
      </c>
    </row>
    <row r="233" spans="4:12" x14ac:dyDescent="0.55000000000000004">
      <c r="E233" s="3" t="s">
        <v>18</v>
      </c>
      <c r="F233" s="4">
        <v>0</v>
      </c>
      <c r="G233" s="4">
        <v>0</v>
      </c>
      <c r="H233" s="4">
        <v>0</v>
      </c>
      <c r="I233" s="4">
        <v>0</v>
      </c>
      <c r="J233" s="4">
        <v>0</v>
      </c>
      <c r="K233" s="4">
        <v>0</v>
      </c>
      <c r="L233" s="4">
        <v>0</v>
      </c>
    </row>
    <row r="234" spans="4:12" x14ac:dyDescent="0.55000000000000004">
      <c r="E234" s="3" t="s">
        <v>19</v>
      </c>
      <c r="F234" s="4">
        <v>17</v>
      </c>
      <c r="G234" s="4">
        <v>10</v>
      </c>
      <c r="H234" s="4">
        <v>13</v>
      </c>
      <c r="I234" s="4">
        <v>20</v>
      </c>
      <c r="J234" s="4">
        <v>13</v>
      </c>
      <c r="K234" s="4">
        <v>24</v>
      </c>
      <c r="L234" s="4">
        <v>19</v>
      </c>
    </row>
    <row r="235" spans="4:12" x14ac:dyDescent="0.55000000000000004">
      <c r="E235" s="3" t="s">
        <v>20</v>
      </c>
      <c r="F235" s="4">
        <v>25</v>
      </c>
      <c r="G235" s="4">
        <v>10</v>
      </c>
      <c r="H235" s="4">
        <v>23</v>
      </c>
      <c r="I235" s="4">
        <v>18</v>
      </c>
      <c r="J235" s="4">
        <v>24</v>
      </c>
      <c r="K235" s="4">
        <v>9</v>
      </c>
      <c r="L235" s="4">
        <v>10</v>
      </c>
    </row>
    <row r="236" spans="4:12" x14ac:dyDescent="0.55000000000000004">
      <c r="E236" s="3" t="s">
        <v>21</v>
      </c>
      <c r="F236" s="4">
        <v>644</v>
      </c>
      <c r="G236" s="4">
        <v>572</v>
      </c>
      <c r="H236" s="4">
        <v>587</v>
      </c>
      <c r="I236" s="4">
        <v>647</v>
      </c>
      <c r="J236" s="4">
        <v>635</v>
      </c>
      <c r="K236" s="4">
        <v>682</v>
      </c>
      <c r="L236" s="4">
        <v>792</v>
      </c>
    </row>
    <row r="237" spans="4:12" x14ac:dyDescent="0.55000000000000004">
      <c r="E237" s="3" t="s">
        <v>22</v>
      </c>
      <c r="F237" s="4">
        <v>0</v>
      </c>
      <c r="G237" s="4">
        <v>1</v>
      </c>
      <c r="H237" s="4">
        <v>3</v>
      </c>
      <c r="I237" s="4">
        <v>1</v>
      </c>
      <c r="J237" s="4">
        <v>3</v>
      </c>
      <c r="K237" s="4">
        <v>7</v>
      </c>
      <c r="L237" s="4">
        <v>8</v>
      </c>
    </row>
    <row r="238" spans="4:12" x14ac:dyDescent="0.55000000000000004">
      <c r="E238" s="3" t="s">
        <v>23</v>
      </c>
      <c r="F238" s="4">
        <v>643</v>
      </c>
      <c r="G238" s="4">
        <v>571</v>
      </c>
      <c r="H238" s="4">
        <v>584</v>
      </c>
      <c r="I238" s="4">
        <v>646</v>
      </c>
      <c r="J238" s="4">
        <v>632</v>
      </c>
      <c r="K238" s="4">
        <v>675</v>
      </c>
      <c r="L238" s="4">
        <v>784</v>
      </c>
    </row>
    <row r="239" spans="4:12" x14ac:dyDescent="0.55000000000000004">
      <c r="E239" s="3" t="s">
        <v>24</v>
      </c>
      <c r="F239" s="4">
        <v>23</v>
      </c>
      <c r="G239" s="4">
        <v>21</v>
      </c>
      <c r="H239" s="4">
        <v>25</v>
      </c>
      <c r="I239" s="4">
        <v>24</v>
      </c>
      <c r="J239" s="4">
        <v>20</v>
      </c>
      <c r="K239" s="4">
        <v>23</v>
      </c>
      <c r="L239" s="4">
        <v>21</v>
      </c>
    </row>
    <row r="240" spans="4:12" x14ac:dyDescent="0.55000000000000004">
      <c r="E240" s="3" t="s">
        <v>25</v>
      </c>
      <c r="F240" s="4">
        <v>20</v>
      </c>
      <c r="G240" s="4">
        <v>16</v>
      </c>
      <c r="H240" s="4">
        <v>21</v>
      </c>
      <c r="I240" s="4">
        <v>4</v>
      </c>
      <c r="J240" s="4">
        <v>5</v>
      </c>
      <c r="K240" s="4">
        <v>8</v>
      </c>
      <c r="L240" s="4">
        <v>5</v>
      </c>
    </row>
    <row r="241" spans="4:12" x14ac:dyDescent="0.55000000000000004">
      <c r="E241" s="3" t="s">
        <v>26</v>
      </c>
      <c r="F241" s="4">
        <v>4</v>
      </c>
      <c r="G241" s="4">
        <v>5</v>
      </c>
      <c r="H241" s="4">
        <v>5</v>
      </c>
      <c r="I241" s="4">
        <v>20</v>
      </c>
      <c r="J241" s="4">
        <v>15</v>
      </c>
      <c r="K241" s="4">
        <v>15</v>
      </c>
      <c r="L241" s="4">
        <v>16</v>
      </c>
    </row>
    <row r="242" spans="4:12" x14ac:dyDescent="0.55000000000000004">
      <c r="E242" s="3" t="s">
        <v>27</v>
      </c>
      <c r="F242" s="4">
        <v>527</v>
      </c>
      <c r="G242" s="4">
        <v>766</v>
      </c>
      <c r="H242" s="4">
        <v>805</v>
      </c>
      <c r="I242" s="4">
        <v>1069</v>
      </c>
      <c r="J242" s="4">
        <v>1111</v>
      </c>
      <c r="K242" s="4">
        <v>1200</v>
      </c>
      <c r="L242" s="4">
        <v>1158</v>
      </c>
    </row>
    <row r="243" spans="4:12" x14ac:dyDescent="0.55000000000000004">
      <c r="E243" s="3" t="s">
        <v>28</v>
      </c>
      <c r="F243" s="4">
        <v>93</v>
      </c>
      <c r="G243" s="4">
        <v>98</v>
      </c>
      <c r="H243" s="4">
        <v>87</v>
      </c>
      <c r="I243" s="4">
        <v>66</v>
      </c>
      <c r="J243" s="4">
        <v>67</v>
      </c>
      <c r="K243" s="4">
        <v>80</v>
      </c>
      <c r="L243" s="4">
        <v>135</v>
      </c>
    </row>
    <row r="244" spans="4:12" x14ac:dyDescent="0.55000000000000004">
      <c r="E244" s="3" t="s">
        <v>29</v>
      </c>
      <c r="F244" s="4">
        <v>167</v>
      </c>
      <c r="G244" s="4">
        <v>219</v>
      </c>
      <c r="H244" s="4">
        <v>246</v>
      </c>
      <c r="I244" s="4">
        <v>358</v>
      </c>
      <c r="J244" s="4">
        <v>300</v>
      </c>
      <c r="K244" s="4">
        <v>313</v>
      </c>
      <c r="L244" s="4">
        <v>288</v>
      </c>
    </row>
    <row r="245" spans="4:12" x14ac:dyDescent="0.55000000000000004">
      <c r="E245" s="3" t="s">
        <v>30</v>
      </c>
      <c r="F245" s="4">
        <v>8</v>
      </c>
      <c r="G245" s="4">
        <v>8</v>
      </c>
      <c r="H245" s="4">
        <v>8</v>
      </c>
      <c r="I245" s="4">
        <v>3</v>
      </c>
      <c r="J245" s="4">
        <v>3</v>
      </c>
      <c r="K245" s="4">
        <v>1</v>
      </c>
      <c r="L245" s="4">
        <v>1</v>
      </c>
    </row>
    <row r="246" spans="4:12" x14ac:dyDescent="0.55000000000000004">
      <c r="E246" s="3" t="s">
        <v>31</v>
      </c>
      <c r="F246" s="4">
        <v>259</v>
      </c>
      <c r="G246" s="4">
        <v>441</v>
      </c>
      <c r="H246" s="4">
        <v>465</v>
      </c>
      <c r="I246" s="4">
        <v>642</v>
      </c>
      <c r="J246" s="4">
        <v>741</v>
      </c>
      <c r="K246" s="4">
        <v>805</v>
      </c>
      <c r="L246" s="4">
        <v>735</v>
      </c>
    </row>
    <row r="247" spans="4:12" x14ac:dyDescent="0.55000000000000004">
      <c r="E247" s="3" t="s">
        <v>32</v>
      </c>
      <c r="F247" s="4">
        <v>8</v>
      </c>
      <c r="G247" s="4">
        <v>11</v>
      </c>
      <c r="H247" s="4">
        <v>12</v>
      </c>
      <c r="I247" s="4">
        <v>11</v>
      </c>
      <c r="J247" s="4">
        <v>14</v>
      </c>
      <c r="K247" s="4">
        <v>8</v>
      </c>
      <c r="L247" s="4">
        <v>9</v>
      </c>
    </row>
    <row r="248" spans="4:12" x14ac:dyDescent="0.55000000000000004">
      <c r="E248" s="3" t="s">
        <v>33</v>
      </c>
      <c r="F248" s="4">
        <v>8</v>
      </c>
      <c r="G248" s="4">
        <v>11</v>
      </c>
      <c r="H248" s="4">
        <v>12</v>
      </c>
      <c r="I248" s="4">
        <v>11</v>
      </c>
      <c r="J248" s="4">
        <v>14</v>
      </c>
      <c r="K248" s="4">
        <v>8</v>
      </c>
      <c r="L248" s="4">
        <v>9</v>
      </c>
    </row>
    <row r="249" spans="4:12" x14ac:dyDescent="0.55000000000000004">
      <c r="E249" s="3" t="s">
        <v>34</v>
      </c>
      <c r="F249" s="4">
        <v>0</v>
      </c>
      <c r="G249" s="4">
        <v>0</v>
      </c>
      <c r="H249" s="4">
        <v>0</v>
      </c>
      <c r="I249" s="4">
        <v>0</v>
      </c>
      <c r="J249" s="4">
        <v>0</v>
      </c>
      <c r="K249" s="4">
        <v>0</v>
      </c>
      <c r="L249" s="4">
        <v>0</v>
      </c>
    </row>
    <row r="250" spans="4:12" x14ac:dyDescent="0.55000000000000004">
      <c r="E250" s="3" t="s">
        <v>35</v>
      </c>
      <c r="F250" s="4">
        <v>0</v>
      </c>
      <c r="G250" s="4">
        <v>0</v>
      </c>
      <c r="H250" s="4">
        <v>0</v>
      </c>
      <c r="I250" s="4">
        <v>0</v>
      </c>
      <c r="J250" s="4">
        <v>0</v>
      </c>
      <c r="K250" s="4">
        <v>0</v>
      </c>
      <c r="L250" s="4">
        <v>0</v>
      </c>
    </row>
    <row r="251" spans="4:12" x14ac:dyDescent="0.55000000000000004">
      <c r="E251" s="3" t="s">
        <v>36</v>
      </c>
      <c r="F251" s="4">
        <v>13</v>
      </c>
      <c r="G251" s="4">
        <v>18</v>
      </c>
      <c r="H251" s="4">
        <v>40</v>
      </c>
      <c r="I251" s="4">
        <v>47</v>
      </c>
      <c r="J251" s="4">
        <v>33</v>
      </c>
      <c r="K251" s="4">
        <v>137</v>
      </c>
      <c r="L251" s="4">
        <v>83</v>
      </c>
    </row>
    <row r="252" spans="4:12" x14ac:dyDescent="0.55000000000000004">
      <c r="E252" s="3" t="s">
        <v>37</v>
      </c>
      <c r="F252" s="4">
        <v>28</v>
      </c>
      <c r="G252" s="4">
        <v>27</v>
      </c>
      <c r="H252" s="4">
        <v>28</v>
      </c>
      <c r="I252" s="4">
        <v>34</v>
      </c>
      <c r="J252" s="4">
        <v>35</v>
      </c>
      <c r="K252" s="4">
        <v>40</v>
      </c>
      <c r="L252" s="4">
        <v>37</v>
      </c>
    </row>
    <row r="253" spans="4:12" x14ac:dyDescent="0.55000000000000004">
      <c r="E253" s="3" t="s">
        <v>38</v>
      </c>
      <c r="F253" s="4">
        <v>0</v>
      </c>
      <c r="G253" s="4">
        <v>0</v>
      </c>
      <c r="H253" s="4">
        <v>0</v>
      </c>
      <c r="I253" s="4">
        <v>2</v>
      </c>
      <c r="J253" s="4">
        <v>2</v>
      </c>
      <c r="K253" s="4">
        <v>3</v>
      </c>
      <c r="L253" s="4">
        <v>4</v>
      </c>
    </row>
    <row r="254" spans="4:12" x14ac:dyDescent="0.55000000000000004">
      <c r="E254" s="3" t="s">
        <v>39</v>
      </c>
      <c r="F254" s="4">
        <v>28</v>
      </c>
      <c r="G254" s="4">
        <v>27</v>
      </c>
      <c r="H254" s="4">
        <v>28</v>
      </c>
      <c r="I254" s="4">
        <v>33</v>
      </c>
      <c r="J254" s="4">
        <v>33</v>
      </c>
      <c r="K254" s="4">
        <v>37</v>
      </c>
      <c r="L254" s="4">
        <v>32</v>
      </c>
    </row>
    <row r="255" spans="4:12" x14ac:dyDescent="0.55000000000000004">
      <c r="E255" s="3" t="s">
        <v>40</v>
      </c>
      <c r="F255" s="4">
        <v>0</v>
      </c>
      <c r="G255" s="4">
        <v>0</v>
      </c>
      <c r="H255" s="4">
        <v>0</v>
      </c>
      <c r="I255" s="4">
        <v>0</v>
      </c>
      <c r="J255" s="4">
        <v>0</v>
      </c>
      <c r="K255" s="4">
        <v>0</v>
      </c>
      <c r="L255" s="4">
        <v>0</v>
      </c>
    </row>
    <row r="256" spans="4:12" x14ac:dyDescent="0.55000000000000004">
      <c r="D256" s="3" t="s">
        <v>49</v>
      </c>
      <c r="E256" s="3" t="s">
        <v>13</v>
      </c>
      <c r="F256" s="4">
        <v>1069</v>
      </c>
      <c r="G256" s="4">
        <v>1261</v>
      </c>
      <c r="H256" s="4">
        <v>1352</v>
      </c>
      <c r="I256" s="4">
        <v>1400</v>
      </c>
      <c r="J256" s="4">
        <v>1284</v>
      </c>
      <c r="K256" s="4">
        <v>1469</v>
      </c>
      <c r="L256" s="4">
        <v>1489</v>
      </c>
    </row>
    <row r="257" spans="5:12" x14ac:dyDescent="0.55000000000000004">
      <c r="E257" s="3" t="s">
        <v>14</v>
      </c>
      <c r="F257" s="4">
        <v>0</v>
      </c>
      <c r="G257" s="4">
        <v>0</v>
      </c>
      <c r="H257" s="4">
        <v>0</v>
      </c>
      <c r="I257" s="4">
        <v>0</v>
      </c>
      <c r="J257" s="4">
        <v>0</v>
      </c>
      <c r="K257" s="4">
        <v>0</v>
      </c>
      <c r="L257" s="4">
        <v>0</v>
      </c>
    </row>
    <row r="258" spans="5:12" x14ac:dyDescent="0.55000000000000004">
      <c r="E258" s="3" t="s">
        <v>15</v>
      </c>
      <c r="F258" s="4">
        <v>0</v>
      </c>
      <c r="G258" s="4">
        <v>0</v>
      </c>
      <c r="H258" s="4">
        <v>0</v>
      </c>
      <c r="I258" s="4">
        <v>0</v>
      </c>
      <c r="J258" s="4">
        <v>0</v>
      </c>
      <c r="K258" s="4">
        <v>0</v>
      </c>
      <c r="L258" s="4">
        <v>0</v>
      </c>
    </row>
    <row r="259" spans="5:12" x14ac:dyDescent="0.55000000000000004">
      <c r="E259" s="3" t="s">
        <v>16</v>
      </c>
      <c r="F259" s="4">
        <v>0</v>
      </c>
      <c r="G259" s="4">
        <v>0</v>
      </c>
      <c r="H259" s="4">
        <v>0</v>
      </c>
      <c r="I259" s="4">
        <v>0</v>
      </c>
      <c r="J259" s="4">
        <v>0</v>
      </c>
      <c r="K259" s="4">
        <v>0</v>
      </c>
      <c r="L259" s="4">
        <v>0</v>
      </c>
    </row>
    <row r="260" spans="5:12" x14ac:dyDescent="0.55000000000000004">
      <c r="E260" s="3" t="s">
        <v>17</v>
      </c>
      <c r="F260" s="4">
        <v>26</v>
      </c>
      <c r="G260" s="4">
        <v>62</v>
      </c>
      <c r="H260" s="4">
        <v>65</v>
      </c>
      <c r="I260" s="4">
        <v>55</v>
      </c>
      <c r="J260" s="4">
        <v>45</v>
      </c>
      <c r="K260" s="4">
        <v>61</v>
      </c>
      <c r="L260" s="4">
        <v>44</v>
      </c>
    </row>
    <row r="261" spans="5:12" x14ac:dyDescent="0.55000000000000004">
      <c r="E261" s="3" t="s">
        <v>18</v>
      </c>
      <c r="F261" s="4">
        <v>0</v>
      </c>
      <c r="G261" s="4">
        <v>0</v>
      </c>
      <c r="H261" s="4">
        <v>0</v>
      </c>
      <c r="I261" s="4">
        <v>0</v>
      </c>
      <c r="J261" s="4">
        <v>0</v>
      </c>
      <c r="K261" s="4">
        <v>0</v>
      </c>
      <c r="L261" s="4">
        <v>0</v>
      </c>
    </row>
    <row r="262" spans="5:12" x14ac:dyDescent="0.55000000000000004">
      <c r="E262" s="3" t="s">
        <v>19</v>
      </c>
      <c r="F262" s="4">
        <v>15</v>
      </c>
      <c r="G262" s="4">
        <v>7</v>
      </c>
      <c r="H262" s="4">
        <v>5</v>
      </c>
      <c r="I262" s="4">
        <v>5</v>
      </c>
      <c r="J262" s="4">
        <v>4</v>
      </c>
      <c r="K262" s="4">
        <v>5</v>
      </c>
      <c r="L262" s="4">
        <v>5</v>
      </c>
    </row>
    <row r="263" spans="5:12" x14ac:dyDescent="0.55000000000000004">
      <c r="E263" s="3" t="s">
        <v>20</v>
      </c>
      <c r="F263" s="4">
        <v>11</v>
      </c>
      <c r="G263" s="4">
        <v>55</v>
      </c>
      <c r="H263" s="4">
        <v>60</v>
      </c>
      <c r="I263" s="4">
        <v>50</v>
      </c>
      <c r="J263" s="4">
        <v>40</v>
      </c>
      <c r="K263" s="4">
        <v>56</v>
      </c>
      <c r="L263" s="4">
        <v>39</v>
      </c>
    </row>
    <row r="264" spans="5:12" x14ac:dyDescent="0.55000000000000004">
      <c r="E264" s="3" t="s">
        <v>21</v>
      </c>
      <c r="F264" s="4">
        <v>711</v>
      </c>
      <c r="G264" s="4">
        <v>787</v>
      </c>
      <c r="H264" s="4">
        <v>807</v>
      </c>
      <c r="I264" s="4">
        <v>789</v>
      </c>
      <c r="J264" s="4">
        <v>665</v>
      </c>
      <c r="K264" s="4">
        <v>745</v>
      </c>
      <c r="L264" s="4">
        <v>739</v>
      </c>
    </row>
    <row r="265" spans="5:12" x14ac:dyDescent="0.55000000000000004">
      <c r="E265" s="3" t="s">
        <v>22</v>
      </c>
      <c r="F265" s="4">
        <v>22</v>
      </c>
      <c r="G265" s="4">
        <v>23</v>
      </c>
      <c r="H265" s="4">
        <v>10</v>
      </c>
      <c r="I265" s="4">
        <v>1</v>
      </c>
      <c r="J265" s="4">
        <v>1</v>
      </c>
      <c r="K265" s="4">
        <v>1</v>
      </c>
      <c r="L265" s="4">
        <v>4</v>
      </c>
    </row>
    <row r="266" spans="5:12" x14ac:dyDescent="0.55000000000000004">
      <c r="E266" s="3" t="s">
        <v>23</v>
      </c>
      <c r="F266" s="4">
        <v>689</v>
      </c>
      <c r="G266" s="4">
        <v>765</v>
      </c>
      <c r="H266" s="4">
        <v>797</v>
      </c>
      <c r="I266" s="4">
        <v>788</v>
      </c>
      <c r="J266" s="4">
        <v>665</v>
      </c>
      <c r="K266" s="4">
        <v>743</v>
      </c>
      <c r="L266" s="4">
        <v>735</v>
      </c>
    </row>
    <row r="267" spans="5:12" x14ac:dyDescent="0.55000000000000004">
      <c r="E267" s="3" t="s">
        <v>24</v>
      </c>
      <c r="F267" s="4">
        <v>6</v>
      </c>
      <c r="G267" s="4">
        <v>9</v>
      </c>
      <c r="H267" s="4">
        <v>17</v>
      </c>
      <c r="I267" s="4">
        <v>10</v>
      </c>
      <c r="J267" s="4">
        <v>11</v>
      </c>
      <c r="K267" s="4">
        <v>26</v>
      </c>
      <c r="L267" s="4">
        <v>32</v>
      </c>
    </row>
    <row r="268" spans="5:12" x14ac:dyDescent="0.55000000000000004">
      <c r="E268" s="3" t="s">
        <v>25</v>
      </c>
      <c r="F268" s="4">
        <v>4</v>
      </c>
      <c r="G268" s="4">
        <v>6</v>
      </c>
      <c r="H268" s="4">
        <v>14</v>
      </c>
      <c r="I268" s="4">
        <v>7</v>
      </c>
      <c r="J268" s="4">
        <v>8</v>
      </c>
      <c r="K268" s="4">
        <v>12</v>
      </c>
      <c r="L268" s="4">
        <v>15</v>
      </c>
    </row>
    <row r="269" spans="5:12" x14ac:dyDescent="0.55000000000000004">
      <c r="E269" s="3" t="s">
        <v>26</v>
      </c>
      <c r="F269" s="4">
        <v>2</v>
      </c>
      <c r="G269" s="4">
        <v>3</v>
      </c>
      <c r="H269" s="4">
        <v>3</v>
      </c>
      <c r="I269" s="4">
        <v>3</v>
      </c>
      <c r="J269" s="4">
        <v>3</v>
      </c>
      <c r="K269" s="4">
        <v>15</v>
      </c>
      <c r="L269" s="4">
        <v>16</v>
      </c>
    </row>
    <row r="270" spans="5:12" x14ac:dyDescent="0.55000000000000004">
      <c r="E270" s="3" t="s">
        <v>27</v>
      </c>
      <c r="F270" s="4">
        <v>302</v>
      </c>
      <c r="G270" s="4">
        <v>382</v>
      </c>
      <c r="H270" s="4">
        <v>436</v>
      </c>
      <c r="I270" s="4">
        <v>522</v>
      </c>
      <c r="J270" s="4">
        <v>524</v>
      </c>
      <c r="K270" s="4">
        <v>547</v>
      </c>
      <c r="L270" s="4">
        <v>584</v>
      </c>
    </row>
    <row r="271" spans="5:12" x14ac:dyDescent="0.55000000000000004">
      <c r="E271" s="3" t="s">
        <v>28</v>
      </c>
      <c r="F271" s="4">
        <v>76</v>
      </c>
      <c r="G271" s="4">
        <v>76</v>
      </c>
      <c r="H271" s="4">
        <v>57</v>
      </c>
      <c r="I271" s="4">
        <v>18</v>
      </c>
      <c r="J271" s="4">
        <v>19</v>
      </c>
      <c r="K271" s="4">
        <v>21</v>
      </c>
      <c r="L271" s="4">
        <v>27</v>
      </c>
    </row>
    <row r="272" spans="5:12" x14ac:dyDescent="0.55000000000000004">
      <c r="E272" s="3" t="s">
        <v>29</v>
      </c>
      <c r="F272" s="4">
        <v>42</v>
      </c>
      <c r="G272" s="4">
        <v>12</v>
      </c>
      <c r="H272" s="4">
        <v>77</v>
      </c>
      <c r="I272" s="4">
        <v>163</v>
      </c>
      <c r="J272" s="4">
        <v>152</v>
      </c>
      <c r="K272" s="4">
        <v>170</v>
      </c>
      <c r="L272" s="4">
        <v>196</v>
      </c>
    </row>
    <row r="273" spans="4:12" x14ac:dyDescent="0.55000000000000004">
      <c r="E273" s="3" t="s">
        <v>30</v>
      </c>
      <c r="F273" s="4">
        <v>46</v>
      </c>
      <c r="G273" s="4">
        <v>57</v>
      </c>
      <c r="H273" s="4">
        <v>62</v>
      </c>
      <c r="I273" s="4">
        <v>65</v>
      </c>
      <c r="J273" s="4">
        <v>63</v>
      </c>
      <c r="K273" s="4">
        <v>37</v>
      </c>
      <c r="L273" s="4">
        <v>38</v>
      </c>
    </row>
    <row r="274" spans="4:12" x14ac:dyDescent="0.55000000000000004">
      <c r="E274" s="3" t="s">
        <v>31</v>
      </c>
      <c r="F274" s="4">
        <v>139</v>
      </c>
      <c r="G274" s="4">
        <v>236</v>
      </c>
      <c r="H274" s="4">
        <v>240</v>
      </c>
      <c r="I274" s="4">
        <v>276</v>
      </c>
      <c r="J274" s="4">
        <v>290</v>
      </c>
      <c r="K274" s="4">
        <v>319</v>
      </c>
      <c r="L274" s="4">
        <v>323</v>
      </c>
    </row>
    <row r="275" spans="4:12" x14ac:dyDescent="0.55000000000000004">
      <c r="E275" s="3" t="s">
        <v>32</v>
      </c>
      <c r="F275" s="4">
        <v>1</v>
      </c>
      <c r="G275" s="4">
        <v>1</v>
      </c>
      <c r="H275" s="4">
        <v>1</v>
      </c>
      <c r="I275" s="4">
        <v>0</v>
      </c>
      <c r="J275" s="4">
        <v>0</v>
      </c>
      <c r="K275" s="4">
        <v>0</v>
      </c>
      <c r="L275" s="4">
        <v>0</v>
      </c>
    </row>
    <row r="276" spans="4:12" x14ac:dyDescent="0.55000000000000004">
      <c r="E276" s="3" t="s">
        <v>33</v>
      </c>
      <c r="F276" s="4">
        <v>1</v>
      </c>
      <c r="G276" s="4">
        <v>1</v>
      </c>
      <c r="H276" s="4">
        <v>1</v>
      </c>
      <c r="I276" s="4">
        <v>0</v>
      </c>
      <c r="J276" s="4">
        <v>0</v>
      </c>
      <c r="K276" s="4">
        <v>0</v>
      </c>
      <c r="L276" s="4">
        <v>0</v>
      </c>
    </row>
    <row r="277" spans="4:12" x14ac:dyDescent="0.55000000000000004">
      <c r="E277" s="3" t="s">
        <v>34</v>
      </c>
      <c r="F277" s="4">
        <v>0</v>
      </c>
      <c r="G277" s="4">
        <v>0</v>
      </c>
      <c r="H277" s="4">
        <v>0</v>
      </c>
      <c r="I277" s="4">
        <v>0</v>
      </c>
      <c r="J277" s="4">
        <v>0</v>
      </c>
      <c r="K277" s="4">
        <v>0</v>
      </c>
      <c r="L277" s="4">
        <v>0</v>
      </c>
    </row>
    <row r="278" spans="4:12" x14ac:dyDescent="0.55000000000000004">
      <c r="E278" s="3" t="s">
        <v>35</v>
      </c>
      <c r="F278" s="4">
        <v>0</v>
      </c>
      <c r="G278" s="4">
        <v>0</v>
      </c>
      <c r="H278" s="4">
        <v>0</v>
      </c>
      <c r="I278" s="4">
        <v>0</v>
      </c>
      <c r="J278" s="4">
        <v>0</v>
      </c>
      <c r="K278" s="4">
        <v>0</v>
      </c>
      <c r="L278" s="4">
        <v>0</v>
      </c>
    </row>
    <row r="279" spans="4:12" x14ac:dyDescent="0.55000000000000004">
      <c r="E279" s="3" t="s">
        <v>36</v>
      </c>
      <c r="F279" s="4">
        <v>0</v>
      </c>
      <c r="G279" s="4">
        <v>0</v>
      </c>
      <c r="H279" s="4">
        <v>0</v>
      </c>
      <c r="I279" s="4">
        <v>4</v>
      </c>
      <c r="J279" s="4">
        <v>3</v>
      </c>
      <c r="K279" s="4">
        <v>64</v>
      </c>
      <c r="L279" s="4">
        <v>67</v>
      </c>
    </row>
    <row r="280" spans="4:12" x14ac:dyDescent="0.55000000000000004">
      <c r="E280" s="3" t="s">
        <v>37</v>
      </c>
      <c r="F280" s="4">
        <v>23</v>
      </c>
      <c r="G280" s="4">
        <v>19</v>
      </c>
      <c r="H280" s="4">
        <v>27</v>
      </c>
      <c r="I280" s="4">
        <v>21</v>
      </c>
      <c r="J280" s="4">
        <v>36</v>
      </c>
      <c r="K280" s="4">
        <v>27</v>
      </c>
      <c r="L280" s="4">
        <v>25</v>
      </c>
    </row>
    <row r="281" spans="4:12" x14ac:dyDescent="0.55000000000000004">
      <c r="E281" s="3" t="s">
        <v>38</v>
      </c>
      <c r="F281" s="4">
        <v>0</v>
      </c>
      <c r="G281" s="4">
        <v>0</v>
      </c>
      <c r="H281" s="4">
        <v>0</v>
      </c>
      <c r="I281" s="4">
        <v>0</v>
      </c>
      <c r="J281" s="4">
        <v>0</v>
      </c>
      <c r="K281" s="4">
        <v>0</v>
      </c>
      <c r="L281" s="4">
        <v>0</v>
      </c>
    </row>
    <row r="282" spans="4:12" x14ac:dyDescent="0.55000000000000004">
      <c r="E282" s="3" t="s">
        <v>39</v>
      </c>
      <c r="F282" s="4">
        <v>23</v>
      </c>
      <c r="G282" s="4">
        <v>19</v>
      </c>
      <c r="H282" s="4">
        <v>26</v>
      </c>
      <c r="I282" s="4">
        <v>21</v>
      </c>
      <c r="J282" s="4">
        <v>35</v>
      </c>
      <c r="K282" s="4">
        <v>27</v>
      </c>
      <c r="L282" s="4">
        <v>25</v>
      </c>
    </row>
    <row r="283" spans="4:12" x14ac:dyDescent="0.55000000000000004">
      <c r="E283" s="3" t="s">
        <v>40</v>
      </c>
      <c r="F283" s="4">
        <v>0</v>
      </c>
      <c r="G283" s="4">
        <v>0</v>
      </c>
      <c r="H283" s="4">
        <v>0</v>
      </c>
      <c r="I283" s="4">
        <v>0</v>
      </c>
      <c r="J283" s="4">
        <v>0</v>
      </c>
      <c r="K283" s="4">
        <v>0</v>
      </c>
      <c r="L283" s="4">
        <v>0</v>
      </c>
    </row>
    <row r="284" spans="4:12" x14ac:dyDescent="0.55000000000000004">
      <c r="D284" s="3" t="s">
        <v>50</v>
      </c>
      <c r="E284" s="3" t="s">
        <v>13</v>
      </c>
      <c r="F284" s="4">
        <v>1031</v>
      </c>
      <c r="G284" s="4">
        <v>1092</v>
      </c>
      <c r="H284" s="4">
        <v>1150</v>
      </c>
      <c r="I284" s="4">
        <v>1106</v>
      </c>
      <c r="J284" s="4">
        <v>1078</v>
      </c>
      <c r="K284" s="4">
        <v>1143</v>
      </c>
      <c r="L284" s="4">
        <v>1062</v>
      </c>
    </row>
    <row r="285" spans="4:12" x14ac:dyDescent="0.55000000000000004">
      <c r="E285" s="3" t="s">
        <v>14</v>
      </c>
      <c r="F285" s="4">
        <v>0</v>
      </c>
      <c r="G285" s="4">
        <v>0</v>
      </c>
      <c r="H285" s="4">
        <v>0</v>
      </c>
      <c r="I285" s="4">
        <v>0</v>
      </c>
      <c r="J285" s="4">
        <v>0</v>
      </c>
      <c r="K285" s="4">
        <v>0</v>
      </c>
      <c r="L285" s="4">
        <v>0</v>
      </c>
    </row>
    <row r="286" spans="4:12" x14ac:dyDescent="0.55000000000000004">
      <c r="E286" s="3" t="s">
        <v>15</v>
      </c>
      <c r="F286" s="4">
        <v>0</v>
      </c>
      <c r="G286" s="4">
        <v>0</v>
      </c>
      <c r="H286" s="4">
        <v>0</v>
      </c>
      <c r="I286" s="4">
        <v>0</v>
      </c>
      <c r="J286" s="4">
        <v>0</v>
      </c>
      <c r="K286" s="4">
        <v>0</v>
      </c>
      <c r="L286" s="4">
        <v>0</v>
      </c>
    </row>
    <row r="287" spans="4:12" x14ac:dyDescent="0.55000000000000004">
      <c r="E287" s="3" t="s">
        <v>16</v>
      </c>
      <c r="F287" s="4">
        <v>0</v>
      </c>
      <c r="G287" s="4">
        <v>0</v>
      </c>
      <c r="H287" s="4">
        <v>0</v>
      </c>
      <c r="I287" s="4">
        <v>0</v>
      </c>
      <c r="J287" s="4">
        <v>0</v>
      </c>
      <c r="K287" s="4">
        <v>0</v>
      </c>
      <c r="L287" s="4">
        <v>0</v>
      </c>
    </row>
    <row r="288" spans="4:12" x14ac:dyDescent="0.55000000000000004">
      <c r="E288" s="3" t="s">
        <v>17</v>
      </c>
      <c r="F288" s="4">
        <v>251</v>
      </c>
      <c r="G288" s="4">
        <v>215</v>
      </c>
      <c r="H288" s="4">
        <v>255</v>
      </c>
      <c r="I288" s="4">
        <v>197</v>
      </c>
      <c r="J288" s="4">
        <v>193</v>
      </c>
      <c r="K288" s="4">
        <v>245</v>
      </c>
      <c r="L288" s="4">
        <v>189</v>
      </c>
    </row>
    <row r="289" spans="5:12" x14ac:dyDescent="0.55000000000000004">
      <c r="E289" s="3" t="s">
        <v>18</v>
      </c>
      <c r="F289" s="4">
        <v>0</v>
      </c>
      <c r="G289" s="4">
        <v>0</v>
      </c>
      <c r="H289" s="4">
        <v>0</v>
      </c>
      <c r="I289" s="4">
        <v>0</v>
      </c>
      <c r="J289" s="4">
        <v>0</v>
      </c>
      <c r="K289" s="4">
        <v>0</v>
      </c>
      <c r="L289" s="4">
        <v>0</v>
      </c>
    </row>
    <row r="290" spans="5:12" x14ac:dyDescent="0.55000000000000004">
      <c r="E290" s="3" t="s">
        <v>19</v>
      </c>
      <c r="F290" s="4">
        <v>236</v>
      </c>
      <c r="G290" s="4">
        <v>200</v>
      </c>
      <c r="H290" s="4">
        <v>241</v>
      </c>
      <c r="I290" s="4">
        <v>183</v>
      </c>
      <c r="J290" s="4">
        <v>178</v>
      </c>
      <c r="K290" s="4">
        <v>231</v>
      </c>
      <c r="L290" s="4">
        <v>174</v>
      </c>
    </row>
    <row r="291" spans="5:12" x14ac:dyDescent="0.55000000000000004">
      <c r="E291" s="3" t="s">
        <v>20</v>
      </c>
      <c r="F291" s="4">
        <v>14</v>
      </c>
      <c r="G291" s="4">
        <v>15</v>
      </c>
      <c r="H291" s="4">
        <v>14</v>
      </c>
      <c r="I291" s="4">
        <v>14</v>
      </c>
      <c r="J291" s="4">
        <v>15</v>
      </c>
      <c r="K291" s="4">
        <v>14</v>
      </c>
      <c r="L291" s="4">
        <v>15</v>
      </c>
    </row>
    <row r="292" spans="5:12" x14ac:dyDescent="0.55000000000000004">
      <c r="E292" s="3" t="s">
        <v>21</v>
      </c>
      <c r="F292" s="4">
        <v>197</v>
      </c>
      <c r="G292" s="4">
        <v>219</v>
      </c>
      <c r="H292" s="4">
        <v>223</v>
      </c>
      <c r="I292" s="4">
        <v>209</v>
      </c>
      <c r="J292" s="4">
        <v>182</v>
      </c>
      <c r="K292" s="4">
        <v>152</v>
      </c>
      <c r="L292" s="4">
        <v>148</v>
      </c>
    </row>
    <row r="293" spans="5:12" x14ac:dyDescent="0.55000000000000004">
      <c r="E293" s="3" t="s">
        <v>22</v>
      </c>
      <c r="F293" s="4">
        <v>0</v>
      </c>
      <c r="G293" s="4">
        <v>0</v>
      </c>
      <c r="H293" s="4">
        <v>0</v>
      </c>
      <c r="I293" s="4">
        <v>0</v>
      </c>
      <c r="J293" s="4">
        <v>0</v>
      </c>
      <c r="K293" s="4">
        <v>0</v>
      </c>
      <c r="L293" s="4">
        <v>0</v>
      </c>
    </row>
    <row r="294" spans="5:12" x14ac:dyDescent="0.55000000000000004">
      <c r="E294" s="3" t="s">
        <v>23</v>
      </c>
      <c r="F294" s="4">
        <v>197</v>
      </c>
      <c r="G294" s="4">
        <v>219</v>
      </c>
      <c r="H294" s="4">
        <v>223</v>
      </c>
      <c r="I294" s="4">
        <v>209</v>
      </c>
      <c r="J294" s="4">
        <v>182</v>
      </c>
      <c r="K294" s="4">
        <v>152</v>
      </c>
      <c r="L294" s="4">
        <v>148</v>
      </c>
    </row>
    <row r="295" spans="5:12" x14ac:dyDescent="0.55000000000000004">
      <c r="E295" s="3" t="s">
        <v>24</v>
      </c>
      <c r="F295" s="4">
        <v>227</v>
      </c>
      <c r="G295" s="4">
        <v>226</v>
      </c>
      <c r="H295" s="4">
        <v>237</v>
      </c>
      <c r="I295" s="4">
        <v>249</v>
      </c>
      <c r="J295" s="4">
        <v>263</v>
      </c>
      <c r="K295" s="4">
        <v>270</v>
      </c>
      <c r="L295" s="4">
        <v>279</v>
      </c>
    </row>
    <row r="296" spans="5:12" x14ac:dyDescent="0.55000000000000004">
      <c r="E296" s="3" t="s">
        <v>25</v>
      </c>
      <c r="F296" s="4">
        <v>10</v>
      </c>
      <c r="G296" s="4">
        <v>10</v>
      </c>
      <c r="H296" s="4">
        <v>8</v>
      </c>
      <c r="I296" s="4">
        <v>9</v>
      </c>
      <c r="J296" s="4">
        <v>10</v>
      </c>
      <c r="K296" s="4">
        <v>11</v>
      </c>
      <c r="L296" s="4">
        <v>13</v>
      </c>
    </row>
    <row r="297" spans="5:12" x14ac:dyDescent="0.55000000000000004">
      <c r="E297" s="3" t="s">
        <v>26</v>
      </c>
      <c r="F297" s="4">
        <v>217</v>
      </c>
      <c r="G297" s="4">
        <v>216</v>
      </c>
      <c r="H297" s="4">
        <v>228</v>
      </c>
      <c r="I297" s="4">
        <v>240</v>
      </c>
      <c r="J297" s="4">
        <v>253</v>
      </c>
      <c r="K297" s="4">
        <v>259</v>
      </c>
      <c r="L297" s="4">
        <v>266</v>
      </c>
    </row>
    <row r="298" spans="5:12" x14ac:dyDescent="0.55000000000000004">
      <c r="E298" s="3" t="s">
        <v>27</v>
      </c>
      <c r="F298" s="4">
        <v>379</v>
      </c>
      <c r="G298" s="4">
        <v>405</v>
      </c>
      <c r="H298" s="4">
        <v>412</v>
      </c>
      <c r="I298" s="4">
        <v>415</v>
      </c>
      <c r="J298" s="4">
        <v>416</v>
      </c>
      <c r="K298" s="4">
        <v>425</v>
      </c>
      <c r="L298" s="4">
        <v>420</v>
      </c>
    </row>
    <row r="299" spans="5:12" x14ac:dyDescent="0.55000000000000004">
      <c r="E299" s="3" t="s">
        <v>28</v>
      </c>
      <c r="F299" s="4">
        <v>5</v>
      </c>
      <c r="G299" s="4">
        <v>6</v>
      </c>
      <c r="H299" s="4">
        <v>6</v>
      </c>
      <c r="I299" s="4">
        <v>7</v>
      </c>
      <c r="J299" s="4">
        <v>10</v>
      </c>
      <c r="K299" s="4">
        <v>11</v>
      </c>
      <c r="L299" s="4">
        <v>14</v>
      </c>
    </row>
    <row r="300" spans="5:12" x14ac:dyDescent="0.55000000000000004">
      <c r="E300" s="3" t="s">
        <v>29</v>
      </c>
      <c r="F300" s="4">
        <v>196</v>
      </c>
      <c r="G300" s="4">
        <v>210</v>
      </c>
      <c r="H300" s="4">
        <v>216</v>
      </c>
      <c r="I300" s="4">
        <v>211</v>
      </c>
      <c r="J300" s="4">
        <v>215</v>
      </c>
      <c r="K300" s="4">
        <v>219</v>
      </c>
      <c r="L300" s="4">
        <v>205</v>
      </c>
    </row>
    <row r="301" spans="5:12" x14ac:dyDescent="0.55000000000000004">
      <c r="E301" s="3" t="s">
        <v>30</v>
      </c>
      <c r="F301" s="4">
        <v>164</v>
      </c>
      <c r="G301" s="4">
        <v>172</v>
      </c>
      <c r="H301" s="4">
        <v>173</v>
      </c>
      <c r="I301" s="4">
        <v>177</v>
      </c>
      <c r="J301" s="4">
        <v>170</v>
      </c>
      <c r="K301" s="4">
        <v>176</v>
      </c>
      <c r="L301" s="4">
        <v>180</v>
      </c>
    </row>
    <row r="302" spans="5:12" x14ac:dyDescent="0.55000000000000004">
      <c r="E302" s="3" t="s">
        <v>31</v>
      </c>
      <c r="F302" s="4">
        <v>15</v>
      </c>
      <c r="G302" s="4">
        <v>16</v>
      </c>
      <c r="H302" s="4">
        <v>17</v>
      </c>
      <c r="I302" s="4">
        <v>21</v>
      </c>
      <c r="J302" s="4">
        <v>20</v>
      </c>
      <c r="K302" s="4">
        <v>18</v>
      </c>
      <c r="L302" s="4">
        <v>21</v>
      </c>
    </row>
    <row r="303" spans="5:12" x14ac:dyDescent="0.55000000000000004">
      <c r="E303" s="3" t="s">
        <v>32</v>
      </c>
      <c r="F303" s="4">
        <v>1</v>
      </c>
      <c r="G303" s="4">
        <v>1</v>
      </c>
      <c r="H303" s="4">
        <v>1</v>
      </c>
      <c r="I303" s="4">
        <v>1</v>
      </c>
      <c r="J303" s="4">
        <v>2</v>
      </c>
      <c r="K303" s="4">
        <v>1</v>
      </c>
      <c r="L303" s="4">
        <v>2</v>
      </c>
    </row>
    <row r="304" spans="5:12" x14ac:dyDescent="0.55000000000000004">
      <c r="E304" s="3" t="s">
        <v>33</v>
      </c>
      <c r="F304" s="4">
        <v>1</v>
      </c>
      <c r="G304" s="4">
        <v>1</v>
      </c>
      <c r="H304" s="4">
        <v>1</v>
      </c>
      <c r="I304" s="4">
        <v>1</v>
      </c>
      <c r="J304" s="4">
        <v>2</v>
      </c>
      <c r="K304" s="4">
        <v>1</v>
      </c>
      <c r="L304" s="4">
        <v>2</v>
      </c>
    </row>
    <row r="305" spans="4:12" x14ac:dyDescent="0.55000000000000004">
      <c r="E305" s="3" t="s">
        <v>34</v>
      </c>
      <c r="F305" s="4">
        <v>0</v>
      </c>
      <c r="G305" s="4">
        <v>0</v>
      </c>
      <c r="H305" s="4">
        <v>0</v>
      </c>
      <c r="I305" s="4">
        <v>0</v>
      </c>
      <c r="J305" s="4">
        <v>0</v>
      </c>
      <c r="K305" s="4">
        <v>0</v>
      </c>
      <c r="L305" s="4">
        <v>0</v>
      </c>
    </row>
    <row r="306" spans="4:12" x14ac:dyDescent="0.55000000000000004">
      <c r="E306" s="3" t="s">
        <v>35</v>
      </c>
      <c r="F306" s="4">
        <v>0</v>
      </c>
      <c r="G306" s="4">
        <v>0</v>
      </c>
      <c r="H306" s="4">
        <v>0</v>
      </c>
      <c r="I306" s="4">
        <v>0</v>
      </c>
      <c r="J306" s="4">
        <v>0</v>
      </c>
      <c r="K306" s="4">
        <v>0</v>
      </c>
      <c r="L306" s="4">
        <v>0</v>
      </c>
    </row>
    <row r="307" spans="4:12" x14ac:dyDescent="0.55000000000000004">
      <c r="E307" s="3" t="s">
        <v>36</v>
      </c>
      <c r="F307" s="4">
        <v>3</v>
      </c>
      <c r="G307" s="4">
        <v>8</v>
      </c>
      <c r="H307" s="4">
        <v>12</v>
      </c>
      <c r="I307" s="4">
        <v>11</v>
      </c>
      <c r="J307" s="4">
        <v>6</v>
      </c>
      <c r="K307" s="4">
        <v>5</v>
      </c>
      <c r="L307" s="4">
        <v>4</v>
      </c>
    </row>
    <row r="308" spans="4:12" x14ac:dyDescent="0.55000000000000004">
      <c r="E308" s="3" t="s">
        <v>37</v>
      </c>
      <c r="F308" s="4">
        <v>-28</v>
      </c>
      <c r="G308" s="4">
        <v>19</v>
      </c>
      <c r="H308" s="4">
        <v>10</v>
      </c>
      <c r="I308" s="4">
        <v>25</v>
      </c>
      <c r="J308" s="4">
        <v>17</v>
      </c>
      <c r="K308" s="4">
        <v>45</v>
      </c>
      <c r="L308" s="4">
        <v>21</v>
      </c>
    </row>
    <row r="309" spans="4:12" x14ac:dyDescent="0.55000000000000004">
      <c r="E309" s="3" t="s">
        <v>38</v>
      </c>
      <c r="F309" s="4">
        <v>5</v>
      </c>
      <c r="G309" s="4">
        <v>5</v>
      </c>
      <c r="H309" s="4">
        <v>5</v>
      </c>
      <c r="I309" s="4">
        <v>6</v>
      </c>
      <c r="J309" s="4">
        <v>7</v>
      </c>
      <c r="K309" s="4">
        <v>8</v>
      </c>
      <c r="L309" s="4">
        <v>9</v>
      </c>
    </row>
    <row r="310" spans="4:12" x14ac:dyDescent="0.55000000000000004">
      <c r="E310" s="3" t="s">
        <v>39</v>
      </c>
      <c r="F310" s="4">
        <v>-32</v>
      </c>
      <c r="G310" s="4">
        <v>14</v>
      </c>
      <c r="H310" s="4">
        <v>5</v>
      </c>
      <c r="I310" s="4">
        <v>19</v>
      </c>
      <c r="J310" s="4">
        <v>10</v>
      </c>
      <c r="K310" s="4">
        <v>37</v>
      </c>
      <c r="L310" s="4">
        <v>12</v>
      </c>
    </row>
    <row r="311" spans="4:12" x14ac:dyDescent="0.55000000000000004">
      <c r="E311" s="3" t="s">
        <v>40</v>
      </c>
      <c r="F311" s="4">
        <v>0</v>
      </c>
      <c r="G311" s="4">
        <v>0</v>
      </c>
      <c r="H311" s="4">
        <v>0</v>
      </c>
      <c r="I311" s="4">
        <v>0</v>
      </c>
      <c r="J311" s="4">
        <v>0</v>
      </c>
      <c r="K311" s="4">
        <v>0</v>
      </c>
      <c r="L311" s="4">
        <v>0</v>
      </c>
    </row>
    <row r="312" spans="4:12" x14ac:dyDescent="0.55000000000000004">
      <c r="D312" s="3" t="s">
        <v>51</v>
      </c>
      <c r="E312" s="3" t="s">
        <v>13</v>
      </c>
      <c r="F312" s="4">
        <v>4140</v>
      </c>
      <c r="G312" s="4">
        <v>4557</v>
      </c>
      <c r="H312" s="4">
        <v>4694</v>
      </c>
      <c r="I312" s="4">
        <v>4900</v>
      </c>
      <c r="J312" s="4">
        <v>4999</v>
      </c>
      <c r="K312" s="4">
        <v>5469</v>
      </c>
      <c r="L312" s="4">
        <v>6034</v>
      </c>
    </row>
    <row r="313" spans="4:12" x14ac:dyDescent="0.55000000000000004">
      <c r="E313" s="3" t="s">
        <v>14</v>
      </c>
      <c r="F313" s="4">
        <v>0</v>
      </c>
      <c r="G313" s="4">
        <v>0</v>
      </c>
      <c r="H313" s="4">
        <v>0</v>
      </c>
      <c r="I313" s="4">
        <v>0</v>
      </c>
      <c r="J313" s="4">
        <v>0</v>
      </c>
      <c r="K313" s="4">
        <v>0</v>
      </c>
      <c r="L313" s="4">
        <v>0</v>
      </c>
    </row>
    <row r="314" spans="4:12" x14ac:dyDescent="0.55000000000000004">
      <c r="E314" s="3" t="s">
        <v>15</v>
      </c>
      <c r="F314" s="4">
        <v>0</v>
      </c>
      <c r="G314" s="4">
        <v>0</v>
      </c>
      <c r="H314" s="4">
        <v>0</v>
      </c>
      <c r="I314" s="4">
        <v>0</v>
      </c>
      <c r="J314" s="4">
        <v>0</v>
      </c>
      <c r="K314" s="4">
        <v>0</v>
      </c>
      <c r="L314" s="4">
        <v>0</v>
      </c>
    </row>
    <row r="315" spans="4:12" x14ac:dyDescent="0.55000000000000004">
      <c r="E315" s="3" t="s">
        <v>16</v>
      </c>
      <c r="F315" s="4">
        <v>0</v>
      </c>
      <c r="G315" s="4">
        <v>0</v>
      </c>
      <c r="H315" s="4">
        <v>0</v>
      </c>
      <c r="I315" s="4">
        <v>0</v>
      </c>
      <c r="J315" s="4">
        <v>0</v>
      </c>
      <c r="K315" s="4">
        <v>0</v>
      </c>
      <c r="L315" s="4">
        <v>0</v>
      </c>
    </row>
    <row r="316" spans="4:12" x14ac:dyDescent="0.55000000000000004">
      <c r="E316" s="3" t="s">
        <v>17</v>
      </c>
      <c r="F316" s="4">
        <v>986</v>
      </c>
      <c r="G316" s="4">
        <v>1024</v>
      </c>
      <c r="H316" s="4">
        <v>994</v>
      </c>
      <c r="I316" s="4">
        <v>984</v>
      </c>
      <c r="J316" s="4">
        <v>915</v>
      </c>
      <c r="K316" s="4">
        <v>926</v>
      </c>
      <c r="L316" s="4">
        <v>942</v>
      </c>
    </row>
    <row r="317" spans="4:12" x14ac:dyDescent="0.55000000000000004">
      <c r="E317" s="3" t="s">
        <v>18</v>
      </c>
      <c r="F317" s="4">
        <v>38</v>
      </c>
      <c r="G317" s="4">
        <v>41</v>
      </c>
      <c r="H317" s="4">
        <v>40</v>
      </c>
      <c r="I317" s="4">
        <v>39</v>
      </c>
      <c r="J317" s="4">
        <v>42</v>
      </c>
      <c r="K317" s="4">
        <v>41</v>
      </c>
      <c r="L317" s="4">
        <v>43</v>
      </c>
    </row>
    <row r="318" spans="4:12" x14ac:dyDescent="0.55000000000000004">
      <c r="E318" s="3" t="s">
        <v>19</v>
      </c>
      <c r="F318" s="4">
        <v>435</v>
      </c>
      <c r="G318" s="4">
        <v>476</v>
      </c>
      <c r="H318" s="4">
        <v>468</v>
      </c>
      <c r="I318" s="4">
        <v>485</v>
      </c>
      <c r="J318" s="4">
        <v>503</v>
      </c>
      <c r="K318" s="4">
        <v>529</v>
      </c>
      <c r="L318" s="4">
        <v>588</v>
      </c>
    </row>
    <row r="319" spans="4:12" x14ac:dyDescent="0.55000000000000004">
      <c r="E319" s="3" t="s">
        <v>20</v>
      </c>
      <c r="F319" s="4">
        <v>512</v>
      </c>
      <c r="G319" s="4">
        <v>507</v>
      </c>
      <c r="H319" s="4">
        <v>486</v>
      </c>
      <c r="I319" s="4">
        <v>459</v>
      </c>
      <c r="J319" s="4">
        <v>370</v>
      </c>
      <c r="K319" s="4">
        <v>356</v>
      </c>
      <c r="L319" s="4">
        <v>311</v>
      </c>
    </row>
    <row r="320" spans="4:12" x14ac:dyDescent="0.55000000000000004">
      <c r="E320" s="3" t="s">
        <v>21</v>
      </c>
      <c r="F320" s="4">
        <v>169</v>
      </c>
      <c r="G320" s="4">
        <v>134</v>
      </c>
      <c r="H320" s="4">
        <v>128</v>
      </c>
      <c r="I320" s="4">
        <v>122</v>
      </c>
      <c r="J320" s="4">
        <v>93</v>
      </c>
      <c r="K320" s="4">
        <v>73</v>
      </c>
      <c r="L320" s="4">
        <v>69</v>
      </c>
    </row>
    <row r="321" spans="5:12" x14ac:dyDescent="0.55000000000000004">
      <c r="E321" s="3" t="s">
        <v>22</v>
      </c>
      <c r="F321" s="4">
        <v>0</v>
      </c>
      <c r="G321" s="4">
        <v>0</v>
      </c>
      <c r="H321" s="4">
        <v>0</v>
      </c>
      <c r="I321" s="4">
        <v>0</v>
      </c>
      <c r="J321" s="4">
        <v>0</v>
      </c>
      <c r="K321" s="4">
        <v>2</v>
      </c>
      <c r="L321" s="4">
        <v>2</v>
      </c>
    </row>
    <row r="322" spans="5:12" x14ac:dyDescent="0.55000000000000004">
      <c r="E322" s="3" t="s">
        <v>23</v>
      </c>
      <c r="F322" s="4">
        <v>169</v>
      </c>
      <c r="G322" s="4">
        <v>134</v>
      </c>
      <c r="H322" s="4">
        <v>128</v>
      </c>
      <c r="I322" s="4">
        <v>122</v>
      </c>
      <c r="J322" s="4">
        <v>93</v>
      </c>
      <c r="K322" s="4">
        <v>71</v>
      </c>
      <c r="L322" s="4">
        <v>67</v>
      </c>
    </row>
    <row r="323" spans="5:12" x14ac:dyDescent="0.55000000000000004">
      <c r="E323" s="3" t="s">
        <v>24</v>
      </c>
      <c r="F323" s="4">
        <v>0</v>
      </c>
      <c r="G323" s="4">
        <v>0</v>
      </c>
      <c r="H323" s="4">
        <v>0</v>
      </c>
      <c r="I323" s="4">
        <v>0</v>
      </c>
      <c r="J323" s="4">
        <v>0</v>
      </c>
      <c r="K323" s="4">
        <v>0</v>
      </c>
      <c r="L323" s="4">
        <v>0</v>
      </c>
    </row>
    <row r="324" spans="5:12" x14ac:dyDescent="0.55000000000000004">
      <c r="E324" s="3" t="s">
        <v>25</v>
      </c>
      <c r="F324" s="4">
        <v>0</v>
      </c>
      <c r="G324" s="4">
        <v>0</v>
      </c>
      <c r="H324" s="4">
        <v>0</v>
      </c>
      <c r="I324" s="4">
        <v>0</v>
      </c>
      <c r="J324" s="4">
        <v>0</v>
      </c>
      <c r="K324" s="4">
        <v>0</v>
      </c>
      <c r="L324" s="4">
        <v>0</v>
      </c>
    </row>
    <row r="325" spans="5:12" x14ac:dyDescent="0.55000000000000004">
      <c r="E325" s="3" t="s">
        <v>26</v>
      </c>
      <c r="F325" s="4">
        <v>0</v>
      </c>
      <c r="G325" s="4">
        <v>0</v>
      </c>
      <c r="H325" s="4">
        <v>0</v>
      </c>
      <c r="I325" s="4">
        <v>0</v>
      </c>
      <c r="J325" s="4">
        <v>0</v>
      </c>
      <c r="K325" s="4">
        <v>0</v>
      </c>
      <c r="L325" s="4">
        <v>0</v>
      </c>
    </row>
    <row r="326" spans="5:12" x14ac:dyDescent="0.55000000000000004">
      <c r="E326" s="3" t="s">
        <v>27</v>
      </c>
      <c r="F326" s="4">
        <v>973</v>
      </c>
      <c r="G326" s="4">
        <v>1176</v>
      </c>
      <c r="H326" s="4">
        <v>1098</v>
      </c>
      <c r="I326" s="4">
        <v>1108</v>
      </c>
      <c r="J326" s="4">
        <v>1321</v>
      </c>
      <c r="K326" s="4">
        <v>1414</v>
      </c>
      <c r="L326" s="4">
        <v>1925</v>
      </c>
    </row>
    <row r="327" spans="5:12" x14ac:dyDescent="0.55000000000000004">
      <c r="E327" s="3" t="s">
        <v>28</v>
      </c>
      <c r="F327" s="4">
        <v>205</v>
      </c>
      <c r="G327" s="4">
        <v>264</v>
      </c>
      <c r="H327" s="4">
        <v>205</v>
      </c>
      <c r="I327" s="4">
        <v>228</v>
      </c>
      <c r="J327" s="4">
        <v>290</v>
      </c>
      <c r="K327" s="4">
        <v>317</v>
      </c>
      <c r="L327" s="4">
        <v>374</v>
      </c>
    </row>
    <row r="328" spans="5:12" x14ac:dyDescent="0.55000000000000004">
      <c r="E328" s="3" t="s">
        <v>29</v>
      </c>
      <c r="F328" s="4">
        <v>429</v>
      </c>
      <c r="G328" s="4">
        <v>524</v>
      </c>
      <c r="H328" s="4">
        <v>494</v>
      </c>
      <c r="I328" s="4">
        <v>422</v>
      </c>
      <c r="J328" s="4">
        <v>550</v>
      </c>
      <c r="K328" s="4">
        <v>561</v>
      </c>
      <c r="L328" s="4">
        <v>972</v>
      </c>
    </row>
    <row r="329" spans="5:12" x14ac:dyDescent="0.55000000000000004">
      <c r="E329" s="3" t="s">
        <v>30</v>
      </c>
      <c r="F329" s="4">
        <v>77</v>
      </c>
      <c r="G329" s="4">
        <v>90</v>
      </c>
      <c r="H329" s="4">
        <v>97</v>
      </c>
      <c r="I329" s="4">
        <v>103</v>
      </c>
      <c r="J329" s="4">
        <v>108</v>
      </c>
      <c r="K329" s="4">
        <v>118</v>
      </c>
      <c r="L329" s="4">
        <v>121</v>
      </c>
    </row>
    <row r="330" spans="5:12" x14ac:dyDescent="0.55000000000000004">
      <c r="E330" s="3" t="s">
        <v>31</v>
      </c>
      <c r="F330" s="4">
        <v>261</v>
      </c>
      <c r="G330" s="4">
        <v>297</v>
      </c>
      <c r="H330" s="4">
        <v>303</v>
      </c>
      <c r="I330" s="4">
        <v>354</v>
      </c>
      <c r="J330" s="4">
        <v>373</v>
      </c>
      <c r="K330" s="4">
        <v>418</v>
      </c>
      <c r="L330" s="4">
        <v>459</v>
      </c>
    </row>
    <row r="331" spans="5:12" x14ac:dyDescent="0.55000000000000004">
      <c r="E331" s="3" t="s">
        <v>32</v>
      </c>
      <c r="F331" s="4">
        <v>1922</v>
      </c>
      <c r="G331" s="4">
        <v>2127</v>
      </c>
      <c r="H331" s="4">
        <v>2379</v>
      </c>
      <c r="I331" s="4">
        <v>2597</v>
      </c>
      <c r="J331" s="4">
        <v>2572</v>
      </c>
      <c r="K331" s="4">
        <v>2921</v>
      </c>
      <c r="L331" s="4">
        <v>2959</v>
      </c>
    </row>
    <row r="332" spans="5:12" x14ac:dyDescent="0.55000000000000004">
      <c r="E332" s="3" t="s">
        <v>33</v>
      </c>
      <c r="F332" s="4">
        <v>94</v>
      </c>
      <c r="G332" s="4">
        <v>96</v>
      </c>
      <c r="H332" s="4">
        <v>107</v>
      </c>
      <c r="I332" s="4">
        <v>106</v>
      </c>
      <c r="J332" s="4">
        <v>97</v>
      </c>
      <c r="K332" s="4">
        <v>91</v>
      </c>
      <c r="L332" s="4">
        <v>92</v>
      </c>
    </row>
    <row r="333" spans="5:12" x14ac:dyDescent="0.55000000000000004">
      <c r="E333" s="3" t="s">
        <v>34</v>
      </c>
      <c r="F333" s="4">
        <v>1015</v>
      </c>
      <c r="G333" s="4">
        <v>1127</v>
      </c>
      <c r="H333" s="4">
        <v>1228</v>
      </c>
      <c r="I333" s="4">
        <v>1383</v>
      </c>
      <c r="J333" s="4">
        <v>1397</v>
      </c>
      <c r="K333" s="4">
        <v>1574</v>
      </c>
      <c r="L333" s="4">
        <v>1595</v>
      </c>
    </row>
    <row r="334" spans="5:12" x14ac:dyDescent="0.55000000000000004">
      <c r="E334" s="3" t="s">
        <v>35</v>
      </c>
      <c r="F334" s="4">
        <v>813</v>
      </c>
      <c r="G334" s="4">
        <v>904</v>
      </c>
      <c r="H334" s="4">
        <v>1044</v>
      </c>
      <c r="I334" s="4">
        <v>1107</v>
      </c>
      <c r="J334" s="4">
        <v>1078</v>
      </c>
      <c r="K334" s="4">
        <v>1257</v>
      </c>
      <c r="L334" s="4">
        <v>1272</v>
      </c>
    </row>
    <row r="335" spans="5:12" x14ac:dyDescent="0.55000000000000004">
      <c r="E335" s="3" t="s">
        <v>36</v>
      </c>
      <c r="F335" s="4">
        <v>1</v>
      </c>
      <c r="G335" s="4">
        <v>1</v>
      </c>
      <c r="H335" s="4">
        <v>1</v>
      </c>
      <c r="I335" s="4">
        <v>0</v>
      </c>
      <c r="J335" s="4">
        <v>1</v>
      </c>
      <c r="K335" s="4">
        <v>1</v>
      </c>
      <c r="L335" s="4">
        <v>1</v>
      </c>
    </row>
    <row r="336" spans="5:12" x14ac:dyDescent="0.55000000000000004">
      <c r="E336" s="3" t="s">
        <v>37</v>
      </c>
      <c r="F336" s="4">
        <v>90</v>
      </c>
      <c r="G336" s="4">
        <v>95</v>
      </c>
      <c r="H336" s="4">
        <v>93</v>
      </c>
      <c r="I336" s="4">
        <v>89</v>
      </c>
      <c r="J336" s="4">
        <v>97</v>
      </c>
      <c r="K336" s="4">
        <v>133</v>
      </c>
      <c r="L336" s="4">
        <v>138</v>
      </c>
    </row>
    <row r="337" spans="4:12" x14ac:dyDescent="0.55000000000000004">
      <c r="E337" s="3" t="s">
        <v>38</v>
      </c>
      <c r="F337" s="4">
        <v>21</v>
      </c>
      <c r="G337" s="4">
        <v>23</v>
      </c>
      <c r="H337" s="4">
        <v>21</v>
      </c>
      <c r="I337" s="4">
        <v>16</v>
      </c>
      <c r="J337" s="4">
        <v>31</v>
      </c>
      <c r="K337" s="4">
        <v>36</v>
      </c>
      <c r="L337" s="4">
        <v>42</v>
      </c>
    </row>
    <row r="338" spans="4:12" x14ac:dyDescent="0.55000000000000004">
      <c r="E338" s="3" t="s">
        <v>39</v>
      </c>
      <c r="F338" s="4">
        <v>69</v>
      </c>
      <c r="G338" s="4">
        <v>72</v>
      </c>
      <c r="H338" s="4">
        <v>72</v>
      </c>
      <c r="I338" s="4">
        <v>73</v>
      </c>
      <c r="J338" s="4">
        <v>65</v>
      </c>
      <c r="K338" s="4">
        <v>97</v>
      </c>
      <c r="L338" s="4">
        <v>97</v>
      </c>
    </row>
    <row r="339" spans="4:12" x14ac:dyDescent="0.55000000000000004">
      <c r="E339" s="3" t="s">
        <v>40</v>
      </c>
      <c r="F339" s="4">
        <v>0</v>
      </c>
      <c r="G339" s="4">
        <v>0</v>
      </c>
      <c r="H339" s="4">
        <v>0</v>
      </c>
      <c r="I339" s="4">
        <v>0</v>
      </c>
      <c r="J339" s="4">
        <v>0</v>
      </c>
      <c r="K339" s="4">
        <v>0</v>
      </c>
      <c r="L339" s="4">
        <v>0</v>
      </c>
    </row>
    <row r="340" spans="4:12" x14ac:dyDescent="0.55000000000000004">
      <c r="D340" s="3" t="s">
        <v>52</v>
      </c>
      <c r="E340" s="3" t="s">
        <v>13</v>
      </c>
      <c r="F340" s="4">
        <v>101</v>
      </c>
      <c r="G340" s="4">
        <v>121</v>
      </c>
      <c r="H340" s="4">
        <v>96</v>
      </c>
      <c r="I340" s="4">
        <v>111</v>
      </c>
      <c r="J340" s="4">
        <v>110</v>
      </c>
      <c r="K340" s="4">
        <v>118</v>
      </c>
      <c r="L340" s="4">
        <v>100</v>
      </c>
    </row>
    <row r="341" spans="4:12" x14ac:dyDescent="0.55000000000000004">
      <c r="E341" s="3" t="s">
        <v>14</v>
      </c>
      <c r="F341" s="4">
        <v>0</v>
      </c>
      <c r="G341" s="4">
        <v>0</v>
      </c>
      <c r="H341" s="4">
        <v>0</v>
      </c>
      <c r="I341" s="4">
        <v>0</v>
      </c>
      <c r="J341" s="4">
        <v>0</v>
      </c>
      <c r="K341" s="4">
        <v>0</v>
      </c>
      <c r="L341" s="4">
        <v>0</v>
      </c>
    </row>
    <row r="342" spans="4:12" x14ac:dyDescent="0.55000000000000004">
      <c r="E342" s="3" t="s">
        <v>15</v>
      </c>
      <c r="F342" s="4">
        <v>0</v>
      </c>
      <c r="G342" s="4">
        <v>0</v>
      </c>
      <c r="H342" s="4">
        <v>0</v>
      </c>
      <c r="I342" s="4">
        <v>0</v>
      </c>
      <c r="J342" s="4">
        <v>0</v>
      </c>
      <c r="K342" s="4">
        <v>0</v>
      </c>
      <c r="L342" s="4">
        <v>0</v>
      </c>
    </row>
    <row r="343" spans="4:12" x14ac:dyDescent="0.55000000000000004">
      <c r="E343" s="3" t="s">
        <v>16</v>
      </c>
      <c r="F343" s="4">
        <v>0</v>
      </c>
      <c r="G343" s="4">
        <v>0</v>
      </c>
      <c r="H343" s="4">
        <v>0</v>
      </c>
      <c r="I343" s="4">
        <v>0</v>
      </c>
      <c r="J343" s="4">
        <v>0</v>
      </c>
      <c r="K343" s="4">
        <v>0</v>
      </c>
      <c r="L343" s="4">
        <v>0</v>
      </c>
    </row>
    <row r="344" spans="4:12" x14ac:dyDescent="0.55000000000000004">
      <c r="E344" s="3" t="s">
        <v>17</v>
      </c>
      <c r="F344" s="4">
        <v>22</v>
      </c>
      <c r="G344" s="4">
        <v>22</v>
      </c>
      <c r="H344" s="4">
        <v>23</v>
      </c>
      <c r="I344" s="4">
        <v>24</v>
      </c>
      <c r="J344" s="4">
        <v>23</v>
      </c>
      <c r="K344" s="4">
        <v>25</v>
      </c>
      <c r="L344" s="4">
        <v>25</v>
      </c>
    </row>
    <row r="345" spans="4:12" x14ac:dyDescent="0.55000000000000004">
      <c r="E345" s="3" t="s">
        <v>18</v>
      </c>
      <c r="F345" s="4">
        <v>1</v>
      </c>
      <c r="G345" s="4">
        <v>1</v>
      </c>
      <c r="H345" s="4">
        <v>1</v>
      </c>
      <c r="I345" s="4">
        <v>1</v>
      </c>
      <c r="J345" s="4">
        <v>0</v>
      </c>
      <c r="K345" s="4">
        <v>1</v>
      </c>
      <c r="L345" s="4">
        <v>1</v>
      </c>
    </row>
    <row r="346" spans="4:12" x14ac:dyDescent="0.55000000000000004">
      <c r="E346" s="3" t="s">
        <v>19</v>
      </c>
      <c r="F346" s="4">
        <v>13</v>
      </c>
      <c r="G346" s="4">
        <v>12</v>
      </c>
      <c r="H346" s="4">
        <v>15</v>
      </c>
      <c r="I346" s="4">
        <v>14</v>
      </c>
      <c r="J346" s="4">
        <v>15</v>
      </c>
      <c r="K346" s="4">
        <v>15</v>
      </c>
      <c r="L346" s="4">
        <v>15</v>
      </c>
    </row>
    <row r="347" spans="4:12" x14ac:dyDescent="0.55000000000000004">
      <c r="E347" s="3" t="s">
        <v>20</v>
      </c>
      <c r="F347" s="4">
        <v>8</v>
      </c>
      <c r="G347" s="4">
        <v>9</v>
      </c>
      <c r="H347" s="4">
        <v>8</v>
      </c>
      <c r="I347" s="4">
        <v>9</v>
      </c>
      <c r="J347" s="4">
        <v>8</v>
      </c>
      <c r="K347" s="4">
        <v>9</v>
      </c>
      <c r="L347" s="4">
        <v>9</v>
      </c>
    </row>
    <row r="348" spans="4:12" x14ac:dyDescent="0.55000000000000004">
      <c r="E348" s="3" t="s">
        <v>21</v>
      </c>
      <c r="F348" s="4">
        <v>35</v>
      </c>
      <c r="G348" s="4">
        <v>32</v>
      </c>
      <c r="H348" s="4">
        <v>33</v>
      </c>
      <c r="I348" s="4">
        <v>29</v>
      </c>
      <c r="J348" s="4">
        <v>24</v>
      </c>
      <c r="K348" s="4">
        <v>23</v>
      </c>
      <c r="L348" s="4">
        <v>21</v>
      </c>
    </row>
    <row r="349" spans="4:12" x14ac:dyDescent="0.55000000000000004">
      <c r="E349" s="3" t="s">
        <v>22</v>
      </c>
      <c r="F349" s="4">
        <v>0</v>
      </c>
      <c r="G349" s="4">
        <v>0</v>
      </c>
      <c r="H349" s="4">
        <v>0</v>
      </c>
      <c r="I349" s="4">
        <v>0</v>
      </c>
      <c r="J349" s="4">
        <v>0</v>
      </c>
      <c r="K349" s="4">
        <v>0</v>
      </c>
      <c r="L349" s="4">
        <v>0</v>
      </c>
    </row>
    <row r="350" spans="4:12" x14ac:dyDescent="0.55000000000000004">
      <c r="E350" s="3" t="s">
        <v>23</v>
      </c>
      <c r="F350" s="4">
        <v>35</v>
      </c>
      <c r="G350" s="4">
        <v>32</v>
      </c>
      <c r="H350" s="4">
        <v>33</v>
      </c>
      <c r="I350" s="4">
        <v>29</v>
      </c>
      <c r="J350" s="4">
        <v>24</v>
      </c>
      <c r="K350" s="4">
        <v>23</v>
      </c>
      <c r="L350" s="4">
        <v>21</v>
      </c>
    </row>
    <row r="351" spans="4:12" x14ac:dyDescent="0.55000000000000004">
      <c r="E351" s="3" t="s">
        <v>24</v>
      </c>
      <c r="F351" s="4">
        <v>0</v>
      </c>
      <c r="G351" s="4">
        <v>0</v>
      </c>
      <c r="H351" s="4">
        <v>0</v>
      </c>
      <c r="I351" s="4">
        <v>0</v>
      </c>
      <c r="J351" s="4">
        <v>0</v>
      </c>
      <c r="K351" s="4">
        <v>0</v>
      </c>
      <c r="L351" s="4">
        <v>0</v>
      </c>
    </row>
    <row r="352" spans="4:12" x14ac:dyDescent="0.55000000000000004">
      <c r="E352" s="3" t="s">
        <v>25</v>
      </c>
      <c r="F352" s="4">
        <v>0</v>
      </c>
      <c r="G352" s="4">
        <v>0</v>
      </c>
      <c r="H352" s="4">
        <v>0</v>
      </c>
      <c r="I352" s="4">
        <v>0</v>
      </c>
      <c r="J352" s="4">
        <v>0</v>
      </c>
      <c r="K352" s="4">
        <v>0</v>
      </c>
      <c r="L352" s="4">
        <v>0</v>
      </c>
    </row>
    <row r="353" spans="4:12" x14ac:dyDescent="0.55000000000000004">
      <c r="E353" s="3" t="s">
        <v>26</v>
      </c>
      <c r="F353" s="4">
        <v>0</v>
      </c>
      <c r="G353" s="4">
        <v>0</v>
      </c>
      <c r="H353" s="4">
        <v>0</v>
      </c>
      <c r="I353" s="4">
        <v>0</v>
      </c>
      <c r="J353" s="4">
        <v>0</v>
      </c>
      <c r="K353" s="4">
        <v>0</v>
      </c>
      <c r="L353" s="4">
        <v>0</v>
      </c>
    </row>
    <row r="354" spans="4:12" x14ac:dyDescent="0.55000000000000004">
      <c r="E354" s="3" t="s">
        <v>27</v>
      </c>
      <c r="F354" s="4">
        <v>36</v>
      </c>
      <c r="G354" s="4">
        <v>57</v>
      </c>
      <c r="H354" s="4">
        <v>46</v>
      </c>
      <c r="I354" s="4">
        <v>61</v>
      </c>
      <c r="J354" s="4">
        <v>70</v>
      </c>
      <c r="K354" s="4">
        <v>74</v>
      </c>
      <c r="L354" s="4">
        <v>59</v>
      </c>
    </row>
    <row r="355" spans="4:12" x14ac:dyDescent="0.55000000000000004">
      <c r="E355" s="3" t="s">
        <v>28</v>
      </c>
      <c r="F355" s="4">
        <v>11</v>
      </c>
      <c r="G355" s="4">
        <v>14</v>
      </c>
      <c r="H355" s="4">
        <v>12</v>
      </c>
      <c r="I355" s="4">
        <v>15</v>
      </c>
      <c r="J355" s="4">
        <v>17</v>
      </c>
      <c r="K355" s="4">
        <v>22</v>
      </c>
      <c r="L355" s="4">
        <v>14</v>
      </c>
    </row>
    <row r="356" spans="4:12" x14ac:dyDescent="0.55000000000000004">
      <c r="E356" s="3" t="s">
        <v>29</v>
      </c>
      <c r="F356" s="4">
        <v>11</v>
      </c>
      <c r="G356" s="4">
        <v>27</v>
      </c>
      <c r="H356" s="4">
        <v>19</v>
      </c>
      <c r="I356" s="4">
        <v>29</v>
      </c>
      <c r="J356" s="4">
        <v>33</v>
      </c>
      <c r="K356" s="4">
        <v>29</v>
      </c>
      <c r="L356" s="4">
        <v>21</v>
      </c>
    </row>
    <row r="357" spans="4:12" x14ac:dyDescent="0.55000000000000004">
      <c r="E357" s="3" t="s">
        <v>30</v>
      </c>
      <c r="F357" s="4">
        <v>0</v>
      </c>
      <c r="G357" s="4">
        <v>0</v>
      </c>
      <c r="H357" s="4">
        <v>0</v>
      </c>
      <c r="I357" s="4">
        <v>0</v>
      </c>
      <c r="J357" s="4">
        <v>0</v>
      </c>
      <c r="K357" s="4">
        <v>0</v>
      </c>
      <c r="L357" s="4">
        <v>0</v>
      </c>
    </row>
    <row r="358" spans="4:12" x14ac:dyDescent="0.55000000000000004">
      <c r="E358" s="3" t="s">
        <v>31</v>
      </c>
      <c r="F358" s="4">
        <v>13</v>
      </c>
      <c r="G358" s="4">
        <v>16</v>
      </c>
      <c r="H358" s="4">
        <v>15</v>
      </c>
      <c r="I358" s="4">
        <v>18</v>
      </c>
      <c r="J358" s="4">
        <v>19</v>
      </c>
      <c r="K358" s="4">
        <v>23</v>
      </c>
      <c r="L358" s="4">
        <v>24</v>
      </c>
    </row>
    <row r="359" spans="4:12" x14ac:dyDescent="0.55000000000000004">
      <c r="E359" s="3" t="s">
        <v>32</v>
      </c>
      <c r="F359" s="4">
        <v>0</v>
      </c>
      <c r="G359" s="4">
        <v>0</v>
      </c>
      <c r="H359" s="4">
        <v>0</v>
      </c>
      <c r="I359" s="4">
        <v>0</v>
      </c>
      <c r="J359" s="4">
        <v>0</v>
      </c>
      <c r="K359" s="4">
        <v>0</v>
      </c>
      <c r="L359" s="4">
        <v>0</v>
      </c>
    </row>
    <row r="360" spans="4:12" x14ac:dyDescent="0.55000000000000004">
      <c r="E360" s="3" t="s">
        <v>33</v>
      </c>
      <c r="F360" s="4">
        <v>0</v>
      </c>
      <c r="G360" s="4">
        <v>0</v>
      </c>
      <c r="H360" s="4">
        <v>0</v>
      </c>
      <c r="I360" s="4">
        <v>0</v>
      </c>
      <c r="J360" s="4">
        <v>0</v>
      </c>
      <c r="K360" s="4">
        <v>0</v>
      </c>
      <c r="L360" s="4">
        <v>0</v>
      </c>
    </row>
    <row r="361" spans="4:12" x14ac:dyDescent="0.55000000000000004">
      <c r="E361" s="3" t="s">
        <v>34</v>
      </c>
      <c r="F361" s="4">
        <v>0</v>
      </c>
      <c r="G361" s="4">
        <v>0</v>
      </c>
      <c r="H361" s="4">
        <v>0</v>
      </c>
      <c r="I361" s="4">
        <v>0</v>
      </c>
      <c r="J361" s="4">
        <v>0</v>
      </c>
      <c r="K361" s="4">
        <v>0</v>
      </c>
      <c r="L361" s="4">
        <v>0</v>
      </c>
    </row>
    <row r="362" spans="4:12" x14ac:dyDescent="0.55000000000000004">
      <c r="E362" s="3" t="s">
        <v>35</v>
      </c>
      <c r="F362" s="4">
        <v>0</v>
      </c>
      <c r="G362" s="4">
        <v>0</v>
      </c>
      <c r="H362" s="4">
        <v>0</v>
      </c>
      <c r="I362" s="4">
        <v>0</v>
      </c>
      <c r="J362" s="4">
        <v>0</v>
      </c>
      <c r="K362" s="4">
        <v>0</v>
      </c>
      <c r="L362" s="4">
        <v>0</v>
      </c>
    </row>
    <row r="363" spans="4:12" x14ac:dyDescent="0.55000000000000004">
      <c r="E363" s="3" t="s">
        <v>36</v>
      </c>
      <c r="F363" s="4">
        <v>0</v>
      </c>
      <c r="G363" s="4">
        <v>0</v>
      </c>
      <c r="H363" s="4">
        <v>0</v>
      </c>
      <c r="I363" s="4">
        <v>0</v>
      </c>
      <c r="J363" s="4">
        <v>0</v>
      </c>
      <c r="K363" s="4">
        <v>0</v>
      </c>
      <c r="L363" s="4">
        <v>0</v>
      </c>
    </row>
    <row r="364" spans="4:12" x14ac:dyDescent="0.55000000000000004">
      <c r="E364" s="3" t="s">
        <v>37</v>
      </c>
      <c r="F364" s="4">
        <v>8</v>
      </c>
      <c r="G364" s="4">
        <v>10</v>
      </c>
      <c r="H364" s="4">
        <v>-5</v>
      </c>
      <c r="I364" s="4">
        <v>-4</v>
      </c>
      <c r="J364" s="4">
        <v>-7</v>
      </c>
      <c r="K364" s="4">
        <v>-4</v>
      </c>
      <c r="L364" s="4">
        <v>-4</v>
      </c>
    </row>
    <row r="365" spans="4:12" x14ac:dyDescent="0.55000000000000004">
      <c r="E365" s="3" t="s">
        <v>38</v>
      </c>
      <c r="F365" s="4">
        <v>1</v>
      </c>
      <c r="G365" s="4">
        <v>1</v>
      </c>
      <c r="H365" s="4">
        <v>1</v>
      </c>
      <c r="I365" s="4">
        <v>1</v>
      </c>
      <c r="J365" s="4">
        <v>1</v>
      </c>
      <c r="K365" s="4">
        <v>2</v>
      </c>
      <c r="L365" s="4">
        <v>1</v>
      </c>
    </row>
    <row r="366" spans="4:12" x14ac:dyDescent="0.55000000000000004">
      <c r="E366" s="3" t="s">
        <v>39</v>
      </c>
      <c r="F366" s="4">
        <v>7</v>
      </c>
      <c r="G366" s="4">
        <v>9</v>
      </c>
      <c r="H366" s="4">
        <v>-6</v>
      </c>
      <c r="I366" s="4">
        <v>-6</v>
      </c>
      <c r="J366" s="4">
        <v>-8</v>
      </c>
      <c r="K366" s="4">
        <v>-6</v>
      </c>
      <c r="L366" s="4">
        <v>-6</v>
      </c>
    </row>
    <row r="367" spans="4:12" x14ac:dyDescent="0.55000000000000004">
      <c r="E367" s="3" t="s">
        <v>40</v>
      </c>
      <c r="F367" s="4">
        <v>0</v>
      </c>
      <c r="G367" s="4">
        <v>0</v>
      </c>
      <c r="H367" s="4">
        <v>0</v>
      </c>
      <c r="I367" s="4">
        <v>0</v>
      </c>
      <c r="J367" s="4">
        <v>0</v>
      </c>
      <c r="K367" s="4">
        <v>0</v>
      </c>
      <c r="L367" s="4">
        <v>0</v>
      </c>
    </row>
    <row r="368" spans="4:12" x14ac:dyDescent="0.55000000000000004">
      <c r="D368" s="3" t="s">
        <v>53</v>
      </c>
      <c r="E368" s="3" t="s">
        <v>13</v>
      </c>
      <c r="F368" s="4">
        <v>4345</v>
      </c>
      <c r="G368" s="4">
        <v>4788</v>
      </c>
      <c r="H368" s="4">
        <v>4871</v>
      </c>
      <c r="I368" s="4">
        <v>4870</v>
      </c>
      <c r="J368" s="4">
        <v>4888</v>
      </c>
      <c r="K368" s="4">
        <v>5463</v>
      </c>
      <c r="L368" s="4">
        <v>5681</v>
      </c>
    </row>
    <row r="369" spans="5:12" x14ac:dyDescent="0.55000000000000004">
      <c r="E369" s="3" t="s">
        <v>14</v>
      </c>
      <c r="F369" s="4">
        <v>12</v>
      </c>
      <c r="G369" s="4">
        <v>13</v>
      </c>
      <c r="H369" s="4">
        <v>13</v>
      </c>
      <c r="I369" s="4">
        <v>13</v>
      </c>
      <c r="J369" s="4">
        <v>12</v>
      </c>
      <c r="K369" s="4">
        <v>0</v>
      </c>
      <c r="L369" s="4">
        <v>0</v>
      </c>
    </row>
    <row r="370" spans="5:12" x14ac:dyDescent="0.55000000000000004">
      <c r="E370" s="3" t="s">
        <v>15</v>
      </c>
      <c r="F370" s="4">
        <v>0</v>
      </c>
      <c r="G370" s="4">
        <v>0</v>
      </c>
      <c r="H370" s="4">
        <v>0</v>
      </c>
      <c r="I370" s="4">
        <v>0</v>
      </c>
      <c r="J370" s="4">
        <v>0</v>
      </c>
      <c r="K370" s="4">
        <v>0</v>
      </c>
      <c r="L370" s="4">
        <v>0</v>
      </c>
    </row>
    <row r="371" spans="5:12" x14ac:dyDescent="0.55000000000000004">
      <c r="E371" s="3" t="s">
        <v>16</v>
      </c>
      <c r="F371" s="4">
        <v>12</v>
      </c>
      <c r="G371" s="4">
        <v>13</v>
      </c>
      <c r="H371" s="4">
        <v>13</v>
      </c>
      <c r="I371" s="4">
        <v>13</v>
      </c>
      <c r="J371" s="4">
        <v>12</v>
      </c>
      <c r="K371" s="4">
        <v>0</v>
      </c>
      <c r="L371" s="4">
        <v>0</v>
      </c>
    </row>
    <row r="372" spans="5:12" x14ac:dyDescent="0.55000000000000004">
      <c r="E372" s="3" t="s">
        <v>17</v>
      </c>
      <c r="F372" s="4">
        <v>1015</v>
      </c>
      <c r="G372" s="4">
        <v>1131</v>
      </c>
      <c r="H372" s="4">
        <v>1105</v>
      </c>
      <c r="I372" s="4">
        <v>1104</v>
      </c>
      <c r="J372" s="4">
        <v>1194</v>
      </c>
      <c r="K372" s="4">
        <v>1050</v>
      </c>
      <c r="L372" s="4">
        <v>839</v>
      </c>
    </row>
    <row r="373" spans="5:12" x14ac:dyDescent="0.55000000000000004">
      <c r="E373" s="3" t="s">
        <v>18</v>
      </c>
      <c r="F373" s="4">
        <v>0</v>
      </c>
      <c r="G373" s="4">
        <v>0</v>
      </c>
      <c r="H373" s="4">
        <v>0</v>
      </c>
      <c r="I373" s="4">
        <v>0</v>
      </c>
      <c r="J373" s="4">
        <v>0</v>
      </c>
      <c r="K373" s="4">
        <v>0</v>
      </c>
      <c r="L373" s="4">
        <v>0</v>
      </c>
    </row>
    <row r="374" spans="5:12" x14ac:dyDescent="0.55000000000000004">
      <c r="E374" s="3" t="s">
        <v>19</v>
      </c>
      <c r="F374" s="4">
        <v>644</v>
      </c>
      <c r="G374" s="4">
        <v>546</v>
      </c>
      <c r="H374" s="4">
        <v>479</v>
      </c>
      <c r="I374" s="4">
        <v>293</v>
      </c>
      <c r="J374" s="4">
        <v>364</v>
      </c>
      <c r="K374" s="4">
        <v>325</v>
      </c>
      <c r="L374" s="4">
        <v>232</v>
      </c>
    </row>
    <row r="375" spans="5:12" x14ac:dyDescent="0.55000000000000004">
      <c r="E375" s="3" t="s">
        <v>20</v>
      </c>
      <c r="F375" s="4">
        <v>370</v>
      </c>
      <c r="G375" s="4">
        <v>585</v>
      </c>
      <c r="H375" s="4">
        <v>626</v>
      </c>
      <c r="I375" s="4">
        <v>811</v>
      </c>
      <c r="J375" s="4">
        <v>831</v>
      </c>
      <c r="K375" s="4">
        <v>725</v>
      </c>
      <c r="L375" s="4">
        <v>607</v>
      </c>
    </row>
    <row r="376" spans="5:12" x14ac:dyDescent="0.55000000000000004">
      <c r="E376" s="3" t="s">
        <v>21</v>
      </c>
      <c r="F376" s="4">
        <v>1362</v>
      </c>
      <c r="G376" s="4">
        <v>1440</v>
      </c>
      <c r="H376" s="4">
        <v>1469</v>
      </c>
      <c r="I376" s="4">
        <v>1514</v>
      </c>
      <c r="J376" s="4">
        <v>1503</v>
      </c>
      <c r="K376" s="4">
        <v>1633</v>
      </c>
      <c r="L376" s="4">
        <v>1691</v>
      </c>
    </row>
    <row r="377" spans="5:12" x14ac:dyDescent="0.55000000000000004">
      <c r="E377" s="3" t="s">
        <v>22</v>
      </c>
      <c r="F377" s="4">
        <v>196</v>
      </c>
      <c r="G377" s="4">
        <v>190</v>
      </c>
      <c r="H377" s="4">
        <v>120</v>
      </c>
      <c r="I377" s="4">
        <v>97</v>
      </c>
      <c r="J377" s="4">
        <v>82</v>
      </c>
      <c r="K377" s="4">
        <v>96</v>
      </c>
      <c r="L377" s="4">
        <v>131</v>
      </c>
    </row>
    <row r="378" spans="5:12" x14ac:dyDescent="0.55000000000000004">
      <c r="E378" s="3" t="s">
        <v>23</v>
      </c>
      <c r="F378" s="4">
        <v>1167</v>
      </c>
      <c r="G378" s="4">
        <v>1249</v>
      </c>
      <c r="H378" s="4">
        <v>1349</v>
      </c>
      <c r="I378" s="4">
        <v>1417</v>
      </c>
      <c r="J378" s="4">
        <v>1421</v>
      </c>
      <c r="K378" s="4">
        <v>1537</v>
      </c>
      <c r="L378" s="4">
        <v>1560</v>
      </c>
    </row>
    <row r="379" spans="5:12" x14ac:dyDescent="0.55000000000000004">
      <c r="E379" s="3" t="s">
        <v>24</v>
      </c>
      <c r="F379" s="4">
        <v>689</v>
      </c>
      <c r="G379" s="4">
        <v>702</v>
      </c>
      <c r="H379" s="4">
        <v>620</v>
      </c>
      <c r="I379" s="4">
        <v>603</v>
      </c>
      <c r="J379" s="4">
        <v>523</v>
      </c>
      <c r="K379" s="4">
        <v>521</v>
      </c>
      <c r="L379" s="4">
        <v>595</v>
      </c>
    </row>
    <row r="380" spans="5:12" x14ac:dyDescent="0.55000000000000004">
      <c r="E380" s="3" t="s">
        <v>25</v>
      </c>
      <c r="F380" s="4">
        <v>334</v>
      </c>
      <c r="G380" s="4">
        <v>395</v>
      </c>
      <c r="H380" s="4">
        <v>359</v>
      </c>
      <c r="I380" s="4">
        <v>334</v>
      </c>
      <c r="J380" s="4">
        <v>282</v>
      </c>
      <c r="K380" s="4">
        <v>308</v>
      </c>
      <c r="L380" s="4">
        <v>371</v>
      </c>
    </row>
    <row r="381" spans="5:12" x14ac:dyDescent="0.55000000000000004">
      <c r="E381" s="3" t="s">
        <v>26</v>
      </c>
      <c r="F381" s="4">
        <v>356</v>
      </c>
      <c r="G381" s="4">
        <v>307</v>
      </c>
      <c r="H381" s="4">
        <v>260</v>
      </c>
      <c r="I381" s="4">
        <v>269</v>
      </c>
      <c r="J381" s="4">
        <v>241</v>
      </c>
      <c r="K381" s="4">
        <v>212</v>
      </c>
      <c r="L381" s="4">
        <v>224</v>
      </c>
    </row>
    <row r="382" spans="5:12" x14ac:dyDescent="0.55000000000000004">
      <c r="E382" s="3" t="s">
        <v>27</v>
      </c>
      <c r="F382" s="4">
        <v>848</v>
      </c>
      <c r="G382" s="4">
        <v>1014</v>
      </c>
      <c r="H382" s="4">
        <v>955</v>
      </c>
      <c r="I382" s="4">
        <v>1123</v>
      </c>
      <c r="J382" s="4">
        <v>1305</v>
      </c>
      <c r="K382" s="4">
        <v>1663</v>
      </c>
      <c r="L382" s="4">
        <v>2030</v>
      </c>
    </row>
    <row r="383" spans="5:12" x14ac:dyDescent="0.55000000000000004">
      <c r="E383" s="3" t="s">
        <v>28</v>
      </c>
      <c r="F383" s="4">
        <v>327</v>
      </c>
      <c r="G383" s="4">
        <v>528</v>
      </c>
      <c r="H383" s="4">
        <v>451</v>
      </c>
      <c r="I383" s="4">
        <v>584</v>
      </c>
      <c r="J383" s="4">
        <v>753</v>
      </c>
      <c r="K383" s="4">
        <v>964</v>
      </c>
      <c r="L383" s="4">
        <v>1320</v>
      </c>
    </row>
    <row r="384" spans="5:12" x14ac:dyDescent="0.55000000000000004">
      <c r="E384" s="3" t="s">
        <v>29</v>
      </c>
      <c r="F384" s="4">
        <v>486</v>
      </c>
      <c r="G384" s="4">
        <v>448</v>
      </c>
      <c r="H384" s="4">
        <v>466</v>
      </c>
      <c r="I384" s="4">
        <v>490</v>
      </c>
      <c r="J384" s="4">
        <v>483</v>
      </c>
      <c r="K384" s="4">
        <v>630</v>
      </c>
      <c r="L384" s="4">
        <v>633</v>
      </c>
    </row>
    <row r="385" spans="3:12" x14ac:dyDescent="0.55000000000000004">
      <c r="E385" s="3" t="s">
        <v>30</v>
      </c>
      <c r="F385" s="4">
        <v>14</v>
      </c>
      <c r="G385" s="4">
        <v>14</v>
      </c>
      <c r="H385" s="4">
        <v>14</v>
      </c>
      <c r="I385" s="4">
        <v>17</v>
      </c>
      <c r="J385" s="4">
        <v>14</v>
      </c>
      <c r="K385" s="4">
        <v>13</v>
      </c>
      <c r="L385" s="4">
        <v>13</v>
      </c>
    </row>
    <row r="386" spans="3:12" x14ac:dyDescent="0.55000000000000004">
      <c r="E386" s="3" t="s">
        <v>31</v>
      </c>
      <c r="F386" s="4">
        <v>21</v>
      </c>
      <c r="G386" s="4">
        <v>24</v>
      </c>
      <c r="H386" s="4">
        <v>25</v>
      </c>
      <c r="I386" s="4">
        <v>32</v>
      </c>
      <c r="J386" s="4">
        <v>55</v>
      </c>
      <c r="K386" s="4">
        <v>55</v>
      </c>
      <c r="L386" s="4">
        <v>64</v>
      </c>
    </row>
    <row r="387" spans="3:12" x14ac:dyDescent="0.55000000000000004">
      <c r="E387" s="3" t="s">
        <v>32</v>
      </c>
      <c r="F387" s="4">
        <v>22</v>
      </c>
      <c r="G387" s="4">
        <v>23</v>
      </c>
      <c r="H387" s="4">
        <v>25</v>
      </c>
      <c r="I387" s="4">
        <v>29</v>
      </c>
      <c r="J387" s="4">
        <v>27</v>
      </c>
      <c r="K387" s="4">
        <v>41</v>
      </c>
      <c r="L387" s="4">
        <v>42</v>
      </c>
    </row>
    <row r="388" spans="3:12" x14ac:dyDescent="0.55000000000000004">
      <c r="E388" s="3" t="s">
        <v>33</v>
      </c>
      <c r="F388" s="4">
        <v>0</v>
      </c>
      <c r="G388" s="4">
        <v>0</v>
      </c>
      <c r="H388" s="4">
        <v>0</v>
      </c>
      <c r="I388" s="4">
        <v>1</v>
      </c>
      <c r="J388" s="4">
        <v>0</v>
      </c>
      <c r="K388" s="4">
        <v>3</v>
      </c>
      <c r="L388" s="4">
        <v>3</v>
      </c>
    </row>
    <row r="389" spans="3:12" x14ac:dyDescent="0.55000000000000004">
      <c r="E389" s="3" t="s">
        <v>34</v>
      </c>
      <c r="F389" s="4">
        <v>22</v>
      </c>
      <c r="G389" s="4">
        <v>23</v>
      </c>
      <c r="H389" s="4">
        <v>25</v>
      </c>
      <c r="I389" s="4">
        <v>28</v>
      </c>
      <c r="J389" s="4">
        <v>27</v>
      </c>
      <c r="K389" s="4">
        <v>38</v>
      </c>
      <c r="L389" s="4">
        <v>39</v>
      </c>
    </row>
    <row r="390" spans="3:12" x14ac:dyDescent="0.55000000000000004">
      <c r="E390" s="3" t="s">
        <v>35</v>
      </c>
      <c r="F390" s="4">
        <v>0</v>
      </c>
      <c r="G390" s="4">
        <v>0</v>
      </c>
      <c r="H390" s="4">
        <v>0</v>
      </c>
      <c r="I390" s="4">
        <v>0</v>
      </c>
      <c r="J390" s="4">
        <v>0</v>
      </c>
      <c r="K390" s="4">
        <v>0</v>
      </c>
      <c r="L390" s="4">
        <v>0</v>
      </c>
    </row>
    <row r="391" spans="3:12" x14ac:dyDescent="0.55000000000000004">
      <c r="E391" s="3" t="s">
        <v>36</v>
      </c>
      <c r="F391" s="4">
        <v>329</v>
      </c>
      <c r="G391" s="4">
        <v>388</v>
      </c>
      <c r="H391" s="4">
        <v>598</v>
      </c>
      <c r="I391" s="4">
        <v>408</v>
      </c>
      <c r="J391" s="4">
        <v>264</v>
      </c>
      <c r="K391" s="4">
        <v>486</v>
      </c>
      <c r="L391" s="4">
        <v>404</v>
      </c>
    </row>
    <row r="392" spans="3:12" x14ac:dyDescent="0.55000000000000004">
      <c r="E392" s="3" t="s">
        <v>37</v>
      </c>
      <c r="F392" s="4">
        <v>67</v>
      </c>
      <c r="G392" s="4">
        <v>77</v>
      </c>
      <c r="H392" s="4">
        <v>87</v>
      </c>
      <c r="I392" s="4">
        <v>78</v>
      </c>
      <c r="J392" s="4">
        <v>59</v>
      </c>
      <c r="K392" s="4">
        <v>70</v>
      </c>
      <c r="L392" s="4">
        <v>78</v>
      </c>
    </row>
    <row r="393" spans="3:12" x14ac:dyDescent="0.55000000000000004">
      <c r="E393" s="3" t="s">
        <v>38</v>
      </c>
      <c r="F393" s="4">
        <v>35</v>
      </c>
      <c r="G393" s="4">
        <v>41</v>
      </c>
      <c r="H393" s="4">
        <v>44</v>
      </c>
      <c r="I393" s="4">
        <v>34</v>
      </c>
      <c r="J393" s="4">
        <v>33</v>
      </c>
      <c r="K393" s="4">
        <v>47</v>
      </c>
      <c r="L393" s="4">
        <v>51</v>
      </c>
    </row>
    <row r="394" spans="3:12" x14ac:dyDescent="0.55000000000000004">
      <c r="E394" s="3" t="s">
        <v>39</v>
      </c>
      <c r="F394" s="4">
        <v>32</v>
      </c>
      <c r="G394" s="4">
        <v>36</v>
      </c>
      <c r="H394" s="4">
        <v>43</v>
      </c>
      <c r="I394" s="4">
        <v>44</v>
      </c>
      <c r="J394" s="4">
        <v>26</v>
      </c>
      <c r="K394" s="4">
        <v>23</v>
      </c>
      <c r="L394" s="4">
        <v>27</v>
      </c>
    </row>
    <row r="395" spans="3:12" x14ac:dyDescent="0.55000000000000004">
      <c r="E395" s="3" t="s">
        <v>40</v>
      </c>
      <c r="F395" s="4">
        <v>0</v>
      </c>
      <c r="G395" s="4">
        <v>0</v>
      </c>
      <c r="H395" s="4">
        <v>0</v>
      </c>
      <c r="I395" s="4">
        <v>0</v>
      </c>
      <c r="J395" s="4">
        <v>0</v>
      </c>
      <c r="K395" s="4">
        <v>0</v>
      </c>
      <c r="L395" s="4">
        <v>0</v>
      </c>
    </row>
    <row r="396" spans="3:12" x14ac:dyDescent="0.55000000000000004">
      <c r="C396" s="3" t="s">
        <v>54</v>
      </c>
      <c r="D396" s="3" t="s">
        <v>12</v>
      </c>
      <c r="E396" s="3" t="s">
        <v>13</v>
      </c>
      <c r="F396" s="4">
        <v>22433</v>
      </c>
      <c r="G396" s="4">
        <v>24313</v>
      </c>
      <c r="H396" s="4">
        <v>24878</v>
      </c>
      <c r="I396" s="4">
        <v>26033</v>
      </c>
      <c r="J396" s="4">
        <v>26700</v>
      </c>
      <c r="K396" s="4">
        <v>28647</v>
      </c>
      <c r="L396" s="4">
        <v>30698</v>
      </c>
    </row>
    <row r="397" spans="3:12" x14ac:dyDescent="0.55000000000000004">
      <c r="E397" s="3" t="s">
        <v>14</v>
      </c>
      <c r="F397" s="4">
        <v>12</v>
      </c>
      <c r="G397" s="4">
        <v>13</v>
      </c>
      <c r="H397" s="4">
        <v>13</v>
      </c>
      <c r="I397" s="4">
        <v>13</v>
      </c>
      <c r="J397" s="4">
        <v>12</v>
      </c>
      <c r="K397" s="4">
        <v>0</v>
      </c>
      <c r="L397" s="4">
        <v>0</v>
      </c>
    </row>
    <row r="398" spans="3:12" x14ac:dyDescent="0.55000000000000004">
      <c r="E398" s="3" t="s">
        <v>15</v>
      </c>
      <c r="F398" s="4">
        <v>0</v>
      </c>
      <c r="G398" s="4">
        <v>0</v>
      </c>
      <c r="H398" s="4">
        <v>0</v>
      </c>
      <c r="I398" s="4">
        <v>0</v>
      </c>
      <c r="J398" s="4">
        <v>0</v>
      </c>
      <c r="K398" s="4">
        <v>0</v>
      </c>
      <c r="L398" s="4">
        <v>0</v>
      </c>
    </row>
    <row r="399" spans="3:12" x14ac:dyDescent="0.55000000000000004">
      <c r="E399" s="3" t="s">
        <v>16</v>
      </c>
      <c r="F399" s="4">
        <v>12</v>
      </c>
      <c r="G399" s="4">
        <v>13</v>
      </c>
      <c r="H399" s="4">
        <v>13</v>
      </c>
      <c r="I399" s="4">
        <v>13</v>
      </c>
      <c r="J399" s="4">
        <v>12</v>
      </c>
      <c r="K399" s="4">
        <v>0</v>
      </c>
      <c r="L399" s="4">
        <v>0</v>
      </c>
    </row>
    <row r="400" spans="3:12" x14ac:dyDescent="0.55000000000000004">
      <c r="E400" s="3" t="s">
        <v>17</v>
      </c>
      <c r="F400" s="4">
        <v>3406</v>
      </c>
      <c r="G400" s="4">
        <v>3373</v>
      </c>
      <c r="H400" s="4">
        <v>3327</v>
      </c>
      <c r="I400" s="4">
        <v>3226</v>
      </c>
      <c r="J400" s="4">
        <v>3125</v>
      </c>
      <c r="K400" s="4">
        <v>3044</v>
      </c>
      <c r="L400" s="4">
        <v>2683</v>
      </c>
    </row>
    <row r="401" spans="5:12" x14ac:dyDescent="0.55000000000000004">
      <c r="E401" s="3" t="s">
        <v>18</v>
      </c>
      <c r="F401" s="4">
        <v>61</v>
      </c>
      <c r="G401" s="4">
        <v>63</v>
      </c>
      <c r="H401" s="4">
        <v>62</v>
      </c>
      <c r="I401" s="4">
        <v>64</v>
      </c>
      <c r="J401" s="4">
        <v>66</v>
      </c>
      <c r="K401" s="4">
        <v>67</v>
      </c>
      <c r="L401" s="4">
        <v>70</v>
      </c>
    </row>
    <row r="402" spans="5:12" x14ac:dyDescent="0.55000000000000004">
      <c r="E402" s="3" t="s">
        <v>19</v>
      </c>
      <c r="F402" s="4">
        <v>1856</v>
      </c>
      <c r="G402" s="4">
        <v>1683</v>
      </c>
      <c r="H402" s="4">
        <v>1622</v>
      </c>
      <c r="I402" s="4">
        <v>1437</v>
      </c>
      <c r="J402" s="4">
        <v>1473</v>
      </c>
      <c r="K402" s="4">
        <v>1557</v>
      </c>
      <c r="L402" s="4">
        <v>1485</v>
      </c>
    </row>
    <row r="403" spans="5:12" x14ac:dyDescent="0.55000000000000004">
      <c r="E403" s="3" t="s">
        <v>20</v>
      </c>
      <c r="F403" s="4">
        <v>1489</v>
      </c>
      <c r="G403" s="4">
        <v>1627</v>
      </c>
      <c r="H403" s="4">
        <v>1642</v>
      </c>
      <c r="I403" s="4">
        <v>1725</v>
      </c>
      <c r="J403" s="4">
        <v>1586</v>
      </c>
      <c r="K403" s="4">
        <v>1419</v>
      </c>
      <c r="L403" s="4">
        <v>1128</v>
      </c>
    </row>
    <row r="404" spans="5:12" x14ac:dyDescent="0.55000000000000004">
      <c r="E404" s="3" t="s">
        <v>21</v>
      </c>
      <c r="F404" s="4">
        <v>4115</v>
      </c>
      <c r="G404" s="4">
        <v>4360</v>
      </c>
      <c r="H404" s="4">
        <v>4522</v>
      </c>
      <c r="I404" s="4">
        <v>4598</v>
      </c>
      <c r="J404" s="4">
        <v>4527</v>
      </c>
      <c r="K404" s="4">
        <v>4692</v>
      </c>
      <c r="L404" s="4">
        <v>4584</v>
      </c>
    </row>
    <row r="405" spans="5:12" x14ac:dyDescent="0.55000000000000004">
      <c r="E405" s="3" t="s">
        <v>22</v>
      </c>
      <c r="F405" s="4">
        <v>363</v>
      </c>
      <c r="G405" s="4">
        <v>337</v>
      </c>
      <c r="H405" s="4">
        <v>278</v>
      </c>
      <c r="I405" s="4">
        <v>286</v>
      </c>
      <c r="J405" s="4">
        <v>260</v>
      </c>
      <c r="K405" s="4">
        <v>234</v>
      </c>
      <c r="L405" s="4">
        <v>228</v>
      </c>
    </row>
    <row r="406" spans="5:12" x14ac:dyDescent="0.55000000000000004">
      <c r="E406" s="3" t="s">
        <v>23</v>
      </c>
      <c r="F406" s="4">
        <v>3752</v>
      </c>
      <c r="G406" s="4">
        <v>4023</v>
      </c>
      <c r="H406" s="4">
        <v>4244</v>
      </c>
      <c r="I406" s="4">
        <v>4312</v>
      </c>
      <c r="J406" s="4">
        <v>4267</v>
      </c>
      <c r="K406" s="4">
        <v>4457</v>
      </c>
      <c r="L406" s="4">
        <v>4356</v>
      </c>
    </row>
    <row r="407" spans="5:12" x14ac:dyDescent="0.55000000000000004">
      <c r="E407" s="3" t="s">
        <v>24</v>
      </c>
      <c r="F407" s="4">
        <v>5486</v>
      </c>
      <c r="G407" s="4">
        <v>5579</v>
      </c>
      <c r="H407" s="4">
        <v>5693</v>
      </c>
      <c r="I407" s="4">
        <v>5918</v>
      </c>
      <c r="J407" s="4">
        <v>5772</v>
      </c>
      <c r="K407" s="4">
        <v>5946</v>
      </c>
      <c r="L407" s="4">
        <v>6112</v>
      </c>
    </row>
    <row r="408" spans="5:12" x14ac:dyDescent="0.55000000000000004">
      <c r="E408" s="3" t="s">
        <v>25</v>
      </c>
      <c r="F408" s="4">
        <v>1241</v>
      </c>
      <c r="G408" s="4">
        <v>1249</v>
      </c>
      <c r="H408" s="4">
        <v>1348</v>
      </c>
      <c r="I408" s="4">
        <v>1328</v>
      </c>
      <c r="J408" s="4">
        <v>1287</v>
      </c>
      <c r="K408" s="4">
        <v>1382</v>
      </c>
      <c r="L408" s="4">
        <v>1546</v>
      </c>
    </row>
    <row r="409" spans="5:12" x14ac:dyDescent="0.55000000000000004">
      <c r="E409" s="3" t="s">
        <v>26</v>
      </c>
      <c r="F409" s="4">
        <v>4245</v>
      </c>
      <c r="G409" s="4">
        <v>4330</v>
      </c>
      <c r="H409" s="4">
        <v>4345</v>
      </c>
      <c r="I409" s="4">
        <v>4591</v>
      </c>
      <c r="J409" s="4">
        <v>4486</v>
      </c>
      <c r="K409" s="4">
        <v>4565</v>
      </c>
      <c r="L409" s="4">
        <v>4566</v>
      </c>
    </row>
    <row r="410" spans="5:12" x14ac:dyDescent="0.55000000000000004">
      <c r="E410" s="3" t="s">
        <v>27</v>
      </c>
      <c r="F410" s="4">
        <v>5763</v>
      </c>
      <c r="G410" s="4">
        <v>6964</v>
      </c>
      <c r="H410" s="4">
        <v>6749</v>
      </c>
      <c r="I410" s="4">
        <v>7516</v>
      </c>
      <c r="J410" s="4">
        <v>8807</v>
      </c>
      <c r="K410" s="4">
        <v>9758</v>
      </c>
      <c r="L410" s="4">
        <v>12137</v>
      </c>
    </row>
    <row r="411" spans="5:12" x14ac:dyDescent="0.55000000000000004">
      <c r="E411" s="3" t="s">
        <v>28</v>
      </c>
      <c r="F411" s="4">
        <v>927</v>
      </c>
      <c r="G411" s="4">
        <v>1273</v>
      </c>
      <c r="H411" s="4">
        <v>1014</v>
      </c>
      <c r="I411" s="4">
        <v>1210</v>
      </c>
      <c r="J411" s="4">
        <v>1541</v>
      </c>
      <c r="K411" s="4">
        <v>1829</v>
      </c>
      <c r="L411" s="4">
        <v>2372</v>
      </c>
    </row>
    <row r="412" spans="5:12" x14ac:dyDescent="0.55000000000000004">
      <c r="E412" s="3" t="s">
        <v>29</v>
      </c>
      <c r="F412" s="4">
        <v>3729</v>
      </c>
      <c r="G412" s="4">
        <v>4158</v>
      </c>
      <c r="H412" s="4">
        <v>4078</v>
      </c>
      <c r="I412" s="4">
        <v>4390</v>
      </c>
      <c r="J412" s="4">
        <v>5186</v>
      </c>
      <c r="K412" s="4">
        <v>5692</v>
      </c>
      <c r="L412" s="4">
        <v>7508</v>
      </c>
    </row>
    <row r="413" spans="5:12" x14ac:dyDescent="0.55000000000000004">
      <c r="E413" s="3" t="s">
        <v>30</v>
      </c>
      <c r="F413" s="4">
        <v>290</v>
      </c>
      <c r="G413" s="4">
        <v>320</v>
      </c>
      <c r="H413" s="4">
        <v>333</v>
      </c>
      <c r="I413" s="4">
        <v>351</v>
      </c>
      <c r="J413" s="4">
        <v>342</v>
      </c>
      <c r="K413" s="4">
        <v>319</v>
      </c>
      <c r="L413" s="4">
        <v>330</v>
      </c>
    </row>
    <row r="414" spans="5:12" x14ac:dyDescent="0.55000000000000004">
      <c r="E414" s="3" t="s">
        <v>31</v>
      </c>
      <c r="F414" s="4">
        <v>818</v>
      </c>
      <c r="G414" s="4">
        <v>1213</v>
      </c>
      <c r="H414" s="4">
        <v>1324</v>
      </c>
      <c r="I414" s="4">
        <v>1565</v>
      </c>
      <c r="J414" s="4">
        <v>1738</v>
      </c>
      <c r="K414" s="4">
        <v>1919</v>
      </c>
      <c r="L414" s="4">
        <v>1926</v>
      </c>
    </row>
    <row r="415" spans="5:12" x14ac:dyDescent="0.55000000000000004">
      <c r="E415" s="3" t="s">
        <v>32</v>
      </c>
      <c r="F415" s="4">
        <v>1959</v>
      </c>
      <c r="G415" s="4">
        <v>2169</v>
      </c>
      <c r="H415" s="4">
        <v>2424</v>
      </c>
      <c r="I415" s="4">
        <v>2641</v>
      </c>
      <c r="J415" s="4">
        <v>2616</v>
      </c>
      <c r="K415" s="4">
        <v>2979</v>
      </c>
      <c r="L415" s="4">
        <v>3019</v>
      </c>
    </row>
    <row r="416" spans="5:12" x14ac:dyDescent="0.55000000000000004">
      <c r="E416" s="3" t="s">
        <v>33</v>
      </c>
      <c r="F416" s="4">
        <v>109</v>
      </c>
      <c r="G416" s="4">
        <v>114</v>
      </c>
      <c r="H416" s="4">
        <v>126</v>
      </c>
      <c r="I416" s="4">
        <v>123</v>
      </c>
      <c r="J416" s="4">
        <v>114</v>
      </c>
      <c r="K416" s="4">
        <v>110</v>
      </c>
      <c r="L416" s="4">
        <v>113</v>
      </c>
    </row>
    <row r="417" spans="4:12" x14ac:dyDescent="0.55000000000000004">
      <c r="E417" s="3" t="s">
        <v>34</v>
      </c>
      <c r="F417" s="4">
        <v>1037</v>
      </c>
      <c r="G417" s="4">
        <v>1150</v>
      </c>
      <c r="H417" s="4">
        <v>1253</v>
      </c>
      <c r="I417" s="4">
        <v>1411</v>
      </c>
      <c r="J417" s="4">
        <v>1424</v>
      </c>
      <c r="K417" s="4">
        <v>1612</v>
      </c>
      <c r="L417" s="4">
        <v>1634</v>
      </c>
    </row>
    <row r="418" spans="4:12" x14ac:dyDescent="0.55000000000000004">
      <c r="E418" s="3" t="s">
        <v>35</v>
      </c>
      <c r="F418" s="4">
        <v>813</v>
      </c>
      <c r="G418" s="4">
        <v>904</v>
      </c>
      <c r="H418" s="4">
        <v>1044</v>
      </c>
      <c r="I418" s="4">
        <v>1107</v>
      </c>
      <c r="J418" s="4">
        <v>1078</v>
      </c>
      <c r="K418" s="4">
        <v>1257</v>
      </c>
      <c r="L418" s="4">
        <v>1272</v>
      </c>
    </row>
    <row r="419" spans="4:12" x14ac:dyDescent="0.55000000000000004">
      <c r="E419" s="3" t="s">
        <v>36</v>
      </c>
      <c r="F419" s="4">
        <v>446</v>
      </c>
      <c r="G419" s="4">
        <v>535</v>
      </c>
      <c r="H419" s="4">
        <v>820</v>
      </c>
      <c r="I419" s="4">
        <v>632</v>
      </c>
      <c r="J419" s="4">
        <v>421</v>
      </c>
      <c r="K419" s="4">
        <v>748</v>
      </c>
      <c r="L419" s="4">
        <v>629</v>
      </c>
    </row>
    <row r="420" spans="4:12" x14ac:dyDescent="0.55000000000000004">
      <c r="E420" s="3" t="s">
        <v>37</v>
      </c>
      <c r="F420" s="4">
        <v>1245</v>
      </c>
      <c r="G420" s="4">
        <v>1321</v>
      </c>
      <c r="H420" s="4">
        <v>1330</v>
      </c>
      <c r="I420" s="4">
        <v>1488</v>
      </c>
      <c r="J420" s="4">
        <v>1420</v>
      </c>
      <c r="K420" s="4">
        <v>1481</v>
      </c>
      <c r="L420" s="4">
        <v>1534</v>
      </c>
    </row>
    <row r="421" spans="4:12" x14ac:dyDescent="0.55000000000000004">
      <c r="E421" s="3" t="s">
        <v>38</v>
      </c>
      <c r="F421" s="4">
        <v>86</v>
      </c>
      <c r="G421" s="4">
        <v>93</v>
      </c>
      <c r="H421" s="4">
        <v>106</v>
      </c>
      <c r="I421" s="4">
        <v>81</v>
      </c>
      <c r="J421" s="4">
        <v>95</v>
      </c>
      <c r="K421" s="4">
        <v>119</v>
      </c>
      <c r="L421" s="4">
        <v>137</v>
      </c>
    </row>
    <row r="422" spans="4:12" x14ac:dyDescent="0.55000000000000004">
      <c r="E422" s="3" t="s">
        <v>39</v>
      </c>
      <c r="F422" s="4">
        <v>1159</v>
      </c>
      <c r="G422" s="4">
        <v>1228</v>
      </c>
      <c r="H422" s="4">
        <v>1225</v>
      </c>
      <c r="I422" s="4">
        <v>1407</v>
      </c>
      <c r="J422" s="4">
        <v>1325</v>
      </c>
      <c r="K422" s="4">
        <v>1362</v>
      </c>
      <c r="L422" s="4">
        <v>1397</v>
      </c>
    </row>
    <row r="423" spans="4:12" x14ac:dyDescent="0.55000000000000004">
      <c r="E423" s="3" t="s">
        <v>40</v>
      </c>
      <c r="F423" s="4">
        <v>0</v>
      </c>
      <c r="G423" s="4">
        <v>217</v>
      </c>
      <c r="H423" s="4">
        <v>497</v>
      </c>
      <c r="I423" s="4">
        <v>670</v>
      </c>
      <c r="J423" s="4">
        <v>705</v>
      </c>
      <c r="K423" s="4">
        <v>854</v>
      </c>
      <c r="L423" s="4">
        <v>697</v>
      </c>
    </row>
    <row r="424" spans="4:12" x14ac:dyDescent="0.55000000000000004">
      <c r="D424" s="3" t="s">
        <v>41</v>
      </c>
      <c r="E424" s="3" t="s">
        <v>13</v>
      </c>
      <c r="F424" s="4">
        <v>5045</v>
      </c>
      <c r="G424" s="4">
        <v>5615</v>
      </c>
      <c r="H424" s="4">
        <v>5592</v>
      </c>
      <c r="I424" s="4">
        <v>6183</v>
      </c>
      <c r="J424" s="4">
        <v>7019</v>
      </c>
      <c r="K424" s="4">
        <v>7525</v>
      </c>
      <c r="L424" s="4">
        <v>9122</v>
      </c>
    </row>
    <row r="425" spans="4:12" x14ac:dyDescent="0.55000000000000004">
      <c r="E425" s="3" t="s">
        <v>14</v>
      </c>
      <c r="F425" s="4">
        <v>0</v>
      </c>
      <c r="G425" s="4">
        <v>0</v>
      </c>
      <c r="H425" s="4">
        <v>0</v>
      </c>
      <c r="I425" s="4">
        <v>0</v>
      </c>
      <c r="J425" s="4">
        <v>0</v>
      </c>
      <c r="K425" s="4">
        <v>0</v>
      </c>
      <c r="L425" s="4">
        <v>0</v>
      </c>
    </row>
    <row r="426" spans="4:12" x14ac:dyDescent="0.55000000000000004">
      <c r="E426" s="3" t="s">
        <v>15</v>
      </c>
      <c r="F426" s="4">
        <v>0</v>
      </c>
      <c r="G426" s="4">
        <v>0</v>
      </c>
      <c r="H426" s="4">
        <v>0</v>
      </c>
      <c r="I426" s="4">
        <v>0</v>
      </c>
      <c r="J426" s="4">
        <v>0</v>
      </c>
      <c r="K426" s="4">
        <v>0</v>
      </c>
      <c r="L426" s="4">
        <v>0</v>
      </c>
    </row>
    <row r="427" spans="4:12" x14ac:dyDescent="0.55000000000000004">
      <c r="E427" s="3" t="s">
        <v>16</v>
      </c>
      <c r="F427" s="4">
        <v>0</v>
      </c>
      <c r="G427" s="4">
        <v>0</v>
      </c>
      <c r="H427" s="4">
        <v>0</v>
      </c>
      <c r="I427" s="4">
        <v>0</v>
      </c>
      <c r="J427" s="4">
        <v>0</v>
      </c>
      <c r="K427" s="4">
        <v>0</v>
      </c>
      <c r="L427" s="4">
        <v>0</v>
      </c>
    </row>
    <row r="428" spans="4:12" x14ac:dyDescent="0.55000000000000004">
      <c r="E428" s="3" t="s">
        <v>17</v>
      </c>
      <c r="F428" s="4">
        <v>0</v>
      </c>
      <c r="G428" s="4">
        <v>0</v>
      </c>
      <c r="H428" s="4">
        <v>0</v>
      </c>
      <c r="I428" s="4">
        <v>0</v>
      </c>
      <c r="J428" s="4">
        <v>0</v>
      </c>
      <c r="K428" s="4">
        <v>0</v>
      </c>
      <c r="L428" s="4">
        <v>0</v>
      </c>
    </row>
    <row r="429" spans="4:12" x14ac:dyDescent="0.55000000000000004">
      <c r="E429" s="3" t="s">
        <v>18</v>
      </c>
      <c r="F429" s="4">
        <v>0</v>
      </c>
      <c r="G429" s="4">
        <v>0</v>
      </c>
      <c r="H429" s="4">
        <v>0</v>
      </c>
      <c r="I429" s="4">
        <v>0</v>
      </c>
      <c r="J429" s="4">
        <v>0</v>
      </c>
      <c r="K429" s="4">
        <v>0</v>
      </c>
      <c r="L429" s="4">
        <v>0</v>
      </c>
    </row>
    <row r="430" spans="4:12" x14ac:dyDescent="0.55000000000000004">
      <c r="E430" s="3" t="s">
        <v>19</v>
      </c>
      <c r="F430" s="4">
        <v>0</v>
      </c>
      <c r="G430" s="4">
        <v>0</v>
      </c>
      <c r="H430" s="4">
        <v>0</v>
      </c>
      <c r="I430" s="4">
        <v>0</v>
      </c>
      <c r="J430" s="4">
        <v>0</v>
      </c>
      <c r="K430" s="4">
        <v>0</v>
      </c>
      <c r="L430" s="4">
        <v>0</v>
      </c>
    </row>
    <row r="431" spans="4:12" x14ac:dyDescent="0.55000000000000004">
      <c r="E431" s="3" t="s">
        <v>20</v>
      </c>
      <c r="F431" s="4">
        <v>0</v>
      </c>
      <c r="G431" s="4">
        <v>0</v>
      </c>
      <c r="H431" s="4">
        <v>0</v>
      </c>
      <c r="I431" s="4">
        <v>0</v>
      </c>
      <c r="J431" s="4">
        <v>0</v>
      </c>
      <c r="K431" s="4">
        <v>0</v>
      </c>
      <c r="L431" s="4">
        <v>0</v>
      </c>
    </row>
    <row r="432" spans="4:12" x14ac:dyDescent="0.55000000000000004">
      <c r="E432" s="3" t="s">
        <v>21</v>
      </c>
      <c r="F432" s="4">
        <v>171</v>
      </c>
      <c r="G432" s="4">
        <v>172</v>
      </c>
      <c r="H432" s="4">
        <v>179</v>
      </c>
      <c r="I432" s="4">
        <v>197</v>
      </c>
      <c r="J432" s="4">
        <v>181</v>
      </c>
      <c r="K432" s="4">
        <v>186</v>
      </c>
      <c r="L432" s="4">
        <v>192</v>
      </c>
    </row>
    <row r="433" spans="5:12" x14ac:dyDescent="0.55000000000000004">
      <c r="E433" s="3" t="s">
        <v>22</v>
      </c>
      <c r="F433" s="4">
        <v>1</v>
      </c>
      <c r="G433" s="4">
        <v>1</v>
      </c>
      <c r="H433" s="4">
        <v>1</v>
      </c>
      <c r="I433" s="4">
        <v>0</v>
      </c>
      <c r="J433" s="4">
        <v>2</v>
      </c>
      <c r="K433" s="4">
        <v>5</v>
      </c>
      <c r="L433" s="4">
        <v>2</v>
      </c>
    </row>
    <row r="434" spans="5:12" x14ac:dyDescent="0.55000000000000004">
      <c r="E434" s="3" t="s">
        <v>23</v>
      </c>
      <c r="F434" s="4">
        <v>170</v>
      </c>
      <c r="G434" s="4">
        <v>171</v>
      </c>
      <c r="H434" s="4">
        <v>178</v>
      </c>
      <c r="I434" s="4">
        <v>196</v>
      </c>
      <c r="J434" s="4">
        <v>178</v>
      </c>
      <c r="K434" s="4">
        <v>181</v>
      </c>
      <c r="L434" s="4">
        <v>191</v>
      </c>
    </row>
    <row r="435" spans="5:12" x14ac:dyDescent="0.55000000000000004">
      <c r="E435" s="3" t="s">
        <v>24</v>
      </c>
      <c r="F435" s="4">
        <v>1817</v>
      </c>
      <c r="G435" s="4">
        <v>1767</v>
      </c>
      <c r="H435" s="4">
        <v>1964</v>
      </c>
      <c r="I435" s="4">
        <v>2019</v>
      </c>
      <c r="J435" s="4">
        <v>1979</v>
      </c>
      <c r="K435" s="4">
        <v>2080</v>
      </c>
      <c r="L435" s="4">
        <v>2178</v>
      </c>
    </row>
    <row r="436" spans="5:12" x14ac:dyDescent="0.55000000000000004">
      <c r="E436" s="3" t="s">
        <v>25</v>
      </c>
      <c r="F436" s="4">
        <v>736</v>
      </c>
      <c r="G436" s="4">
        <v>667</v>
      </c>
      <c r="H436" s="4">
        <v>855</v>
      </c>
      <c r="I436" s="4">
        <v>872</v>
      </c>
      <c r="J436" s="4">
        <v>868</v>
      </c>
      <c r="K436" s="4">
        <v>929</v>
      </c>
      <c r="L436" s="4">
        <v>1032</v>
      </c>
    </row>
    <row r="437" spans="5:12" x14ac:dyDescent="0.55000000000000004">
      <c r="E437" s="3" t="s">
        <v>26</v>
      </c>
      <c r="F437" s="4">
        <v>1081</v>
      </c>
      <c r="G437" s="4">
        <v>1100</v>
      </c>
      <c r="H437" s="4">
        <v>1109</v>
      </c>
      <c r="I437" s="4">
        <v>1147</v>
      </c>
      <c r="J437" s="4">
        <v>1110</v>
      </c>
      <c r="K437" s="4">
        <v>1151</v>
      </c>
      <c r="L437" s="4">
        <v>1146</v>
      </c>
    </row>
    <row r="438" spans="5:12" x14ac:dyDescent="0.55000000000000004">
      <c r="E438" s="3" t="s">
        <v>27</v>
      </c>
      <c r="F438" s="4">
        <v>2792</v>
      </c>
      <c r="G438" s="4">
        <v>3373</v>
      </c>
      <c r="H438" s="4">
        <v>3175</v>
      </c>
      <c r="I438" s="4">
        <v>3730</v>
      </c>
      <c r="J438" s="4">
        <v>4592</v>
      </c>
      <c r="K438" s="4">
        <v>4971</v>
      </c>
      <c r="L438" s="4">
        <v>6372</v>
      </c>
    </row>
    <row r="439" spans="5:12" x14ac:dyDescent="0.55000000000000004">
      <c r="E439" s="3" t="s">
        <v>28</v>
      </c>
      <c r="F439" s="4">
        <v>668</v>
      </c>
      <c r="G439" s="4">
        <v>966</v>
      </c>
      <c r="H439" s="4">
        <v>773</v>
      </c>
      <c r="I439" s="4">
        <v>1003</v>
      </c>
      <c r="J439" s="4">
        <v>1267</v>
      </c>
      <c r="K439" s="4">
        <v>1461</v>
      </c>
      <c r="L439" s="4">
        <v>1974</v>
      </c>
    </row>
    <row r="440" spans="5:12" x14ac:dyDescent="0.55000000000000004">
      <c r="E440" s="3" t="s">
        <v>29</v>
      </c>
      <c r="F440" s="4">
        <v>1990</v>
      </c>
      <c r="G440" s="4">
        <v>2271</v>
      </c>
      <c r="H440" s="4">
        <v>2270</v>
      </c>
      <c r="I440" s="4">
        <v>2552</v>
      </c>
      <c r="J440" s="4">
        <v>3154</v>
      </c>
      <c r="K440" s="4">
        <v>3390</v>
      </c>
      <c r="L440" s="4">
        <v>4275</v>
      </c>
    </row>
    <row r="441" spans="5:12" x14ac:dyDescent="0.55000000000000004">
      <c r="E441" s="3" t="s">
        <v>30</v>
      </c>
      <c r="F441" s="4">
        <v>134</v>
      </c>
      <c r="G441" s="4">
        <v>136</v>
      </c>
      <c r="H441" s="4">
        <v>132</v>
      </c>
      <c r="I441" s="4">
        <v>175</v>
      </c>
      <c r="J441" s="4">
        <v>171</v>
      </c>
      <c r="K441" s="4">
        <v>121</v>
      </c>
      <c r="L441" s="4">
        <v>123</v>
      </c>
    </row>
    <row r="442" spans="5:12" x14ac:dyDescent="0.55000000000000004">
      <c r="E442" s="3" t="s">
        <v>31</v>
      </c>
      <c r="F442" s="4">
        <v>0</v>
      </c>
      <c r="G442" s="4">
        <v>0</v>
      </c>
      <c r="H442" s="4">
        <v>0</v>
      </c>
      <c r="I442" s="4">
        <v>0</v>
      </c>
      <c r="J442" s="4">
        <v>0</v>
      </c>
      <c r="K442" s="4">
        <v>0</v>
      </c>
      <c r="L442" s="4">
        <v>0</v>
      </c>
    </row>
    <row r="443" spans="5:12" x14ac:dyDescent="0.55000000000000004">
      <c r="E443" s="3" t="s">
        <v>32</v>
      </c>
      <c r="F443" s="4">
        <v>0</v>
      </c>
      <c r="G443" s="4">
        <v>0</v>
      </c>
      <c r="H443" s="4">
        <v>0</v>
      </c>
      <c r="I443" s="4">
        <v>0</v>
      </c>
      <c r="J443" s="4">
        <v>0</v>
      </c>
      <c r="K443" s="4">
        <v>0</v>
      </c>
      <c r="L443" s="4">
        <v>0</v>
      </c>
    </row>
    <row r="444" spans="5:12" x14ac:dyDescent="0.55000000000000004">
      <c r="E444" s="3" t="s">
        <v>33</v>
      </c>
      <c r="F444" s="4">
        <v>0</v>
      </c>
      <c r="G444" s="4">
        <v>0</v>
      </c>
      <c r="H444" s="4">
        <v>0</v>
      </c>
      <c r="I444" s="4">
        <v>0</v>
      </c>
      <c r="J444" s="4">
        <v>0</v>
      </c>
      <c r="K444" s="4">
        <v>0</v>
      </c>
      <c r="L444" s="4">
        <v>0</v>
      </c>
    </row>
    <row r="445" spans="5:12" x14ac:dyDescent="0.55000000000000004">
      <c r="E445" s="3" t="s">
        <v>34</v>
      </c>
      <c r="F445" s="4">
        <v>0</v>
      </c>
      <c r="G445" s="4">
        <v>0</v>
      </c>
      <c r="H445" s="4">
        <v>0</v>
      </c>
      <c r="I445" s="4">
        <v>0</v>
      </c>
      <c r="J445" s="4">
        <v>0</v>
      </c>
      <c r="K445" s="4">
        <v>0</v>
      </c>
      <c r="L445" s="4">
        <v>0</v>
      </c>
    </row>
    <row r="446" spans="5:12" x14ac:dyDescent="0.55000000000000004">
      <c r="E446" s="3" t="s">
        <v>35</v>
      </c>
      <c r="F446" s="4">
        <v>0</v>
      </c>
      <c r="G446" s="4">
        <v>0</v>
      </c>
      <c r="H446" s="4">
        <v>0</v>
      </c>
      <c r="I446" s="4">
        <v>0</v>
      </c>
      <c r="J446" s="4">
        <v>0</v>
      </c>
      <c r="K446" s="4">
        <v>0</v>
      </c>
      <c r="L446" s="4">
        <v>0</v>
      </c>
    </row>
    <row r="447" spans="5:12" x14ac:dyDescent="0.55000000000000004">
      <c r="E447" s="3" t="s">
        <v>36</v>
      </c>
      <c r="F447" s="4">
        <v>32</v>
      </c>
      <c r="G447" s="4">
        <v>49</v>
      </c>
      <c r="H447" s="4">
        <v>57</v>
      </c>
      <c r="I447" s="4">
        <v>39</v>
      </c>
      <c r="J447" s="4">
        <v>30</v>
      </c>
      <c r="K447" s="4">
        <v>42</v>
      </c>
      <c r="L447" s="4">
        <v>43</v>
      </c>
    </row>
    <row r="448" spans="5:12" x14ac:dyDescent="0.55000000000000004">
      <c r="E448" s="3" t="s">
        <v>37</v>
      </c>
      <c r="F448" s="4">
        <v>233</v>
      </c>
      <c r="G448" s="4">
        <v>255</v>
      </c>
      <c r="H448" s="4">
        <v>216</v>
      </c>
      <c r="I448" s="4">
        <v>198</v>
      </c>
      <c r="J448" s="4">
        <v>238</v>
      </c>
      <c r="K448" s="4">
        <v>246</v>
      </c>
      <c r="L448" s="4">
        <v>337</v>
      </c>
    </row>
    <row r="449" spans="4:12" x14ac:dyDescent="0.55000000000000004">
      <c r="E449" s="3" t="s">
        <v>38</v>
      </c>
      <c r="F449" s="4">
        <v>48</v>
      </c>
      <c r="G449" s="4">
        <v>52</v>
      </c>
      <c r="H449" s="4">
        <v>66</v>
      </c>
      <c r="I449" s="4">
        <v>44</v>
      </c>
      <c r="J449" s="4">
        <v>46</v>
      </c>
      <c r="K449" s="4">
        <v>61</v>
      </c>
      <c r="L449" s="4">
        <v>74</v>
      </c>
    </row>
    <row r="450" spans="4:12" x14ac:dyDescent="0.55000000000000004">
      <c r="E450" s="3" t="s">
        <v>39</v>
      </c>
      <c r="F450" s="4">
        <v>185</v>
      </c>
      <c r="G450" s="4">
        <v>202</v>
      </c>
      <c r="H450" s="4">
        <v>150</v>
      </c>
      <c r="I450" s="4">
        <v>154</v>
      </c>
      <c r="J450" s="4">
        <v>192</v>
      </c>
      <c r="K450" s="4">
        <v>185</v>
      </c>
      <c r="L450" s="4">
        <v>264</v>
      </c>
    </row>
    <row r="451" spans="4:12" x14ac:dyDescent="0.55000000000000004">
      <c r="E451" s="3" t="s">
        <v>40</v>
      </c>
      <c r="F451" s="4">
        <v>-1566</v>
      </c>
      <c r="G451" s="4">
        <v>-1722</v>
      </c>
      <c r="H451" s="4">
        <v>-1534</v>
      </c>
      <c r="I451" s="4">
        <v>-1735</v>
      </c>
      <c r="J451" s="4">
        <v>-2006</v>
      </c>
      <c r="K451" s="4">
        <v>-2139</v>
      </c>
      <c r="L451" s="4">
        <v>-2425</v>
      </c>
    </row>
    <row r="452" spans="4:12" x14ac:dyDescent="0.55000000000000004">
      <c r="D452" s="3" t="s">
        <v>42</v>
      </c>
      <c r="E452" s="3" t="s">
        <v>13</v>
      </c>
      <c r="F452" s="4">
        <v>13694</v>
      </c>
      <c r="G452" s="4">
        <v>14821</v>
      </c>
      <c r="H452" s="4">
        <v>15248</v>
      </c>
      <c r="I452" s="4">
        <v>15677</v>
      </c>
      <c r="J452" s="4">
        <v>15700</v>
      </c>
      <c r="K452" s="4">
        <v>16999</v>
      </c>
      <c r="L452" s="4">
        <v>17516</v>
      </c>
    </row>
    <row r="453" spans="4:12" x14ac:dyDescent="0.55000000000000004">
      <c r="E453" s="3" t="s">
        <v>14</v>
      </c>
      <c r="F453" s="4">
        <v>12</v>
      </c>
      <c r="G453" s="4">
        <v>13</v>
      </c>
      <c r="H453" s="4">
        <v>13</v>
      </c>
      <c r="I453" s="4">
        <v>13</v>
      </c>
      <c r="J453" s="4">
        <v>12</v>
      </c>
      <c r="K453" s="4">
        <v>0</v>
      </c>
      <c r="L453" s="4">
        <v>0</v>
      </c>
    </row>
    <row r="454" spans="4:12" x14ac:dyDescent="0.55000000000000004">
      <c r="E454" s="3" t="s">
        <v>15</v>
      </c>
      <c r="F454" s="4">
        <v>0</v>
      </c>
      <c r="G454" s="4">
        <v>0</v>
      </c>
      <c r="H454" s="4">
        <v>0</v>
      </c>
      <c r="I454" s="4">
        <v>0</v>
      </c>
      <c r="J454" s="4">
        <v>0</v>
      </c>
      <c r="K454" s="4">
        <v>0</v>
      </c>
      <c r="L454" s="4">
        <v>0</v>
      </c>
    </row>
    <row r="455" spans="4:12" x14ac:dyDescent="0.55000000000000004">
      <c r="E455" s="3" t="s">
        <v>16</v>
      </c>
      <c r="F455" s="4">
        <v>12</v>
      </c>
      <c r="G455" s="4">
        <v>13</v>
      </c>
      <c r="H455" s="4">
        <v>13</v>
      </c>
      <c r="I455" s="4">
        <v>13</v>
      </c>
      <c r="J455" s="4">
        <v>12</v>
      </c>
      <c r="K455" s="4">
        <v>0</v>
      </c>
      <c r="L455" s="4">
        <v>0</v>
      </c>
    </row>
    <row r="456" spans="4:12" x14ac:dyDescent="0.55000000000000004">
      <c r="E456" s="3" t="s">
        <v>17</v>
      </c>
      <c r="F456" s="4">
        <v>3392</v>
      </c>
      <c r="G456" s="4">
        <v>3358</v>
      </c>
      <c r="H456" s="4">
        <v>3312</v>
      </c>
      <c r="I456" s="4">
        <v>3211</v>
      </c>
      <c r="J456" s="4">
        <v>3110</v>
      </c>
      <c r="K456" s="4">
        <v>3028</v>
      </c>
      <c r="L456" s="4">
        <v>2667</v>
      </c>
    </row>
    <row r="457" spans="4:12" x14ac:dyDescent="0.55000000000000004">
      <c r="E457" s="3" t="s">
        <v>18</v>
      </c>
      <c r="F457" s="4">
        <v>61</v>
      </c>
      <c r="G457" s="4">
        <v>63</v>
      </c>
      <c r="H457" s="4">
        <v>62</v>
      </c>
      <c r="I457" s="4">
        <v>64</v>
      </c>
      <c r="J457" s="4">
        <v>66</v>
      </c>
      <c r="K457" s="4">
        <v>67</v>
      </c>
      <c r="L457" s="4">
        <v>70</v>
      </c>
    </row>
    <row r="458" spans="4:12" x14ac:dyDescent="0.55000000000000004">
      <c r="E458" s="3" t="s">
        <v>19</v>
      </c>
      <c r="F458" s="4">
        <v>1856</v>
      </c>
      <c r="G458" s="4">
        <v>1683</v>
      </c>
      <c r="H458" s="4">
        <v>1622</v>
      </c>
      <c r="I458" s="4">
        <v>1437</v>
      </c>
      <c r="J458" s="4">
        <v>1473</v>
      </c>
      <c r="K458" s="4">
        <v>1557</v>
      </c>
      <c r="L458" s="4">
        <v>1485</v>
      </c>
    </row>
    <row r="459" spans="4:12" x14ac:dyDescent="0.55000000000000004">
      <c r="E459" s="3" t="s">
        <v>20</v>
      </c>
      <c r="F459" s="4">
        <v>1475</v>
      </c>
      <c r="G459" s="4">
        <v>1612</v>
      </c>
      <c r="H459" s="4">
        <v>1627</v>
      </c>
      <c r="I459" s="4">
        <v>1710</v>
      </c>
      <c r="J459" s="4">
        <v>1571</v>
      </c>
      <c r="K459" s="4">
        <v>1403</v>
      </c>
      <c r="L459" s="4">
        <v>1111</v>
      </c>
    </row>
    <row r="460" spans="4:12" x14ac:dyDescent="0.55000000000000004">
      <c r="E460" s="3" t="s">
        <v>21</v>
      </c>
      <c r="F460" s="4">
        <v>3273</v>
      </c>
      <c r="G460" s="4">
        <v>3419</v>
      </c>
      <c r="H460" s="4">
        <v>3442</v>
      </c>
      <c r="I460" s="4">
        <v>3467</v>
      </c>
      <c r="J460" s="4">
        <v>3497</v>
      </c>
      <c r="K460" s="4">
        <v>3588</v>
      </c>
      <c r="L460" s="4">
        <v>3573</v>
      </c>
    </row>
    <row r="461" spans="4:12" x14ac:dyDescent="0.55000000000000004">
      <c r="E461" s="3" t="s">
        <v>22</v>
      </c>
      <c r="F461" s="4">
        <v>356</v>
      </c>
      <c r="G461" s="4">
        <v>306</v>
      </c>
      <c r="H461" s="4">
        <v>229</v>
      </c>
      <c r="I461" s="4">
        <v>239</v>
      </c>
      <c r="J461" s="4">
        <v>223</v>
      </c>
      <c r="K461" s="4">
        <v>196</v>
      </c>
      <c r="L461" s="4">
        <v>196</v>
      </c>
    </row>
    <row r="462" spans="4:12" x14ac:dyDescent="0.55000000000000004">
      <c r="E462" s="3" t="s">
        <v>23</v>
      </c>
      <c r="F462" s="4">
        <v>2917</v>
      </c>
      <c r="G462" s="4">
        <v>3114</v>
      </c>
      <c r="H462" s="4">
        <v>3213</v>
      </c>
      <c r="I462" s="4">
        <v>3229</v>
      </c>
      <c r="J462" s="4">
        <v>3274</v>
      </c>
      <c r="K462" s="4">
        <v>3392</v>
      </c>
      <c r="L462" s="4">
        <v>3376</v>
      </c>
    </row>
    <row r="463" spans="4:12" x14ac:dyDescent="0.55000000000000004">
      <c r="E463" s="3" t="s">
        <v>24</v>
      </c>
      <c r="F463" s="4">
        <v>1086</v>
      </c>
      <c r="G463" s="4">
        <v>1147</v>
      </c>
      <c r="H463" s="4">
        <v>1048</v>
      </c>
      <c r="I463" s="4">
        <v>1152</v>
      </c>
      <c r="J463" s="4">
        <v>1113</v>
      </c>
      <c r="K463" s="4">
        <v>1170</v>
      </c>
      <c r="L463" s="4">
        <v>1258</v>
      </c>
    </row>
    <row r="464" spans="4:12" x14ac:dyDescent="0.55000000000000004">
      <c r="E464" s="3" t="s">
        <v>25</v>
      </c>
      <c r="F464" s="4">
        <v>355</v>
      </c>
      <c r="G464" s="4">
        <v>435</v>
      </c>
      <c r="H464" s="4">
        <v>356</v>
      </c>
      <c r="I464" s="4">
        <v>340</v>
      </c>
      <c r="J464" s="4">
        <v>300</v>
      </c>
      <c r="K464" s="4">
        <v>342</v>
      </c>
      <c r="L464" s="4">
        <v>407</v>
      </c>
    </row>
    <row r="465" spans="4:12" x14ac:dyDescent="0.55000000000000004">
      <c r="E465" s="3" t="s">
        <v>26</v>
      </c>
      <c r="F465" s="4">
        <v>731</v>
      </c>
      <c r="G465" s="4">
        <v>712</v>
      </c>
      <c r="H465" s="4">
        <v>692</v>
      </c>
      <c r="I465" s="4">
        <v>812</v>
      </c>
      <c r="J465" s="4">
        <v>813</v>
      </c>
      <c r="K465" s="4">
        <v>828</v>
      </c>
      <c r="L465" s="4">
        <v>851</v>
      </c>
    </row>
    <row r="466" spans="4:12" x14ac:dyDescent="0.55000000000000004">
      <c r="E466" s="3" t="s">
        <v>27</v>
      </c>
      <c r="F466" s="4">
        <v>2971</v>
      </c>
      <c r="G466" s="4">
        <v>3591</v>
      </c>
      <c r="H466" s="4">
        <v>3573</v>
      </c>
      <c r="I466" s="4">
        <v>3786</v>
      </c>
      <c r="J466" s="4">
        <v>4215</v>
      </c>
      <c r="K466" s="4">
        <v>4787</v>
      </c>
      <c r="L466" s="4">
        <v>5765</v>
      </c>
    </row>
    <row r="467" spans="4:12" x14ac:dyDescent="0.55000000000000004">
      <c r="E467" s="3" t="s">
        <v>28</v>
      </c>
      <c r="F467" s="4">
        <v>259</v>
      </c>
      <c r="G467" s="4">
        <v>307</v>
      </c>
      <c r="H467" s="4">
        <v>241</v>
      </c>
      <c r="I467" s="4">
        <v>206</v>
      </c>
      <c r="J467" s="4">
        <v>274</v>
      </c>
      <c r="K467" s="4">
        <v>368</v>
      </c>
      <c r="L467" s="4">
        <v>398</v>
      </c>
    </row>
    <row r="468" spans="4:12" x14ac:dyDescent="0.55000000000000004">
      <c r="E468" s="3" t="s">
        <v>29</v>
      </c>
      <c r="F468" s="4">
        <v>1738</v>
      </c>
      <c r="G468" s="4">
        <v>1887</v>
      </c>
      <c r="H468" s="4">
        <v>1808</v>
      </c>
      <c r="I468" s="4">
        <v>1838</v>
      </c>
      <c r="J468" s="4">
        <v>2032</v>
      </c>
      <c r="K468" s="4">
        <v>2302</v>
      </c>
      <c r="L468" s="4">
        <v>3233</v>
      </c>
    </row>
    <row r="469" spans="4:12" x14ac:dyDescent="0.55000000000000004">
      <c r="E469" s="3" t="s">
        <v>30</v>
      </c>
      <c r="F469" s="4">
        <v>156</v>
      </c>
      <c r="G469" s="4">
        <v>184</v>
      </c>
      <c r="H469" s="4">
        <v>201</v>
      </c>
      <c r="I469" s="4">
        <v>176</v>
      </c>
      <c r="J469" s="4">
        <v>171</v>
      </c>
      <c r="K469" s="4">
        <v>198</v>
      </c>
      <c r="L469" s="4">
        <v>207</v>
      </c>
    </row>
    <row r="470" spans="4:12" x14ac:dyDescent="0.55000000000000004">
      <c r="E470" s="3" t="s">
        <v>31</v>
      </c>
      <c r="F470" s="4">
        <v>818</v>
      </c>
      <c r="G470" s="4">
        <v>1213</v>
      </c>
      <c r="H470" s="4">
        <v>1324</v>
      </c>
      <c r="I470" s="4">
        <v>1565</v>
      </c>
      <c r="J470" s="4">
        <v>1738</v>
      </c>
      <c r="K470" s="4">
        <v>1919</v>
      </c>
      <c r="L470" s="4">
        <v>1926</v>
      </c>
    </row>
    <row r="471" spans="4:12" x14ac:dyDescent="0.55000000000000004">
      <c r="E471" s="3" t="s">
        <v>32</v>
      </c>
      <c r="F471" s="4">
        <v>1959</v>
      </c>
      <c r="G471" s="4">
        <v>2169</v>
      </c>
      <c r="H471" s="4">
        <v>2424</v>
      </c>
      <c r="I471" s="4">
        <v>2641</v>
      </c>
      <c r="J471" s="4">
        <v>2616</v>
      </c>
      <c r="K471" s="4">
        <v>2979</v>
      </c>
      <c r="L471" s="4">
        <v>3019</v>
      </c>
    </row>
    <row r="472" spans="4:12" x14ac:dyDescent="0.55000000000000004">
      <c r="E472" s="3" t="s">
        <v>33</v>
      </c>
      <c r="F472" s="4">
        <v>109</v>
      </c>
      <c r="G472" s="4">
        <v>114</v>
      </c>
      <c r="H472" s="4">
        <v>126</v>
      </c>
      <c r="I472" s="4">
        <v>123</v>
      </c>
      <c r="J472" s="4">
        <v>114</v>
      </c>
      <c r="K472" s="4">
        <v>110</v>
      </c>
      <c r="L472" s="4">
        <v>113</v>
      </c>
    </row>
    <row r="473" spans="4:12" x14ac:dyDescent="0.55000000000000004">
      <c r="E473" s="3" t="s">
        <v>34</v>
      </c>
      <c r="F473" s="4">
        <v>1037</v>
      </c>
      <c r="G473" s="4">
        <v>1150</v>
      </c>
      <c r="H473" s="4">
        <v>1253</v>
      </c>
      <c r="I473" s="4">
        <v>1411</v>
      </c>
      <c r="J473" s="4">
        <v>1424</v>
      </c>
      <c r="K473" s="4">
        <v>1612</v>
      </c>
      <c r="L473" s="4">
        <v>1634</v>
      </c>
    </row>
    <row r="474" spans="4:12" x14ac:dyDescent="0.55000000000000004">
      <c r="E474" s="3" t="s">
        <v>35</v>
      </c>
      <c r="F474" s="4">
        <v>813</v>
      </c>
      <c r="G474" s="4">
        <v>904</v>
      </c>
      <c r="H474" s="4">
        <v>1044</v>
      </c>
      <c r="I474" s="4">
        <v>1107</v>
      </c>
      <c r="J474" s="4">
        <v>1078</v>
      </c>
      <c r="K474" s="4">
        <v>1257</v>
      </c>
      <c r="L474" s="4">
        <v>1272</v>
      </c>
    </row>
    <row r="475" spans="4:12" x14ac:dyDescent="0.55000000000000004">
      <c r="E475" s="3" t="s">
        <v>36</v>
      </c>
      <c r="F475" s="4">
        <v>410</v>
      </c>
      <c r="G475" s="4">
        <v>481</v>
      </c>
      <c r="H475" s="4">
        <v>758</v>
      </c>
      <c r="I475" s="4">
        <v>586</v>
      </c>
      <c r="J475" s="4">
        <v>386</v>
      </c>
      <c r="K475" s="4">
        <v>699</v>
      </c>
      <c r="L475" s="4">
        <v>582</v>
      </c>
    </row>
    <row r="476" spans="4:12" x14ac:dyDescent="0.55000000000000004">
      <c r="E476" s="3" t="s">
        <v>37</v>
      </c>
      <c r="F476" s="4">
        <v>590</v>
      </c>
      <c r="G476" s="4">
        <v>643</v>
      </c>
      <c r="H476" s="4">
        <v>679</v>
      </c>
      <c r="I476" s="4">
        <v>820</v>
      </c>
      <c r="J476" s="4">
        <v>751</v>
      </c>
      <c r="K476" s="4">
        <v>748</v>
      </c>
      <c r="L476" s="4">
        <v>652</v>
      </c>
    </row>
    <row r="477" spans="4:12" x14ac:dyDescent="0.55000000000000004">
      <c r="E477" s="3" t="s">
        <v>38</v>
      </c>
      <c r="F477" s="4">
        <v>11</v>
      </c>
      <c r="G477" s="4">
        <v>10</v>
      </c>
      <c r="H477" s="4">
        <v>11</v>
      </c>
      <c r="I477" s="4">
        <v>12</v>
      </c>
      <c r="J477" s="4">
        <v>9</v>
      </c>
      <c r="K477" s="4">
        <v>11</v>
      </c>
      <c r="L477" s="4">
        <v>12</v>
      </c>
    </row>
    <row r="478" spans="4:12" x14ac:dyDescent="0.55000000000000004">
      <c r="E478" s="3" t="s">
        <v>39</v>
      </c>
      <c r="F478" s="4">
        <v>579</v>
      </c>
      <c r="G478" s="4">
        <v>634</v>
      </c>
      <c r="H478" s="4">
        <v>667</v>
      </c>
      <c r="I478" s="4">
        <v>808</v>
      </c>
      <c r="J478" s="4">
        <v>742</v>
      </c>
      <c r="K478" s="4">
        <v>737</v>
      </c>
      <c r="L478" s="4">
        <v>640</v>
      </c>
    </row>
    <row r="479" spans="4:12" x14ac:dyDescent="0.55000000000000004">
      <c r="E479" s="3" t="s">
        <v>40</v>
      </c>
      <c r="F479" s="4">
        <v>-11</v>
      </c>
      <c r="G479" s="4">
        <v>47</v>
      </c>
      <c r="H479" s="4">
        <v>129</v>
      </c>
      <c r="I479" s="4">
        <v>460</v>
      </c>
      <c r="J479" s="4">
        <v>505</v>
      </c>
      <c r="K479" s="4">
        <v>387</v>
      </c>
      <c r="L479" s="4">
        <v>-15</v>
      </c>
    </row>
    <row r="480" spans="4:12" x14ac:dyDescent="0.55000000000000004">
      <c r="D480" s="3" t="s">
        <v>43</v>
      </c>
      <c r="E480" s="3" t="s">
        <v>13</v>
      </c>
      <c r="F480" s="4">
        <v>576</v>
      </c>
      <c r="G480" s="4">
        <v>511</v>
      </c>
      <c r="H480" s="4">
        <v>604</v>
      </c>
      <c r="I480" s="4">
        <v>648</v>
      </c>
      <c r="J480" s="4">
        <v>568</v>
      </c>
      <c r="K480" s="4">
        <v>549</v>
      </c>
      <c r="L480" s="4">
        <v>497</v>
      </c>
    </row>
    <row r="481" spans="5:12" x14ac:dyDescent="0.55000000000000004">
      <c r="E481" s="3" t="s">
        <v>14</v>
      </c>
      <c r="F481" s="4">
        <v>12</v>
      </c>
      <c r="G481" s="4">
        <v>13</v>
      </c>
      <c r="H481" s="4">
        <v>13</v>
      </c>
      <c r="I481" s="4">
        <v>13</v>
      </c>
      <c r="J481" s="4">
        <v>12</v>
      </c>
      <c r="K481" s="4">
        <v>0</v>
      </c>
      <c r="L481" s="4">
        <v>0</v>
      </c>
    </row>
    <row r="482" spans="5:12" x14ac:dyDescent="0.55000000000000004">
      <c r="E482" s="3" t="s">
        <v>15</v>
      </c>
      <c r="F482" s="4">
        <v>0</v>
      </c>
      <c r="G482" s="4">
        <v>0</v>
      </c>
      <c r="H482" s="4">
        <v>0</v>
      </c>
      <c r="I482" s="4">
        <v>0</v>
      </c>
      <c r="J482" s="4">
        <v>0</v>
      </c>
      <c r="K482" s="4">
        <v>0</v>
      </c>
      <c r="L482" s="4">
        <v>0</v>
      </c>
    </row>
    <row r="483" spans="5:12" x14ac:dyDescent="0.55000000000000004">
      <c r="E483" s="3" t="s">
        <v>16</v>
      </c>
      <c r="F483" s="4">
        <v>12</v>
      </c>
      <c r="G483" s="4">
        <v>13</v>
      </c>
      <c r="H483" s="4">
        <v>13</v>
      </c>
      <c r="I483" s="4">
        <v>13</v>
      </c>
      <c r="J483" s="4">
        <v>12</v>
      </c>
      <c r="K483" s="4">
        <v>0</v>
      </c>
      <c r="L483" s="4">
        <v>0</v>
      </c>
    </row>
    <row r="484" spans="5:12" x14ac:dyDescent="0.55000000000000004">
      <c r="E484" s="3" t="s">
        <v>17</v>
      </c>
      <c r="F484" s="4">
        <v>330</v>
      </c>
      <c r="G484" s="4">
        <v>290</v>
      </c>
      <c r="H484" s="4">
        <v>353</v>
      </c>
      <c r="I484" s="4">
        <v>379</v>
      </c>
      <c r="J484" s="4">
        <v>324</v>
      </c>
      <c r="K484" s="4">
        <v>350</v>
      </c>
      <c r="L484" s="4">
        <v>327</v>
      </c>
    </row>
    <row r="485" spans="5:12" x14ac:dyDescent="0.55000000000000004">
      <c r="E485" s="3" t="s">
        <v>18</v>
      </c>
      <c r="F485" s="4">
        <v>61</v>
      </c>
      <c r="G485" s="4">
        <v>63</v>
      </c>
      <c r="H485" s="4">
        <v>62</v>
      </c>
      <c r="I485" s="4">
        <v>64</v>
      </c>
      <c r="J485" s="4">
        <v>66</v>
      </c>
      <c r="K485" s="4">
        <v>67</v>
      </c>
      <c r="L485" s="4">
        <v>70</v>
      </c>
    </row>
    <row r="486" spans="5:12" x14ac:dyDescent="0.55000000000000004">
      <c r="E486" s="3" t="s">
        <v>19</v>
      </c>
      <c r="F486" s="4">
        <v>259</v>
      </c>
      <c r="G486" s="4">
        <v>216</v>
      </c>
      <c r="H486" s="4">
        <v>279</v>
      </c>
      <c r="I486" s="4">
        <v>303</v>
      </c>
      <c r="J486" s="4">
        <v>246</v>
      </c>
      <c r="K486" s="4">
        <v>269</v>
      </c>
      <c r="L486" s="4">
        <v>241</v>
      </c>
    </row>
    <row r="487" spans="5:12" x14ac:dyDescent="0.55000000000000004">
      <c r="E487" s="3" t="s">
        <v>20</v>
      </c>
      <c r="F487" s="4">
        <v>10</v>
      </c>
      <c r="G487" s="4">
        <v>11</v>
      </c>
      <c r="H487" s="4">
        <v>12</v>
      </c>
      <c r="I487" s="4">
        <v>12</v>
      </c>
      <c r="J487" s="4">
        <v>12</v>
      </c>
      <c r="K487" s="4">
        <v>14</v>
      </c>
      <c r="L487" s="4">
        <v>16</v>
      </c>
    </row>
    <row r="488" spans="5:12" x14ac:dyDescent="0.55000000000000004">
      <c r="E488" s="3" t="s">
        <v>21</v>
      </c>
      <c r="F488" s="4">
        <v>166</v>
      </c>
      <c r="G488" s="4">
        <v>133</v>
      </c>
      <c r="H488" s="4">
        <v>150</v>
      </c>
      <c r="I488" s="4">
        <v>184</v>
      </c>
      <c r="J488" s="4">
        <v>168</v>
      </c>
      <c r="K488" s="4">
        <v>125</v>
      </c>
      <c r="L488" s="4">
        <v>94</v>
      </c>
    </row>
    <row r="489" spans="5:12" x14ac:dyDescent="0.55000000000000004">
      <c r="E489" s="3" t="s">
        <v>22</v>
      </c>
      <c r="F489" s="4">
        <v>166</v>
      </c>
      <c r="G489" s="4">
        <v>133</v>
      </c>
      <c r="H489" s="4">
        <v>150</v>
      </c>
      <c r="I489" s="4">
        <v>184</v>
      </c>
      <c r="J489" s="4">
        <v>168</v>
      </c>
      <c r="K489" s="4">
        <v>125</v>
      </c>
      <c r="L489" s="4">
        <v>94</v>
      </c>
    </row>
    <row r="490" spans="5:12" x14ac:dyDescent="0.55000000000000004">
      <c r="E490" s="3" t="s">
        <v>23</v>
      </c>
      <c r="F490" s="4">
        <v>0</v>
      </c>
      <c r="G490" s="4">
        <v>0</v>
      </c>
      <c r="H490" s="4">
        <v>0</v>
      </c>
      <c r="I490" s="4">
        <v>0</v>
      </c>
      <c r="J490" s="4">
        <v>0</v>
      </c>
      <c r="K490" s="4">
        <v>0</v>
      </c>
      <c r="L490" s="4">
        <v>0</v>
      </c>
    </row>
    <row r="491" spans="5:12" x14ac:dyDescent="0.55000000000000004">
      <c r="E491" s="3" t="s">
        <v>24</v>
      </c>
      <c r="F491" s="4">
        <v>0</v>
      </c>
      <c r="G491" s="4">
        <v>0</v>
      </c>
      <c r="H491" s="4">
        <v>0</v>
      </c>
      <c r="I491" s="4">
        <v>0</v>
      </c>
      <c r="J491" s="4">
        <v>0</v>
      </c>
      <c r="K491" s="4">
        <v>0</v>
      </c>
      <c r="L491" s="4">
        <v>0</v>
      </c>
    </row>
    <row r="492" spans="5:12" x14ac:dyDescent="0.55000000000000004">
      <c r="E492" s="3" t="s">
        <v>25</v>
      </c>
      <c r="F492" s="4">
        <v>0</v>
      </c>
      <c r="G492" s="4">
        <v>0</v>
      </c>
      <c r="H492" s="4">
        <v>0</v>
      </c>
      <c r="I492" s="4">
        <v>0</v>
      </c>
      <c r="J492" s="4">
        <v>0</v>
      </c>
      <c r="K492" s="4">
        <v>0</v>
      </c>
      <c r="L492" s="4">
        <v>0</v>
      </c>
    </row>
    <row r="493" spans="5:12" x14ac:dyDescent="0.55000000000000004">
      <c r="E493" s="3" t="s">
        <v>26</v>
      </c>
      <c r="F493" s="4">
        <v>0</v>
      </c>
      <c r="G493" s="4">
        <v>0</v>
      </c>
      <c r="H493" s="4">
        <v>0</v>
      </c>
      <c r="I493" s="4">
        <v>0</v>
      </c>
      <c r="J493" s="4">
        <v>0</v>
      </c>
      <c r="K493" s="4">
        <v>0</v>
      </c>
      <c r="L493" s="4">
        <v>0</v>
      </c>
    </row>
    <row r="494" spans="5:12" x14ac:dyDescent="0.55000000000000004">
      <c r="E494" s="3" t="s">
        <v>27</v>
      </c>
      <c r="F494" s="4">
        <v>64</v>
      </c>
      <c r="G494" s="4">
        <v>70</v>
      </c>
      <c r="H494" s="4">
        <v>73</v>
      </c>
      <c r="I494" s="4">
        <v>72</v>
      </c>
      <c r="J494" s="4">
        <v>64</v>
      </c>
      <c r="K494" s="4">
        <v>70</v>
      </c>
      <c r="L494" s="4">
        <v>72</v>
      </c>
    </row>
    <row r="495" spans="5:12" x14ac:dyDescent="0.55000000000000004">
      <c r="E495" s="3" t="s">
        <v>28</v>
      </c>
      <c r="F495" s="4">
        <v>0</v>
      </c>
      <c r="G495" s="4">
        <v>0</v>
      </c>
      <c r="H495" s="4">
        <v>0</v>
      </c>
      <c r="I495" s="4">
        <v>0</v>
      </c>
      <c r="J495" s="4">
        <v>0</v>
      </c>
      <c r="K495" s="4">
        <v>0</v>
      </c>
      <c r="L495" s="4">
        <v>0</v>
      </c>
    </row>
    <row r="496" spans="5:12" x14ac:dyDescent="0.55000000000000004">
      <c r="E496" s="3" t="s">
        <v>29</v>
      </c>
      <c r="F496" s="4">
        <v>0</v>
      </c>
      <c r="G496" s="4">
        <v>0</v>
      </c>
      <c r="H496" s="4">
        <v>0</v>
      </c>
      <c r="I496" s="4">
        <v>0</v>
      </c>
      <c r="J496" s="4">
        <v>0</v>
      </c>
      <c r="K496" s="4">
        <v>0</v>
      </c>
      <c r="L496" s="4">
        <v>0</v>
      </c>
    </row>
    <row r="497" spans="4:12" x14ac:dyDescent="0.55000000000000004">
      <c r="E497" s="3" t="s">
        <v>30</v>
      </c>
      <c r="F497" s="4">
        <v>64</v>
      </c>
      <c r="G497" s="4">
        <v>70</v>
      </c>
      <c r="H497" s="4">
        <v>73</v>
      </c>
      <c r="I497" s="4">
        <v>72</v>
      </c>
      <c r="J497" s="4">
        <v>64</v>
      </c>
      <c r="K497" s="4">
        <v>70</v>
      </c>
      <c r="L497" s="4">
        <v>72</v>
      </c>
    </row>
    <row r="498" spans="4:12" x14ac:dyDescent="0.55000000000000004">
      <c r="E498" s="3" t="s">
        <v>31</v>
      </c>
      <c r="F498" s="4">
        <v>0</v>
      </c>
      <c r="G498" s="4">
        <v>0</v>
      </c>
      <c r="H498" s="4">
        <v>0</v>
      </c>
      <c r="I498" s="4">
        <v>0</v>
      </c>
      <c r="J498" s="4">
        <v>0</v>
      </c>
      <c r="K498" s="4">
        <v>0</v>
      </c>
      <c r="L498" s="4">
        <v>0</v>
      </c>
    </row>
    <row r="499" spans="4:12" x14ac:dyDescent="0.55000000000000004">
      <c r="E499" s="3" t="s">
        <v>32</v>
      </c>
      <c r="F499" s="4">
        <v>0</v>
      </c>
      <c r="G499" s="4">
        <v>0</v>
      </c>
      <c r="H499" s="4">
        <v>0</v>
      </c>
      <c r="I499" s="4">
        <v>0</v>
      </c>
      <c r="J499" s="4">
        <v>0</v>
      </c>
      <c r="K499" s="4">
        <v>0</v>
      </c>
      <c r="L499" s="4">
        <v>0</v>
      </c>
    </row>
    <row r="500" spans="4:12" x14ac:dyDescent="0.55000000000000004">
      <c r="E500" s="3" t="s">
        <v>33</v>
      </c>
      <c r="F500" s="4">
        <v>0</v>
      </c>
      <c r="G500" s="4">
        <v>0</v>
      </c>
      <c r="H500" s="4">
        <v>0</v>
      </c>
      <c r="I500" s="4">
        <v>0</v>
      </c>
      <c r="J500" s="4">
        <v>0</v>
      </c>
      <c r="K500" s="4">
        <v>0</v>
      </c>
      <c r="L500" s="4">
        <v>0</v>
      </c>
    </row>
    <row r="501" spans="4:12" x14ac:dyDescent="0.55000000000000004">
      <c r="E501" s="3" t="s">
        <v>34</v>
      </c>
      <c r="F501" s="4">
        <v>0</v>
      </c>
      <c r="G501" s="4">
        <v>0</v>
      </c>
      <c r="H501" s="4">
        <v>0</v>
      </c>
      <c r="I501" s="4">
        <v>0</v>
      </c>
      <c r="J501" s="4">
        <v>0</v>
      </c>
      <c r="K501" s="4">
        <v>0</v>
      </c>
      <c r="L501" s="4">
        <v>0</v>
      </c>
    </row>
    <row r="502" spans="4:12" x14ac:dyDescent="0.55000000000000004">
      <c r="E502" s="3" t="s">
        <v>35</v>
      </c>
      <c r="F502" s="4">
        <v>0</v>
      </c>
      <c r="G502" s="4">
        <v>0</v>
      </c>
      <c r="H502" s="4">
        <v>0</v>
      </c>
      <c r="I502" s="4">
        <v>0</v>
      </c>
      <c r="J502" s="4">
        <v>0</v>
      </c>
      <c r="K502" s="4">
        <v>0</v>
      </c>
      <c r="L502" s="4">
        <v>0</v>
      </c>
    </row>
    <row r="503" spans="4:12" x14ac:dyDescent="0.55000000000000004">
      <c r="E503" s="3" t="s">
        <v>36</v>
      </c>
      <c r="F503" s="4">
        <v>3</v>
      </c>
      <c r="G503" s="4">
        <v>6</v>
      </c>
      <c r="H503" s="4">
        <v>15</v>
      </c>
      <c r="I503" s="4">
        <v>0</v>
      </c>
      <c r="J503" s="4">
        <v>0</v>
      </c>
      <c r="K503" s="4">
        <v>4</v>
      </c>
      <c r="L503" s="4">
        <v>2</v>
      </c>
    </row>
    <row r="504" spans="4:12" x14ac:dyDescent="0.55000000000000004">
      <c r="E504" s="3" t="s">
        <v>37</v>
      </c>
      <c r="F504" s="4">
        <v>0</v>
      </c>
      <c r="G504" s="4">
        <v>0</v>
      </c>
      <c r="H504" s="4">
        <v>0</v>
      </c>
      <c r="I504" s="4">
        <v>0</v>
      </c>
      <c r="J504" s="4">
        <v>0</v>
      </c>
      <c r="K504" s="4">
        <v>2</v>
      </c>
      <c r="L504" s="4">
        <v>3</v>
      </c>
    </row>
    <row r="505" spans="4:12" x14ac:dyDescent="0.55000000000000004">
      <c r="E505" s="3" t="s">
        <v>38</v>
      </c>
      <c r="F505" s="4">
        <v>0</v>
      </c>
      <c r="G505" s="4">
        <v>0</v>
      </c>
      <c r="H505" s="4">
        <v>0</v>
      </c>
      <c r="I505" s="4">
        <v>0</v>
      </c>
      <c r="J505" s="4">
        <v>0</v>
      </c>
      <c r="K505" s="4">
        <v>0</v>
      </c>
      <c r="L505" s="4">
        <v>0</v>
      </c>
    </row>
    <row r="506" spans="4:12" x14ac:dyDescent="0.55000000000000004">
      <c r="E506" s="3" t="s">
        <v>39</v>
      </c>
      <c r="F506" s="4">
        <v>0</v>
      </c>
      <c r="G506" s="4">
        <v>0</v>
      </c>
      <c r="H506" s="4">
        <v>0</v>
      </c>
      <c r="I506" s="4">
        <v>0</v>
      </c>
      <c r="J506" s="4">
        <v>0</v>
      </c>
      <c r="K506" s="4">
        <v>2</v>
      </c>
      <c r="L506" s="4">
        <v>3</v>
      </c>
    </row>
    <row r="507" spans="4:12" x14ac:dyDescent="0.55000000000000004">
      <c r="E507" s="3" t="s">
        <v>40</v>
      </c>
      <c r="F507" s="4">
        <v>-14</v>
      </c>
      <c r="G507" s="4">
        <v>-16</v>
      </c>
      <c r="H507" s="4">
        <v>-20</v>
      </c>
      <c r="I507" s="4">
        <v>-9</v>
      </c>
      <c r="J507" s="4">
        <v>-12</v>
      </c>
      <c r="K507" s="4">
        <v>-21</v>
      </c>
      <c r="L507" s="4">
        <v>-21</v>
      </c>
    </row>
    <row r="508" spans="4:12" x14ac:dyDescent="0.55000000000000004">
      <c r="D508" s="3" t="s">
        <v>44</v>
      </c>
      <c r="E508" s="3" t="s">
        <v>13</v>
      </c>
      <c r="F508" s="4">
        <v>7457</v>
      </c>
      <c r="G508" s="4">
        <v>7740</v>
      </c>
      <c r="H508" s="4">
        <v>7711</v>
      </c>
      <c r="I508" s="4">
        <v>7825</v>
      </c>
      <c r="J508" s="4">
        <v>7662</v>
      </c>
      <c r="K508" s="4">
        <v>7962</v>
      </c>
      <c r="L508" s="4">
        <v>7515</v>
      </c>
    </row>
    <row r="509" spans="4:12" x14ac:dyDescent="0.55000000000000004">
      <c r="E509" s="3" t="s">
        <v>14</v>
      </c>
      <c r="F509" s="4">
        <v>0</v>
      </c>
      <c r="G509" s="4">
        <v>0</v>
      </c>
      <c r="H509" s="4">
        <v>0</v>
      </c>
      <c r="I509" s="4">
        <v>0</v>
      </c>
      <c r="J509" s="4">
        <v>0</v>
      </c>
      <c r="K509" s="4">
        <v>0</v>
      </c>
      <c r="L509" s="4">
        <v>0</v>
      </c>
    </row>
    <row r="510" spans="4:12" x14ac:dyDescent="0.55000000000000004">
      <c r="E510" s="3" t="s">
        <v>15</v>
      </c>
      <c r="F510" s="4">
        <v>0</v>
      </c>
      <c r="G510" s="4">
        <v>0</v>
      </c>
      <c r="H510" s="4">
        <v>0</v>
      </c>
      <c r="I510" s="4">
        <v>0</v>
      </c>
      <c r="J510" s="4">
        <v>0</v>
      </c>
      <c r="K510" s="4">
        <v>0</v>
      </c>
      <c r="L510" s="4">
        <v>0</v>
      </c>
    </row>
    <row r="511" spans="4:12" x14ac:dyDescent="0.55000000000000004">
      <c r="E511" s="3" t="s">
        <v>16</v>
      </c>
      <c r="F511" s="4">
        <v>0</v>
      </c>
      <c r="G511" s="4">
        <v>0</v>
      </c>
      <c r="H511" s="4">
        <v>0</v>
      </c>
      <c r="I511" s="4">
        <v>0</v>
      </c>
      <c r="J511" s="4">
        <v>0</v>
      </c>
      <c r="K511" s="4">
        <v>0</v>
      </c>
      <c r="L511" s="4">
        <v>0</v>
      </c>
    </row>
    <row r="512" spans="4:12" x14ac:dyDescent="0.55000000000000004">
      <c r="E512" s="3" t="s">
        <v>17</v>
      </c>
      <c r="F512" s="4">
        <v>3004</v>
      </c>
      <c r="G512" s="4">
        <v>3010</v>
      </c>
      <c r="H512" s="4">
        <v>2902</v>
      </c>
      <c r="I512" s="4">
        <v>2775</v>
      </c>
      <c r="J512" s="4">
        <v>2731</v>
      </c>
      <c r="K512" s="4">
        <v>2621</v>
      </c>
      <c r="L512" s="4">
        <v>2294</v>
      </c>
    </row>
    <row r="513" spans="5:12" x14ac:dyDescent="0.55000000000000004">
      <c r="E513" s="3" t="s">
        <v>18</v>
      </c>
      <c r="F513" s="4">
        <v>0</v>
      </c>
      <c r="G513" s="4">
        <v>0</v>
      </c>
      <c r="H513" s="4">
        <v>0</v>
      </c>
      <c r="I513" s="4">
        <v>0</v>
      </c>
      <c r="J513" s="4">
        <v>0</v>
      </c>
      <c r="K513" s="4">
        <v>0</v>
      </c>
      <c r="L513" s="4">
        <v>0</v>
      </c>
    </row>
    <row r="514" spans="5:12" x14ac:dyDescent="0.55000000000000004">
      <c r="E514" s="3" t="s">
        <v>19</v>
      </c>
      <c r="F514" s="4">
        <v>1597</v>
      </c>
      <c r="G514" s="4">
        <v>1467</v>
      </c>
      <c r="H514" s="4">
        <v>1344</v>
      </c>
      <c r="I514" s="4">
        <v>1134</v>
      </c>
      <c r="J514" s="4">
        <v>1227</v>
      </c>
      <c r="K514" s="4">
        <v>1289</v>
      </c>
      <c r="L514" s="4">
        <v>1245</v>
      </c>
    </row>
    <row r="515" spans="5:12" x14ac:dyDescent="0.55000000000000004">
      <c r="E515" s="3" t="s">
        <v>20</v>
      </c>
      <c r="F515" s="4">
        <v>1407</v>
      </c>
      <c r="G515" s="4">
        <v>1543</v>
      </c>
      <c r="H515" s="4">
        <v>1559</v>
      </c>
      <c r="I515" s="4">
        <v>1641</v>
      </c>
      <c r="J515" s="4">
        <v>1504</v>
      </c>
      <c r="K515" s="4">
        <v>1333</v>
      </c>
      <c r="L515" s="4">
        <v>1049</v>
      </c>
    </row>
    <row r="516" spans="5:12" x14ac:dyDescent="0.55000000000000004">
      <c r="E516" s="3" t="s">
        <v>21</v>
      </c>
      <c r="F516" s="4">
        <v>3099</v>
      </c>
      <c r="G516" s="4">
        <v>3276</v>
      </c>
      <c r="H516" s="4">
        <v>3284</v>
      </c>
      <c r="I516" s="4">
        <v>3278</v>
      </c>
      <c r="J516" s="4">
        <v>3324</v>
      </c>
      <c r="K516" s="4">
        <v>3450</v>
      </c>
      <c r="L516" s="4">
        <v>3441</v>
      </c>
    </row>
    <row r="517" spans="5:12" x14ac:dyDescent="0.55000000000000004">
      <c r="E517" s="3" t="s">
        <v>22</v>
      </c>
      <c r="F517" s="4">
        <v>190</v>
      </c>
      <c r="G517" s="4">
        <v>173</v>
      </c>
      <c r="H517" s="4">
        <v>79</v>
      </c>
      <c r="I517" s="4">
        <v>55</v>
      </c>
      <c r="J517" s="4">
        <v>55</v>
      </c>
      <c r="K517" s="4">
        <v>70</v>
      </c>
      <c r="L517" s="4">
        <v>101</v>
      </c>
    </row>
    <row r="518" spans="5:12" x14ac:dyDescent="0.55000000000000004">
      <c r="E518" s="3" t="s">
        <v>23</v>
      </c>
      <c r="F518" s="4">
        <v>2910</v>
      </c>
      <c r="G518" s="4">
        <v>3103</v>
      </c>
      <c r="H518" s="4">
        <v>3206</v>
      </c>
      <c r="I518" s="4">
        <v>3223</v>
      </c>
      <c r="J518" s="4">
        <v>3270</v>
      </c>
      <c r="K518" s="4">
        <v>3380</v>
      </c>
      <c r="L518" s="4">
        <v>3340</v>
      </c>
    </row>
    <row r="519" spans="5:12" x14ac:dyDescent="0.55000000000000004">
      <c r="E519" s="3" t="s">
        <v>24</v>
      </c>
      <c r="F519" s="4">
        <v>504</v>
      </c>
      <c r="G519" s="4">
        <v>514</v>
      </c>
      <c r="H519" s="4">
        <v>531</v>
      </c>
      <c r="I519" s="4">
        <v>647</v>
      </c>
      <c r="J519" s="4">
        <v>659</v>
      </c>
      <c r="K519" s="4">
        <v>672</v>
      </c>
      <c r="L519" s="4">
        <v>701</v>
      </c>
    </row>
    <row r="520" spans="5:12" x14ac:dyDescent="0.55000000000000004">
      <c r="E520" s="3" t="s">
        <v>25</v>
      </c>
      <c r="F520" s="4">
        <v>0</v>
      </c>
      <c r="G520" s="4">
        <v>0</v>
      </c>
      <c r="H520" s="4">
        <v>0</v>
      </c>
      <c r="I520" s="4">
        <v>0</v>
      </c>
      <c r="J520" s="4">
        <v>0</v>
      </c>
      <c r="K520" s="4">
        <v>0</v>
      </c>
      <c r="L520" s="4">
        <v>0</v>
      </c>
    </row>
    <row r="521" spans="5:12" x14ac:dyDescent="0.55000000000000004">
      <c r="E521" s="3" t="s">
        <v>26</v>
      </c>
      <c r="F521" s="4">
        <v>504</v>
      </c>
      <c r="G521" s="4">
        <v>514</v>
      </c>
      <c r="H521" s="4">
        <v>531</v>
      </c>
      <c r="I521" s="4">
        <v>647</v>
      </c>
      <c r="J521" s="4">
        <v>659</v>
      </c>
      <c r="K521" s="4">
        <v>672</v>
      </c>
      <c r="L521" s="4">
        <v>701</v>
      </c>
    </row>
    <row r="522" spans="5:12" x14ac:dyDescent="0.55000000000000004">
      <c r="E522" s="3" t="s">
        <v>27</v>
      </c>
      <c r="F522" s="4">
        <v>307</v>
      </c>
      <c r="G522" s="4">
        <v>345</v>
      </c>
      <c r="H522" s="4">
        <v>185</v>
      </c>
      <c r="I522" s="4">
        <v>306</v>
      </c>
      <c r="J522" s="4">
        <v>361</v>
      </c>
      <c r="K522" s="4">
        <v>423</v>
      </c>
      <c r="L522" s="4">
        <v>432</v>
      </c>
    </row>
    <row r="523" spans="5:12" x14ac:dyDescent="0.55000000000000004">
      <c r="E523" s="3" t="s">
        <v>28</v>
      </c>
      <c r="F523" s="4">
        <v>126</v>
      </c>
      <c r="G523" s="4">
        <v>147</v>
      </c>
      <c r="H523" s="4">
        <v>95</v>
      </c>
      <c r="I523" s="4">
        <v>128</v>
      </c>
      <c r="J523" s="4">
        <v>177</v>
      </c>
      <c r="K523" s="4">
        <v>236</v>
      </c>
      <c r="L523" s="4">
        <v>251</v>
      </c>
    </row>
    <row r="524" spans="5:12" x14ac:dyDescent="0.55000000000000004">
      <c r="E524" s="3" t="s">
        <v>29</v>
      </c>
      <c r="F524" s="4">
        <v>181</v>
      </c>
      <c r="G524" s="4">
        <v>198</v>
      </c>
      <c r="H524" s="4">
        <v>90</v>
      </c>
      <c r="I524" s="4">
        <v>179</v>
      </c>
      <c r="J524" s="4">
        <v>185</v>
      </c>
      <c r="K524" s="4">
        <v>187</v>
      </c>
      <c r="L524" s="4">
        <v>181</v>
      </c>
    </row>
    <row r="525" spans="5:12" x14ac:dyDescent="0.55000000000000004">
      <c r="E525" s="3" t="s">
        <v>30</v>
      </c>
      <c r="F525" s="4">
        <v>0</v>
      </c>
      <c r="G525" s="4">
        <v>0</v>
      </c>
      <c r="H525" s="4">
        <v>0</v>
      </c>
      <c r="I525" s="4">
        <v>0</v>
      </c>
      <c r="J525" s="4">
        <v>0</v>
      </c>
      <c r="K525" s="4">
        <v>0</v>
      </c>
      <c r="L525" s="4">
        <v>0</v>
      </c>
    </row>
    <row r="526" spans="5:12" x14ac:dyDescent="0.55000000000000004">
      <c r="E526" s="3" t="s">
        <v>31</v>
      </c>
      <c r="F526" s="4">
        <v>0</v>
      </c>
      <c r="G526" s="4">
        <v>0</v>
      </c>
      <c r="H526" s="4">
        <v>0</v>
      </c>
      <c r="I526" s="4">
        <v>0</v>
      </c>
      <c r="J526" s="4">
        <v>0</v>
      </c>
      <c r="K526" s="4">
        <v>0</v>
      </c>
      <c r="L526" s="4">
        <v>0</v>
      </c>
    </row>
    <row r="527" spans="5:12" x14ac:dyDescent="0.55000000000000004">
      <c r="E527" s="3" t="s">
        <v>32</v>
      </c>
      <c r="F527" s="4">
        <v>0</v>
      </c>
      <c r="G527" s="4">
        <v>0</v>
      </c>
      <c r="H527" s="4">
        <v>0</v>
      </c>
      <c r="I527" s="4">
        <v>0</v>
      </c>
      <c r="J527" s="4">
        <v>0</v>
      </c>
      <c r="K527" s="4">
        <v>0</v>
      </c>
      <c r="L527" s="4">
        <v>0</v>
      </c>
    </row>
    <row r="528" spans="5:12" x14ac:dyDescent="0.55000000000000004">
      <c r="E528" s="3" t="s">
        <v>33</v>
      </c>
      <c r="F528" s="4">
        <v>0</v>
      </c>
      <c r="G528" s="4">
        <v>0</v>
      </c>
      <c r="H528" s="4">
        <v>0</v>
      </c>
      <c r="I528" s="4">
        <v>0</v>
      </c>
      <c r="J528" s="4">
        <v>0</v>
      </c>
      <c r="K528" s="4">
        <v>0</v>
      </c>
      <c r="L528" s="4">
        <v>0</v>
      </c>
    </row>
    <row r="529" spans="4:12" x14ac:dyDescent="0.55000000000000004">
      <c r="E529" s="3" t="s">
        <v>34</v>
      </c>
      <c r="F529" s="4">
        <v>0</v>
      </c>
      <c r="G529" s="4">
        <v>0</v>
      </c>
      <c r="H529" s="4">
        <v>0</v>
      </c>
      <c r="I529" s="4">
        <v>0</v>
      </c>
      <c r="J529" s="4">
        <v>0</v>
      </c>
      <c r="K529" s="4">
        <v>0</v>
      </c>
      <c r="L529" s="4">
        <v>0</v>
      </c>
    </row>
    <row r="530" spans="4:12" x14ac:dyDescent="0.55000000000000004">
      <c r="E530" s="3" t="s">
        <v>35</v>
      </c>
      <c r="F530" s="4">
        <v>0</v>
      </c>
      <c r="G530" s="4">
        <v>0</v>
      </c>
      <c r="H530" s="4">
        <v>0</v>
      </c>
      <c r="I530" s="4">
        <v>0</v>
      </c>
      <c r="J530" s="4">
        <v>0</v>
      </c>
      <c r="K530" s="4">
        <v>0</v>
      </c>
      <c r="L530" s="4">
        <v>0</v>
      </c>
    </row>
    <row r="531" spans="4:12" x14ac:dyDescent="0.55000000000000004">
      <c r="E531" s="3" t="s">
        <v>36</v>
      </c>
      <c r="F531" s="4">
        <v>383</v>
      </c>
      <c r="G531" s="4">
        <v>447</v>
      </c>
      <c r="H531" s="4">
        <v>698</v>
      </c>
      <c r="I531" s="4">
        <v>545</v>
      </c>
      <c r="J531" s="4">
        <v>353</v>
      </c>
      <c r="K531" s="4">
        <v>562</v>
      </c>
      <c r="L531" s="4">
        <v>484</v>
      </c>
    </row>
    <row r="532" spans="4:12" x14ac:dyDescent="0.55000000000000004">
      <c r="E532" s="3" t="s">
        <v>37</v>
      </c>
      <c r="F532" s="4">
        <v>160</v>
      </c>
      <c r="G532" s="4">
        <v>149</v>
      </c>
      <c r="H532" s="4">
        <v>111</v>
      </c>
      <c r="I532" s="4">
        <v>274</v>
      </c>
      <c r="J532" s="4">
        <v>234</v>
      </c>
      <c r="K532" s="4">
        <v>233</v>
      </c>
      <c r="L532" s="4">
        <v>164</v>
      </c>
    </row>
    <row r="533" spans="4:12" x14ac:dyDescent="0.55000000000000004">
      <c r="E533" s="3" t="s">
        <v>38</v>
      </c>
      <c r="F533" s="4">
        <v>0</v>
      </c>
      <c r="G533" s="4">
        <v>0</v>
      </c>
      <c r="H533" s="4">
        <v>0</v>
      </c>
      <c r="I533" s="4">
        <v>4</v>
      </c>
      <c r="J533" s="4">
        <v>3</v>
      </c>
      <c r="K533" s="4">
        <v>3</v>
      </c>
      <c r="L533" s="4">
        <v>3</v>
      </c>
    </row>
    <row r="534" spans="4:12" x14ac:dyDescent="0.55000000000000004">
      <c r="E534" s="3" t="s">
        <v>39</v>
      </c>
      <c r="F534" s="4">
        <v>160</v>
      </c>
      <c r="G534" s="4">
        <v>149</v>
      </c>
      <c r="H534" s="4">
        <v>111</v>
      </c>
      <c r="I534" s="4">
        <v>270</v>
      </c>
      <c r="J534" s="4">
        <v>231</v>
      </c>
      <c r="K534" s="4">
        <v>229</v>
      </c>
      <c r="L534" s="4">
        <v>161</v>
      </c>
    </row>
    <row r="535" spans="4:12" x14ac:dyDescent="0.55000000000000004">
      <c r="E535" s="3" t="s">
        <v>40</v>
      </c>
      <c r="F535" s="4">
        <v>37</v>
      </c>
      <c r="G535" s="4">
        <v>35</v>
      </c>
      <c r="H535" s="4">
        <v>185</v>
      </c>
      <c r="I535" s="4">
        <v>217</v>
      </c>
      <c r="J535" s="4">
        <v>203</v>
      </c>
      <c r="K535" s="4">
        <v>181</v>
      </c>
      <c r="L535" s="4">
        <v>177</v>
      </c>
    </row>
    <row r="536" spans="4:12" x14ac:dyDescent="0.55000000000000004">
      <c r="D536" s="3" t="s">
        <v>45</v>
      </c>
      <c r="E536" s="3" t="s">
        <v>13</v>
      </c>
      <c r="F536" s="4">
        <v>849</v>
      </c>
      <c r="G536" s="4">
        <v>1249</v>
      </c>
      <c r="H536" s="4">
        <v>1367</v>
      </c>
      <c r="I536" s="4">
        <v>1677</v>
      </c>
      <c r="J536" s="4">
        <v>1872</v>
      </c>
      <c r="K536" s="4">
        <v>2079</v>
      </c>
      <c r="L536" s="4">
        <v>2039</v>
      </c>
    </row>
    <row r="537" spans="4:12" x14ac:dyDescent="0.55000000000000004">
      <c r="E537" s="3" t="s">
        <v>14</v>
      </c>
      <c r="F537" s="4">
        <v>0</v>
      </c>
      <c r="G537" s="4">
        <v>0</v>
      </c>
      <c r="H537" s="4">
        <v>0</v>
      </c>
      <c r="I537" s="4">
        <v>0</v>
      </c>
      <c r="J537" s="4">
        <v>0</v>
      </c>
      <c r="K537" s="4">
        <v>0</v>
      </c>
      <c r="L537" s="4">
        <v>0</v>
      </c>
    </row>
    <row r="538" spans="4:12" x14ac:dyDescent="0.55000000000000004">
      <c r="E538" s="3" t="s">
        <v>15</v>
      </c>
      <c r="F538" s="4">
        <v>0</v>
      </c>
      <c r="G538" s="4">
        <v>0</v>
      </c>
      <c r="H538" s="4">
        <v>0</v>
      </c>
      <c r="I538" s="4">
        <v>0</v>
      </c>
      <c r="J538" s="4">
        <v>0</v>
      </c>
      <c r="K538" s="4">
        <v>0</v>
      </c>
      <c r="L538" s="4">
        <v>0</v>
      </c>
    </row>
    <row r="539" spans="4:12" x14ac:dyDescent="0.55000000000000004">
      <c r="E539" s="3" t="s">
        <v>16</v>
      </c>
      <c r="F539" s="4">
        <v>0</v>
      </c>
      <c r="G539" s="4">
        <v>0</v>
      </c>
      <c r="H539" s="4">
        <v>0</v>
      </c>
      <c r="I539" s="4">
        <v>0</v>
      </c>
      <c r="J539" s="4">
        <v>0</v>
      </c>
      <c r="K539" s="4">
        <v>0</v>
      </c>
      <c r="L539" s="4">
        <v>0</v>
      </c>
    </row>
    <row r="540" spans="4:12" x14ac:dyDescent="0.55000000000000004">
      <c r="E540" s="3" t="s">
        <v>17</v>
      </c>
      <c r="F540" s="4">
        <v>0</v>
      </c>
      <c r="G540" s="4">
        <v>0</v>
      </c>
      <c r="H540" s="4">
        <v>0</v>
      </c>
      <c r="I540" s="4">
        <v>0</v>
      </c>
      <c r="J540" s="4">
        <v>0</v>
      </c>
      <c r="K540" s="4">
        <v>0</v>
      </c>
      <c r="L540" s="4">
        <v>0</v>
      </c>
    </row>
    <row r="541" spans="4:12" x14ac:dyDescent="0.55000000000000004">
      <c r="E541" s="3" t="s">
        <v>18</v>
      </c>
      <c r="F541" s="4">
        <v>0</v>
      </c>
      <c r="G541" s="4">
        <v>0</v>
      </c>
      <c r="H541" s="4">
        <v>0</v>
      </c>
      <c r="I541" s="4">
        <v>0</v>
      </c>
      <c r="J541" s="4">
        <v>0</v>
      </c>
      <c r="K541" s="4">
        <v>0</v>
      </c>
      <c r="L541" s="4">
        <v>0</v>
      </c>
    </row>
    <row r="542" spans="4:12" x14ac:dyDescent="0.55000000000000004">
      <c r="E542" s="3" t="s">
        <v>19</v>
      </c>
      <c r="F542" s="4">
        <v>0</v>
      </c>
      <c r="G542" s="4">
        <v>0</v>
      </c>
      <c r="H542" s="4">
        <v>0</v>
      </c>
      <c r="I542" s="4">
        <v>0</v>
      </c>
      <c r="J542" s="4">
        <v>0</v>
      </c>
      <c r="K542" s="4">
        <v>0</v>
      </c>
      <c r="L542" s="4">
        <v>0</v>
      </c>
    </row>
    <row r="543" spans="4:12" x14ac:dyDescent="0.55000000000000004">
      <c r="E543" s="3" t="s">
        <v>20</v>
      </c>
      <c r="F543" s="4">
        <v>0</v>
      </c>
      <c r="G543" s="4">
        <v>0</v>
      </c>
      <c r="H543" s="4">
        <v>0</v>
      </c>
      <c r="I543" s="4">
        <v>0</v>
      </c>
      <c r="J543" s="4">
        <v>0</v>
      </c>
      <c r="K543" s="4">
        <v>0</v>
      </c>
      <c r="L543" s="4">
        <v>0</v>
      </c>
    </row>
    <row r="544" spans="4:12" x14ac:dyDescent="0.55000000000000004">
      <c r="E544" s="3" t="s">
        <v>21</v>
      </c>
      <c r="F544" s="4">
        <v>0</v>
      </c>
      <c r="G544" s="4">
        <v>0</v>
      </c>
      <c r="H544" s="4">
        <v>0</v>
      </c>
      <c r="I544" s="4">
        <v>0</v>
      </c>
      <c r="J544" s="4">
        <v>0</v>
      </c>
      <c r="K544" s="4">
        <v>0</v>
      </c>
      <c r="L544" s="4">
        <v>0</v>
      </c>
    </row>
    <row r="545" spans="5:12" x14ac:dyDescent="0.55000000000000004">
      <c r="E545" s="3" t="s">
        <v>22</v>
      </c>
      <c r="F545" s="4">
        <v>0</v>
      </c>
      <c r="G545" s="4">
        <v>0</v>
      </c>
      <c r="H545" s="4">
        <v>0</v>
      </c>
      <c r="I545" s="4">
        <v>0</v>
      </c>
      <c r="J545" s="4">
        <v>0</v>
      </c>
      <c r="K545" s="4">
        <v>0</v>
      </c>
      <c r="L545" s="4">
        <v>0</v>
      </c>
    </row>
    <row r="546" spans="5:12" x14ac:dyDescent="0.55000000000000004">
      <c r="E546" s="3" t="s">
        <v>23</v>
      </c>
      <c r="F546" s="4">
        <v>0</v>
      </c>
      <c r="G546" s="4">
        <v>0</v>
      </c>
      <c r="H546" s="4">
        <v>0</v>
      </c>
      <c r="I546" s="4">
        <v>0</v>
      </c>
      <c r="J546" s="4">
        <v>0</v>
      </c>
      <c r="K546" s="4">
        <v>0</v>
      </c>
      <c r="L546" s="4">
        <v>0</v>
      </c>
    </row>
    <row r="547" spans="5:12" x14ac:dyDescent="0.55000000000000004">
      <c r="E547" s="3" t="s">
        <v>24</v>
      </c>
      <c r="F547" s="4">
        <v>26</v>
      </c>
      <c r="G547" s="4">
        <v>32</v>
      </c>
      <c r="H547" s="4">
        <v>36</v>
      </c>
      <c r="I547" s="4">
        <v>107</v>
      </c>
      <c r="J547" s="4">
        <v>127</v>
      </c>
      <c r="K547" s="4">
        <v>134</v>
      </c>
      <c r="L547" s="4">
        <v>100</v>
      </c>
    </row>
    <row r="548" spans="5:12" x14ac:dyDescent="0.55000000000000004">
      <c r="E548" s="3" t="s">
        <v>25</v>
      </c>
      <c r="F548" s="4">
        <v>26</v>
      </c>
      <c r="G548" s="4">
        <v>32</v>
      </c>
      <c r="H548" s="4">
        <v>36</v>
      </c>
      <c r="I548" s="4">
        <v>107</v>
      </c>
      <c r="J548" s="4">
        <v>127</v>
      </c>
      <c r="K548" s="4">
        <v>133</v>
      </c>
      <c r="L548" s="4">
        <v>99</v>
      </c>
    </row>
    <row r="549" spans="5:12" x14ac:dyDescent="0.55000000000000004">
      <c r="E549" s="3" t="s">
        <v>26</v>
      </c>
      <c r="F549" s="4">
        <v>0</v>
      </c>
      <c r="G549" s="4">
        <v>0</v>
      </c>
      <c r="H549" s="4">
        <v>0</v>
      </c>
      <c r="I549" s="4">
        <v>0</v>
      </c>
      <c r="J549" s="4">
        <v>1</v>
      </c>
      <c r="K549" s="4">
        <v>1</v>
      </c>
      <c r="L549" s="4">
        <v>1</v>
      </c>
    </row>
    <row r="550" spans="5:12" x14ac:dyDescent="0.55000000000000004">
      <c r="E550" s="3" t="s">
        <v>27</v>
      </c>
      <c r="F550" s="4">
        <v>818</v>
      </c>
      <c r="G550" s="4">
        <v>1213</v>
      </c>
      <c r="H550" s="4">
        <v>1324</v>
      </c>
      <c r="I550" s="4">
        <v>1565</v>
      </c>
      <c r="J550" s="4">
        <v>1738</v>
      </c>
      <c r="K550" s="4">
        <v>1919</v>
      </c>
      <c r="L550" s="4">
        <v>1926</v>
      </c>
    </row>
    <row r="551" spans="5:12" x14ac:dyDescent="0.55000000000000004">
      <c r="E551" s="3" t="s">
        <v>28</v>
      </c>
      <c r="F551" s="4">
        <v>0</v>
      </c>
      <c r="G551" s="4">
        <v>0</v>
      </c>
      <c r="H551" s="4">
        <v>0</v>
      </c>
      <c r="I551" s="4">
        <v>0</v>
      </c>
      <c r="J551" s="4">
        <v>0</v>
      </c>
      <c r="K551" s="4">
        <v>0</v>
      </c>
      <c r="L551" s="4">
        <v>0</v>
      </c>
    </row>
    <row r="552" spans="5:12" x14ac:dyDescent="0.55000000000000004">
      <c r="E552" s="3" t="s">
        <v>29</v>
      </c>
      <c r="F552" s="4">
        <v>0</v>
      </c>
      <c r="G552" s="4">
        <v>0</v>
      </c>
      <c r="H552" s="4">
        <v>0</v>
      </c>
      <c r="I552" s="4">
        <v>0</v>
      </c>
      <c r="J552" s="4">
        <v>0</v>
      </c>
      <c r="K552" s="4">
        <v>0</v>
      </c>
      <c r="L552" s="4">
        <v>0</v>
      </c>
    </row>
    <row r="553" spans="5:12" x14ac:dyDescent="0.55000000000000004">
      <c r="E553" s="3" t="s">
        <v>30</v>
      </c>
      <c r="F553" s="4">
        <v>0</v>
      </c>
      <c r="G553" s="4">
        <v>0</v>
      </c>
      <c r="H553" s="4">
        <v>0</v>
      </c>
      <c r="I553" s="4">
        <v>0</v>
      </c>
      <c r="J553" s="4">
        <v>0</v>
      </c>
      <c r="K553" s="4">
        <v>0</v>
      </c>
      <c r="L553" s="4">
        <v>0</v>
      </c>
    </row>
    <row r="554" spans="5:12" x14ac:dyDescent="0.55000000000000004">
      <c r="E554" s="3" t="s">
        <v>31</v>
      </c>
      <c r="F554" s="4">
        <v>818</v>
      </c>
      <c r="G554" s="4">
        <v>1213</v>
      </c>
      <c r="H554" s="4">
        <v>1324</v>
      </c>
      <c r="I554" s="4">
        <v>1565</v>
      </c>
      <c r="J554" s="4">
        <v>1738</v>
      </c>
      <c r="K554" s="4">
        <v>1919</v>
      </c>
      <c r="L554" s="4">
        <v>1926</v>
      </c>
    </row>
    <row r="555" spans="5:12" x14ac:dyDescent="0.55000000000000004">
      <c r="E555" s="3" t="s">
        <v>32</v>
      </c>
      <c r="F555" s="4">
        <v>0</v>
      </c>
      <c r="G555" s="4">
        <v>0</v>
      </c>
      <c r="H555" s="4">
        <v>0</v>
      </c>
      <c r="I555" s="4">
        <v>0</v>
      </c>
      <c r="J555" s="4">
        <v>0</v>
      </c>
      <c r="K555" s="4">
        <v>0</v>
      </c>
      <c r="L555" s="4">
        <v>0</v>
      </c>
    </row>
    <row r="556" spans="5:12" x14ac:dyDescent="0.55000000000000004">
      <c r="E556" s="3" t="s">
        <v>33</v>
      </c>
      <c r="F556" s="4">
        <v>0</v>
      </c>
      <c r="G556" s="4">
        <v>0</v>
      </c>
      <c r="H556" s="4">
        <v>0</v>
      </c>
      <c r="I556" s="4">
        <v>0</v>
      </c>
      <c r="J556" s="4">
        <v>0</v>
      </c>
      <c r="K556" s="4">
        <v>0</v>
      </c>
      <c r="L556" s="4">
        <v>0</v>
      </c>
    </row>
    <row r="557" spans="5:12" x14ac:dyDescent="0.55000000000000004">
      <c r="E557" s="3" t="s">
        <v>34</v>
      </c>
      <c r="F557" s="4">
        <v>0</v>
      </c>
      <c r="G557" s="4">
        <v>0</v>
      </c>
      <c r="H557" s="4">
        <v>0</v>
      </c>
      <c r="I557" s="4">
        <v>0</v>
      </c>
      <c r="J557" s="4">
        <v>0</v>
      </c>
      <c r="K557" s="4">
        <v>0</v>
      </c>
      <c r="L557" s="4">
        <v>0</v>
      </c>
    </row>
    <row r="558" spans="5:12" x14ac:dyDescent="0.55000000000000004">
      <c r="E558" s="3" t="s">
        <v>35</v>
      </c>
      <c r="F558" s="4">
        <v>0</v>
      </c>
      <c r="G558" s="4">
        <v>0</v>
      </c>
      <c r="H558" s="4">
        <v>0</v>
      </c>
      <c r="I558" s="4">
        <v>0</v>
      </c>
      <c r="J558" s="4">
        <v>0</v>
      </c>
      <c r="K558" s="4">
        <v>0</v>
      </c>
      <c r="L558" s="4">
        <v>0</v>
      </c>
    </row>
    <row r="559" spans="5:12" x14ac:dyDescent="0.55000000000000004">
      <c r="E559" s="3" t="s">
        <v>36</v>
      </c>
      <c r="F559" s="4">
        <v>5</v>
      </c>
      <c r="G559" s="4">
        <v>3</v>
      </c>
      <c r="H559" s="4">
        <v>8</v>
      </c>
      <c r="I559" s="4">
        <v>4</v>
      </c>
      <c r="J559" s="4">
        <v>6</v>
      </c>
      <c r="K559" s="4">
        <v>26</v>
      </c>
      <c r="L559" s="4">
        <v>13</v>
      </c>
    </row>
    <row r="560" spans="5:12" x14ac:dyDescent="0.55000000000000004">
      <c r="E560" s="3" t="s">
        <v>37</v>
      </c>
      <c r="F560" s="4">
        <v>0</v>
      </c>
      <c r="G560" s="4">
        <v>0</v>
      </c>
      <c r="H560" s="4">
        <v>0</v>
      </c>
      <c r="I560" s="4">
        <v>0</v>
      </c>
      <c r="J560" s="4">
        <v>0</v>
      </c>
      <c r="K560" s="4">
        <v>0</v>
      </c>
      <c r="L560" s="4">
        <v>0</v>
      </c>
    </row>
    <row r="561" spans="4:12" x14ac:dyDescent="0.55000000000000004">
      <c r="E561" s="3" t="s">
        <v>38</v>
      </c>
      <c r="F561" s="4">
        <v>0</v>
      </c>
      <c r="G561" s="4">
        <v>0</v>
      </c>
      <c r="H561" s="4">
        <v>0</v>
      </c>
      <c r="I561" s="4">
        <v>0</v>
      </c>
      <c r="J561" s="4">
        <v>0</v>
      </c>
      <c r="K561" s="4">
        <v>0</v>
      </c>
      <c r="L561" s="4">
        <v>0</v>
      </c>
    </row>
    <row r="562" spans="4:12" x14ac:dyDescent="0.55000000000000004">
      <c r="E562" s="3" t="s">
        <v>39</v>
      </c>
      <c r="F562" s="4">
        <v>0</v>
      </c>
      <c r="G562" s="4">
        <v>0</v>
      </c>
      <c r="H562" s="4">
        <v>0</v>
      </c>
      <c r="I562" s="4">
        <v>0</v>
      </c>
      <c r="J562" s="4">
        <v>0</v>
      </c>
      <c r="K562" s="4">
        <v>0</v>
      </c>
      <c r="L562" s="4">
        <v>0</v>
      </c>
    </row>
    <row r="563" spans="4:12" x14ac:dyDescent="0.55000000000000004">
      <c r="E563" s="3" t="s">
        <v>40</v>
      </c>
      <c r="F563" s="4">
        <v>5</v>
      </c>
      <c r="G563" s="4">
        <v>-12</v>
      </c>
      <c r="H563" s="4">
        <v>39</v>
      </c>
      <c r="I563" s="4">
        <v>-33</v>
      </c>
      <c r="J563" s="4">
        <v>6</v>
      </c>
      <c r="K563" s="4">
        <v>10</v>
      </c>
      <c r="L563" s="4">
        <v>39</v>
      </c>
    </row>
    <row r="564" spans="4:12" x14ac:dyDescent="0.55000000000000004">
      <c r="D564" s="3" t="s">
        <v>46</v>
      </c>
      <c r="E564" s="3" t="s">
        <v>13</v>
      </c>
      <c r="F564" s="4">
        <v>2331</v>
      </c>
      <c r="G564" s="4">
        <v>2517</v>
      </c>
      <c r="H564" s="4">
        <v>2500</v>
      </c>
      <c r="I564" s="4">
        <v>2286</v>
      </c>
      <c r="J564" s="4">
        <v>2465</v>
      </c>
      <c r="K564" s="4">
        <v>2785</v>
      </c>
      <c r="L564" s="4">
        <v>3784</v>
      </c>
    </row>
    <row r="565" spans="4:12" x14ac:dyDescent="0.55000000000000004">
      <c r="E565" s="3" t="s">
        <v>14</v>
      </c>
      <c r="F565" s="4">
        <v>0</v>
      </c>
      <c r="G565" s="4">
        <v>0</v>
      </c>
      <c r="H565" s="4">
        <v>0</v>
      </c>
      <c r="I565" s="4">
        <v>0</v>
      </c>
      <c r="J565" s="4">
        <v>0</v>
      </c>
      <c r="K565" s="4">
        <v>0</v>
      </c>
      <c r="L565" s="4">
        <v>0</v>
      </c>
    </row>
    <row r="566" spans="4:12" x14ac:dyDescent="0.55000000000000004">
      <c r="E566" s="3" t="s">
        <v>15</v>
      </c>
      <c r="F566" s="4">
        <v>0</v>
      </c>
      <c r="G566" s="4">
        <v>0</v>
      </c>
      <c r="H566" s="4">
        <v>0</v>
      </c>
      <c r="I566" s="4">
        <v>0</v>
      </c>
      <c r="J566" s="4">
        <v>0</v>
      </c>
      <c r="K566" s="4">
        <v>0</v>
      </c>
      <c r="L566" s="4">
        <v>0</v>
      </c>
    </row>
    <row r="567" spans="4:12" x14ac:dyDescent="0.55000000000000004">
      <c r="E567" s="3" t="s">
        <v>16</v>
      </c>
      <c r="F567" s="4">
        <v>0</v>
      </c>
      <c r="G567" s="4">
        <v>0</v>
      </c>
      <c r="H567" s="4">
        <v>0</v>
      </c>
      <c r="I567" s="4">
        <v>0</v>
      </c>
      <c r="J567" s="4">
        <v>0</v>
      </c>
      <c r="K567" s="4">
        <v>0</v>
      </c>
      <c r="L567" s="4">
        <v>0</v>
      </c>
    </row>
    <row r="568" spans="4:12" x14ac:dyDescent="0.55000000000000004">
      <c r="E568" s="3" t="s">
        <v>17</v>
      </c>
      <c r="F568" s="4">
        <v>57</v>
      </c>
      <c r="G568" s="4">
        <v>59</v>
      </c>
      <c r="H568" s="4">
        <v>56</v>
      </c>
      <c r="I568" s="4">
        <v>58</v>
      </c>
      <c r="J568" s="4">
        <v>56</v>
      </c>
      <c r="K568" s="4">
        <v>57</v>
      </c>
      <c r="L568" s="4">
        <v>47</v>
      </c>
    </row>
    <row r="569" spans="4:12" x14ac:dyDescent="0.55000000000000004">
      <c r="E569" s="3" t="s">
        <v>18</v>
      </c>
      <c r="F569" s="4">
        <v>0</v>
      </c>
      <c r="G569" s="4">
        <v>0</v>
      </c>
      <c r="H569" s="4">
        <v>0</v>
      </c>
      <c r="I569" s="4">
        <v>0</v>
      </c>
      <c r="J569" s="4">
        <v>0</v>
      </c>
      <c r="K569" s="4">
        <v>0</v>
      </c>
      <c r="L569" s="4">
        <v>0</v>
      </c>
    </row>
    <row r="570" spans="4:12" x14ac:dyDescent="0.55000000000000004">
      <c r="E570" s="3" t="s">
        <v>19</v>
      </c>
      <c r="F570" s="4">
        <v>0</v>
      </c>
      <c r="G570" s="4">
        <v>0</v>
      </c>
      <c r="H570" s="4">
        <v>0</v>
      </c>
      <c r="I570" s="4">
        <v>0</v>
      </c>
      <c r="J570" s="4">
        <v>0</v>
      </c>
      <c r="K570" s="4">
        <v>0</v>
      </c>
      <c r="L570" s="4">
        <v>0</v>
      </c>
    </row>
    <row r="571" spans="4:12" x14ac:dyDescent="0.55000000000000004">
      <c r="E571" s="3" t="s">
        <v>20</v>
      </c>
      <c r="F571" s="4">
        <v>57</v>
      </c>
      <c r="G571" s="4">
        <v>59</v>
      </c>
      <c r="H571" s="4">
        <v>56</v>
      </c>
      <c r="I571" s="4">
        <v>58</v>
      </c>
      <c r="J571" s="4">
        <v>56</v>
      </c>
      <c r="K571" s="4">
        <v>57</v>
      </c>
      <c r="L571" s="4">
        <v>47</v>
      </c>
    </row>
    <row r="572" spans="4:12" x14ac:dyDescent="0.55000000000000004">
      <c r="E572" s="3" t="s">
        <v>21</v>
      </c>
      <c r="F572" s="4">
        <v>8</v>
      </c>
      <c r="G572" s="4">
        <v>11</v>
      </c>
      <c r="H572" s="4">
        <v>7</v>
      </c>
      <c r="I572" s="4">
        <v>5</v>
      </c>
      <c r="J572" s="4">
        <v>4</v>
      </c>
      <c r="K572" s="4">
        <v>11</v>
      </c>
      <c r="L572" s="4">
        <v>32</v>
      </c>
    </row>
    <row r="573" spans="4:12" x14ac:dyDescent="0.55000000000000004">
      <c r="E573" s="3" t="s">
        <v>22</v>
      </c>
      <c r="F573" s="4">
        <v>0</v>
      </c>
      <c r="G573" s="4">
        <v>0</v>
      </c>
      <c r="H573" s="4">
        <v>0</v>
      </c>
      <c r="I573" s="4">
        <v>0</v>
      </c>
      <c r="J573" s="4">
        <v>0</v>
      </c>
      <c r="K573" s="4">
        <v>1</v>
      </c>
      <c r="L573" s="4">
        <v>2</v>
      </c>
    </row>
    <row r="574" spans="4:12" x14ac:dyDescent="0.55000000000000004">
      <c r="E574" s="3" t="s">
        <v>23</v>
      </c>
      <c r="F574" s="4">
        <v>8</v>
      </c>
      <c r="G574" s="4">
        <v>11</v>
      </c>
      <c r="H574" s="4">
        <v>7</v>
      </c>
      <c r="I574" s="4">
        <v>5</v>
      </c>
      <c r="J574" s="4">
        <v>4</v>
      </c>
      <c r="K574" s="4">
        <v>10</v>
      </c>
      <c r="L574" s="4">
        <v>30</v>
      </c>
    </row>
    <row r="575" spans="4:12" x14ac:dyDescent="0.55000000000000004">
      <c r="E575" s="3" t="s">
        <v>24</v>
      </c>
      <c r="F575" s="4">
        <v>325</v>
      </c>
      <c r="G575" s="4">
        <v>297</v>
      </c>
      <c r="H575" s="4">
        <v>267</v>
      </c>
      <c r="I575" s="4">
        <v>215</v>
      </c>
      <c r="J575" s="4">
        <v>194</v>
      </c>
      <c r="K575" s="4">
        <v>200</v>
      </c>
      <c r="L575" s="4">
        <v>228</v>
      </c>
    </row>
    <row r="576" spans="4:12" x14ac:dyDescent="0.55000000000000004">
      <c r="E576" s="3" t="s">
        <v>25</v>
      </c>
      <c r="F576" s="4">
        <v>114</v>
      </c>
      <c r="G576" s="4">
        <v>116</v>
      </c>
      <c r="H576" s="4">
        <v>120</v>
      </c>
      <c r="I576" s="4">
        <v>70</v>
      </c>
      <c r="J576" s="4">
        <v>58</v>
      </c>
      <c r="K576" s="4">
        <v>67</v>
      </c>
      <c r="L576" s="4">
        <v>111</v>
      </c>
    </row>
    <row r="577" spans="4:12" x14ac:dyDescent="0.55000000000000004">
      <c r="E577" s="3" t="s">
        <v>26</v>
      </c>
      <c r="F577" s="4">
        <v>211</v>
      </c>
      <c r="G577" s="4">
        <v>181</v>
      </c>
      <c r="H577" s="4">
        <v>147</v>
      </c>
      <c r="I577" s="4">
        <v>145</v>
      </c>
      <c r="J577" s="4">
        <v>136</v>
      </c>
      <c r="K577" s="4">
        <v>133</v>
      </c>
      <c r="L577" s="4">
        <v>118</v>
      </c>
    </row>
    <row r="578" spans="4:12" x14ac:dyDescent="0.55000000000000004">
      <c r="E578" s="3" t="s">
        <v>27</v>
      </c>
      <c r="F578" s="4">
        <v>1593</v>
      </c>
      <c r="G578" s="4">
        <v>1766</v>
      </c>
      <c r="H578" s="4">
        <v>1788</v>
      </c>
      <c r="I578" s="4">
        <v>1625</v>
      </c>
      <c r="J578" s="4">
        <v>1835</v>
      </c>
      <c r="K578" s="4">
        <v>2116</v>
      </c>
      <c r="L578" s="4">
        <v>3054</v>
      </c>
    </row>
    <row r="579" spans="4:12" x14ac:dyDescent="0.55000000000000004">
      <c r="E579" s="3" t="s">
        <v>28</v>
      </c>
      <c r="F579" s="4">
        <v>133</v>
      </c>
      <c r="G579" s="4">
        <v>161</v>
      </c>
      <c r="H579" s="4">
        <v>146</v>
      </c>
      <c r="I579" s="4">
        <v>78</v>
      </c>
      <c r="J579" s="4">
        <v>97</v>
      </c>
      <c r="K579" s="4">
        <v>132</v>
      </c>
      <c r="L579" s="4">
        <v>147</v>
      </c>
    </row>
    <row r="580" spans="4:12" x14ac:dyDescent="0.55000000000000004">
      <c r="E580" s="3" t="s">
        <v>29</v>
      </c>
      <c r="F580" s="4">
        <v>1434</v>
      </c>
      <c r="G580" s="4">
        <v>1568</v>
      </c>
      <c r="H580" s="4">
        <v>1597</v>
      </c>
      <c r="I580" s="4">
        <v>1530</v>
      </c>
      <c r="J580" s="4">
        <v>1722</v>
      </c>
      <c r="K580" s="4">
        <v>1947</v>
      </c>
      <c r="L580" s="4">
        <v>2866</v>
      </c>
    </row>
    <row r="581" spans="4:12" x14ac:dyDescent="0.55000000000000004">
      <c r="E581" s="3" t="s">
        <v>30</v>
      </c>
      <c r="F581" s="4">
        <v>26</v>
      </c>
      <c r="G581" s="4">
        <v>38</v>
      </c>
      <c r="H581" s="4">
        <v>45</v>
      </c>
      <c r="I581" s="4">
        <v>16</v>
      </c>
      <c r="J581" s="4">
        <v>15</v>
      </c>
      <c r="K581" s="4">
        <v>37</v>
      </c>
      <c r="L581" s="4">
        <v>41</v>
      </c>
    </row>
    <row r="582" spans="4:12" x14ac:dyDescent="0.55000000000000004">
      <c r="E582" s="3" t="s">
        <v>31</v>
      </c>
      <c r="F582" s="4">
        <v>0</v>
      </c>
      <c r="G582" s="4">
        <v>0</v>
      </c>
      <c r="H582" s="4">
        <v>0</v>
      </c>
      <c r="I582" s="4">
        <v>0</v>
      </c>
      <c r="J582" s="4">
        <v>0</v>
      </c>
      <c r="K582" s="4">
        <v>0</v>
      </c>
      <c r="L582" s="4">
        <v>0</v>
      </c>
    </row>
    <row r="583" spans="4:12" x14ac:dyDescent="0.55000000000000004">
      <c r="E583" s="3" t="s">
        <v>32</v>
      </c>
      <c r="F583" s="4">
        <v>0</v>
      </c>
      <c r="G583" s="4">
        <v>0</v>
      </c>
      <c r="H583" s="4">
        <v>0</v>
      </c>
      <c r="I583" s="4">
        <v>0</v>
      </c>
      <c r="J583" s="4">
        <v>0</v>
      </c>
      <c r="K583" s="4">
        <v>0</v>
      </c>
      <c r="L583" s="4">
        <v>0</v>
      </c>
    </row>
    <row r="584" spans="4:12" x14ac:dyDescent="0.55000000000000004">
      <c r="E584" s="3" t="s">
        <v>33</v>
      </c>
      <c r="F584" s="4">
        <v>0</v>
      </c>
      <c r="G584" s="4">
        <v>0</v>
      </c>
      <c r="H584" s="4">
        <v>0</v>
      </c>
      <c r="I584" s="4">
        <v>0</v>
      </c>
      <c r="J584" s="4">
        <v>0</v>
      </c>
      <c r="K584" s="4">
        <v>0</v>
      </c>
      <c r="L584" s="4">
        <v>0</v>
      </c>
    </row>
    <row r="585" spans="4:12" x14ac:dyDescent="0.55000000000000004">
      <c r="E585" s="3" t="s">
        <v>34</v>
      </c>
      <c r="F585" s="4">
        <v>0</v>
      </c>
      <c r="G585" s="4">
        <v>0</v>
      </c>
      <c r="H585" s="4">
        <v>0</v>
      </c>
      <c r="I585" s="4">
        <v>0</v>
      </c>
      <c r="J585" s="4">
        <v>0</v>
      </c>
      <c r="K585" s="4">
        <v>0</v>
      </c>
      <c r="L585" s="4">
        <v>0</v>
      </c>
    </row>
    <row r="586" spans="4:12" x14ac:dyDescent="0.55000000000000004">
      <c r="E586" s="3" t="s">
        <v>35</v>
      </c>
      <c r="F586" s="4">
        <v>0</v>
      </c>
      <c r="G586" s="4">
        <v>0</v>
      </c>
      <c r="H586" s="4">
        <v>0</v>
      </c>
      <c r="I586" s="4">
        <v>0</v>
      </c>
      <c r="J586" s="4">
        <v>0</v>
      </c>
      <c r="K586" s="4">
        <v>0</v>
      </c>
      <c r="L586" s="4">
        <v>0</v>
      </c>
    </row>
    <row r="587" spans="4:12" x14ac:dyDescent="0.55000000000000004">
      <c r="E587" s="3" t="s">
        <v>36</v>
      </c>
      <c r="F587" s="4">
        <v>4</v>
      </c>
      <c r="G587" s="4">
        <v>4</v>
      </c>
      <c r="H587" s="4">
        <v>5</v>
      </c>
      <c r="I587" s="4">
        <v>5</v>
      </c>
      <c r="J587" s="4">
        <v>3</v>
      </c>
      <c r="K587" s="4">
        <v>7</v>
      </c>
      <c r="L587" s="4">
        <v>3</v>
      </c>
    </row>
    <row r="588" spans="4:12" x14ac:dyDescent="0.55000000000000004">
      <c r="E588" s="3" t="s">
        <v>37</v>
      </c>
      <c r="F588" s="4">
        <v>344</v>
      </c>
      <c r="G588" s="4">
        <v>382</v>
      </c>
      <c r="H588" s="4">
        <v>377</v>
      </c>
      <c r="I588" s="4">
        <v>379</v>
      </c>
      <c r="J588" s="4">
        <v>374</v>
      </c>
      <c r="K588" s="4">
        <v>395</v>
      </c>
      <c r="L588" s="4">
        <v>419</v>
      </c>
    </row>
    <row r="589" spans="4:12" x14ac:dyDescent="0.55000000000000004">
      <c r="E589" s="3" t="s">
        <v>38</v>
      </c>
      <c r="F589" s="4">
        <v>11</v>
      </c>
      <c r="G589" s="4">
        <v>10</v>
      </c>
      <c r="H589" s="4">
        <v>11</v>
      </c>
      <c r="I589" s="4">
        <v>7</v>
      </c>
      <c r="J589" s="4">
        <v>5</v>
      </c>
      <c r="K589" s="4">
        <v>7</v>
      </c>
      <c r="L589" s="4">
        <v>9</v>
      </c>
    </row>
    <row r="590" spans="4:12" x14ac:dyDescent="0.55000000000000004">
      <c r="E590" s="3" t="s">
        <v>39</v>
      </c>
      <c r="F590" s="4">
        <v>333</v>
      </c>
      <c r="G590" s="4">
        <v>372</v>
      </c>
      <c r="H590" s="4">
        <v>366</v>
      </c>
      <c r="I590" s="4">
        <v>373</v>
      </c>
      <c r="J590" s="4">
        <v>369</v>
      </c>
      <c r="K590" s="4">
        <v>388</v>
      </c>
      <c r="L590" s="4">
        <v>411</v>
      </c>
    </row>
    <row r="591" spans="4:12" x14ac:dyDescent="0.55000000000000004">
      <c r="E591" s="3" t="s">
        <v>40</v>
      </c>
      <c r="F591" s="4">
        <v>63</v>
      </c>
      <c r="G591" s="4">
        <v>126</v>
      </c>
      <c r="H591" s="4">
        <v>80</v>
      </c>
      <c r="I591" s="4">
        <v>230</v>
      </c>
      <c r="J591" s="4">
        <v>242</v>
      </c>
      <c r="K591" s="4">
        <v>214</v>
      </c>
      <c r="L591" s="4">
        <v>-181</v>
      </c>
    </row>
    <row r="592" spans="4:12" x14ac:dyDescent="0.55000000000000004">
      <c r="D592" s="3" t="s">
        <v>47</v>
      </c>
      <c r="E592" s="3" t="s">
        <v>13</v>
      </c>
      <c r="F592" s="4">
        <v>29</v>
      </c>
      <c r="G592" s="4">
        <v>27</v>
      </c>
      <c r="H592" s="4">
        <v>26</v>
      </c>
      <c r="I592" s="4">
        <v>16</v>
      </c>
      <c r="J592" s="4">
        <v>19</v>
      </c>
      <c r="K592" s="4">
        <v>20</v>
      </c>
      <c r="L592" s="4">
        <v>34</v>
      </c>
    </row>
    <row r="593" spans="5:12" x14ac:dyDescent="0.55000000000000004">
      <c r="E593" s="3" t="s">
        <v>14</v>
      </c>
      <c r="F593" s="4">
        <v>0</v>
      </c>
      <c r="G593" s="4">
        <v>0</v>
      </c>
      <c r="H593" s="4">
        <v>0</v>
      </c>
      <c r="I593" s="4">
        <v>0</v>
      </c>
      <c r="J593" s="4">
        <v>0</v>
      </c>
      <c r="K593" s="4">
        <v>0</v>
      </c>
      <c r="L593" s="4">
        <v>0</v>
      </c>
    </row>
    <row r="594" spans="5:12" x14ac:dyDescent="0.55000000000000004">
      <c r="E594" s="3" t="s">
        <v>15</v>
      </c>
      <c r="F594" s="4">
        <v>0</v>
      </c>
      <c r="G594" s="4">
        <v>0</v>
      </c>
      <c r="H594" s="4">
        <v>0</v>
      </c>
      <c r="I594" s="4">
        <v>0</v>
      </c>
      <c r="J594" s="4">
        <v>0</v>
      </c>
      <c r="K594" s="4">
        <v>0</v>
      </c>
      <c r="L594" s="4">
        <v>0</v>
      </c>
    </row>
    <row r="595" spans="5:12" x14ac:dyDescent="0.55000000000000004">
      <c r="E595" s="3" t="s">
        <v>16</v>
      </c>
      <c r="F595" s="4">
        <v>0</v>
      </c>
      <c r="G595" s="4">
        <v>0</v>
      </c>
      <c r="H595" s="4">
        <v>0</v>
      </c>
      <c r="I595" s="4">
        <v>0</v>
      </c>
      <c r="J595" s="4">
        <v>0</v>
      </c>
      <c r="K595" s="4">
        <v>0</v>
      </c>
      <c r="L595" s="4">
        <v>0</v>
      </c>
    </row>
    <row r="596" spans="5:12" x14ac:dyDescent="0.55000000000000004">
      <c r="E596" s="3" t="s">
        <v>17</v>
      </c>
      <c r="F596" s="4">
        <v>0</v>
      </c>
      <c r="G596" s="4">
        <v>0</v>
      </c>
      <c r="H596" s="4">
        <v>0</v>
      </c>
      <c r="I596" s="4">
        <v>0</v>
      </c>
      <c r="J596" s="4">
        <v>0</v>
      </c>
      <c r="K596" s="4">
        <v>0</v>
      </c>
      <c r="L596" s="4">
        <v>0</v>
      </c>
    </row>
    <row r="597" spans="5:12" x14ac:dyDescent="0.55000000000000004">
      <c r="E597" s="3" t="s">
        <v>18</v>
      </c>
      <c r="F597" s="4">
        <v>0</v>
      </c>
      <c r="G597" s="4">
        <v>0</v>
      </c>
      <c r="H597" s="4">
        <v>0</v>
      </c>
      <c r="I597" s="4">
        <v>0</v>
      </c>
      <c r="J597" s="4">
        <v>0</v>
      </c>
      <c r="K597" s="4">
        <v>0</v>
      </c>
      <c r="L597" s="4">
        <v>0</v>
      </c>
    </row>
    <row r="598" spans="5:12" x14ac:dyDescent="0.55000000000000004">
      <c r="E598" s="3" t="s">
        <v>19</v>
      </c>
      <c r="F598" s="4">
        <v>0</v>
      </c>
      <c r="G598" s="4">
        <v>0</v>
      </c>
      <c r="H598" s="4">
        <v>0</v>
      </c>
      <c r="I598" s="4">
        <v>0</v>
      </c>
      <c r="J598" s="4">
        <v>0</v>
      </c>
      <c r="K598" s="4">
        <v>0</v>
      </c>
      <c r="L598" s="4">
        <v>0</v>
      </c>
    </row>
    <row r="599" spans="5:12" x14ac:dyDescent="0.55000000000000004">
      <c r="E599" s="3" t="s">
        <v>20</v>
      </c>
      <c r="F599" s="4">
        <v>0</v>
      </c>
      <c r="G599" s="4">
        <v>0</v>
      </c>
      <c r="H599" s="4">
        <v>0</v>
      </c>
      <c r="I599" s="4">
        <v>0</v>
      </c>
      <c r="J599" s="4">
        <v>0</v>
      </c>
      <c r="K599" s="4">
        <v>0</v>
      </c>
      <c r="L599" s="4">
        <v>0</v>
      </c>
    </row>
    <row r="600" spans="5:12" x14ac:dyDescent="0.55000000000000004">
      <c r="E600" s="3" t="s">
        <v>21</v>
      </c>
      <c r="F600" s="4">
        <v>0</v>
      </c>
      <c r="G600" s="4">
        <v>0</v>
      </c>
      <c r="H600" s="4">
        <v>0</v>
      </c>
      <c r="I600" s="4">
        <v>0</v>
      </c>
      <c r="J600" s="4">
        <v>0</v>
      </c>
      <c r="K600" s="4">
        <v>0</v>
      </c>
      <c r="L600" s="4">
        <v>0</v>
      </c>
    </row>
    <row r="601" spans="5:12" x14ac:dyDescent="0.55000000000000004">
      <c r="E601" s="3" t="s">
        <v>22</v>
      </c>
      <c r="F601" s="4">
        <v>0</v>
      </c>
      <c r="G601" s="4">
        <v>0</v>
      </c>
      <c r="H601" s="4">
        <v>0</v>
      </c>
      <c r="I601" s="4">
        <v>0</v>
      </c>
      <c r="J601" s="4">
        <v>0</v>
      </c>
      <c r="K601" s="4">
        <v>0</v>
      </c>
      <c r="L601" s="4">
        <v>0</v>
      </c>
    </row>
    <row r="602" spans="5:12" x14ac:dyDescent="0.55000000000000004">
      <c r="E602" s="3" t="s">
        <v>23</v>
      </c>
      <c r="F602" s="4">
        <v>0</v>
      </c>
      <c r="G602" s="4">
        <v>0</v>
      </c>
      <c r="H602" s="4">
        <v>0</v>
      </c>
      <c r="I602" s="4">
        <v>0</v>
      </c>
      <c r="J602" s="4">
        <v>0</v>
      </c>
      <c r="K602" s="4">
        <v>0</v>
      </c>
      <c r="L602" s="4">
        <v>0</v>
      </c>
    </row>
    <row r="603" spans="5:12" x14ac:dyDescent="0.55000000000000004">
      <c r="E603" s="3" t="s">
        <v>24</v>
      </c>
      <c r="F603" s="4">
        <v>17</v>
      </c>
      <c r="G603" s="4">
        <v>14</v>
      </c>
      <c r="H603" s="4">
        <v>11</v>
      </c>
      <c r="I603" s="4">
        <v>1</v>
      </c>
      <c r="J603" s="4">
        <v>2</v>
      </c>
      <c r="K603" s="4">
        <v>3</v>
      </c>
      <c r="L603" s="4">
        <v>17</v>
      </c>
    </row>
    <row r="604" spans="5:12" x14ac:dyDescent="0.55000000000000004">
      <c r="E604" s="3" t="s">
        <v>25</v>
      </c>
      <c r="F604" s="4">
        <v>13</v>
      </c>
      <c r="G604" s="4">
        <v>9</v>
      </c>
      <c r="H604" s="4">
        <v>8</v>
      </c>
      <c r="I604" s="4">
        <v>1</v>
      </c>
      <c r="J604" s="4">
        <v>1</v>
      </c>
      <c r="K604" s="4">
        <v>2</v>
      </c>
      <c r="L604" s="4">
        <v>5</v>
      </c>
    </row>
    <row r="605" spans="5:12" x14ac:dyDescent="0.55000000000000004">
      <c r="E605" s="3" t="s">
        <v>26</v>
      </c>
      <c r="F605" s="4">
        <v>4</v>
      </c>
      <c r="G605" s="4">
        <v>5</v>
      </c>
      <c r="H605" s="4">
        <v>3</v>
      </c>
      <c r="I605" s="4">
        <v>1</v>
      </c>
      <c r="J605" s="4">
        <v>1</v>
      </c>
      <c r="K605" s="4">
        <v>1</v>
      </c>
      <c r="L605" s="4">
        <v>12</v>
      </c>
    </row>
    <row r="606" spans="5:12" x14ac:dyDescent="0.55000000000000004">
      <c r="E606" s="3" t="s">
        <v>27</v>
      </c>
      <c r="F606" s="4">
        <v>4</v>
      </c>
      <c r="G606" s="4">
        <v>4</v>
      </c>
      <c r="H606" s="4">
        <v>4</v>
      </c>
      <c r="I606" s="4">
        <v>2</v>
      </c>
      <c r="J606" s="4">
        <v>2</v>
      </c>
      <c r="K606" s="4">
        <v>2</v>
      </c>
      <c r="L606" s="4">
        <v>2</v>
      </c>
    </row>
    <row r="607" spans="5:12" x14ac:dyDescent="0.55000000000000004">
      <c r="E607" s="3" t="s">
        <v>28</v>
      </c>
      <c r="F607" s="4">
        <v>0</v>
      </c>
      <c r="G607" s="4">
        <v>0</v>
      </c>
      <c r="H607" s="4">
        <v>0</v>
      </c>
      <c r="I607" s="4">
        <v>0</v>
      </c>
      <c r="J607" s="4">
        <v>0</v>
      </c>
      <c r="K607" s="4">
        <v>0</v>
      </c>
      <c r="L607" s="4">
        <v>0</v>
      </c>
    </row>
    <row r="608" spans="5:12" x14ac:dyDescent="0.55000000000000004">
      <c r="E608" s="3" t="s">
        <v>29</v>
      </c>
      <c r="F608" s="4">
        <v>4</v>
      </c>
      <c r="G608" s="4">
        <v>4</v>
      </c>
      <c r="H608" s="4">
        <v>4</v>
      </c>
      <c r="I608" s="4">
        <v>2</v>
      </c>
      <c r="J608" s="4">
        <v>2</v>
      </c>
      <c r="K608" s="4">
        <v>2</v>
      </c>
      <c r="L608" s="4">
        <v>2</v>
      </c>
    </row>
    <row r="609" spans="4:12" x14ac:dyDescent="0.55000000000000004">
      <c r="E609" s="3" t="s">
        <v>30</v>
      </c>
      <c r="F609" s="4">
        <v>0</v>
      </c>
      <c r="G609" s="4">
        <v>0</v>
      </c>
      <c r="H609" s="4">
        <v>0</v>
      </c>
      <c r="I609" s="4">
        <v>0</v>
      </c>
      <c r="J609" s="4">
        <v>0</v>
      </c>
      <c r="K609" s="4">
        <v>0</v>
      </c>
      <c r="L609" s="4">
        <v>0</v>
      </c>
    </row>
    <row r="610" spans="4:12" x14ac:dyDescent="0.55000000000000004">
      <c r="E610" s="3" t="s">
        <v>31</v>
      </c>
      <c r="F610" s="4">
        <v>0</v>
      </c>
      <c r="G610" s="4">
        <v>0</v>
      </c>
      <c r="H610" s="4">
        <v>0</v>
      </c>
      <c r="I610" s="4">
        <v>0</v>
      </c>
      <c r="J610" s="4">
        <v>0</v>
      </c>
      <c r="K610" s="4">
        <v>0</v>
      </c>
      <c r="L610" s="4">
        <v>0</v>
      </c>
    </row>
    <row r="611" spans="4:12" x14ac:dyDescent="0.55000000000000004">
      <c r="E611" s="3" t="s">
        <v>32</v>
      </c>
      <c r="F611" s="4">
        <v>0</v>
      </c>
      <c r="G611" s="4">
        <v>0</v>
      </c>
      <c r="H611" s="4">
        <v>0</v>
      </c>
      <c r="I611" s="4">
        <v>0</v>
      </c>
      <c r="J611" s="4">
        <v>0</v>
      </c>
      <c r="K611" s="4">
        <v>0</v>
      </c>
      <c r="L611" s="4">
        <v>0</v>
      </c>
    </row>
    <row r="612" spans="4:12" x14ac:dyDescent="0.55000000000000004">
      <c r="E612" s="3" t="s">
        <v>33</v>
      </c>
      <c r="F612" s="4">
        <v>0</v>
      </c>
      <c r="G612" s="4">
        <v>0</v>
      </c>
      <c r="H612" s="4">
        <v>0</v>
      </c>
      <c r="I612" s="4">
        <v>0</v>
      </c>
      <c r="J612" s="4">
        <v>0</v>
      </c>
      <c r="K612" s="4">
        <v>0</v>
      </c>
      <c r="L612" s="4">
        <v>0</v>
      </c>
    </row>
    <row r="613" spans="4:12" x14ac:dyDescent="0.55000000000000004">
      <c r="E613" s="3" t="s">
        <v>34</v>
      </c>
      <c r="F613" s="4">
        <v>0</v>
      </c>
      <c r="G613" s="4">
        <v>0</v>
      </c>
      <c r="H613" s="4">
        <v>0</v>
      </c>
      <c r="I613" s="4">
        <v>0</v>
      </c>
      <c r="J613" s="4">
        <v>0</v>
      </c>
      <c r="K613" s="4">
        <v>0</v>
      </c>
      <c r="L613" s="4">
        <v>0</v>
      </c>
    </row>
    <row r="614" spans="4:12" x14ac:dyDescent="0.55000000000000004">
      <c r="E614" s="3" t="s">
        <v>35</v>
      </c>
      <c r="F614" s="4">
        <v>0</v>
      </c>
      <c r="G614" s="4">
        <v>0</v>
      </c>
      <c r="H614" s="4">
        <v>0</v>
      </c>
      <c r="I614" s="4">
        <v>0</v>
      </c>
      <c r="J614" s="4">
        <v>0</v>
      </c>
      <c r="K614" s="4">
        <v>0</v>
      </c>
      <c r="L614" s="4">
        <v>0</v>
      </c>
    </row>
    <row r="615" spans="4:12" x14ac:dyDescent="0.55000000000000004">
      <c r="E615" s="3" t="s">
        <v>36</v>
      </c>
      <c r="F615" s="4">
        <v>0</v>
      </c>
      <c r="G615" s="4">
        <v>0</v>
      </c>
      <c r="H615" s="4">
        <v>0</v>
      </c>
      <c r="I615" s="4">
        <v>0</v>
      </c>
      <c r="J615" s="4">
        <v>0</v>
      </c>
      <c r="K615" s="4">
        <v>13</v>
      </c>
      <c r="L615" s="4">
        <v>12</v>
      </c>
    </row>
    <row r="616" spans="4:12" x14ac:dyDescent="0.55000000000000004">
      <c r="E616" s="3" t="s">
        <v>37</v>
      </c>
      <c r="F616" s="4">
        <v>7</v>
      </c>
      <c r="G616" s="4">
        <v>9</v>
      </c>
      <c r="H616" s="4">
        <v>10</v>
      </c>
      <c r="I616" s="4">
        <v>13</v>
      </c>
      <c r="J616" s="4">
        <v>15</v>
      </c>
      <c r="K616" s="4">
        <v>2</v>
      </c>
      <c r="L616" s="4">
        <v>4</v>
      </c>
    </row>
    <row r="617" spans="4:12" x14ac:dyDescent="0.55000000000000004">
      <c r="E617" s="3" t="s">
        <v>38</v>
      </c>
      <c r="F617" s="4">
        <v>0</v>
      </c>
      <c r="G617" s="4">
        <v>0</v>
      </c>
      <c r="H617" s="4">
        <v>0</v>
      </c>
      <c r="I617" s="4">
        <v>0</v>
      </c>
      <c r="J617" s="4">
        <v>0</v>
      </c>
      <c r="K617" s="4">
        <v>0</v>
      </c>
      <c r="L617" s="4">
        <v>0</v>
      </c>
    </row>
    <row r="618" spans="4:12" x14ac:dyDescent="0.55000000000000004">
      <c r="E618" s="3" t="s">
        <v>39</v>
      </c>
      <c r="F618" s="4">
        <v>7</v>
      </c>
      <c r="G618" s="4">
        <v>9</v>
      </c>
      <c r="H618" s="4">
        <v>10</v>
      </c>
      <c r="I618" s="4">
        <v>13</v>
      </c>
      <c r="J618" s="4">
        <v>15</v>
      </c>
      <c r="K618" s="4">
        <v>2</v>
      </c>
      <c r="L618" s="4">
        <v>4</v>
      </c>
    </row>
    <row r="619" spans="4:12" x14ac:dyDescent="0.55000000000000004">
      <c r="E619" s="3" t="s">
        <v>40</v>
      </c>
      <c r="F619" s="4">
        <v>-6</v>
      </c>
      <c r="G619" s="4">
        <v>-4</v>
      </c>
      <c r="H619" s="4">
        <v>-1</v>
      </c>
      <c r="I619" s="4">
        <v>8</v>
      </c>
      <c r="J619" s="4">
        <v>13</v>
      </c>
      <c r="K619" s="4">
        <v>16</v>
      </c>
      <c r="L619" s="4">
        <v>-1</v>
      </c>
    </row>
    <row r="620" spans="4:12" x14ac:dyDescent="0.55000000000000004">
      <c r="D620" s="3" t="s">
        <v>48</v>
      </c>
      <c r="E620" s="3" t="s">
        <v>13</v>
      </c>
      <c r="F620" s="4">
        <v>1390</v>
      </c>
      <c r="G620" s="4">
        <v>1545</v>
      </c>
      <c r="H620" s="4">
        <v>1711</v>
      </c>
      <c r="I620" s="4">
        <v>1868</v>
      </c>
      <c r="J620" s="4">
        <v>1865</v>
      </c>
      <c r="K620" s="4">
        <v>2176</v>
      </c>
      <c r="L620" s="4">
        <v>2202</v>
      </c>
    </row>
    <row r="621" spans="4:12" x14ac:dyDescent="0.55000000000000004">
      <c r="E621" s="3" t="s">
        <v>14</v>
      </c>
      <c r="F621" s="4">
        <v>0</v>
      </c>
      <c r="G621" s="4">
        <v>0</v>
      </c>
      <c r="H621" s="4">
        <v>0</v>
      </c>
      <c r="I621" s="4">
        <v>0</v>
      </c>
      <c r="J621" s="4">
        <v>0</v>
      </c>
      <c r="K621" s="4">
        <v>0</v>
      </c>
      <c r="L621" s="4">
        <v>0</v>
      </c>
    </row>
    <row r="622" spans="4:12" x14ac:dyDescent="0.55000000000000004">
      <c r="E622" s="3" t="s">
        <v>15</v>
      </c>
      <c r="F622" s="4">
        <v>0</v>
      </c>
      <c r="G622" s="4">
        <v>0</v>
      </c>
      <c r="H622" s="4">
        <v>0</v>
      </c>
      <c r="I622" s="4">
        <v>0</v>
      </c>
      <c r="J622" s="4">
        <v>0</v>
      </c>
      <c r="K622" s="4">
        <v>0</v>
      </c>
      <c r="L622" s="4">
        <v>0</v>
      </c>
    </row>
    <row r="623" spans="4:12" x14ac:dyDescent="0.55000000000000004">
      <c r="E623" s="3" t="s">
        <v>16</v>
      </c>
      <c r="F623" s="4">
        <v>0</v>
      </c>
      <c r="G623" s="4">
        <v>0</v>
      </c>
      <c r="H623" s="4">
        <v>0</v>
      </c>
      <c r="I623" s="4">
        <v>0</v>
      </c>
      <c r="J623" s="4">
        <v>0</v>
      </c>
      <c r="K623" s="4">
        <v>0</v>
      </c>
      <c r="L623" s="4">
        <v>0</v>
      </c>
    </row>
    <row r="624" spans="4:12" x14ac:dyDescent="0.55000000000000004">
      <c r="E624" s="3" t="s">
        <v>17</v>
      </c>
      <c r="F624" s="4">
        <v>0</v>
      </c>
      <c r="G624" s="4">
        <v>0</v>
      </c>
      <c r="H624" s="4">
        <v>0</v>
      </c>
      <c r="I624" s="4">
        <v>0</v>
      </c>
      <c r="J624" s="4">
        <v>0</v>
      </c>
      <c r="K624" s="4">
        <v>0</v>
      </c>
      <c r="L624" s="4">
        <v>0</v>
      </c>
    </row>
    <row r="625" spans="5:12" x14ac:dyDescent="0.55000000000000004">
      <c r="E625" s="3" t="s">
        <v>18</v>
      </c>
      <c r="F625" s="4">
        <v>0</v>
      </c>
      <c r="G625" s="4">
        <v>0</v>
      </c>
      <c r="H625" s="4">
        <v>0</v>
      </c>
      <c r="I625" s="4">
        <v>0</v>
      </c>
      <c r="J625" s="4">
        <v>0</v>
      </c>
      <c r="K625" s="4">
        <v>0</v>
      </c>
      <c r="L625" s="4">
        <v>0</v>
      </c>
    </row>
    <row r="626" spans="5:12" x14ac:dyDescent="0.55000000000000004">
      <c r="E626" s="3" t="s">
        <v>19</v>
      </c>
      <c r="F626" s="4">
        <v>0</v>
      </c>
      <c r="G626" s="4">
        <v>0</v>
      </c>
      <c r="H626" s="4">
        <v>0</v>
      </c>
      <c r="I626" s="4">
        <v>0</v>
      </c>
      <c r="J626" s="4">
        <v>0</v>
      </c>
      <c r="K626" s="4">
        <v>0</v>
      </c>
      <c r="L626" s="4">
        <v>0</v>
      </c>
    </row>
    <row r="627" spans="5:12" x14ac:dyDescent="0.55000000000000004">
      <c r="E627" s="3" t="s">
        <v>20</v>
      </c>
      <c r="F627" s="4">
        <v>0</v>
      </c>
      <c r="G627" s="4">
        <v>0</v>
      </c>
      <c r="H627" s="4">
        <v>0</v>
      </c>
      <c r="I627" s="4">
        <v>0</v>
      </c>
      <c r="J627" s="4">
        <v>0</v>
      </c>
      <c r="K627" s="4">
        <v>0</v>
      </c>
      <c r="L627" s="4">
        <v>0</v>
      </c>
    </row>
    <row r="628" spans="5:12" x14ac:dyDescent="0.55000000000000004">
      <c r="E628" s="3" t="s">
        <v>21</v>
      </c>
      <c r="F628" s="4">
        <v>0</v>
      </c>
      <c r="G628" s="4">
        <v>0</v>
      </c>
      <c r="H628" s="4">
        <v>0</v>
      </c>
      <c r="I628" s="4">
        <v>0</v>
      </c>
      <c r="J628" s="4">
        <v>0</v>
      </c>
      <c r="K628" s="4">
        <v>2</v>
      </c>
      <c r="L628" s="4">
        <v>6</v>
      </c>
    </row>
    <row r="629" spans="5:12" x14ac:dyDescent="0.55000000000000004">
      <c r="E629" s="3" t="s">
        <v>22</v>
      </c>
      <c r="F629" s="4">
        <v>0</v>
      </c>
      <c r="G629" s="4">
        <v>0</v>
      </c>
      <c r="H629" s="4">
        <v>0</v>
      </c>
      <c r="I629" s="4">
        <v>0</v>
      </c>
      <c r="J629" s="4">
        <v>0</v>
      </c>
      <c r="K629" s="4">
        <v>0</v>
      </c>
      <c r="L629" s="4">
        <v>0</v>
      </c>
    </row>
    <row r="630" spans="5:12" x14ac:dyDescent="0.55000000000000004">
      <c r="E630" s="3" t="s">
        <v>23</v>
      </c>
      <c r="F630" s="4">
        <v>0</v>
      </c>
      <c r="G630" s="4">
        <v>0</v>
      </c>
      <c r="H630" s="4">
        <v>0</v>
      </c>
      <c r="I630" s="4">
        <v>0</v>
      </c>
      <c r="J630" s="4">
        <v>0</v>
      </c>
      <c r="K630" s="4">
        <v>2</v>
      </c>
      <c r="L630" s="4">
        <v>6</v>
      </c>
    </row>
    <row r="631" spans="5:12" x14ac:dyDescent="0.55000000000000004">
      <c r="E631" s="3" t="s">
        <v>24</v>
      </c>
      <c r="F631" s="4">
        <v>30</v>
      </c>
      <c r="G631" s="4">
        <v>51</v>
      </c>
      <c r="H631" s="4">
        <v>60</v>
      </c>
      <c r="I631" s="4">
        <v>74</v>
      </c>
      <c r="J631" s="4">
        <v>94</v>
      </c>
      <c r="K631" s="4">
        <v>125</v>
      </c>
      <c r="L631" s="4">
        <v>182</v>
      </c>
    </row>
    <row r="632" spans="5:12" x14ac:dyDescent="0.55000000000000004">
      <c r="E632" s="3" t="s">
        <v>25</v>
      </c>
      <c r="F632" s="4">
        <v>19</v>
      </c>
      <c r="G632" s="4">
        <v>40</v>
      </c>
      <c r="H632" s="4">
        <v>50</v>
      </c>
      <c r="I632" s="4">
        <v>57</v>
      </c>
      <c r="J632" s="4">
        <v>80</v>
      </c>
      <c r="K632" s="4">
        <v>110</v>
      </c>
      <c r="L632" s="4">
        <v>164</v>
      </c>
    </row>
    <row r="633" spans="5:12" x14ac:dyDescent="0.55000000000000004">
      <c r="E633" s="3" t="s">
        <v>26</v>
      </c>
      <c r="F633" s="4">
        <v>11</v>
      </c>
      <c r="G633" s="4">
        <v>11</v>
      </c>
      <c r="H633" s="4">
        <v>10</v>
      </c>
      <c r="I633" s="4">
        <v>17</v>
      </c>
      <c r="J633" s="4">
        <v>14</v>
      </c>
      <c r="K633" s="4">
        <v>15</v>
      </c>
      <c r="L633" s="4">
        <v>18</v>
      </c>
    </row>
    <row r="634" spans="5:12" x14ac:dyDescent="0.55000000000000004">
      <c r="E634" s="3" t="s">
        <v>27</v>
      </c>
      <c r="F634" s="4">
        <v>129</v>
      </c>
      <c r="G634" s="4">
        <v>127</v>
      </c>
      <c r="H634" s="4">
        <v>127</v>
      </c>
      <c r="I634" s="4">
        <v>137</v>
      </c>
      <c r="J634" s="4">
        <v>133</v>
      </c>
      <c r="K634" s="4">
        <v>177</v>
      </c>
      <c r="L634" s="4">
        <v>195</v>
      </c>
    </row>
    <row r="635" spans="5:12" x14ac:dyDescent="0.55000000000000004">
      <c r="E635" s="3" t="s">
        <v>28</v>
      </c>
      <c r="F635" s="4">
        <v>0</v>
      </c>
      <c r="G635" s="4">
        <v>0</v>
      </c>
      <c r="H635" s="4">
        <v>0</v>
      </c>
      <c r="I635" s="4">
        <v>0</v>
      </c>
      <c r="J635" s="4">
        <v>0</v>
      </c>
      <c r="K635" s="4">
        <v>0</v>
      </c>
      <c r="L635" s="4">
        <v>0</v>
      </c>
    </row>
    <row r="636" spans="5:12" x14ac:dyDescent="0.55000000000000004">
      <c r="E636" s="3" t="s">
        <v>29</v>
      </c>
      <c r="F636" s="4">
        <v>119</v>
      </c>
      <c r="G636" s="4">
        <v>117</v>
      </c>
      <c r="H636" s="4">
        <v>117</v>
      </c>
      <c r="I636" s="4">
        <v>128</v>
      </c>
      <c r="J636" s="4">
        <v>123</v>
      </c>
      <c r="K636" s="4">
        <v>167</v>
      </c>
      <c r="L636" s="4">
        <v>184</v>
      </c>
    </row>
    <row r="637" spans="5:12" x14ac:dyDescent="0.55000000000000004">
      <c r="E637" s="3" t="s">
        <v>30</v>
      </c>
      <c r="F637" s="4">
        <v>9</v>
      </c>
      <c r="G637" s="4">
        <v>10</v>
      </c>
      <c r="H637" s="4">
        <v>10</v>
      </c>
      <c r="I637" s="4">
        <v>9</v>
      </c>
      <c r="J637" s="4">
        <v>9</v>
      </c>
      <c r="K637" s="4">
        <v>10</v>
      </c>
      <c r="L637" s="4">
        <v>11</v>
      </c>
    </row>
    <row r="638" spans="5:12" x14ac:dyDescent="0.55000000000000004">
      <c r="E638" s="3" t="s">
        <v>31</v>
      </c>
      <c r="F638" s="4">
        <v>0</v>
      </c>
      <c r="G638" s="4">
        <v>0</v>
      </c>
      <c r="H638" s="4">
        <v>0</v>
      </c>
      <c r="I638" s="4">
        <v>0</v>
      </c>
      <c r="J638" s="4">
        <v>0</v>
      </c>
      <c r="K638" s="4">
        <v>0</v>
      </c>
      <c r="L638" s="4">
        <v>0</v>
      </c>
    </row>
    <row r="639" spans="5:12" x14ac:dyDescent="0.55000000000000004">
      <c r="E639" s="3" t="s">
        <v>32</v>
      </c>
      <c r="F639" s="4">
        <v>1144</v>
      </c>
      <c r="G639" s="4">
        <v>1264</v>
      </c>
      <c r="H639" s="4">
        <v>1378</v>
      </c>
      <c r="I639" s="4">
        <v>1534</v>
      </c>
      <c r="J639" s="4">
        <v>1538</v>
      </c>
      <c r="K639" s="4">
        <v>1722</v>
      </c>
      <c r="L639" s="4">
        <v>1747</v>
      </c>
    </row>
    <row r="640" spans="5:12" x14ac:dyDescent="0.55000000000000004">
      <c r="E640" s="3" t="s">
        <v>33</v>
      </c>
      <c r="F640" s="4">
        <v>108</v>
      </c>
      <c r="G640" s="4">
        <v>113</v>
      </c>
      <c r="H640" s="4">
        <v>125</v>
      </c>
      <c r="I640" s="4">
        <v>123</v>
      </c>
      <c r="J640" s="4">
        <v>114</v>
      </c>
      <c r="K640" s="4">
        <v>110</v>
      </c>
      <c r="L640" s="4">
        <v>113</v>
      </c>
    </row>
    <row r="641" spans="4:12" x14ac:dyDescent="0.55000000000000004">
      <c r="E641" s="3" t="s">
        <v>34</v>
      </c>
      <c r="F641" s="4">
        <v>1037</v>
      </c>
      <c r="G641" s="4">
        <v>1150</v>
      </c>
      <c r="H641" s="4">
        <v>1253</v>
      </c>
      <c r="I641" s="4">
        <v>1411</v>
      </c>
      <c r="J641" s="4">
        <v>1424</v>
      </c>
      <c r="K641" s="4">
        <v>1612</v>
      </c>
      <c r="L641" s="4">
        <v>1634</v>
      </c>
    </row>
    <row r="642" spans="4:12" x14ac:dyDescent="0.55000000000000004">
      <c r="E642" s="3" t="s">
        <v>35</v>
      </c>
      <c r="F642" s="4">
        <v>0</v>
      </c>
      <c r="G642" s="4">
        <v>0</v>
      </c>
      <c r="H642" s="4">
        <v>0</v>
      </c>
      <c r="I642" s="4">
        <v>0</v>
      </c>
      <c r="J642" s="4">
        <v>0</v>
      </c>
      <c r="K642" s="4">
        <v>0</v>
      </c>
      <c r="L642" s="4">
        <v>0</v>
      </c>
    </row>
    <row r="643" spans="4:12" x14ac:dyDescent="0.55000000000000004">
      <c r="E643" s="3" t="s">
        <v>36</v>
      </c>
      <c r="F643" s="4">
        <v>15</v>
      </c>
      <c r="G643" s="4">
        <v>21</v>
      </c>
      <c r="H643" s="4">
        <v>32</v>
      </c>
      <c r="I643" s="4">
        <v>29</v>
      </c>
      <c r="J643" s="4">
        <v>22</v>
      </c>
      <c r="K643" s="4">
        <v>67</v>
      </c>
      <c r="L643" s="4">
        <v>27</v>
      </c>
    </row>
    <row r="644" spans="4:12" x14ac:dyDescent="0.55000000000000004">
      <c r="E644" s="3" t="s">
        <v>37</v>
      </c>
      <c r="F644" s="4">
        <v>72</v>
      </c>
      <c r="G644" s="4">
        <v>82</v>
      </c>
      <c r="H644" s="4">
        <v>113</v>
      </c>
      <c r="I644" s="4">
        <v>94</v>
      </c>
      <c r="J644" s="4">
        <v>79</v>
      </c>
      <c r="K644" s="4">
        <v>83</v>
      </c>
      <c r="L644" s="4">
        <v>45</v>
      </c>
    </row>
    <row r="645" spans="4:12" x14ac:dyDescent="0.55000000000000004">
      <c r="E645" s="3" t="s">
        <v>38</v>
      </c>
      <c r="F645" s="4">
        <v>0</v>
      </c>
      <c r="G645" s="4">
        <v>0</v>
      </c>
      <c r="H645" s="4">
        <v>0</v>
      </c>
      <c r="I645" s="4">
        <v>1</v>
      </c>
      <c r="J645" s="4">
        <v>1</v>
      </c>
      <c r="K645" s="4">
        <v>0</v>
      </c>
      <c r="L645" s="4">
        <v>0</v>
      </c>
    </row>
    <row r="646" spans="4:12" x14ac:dyDescent="0.55000000000000004">
      <c r="E646" s="3" t="s">
        <v>39</v>
      </c>
      <c r="F646" s="4">
        <v>72</v>
      </c>
      <c r="G646" s="4">
        <v>82</v>
      </c>
      <c r="H646" s="4">
        <v>113</v>
      </c>
      <c r="I646" s="4">
        <v>93</v>
      </c>
      <c r="J646" s="4">
        <v>78</v>
      </c>
      <c r="K646" s="4">
        <v>83</v>
      </c>
      <c r="L646" s="4">
        <v>44</v>
      </c>
    </row>
    <row r="647" spans="4:12" x14ac:dyDescent="0.55000000000000004">
      <c r="E647" s="3" t="s">
        <v>40</v>
      </c>
      <c r="F647" s="4">
        <v>-104</v>
      </c>
      <c r="G647" s="4">
        <v>-111</v>
      </c>
      <c r="H647" s="4">
        <v>-177</v>
      </c>
      <c r="I647" s="4">
        <v>4</v>
      </c>
      <c r="J647" s="4">
        <v>19</v>
      </c>
      <c r="K647" s="4">
        <v>-55</v>
      </c>
      <c r="L647" s="4">
        <v>-73</v>
      </c>
    </row>
    <row r="648" spans="4:12" x14ac:dyDescent="0.55000000000000004">
      <c r="D648" s="3" t="s">
        <v>49</v>
      </c>
      <c r="E648" s="3" t="s">
        <v>13</v>
      </c>
      <c r="F648" s="4">
        <v>1062</v>
      </c>
      <c r="G648" s="4">
        <v>1232</v>
      </c>
      <c r="H648" s="4">
        <v>1329</v>
      </c>
      <c r="I648" s="4">
        <v>1357</v>
      </c>
      <c r="J648" s="4">
        <v>1249</v>
      </c>
      <c r="K648" s="4">
        <v>1428</v>
      </c>
      <c r="L648" s="4">
        <v>1445</v>
      </c>
    </row>
    <row r="649" spans="4:12" x14ac:dyDescent="0.55000000000000004">
      <c r="E649" s="3" t="s">
        <v>14</v>
      </c>
      <c r="F649" s="4">
        <v>0</v>
      </c>
      <c r="G649" s="4">
        <v>0</v>
      </c>
      <c r="H649" s="4">
        <v>0</v>
      </c>
      <c r="I649" s="4">
        <v>0</v>
      </c>
      <c r="J649" s="4">
        <v>0</v>
      </c>
      <c r="K649" s="4">
        <v>0</v>
      </c>
      <c r="L649" s="4">
        <v>0</v>
      </c>
    </row>
    <row r="650" spans="4:12" x14ac:dyDescent="0.55000000000000004">
      <c r="E650" s="3" t="s">
        <v>15</v>
      </c>
      <c r="F650" s="4">
        <v>0</v>
      </c>
      <c r="G650" s="4">
        <v>0</v>
      </c>
      <c r="H650" s="4">
        <v>0</v>
      </c>
      <c r="I650" s="4">
        <v>0</v>
      </c>
      <c r="J650" s="4">
        <v>0</v>
      </c>
      <c r="K650" s="4">
        <v>0</v>
      </c>
      <c r="L650" s="4">
        <v>0</v>
      </c>
    </row>
    <row r="651" spans="4:12" x14ac:dyDescent="0.55000000000000004">
      <c r="E651" s="3" t="s">
        <v>16</v>
      </c>
      <c r="F651" s="4">
        <v>0</v>
      </c>
      <c r="G651" s="4">
        <v>0</v>
      </c>
      <c r="H651" s="4">
        <v>0</v>
      </c>
      <c r="I651" s="4">
        <v>0</v>
      </c>
      <c r="J651" s="4">
        <v>0</v>
      </c>
      <c r="K651" s="4">
        <v>0</v>
      </c>
      <c r="L651" s="4">
        <v>0</v>
      </c>
    </row>
    <row r="652" spans="4:12" x14ac:dyDescent="0.55000000000000004">
      <c r="E652" s="3" t="s">
        <v>17</v>
      </c>
      <c r="F652" s="4">
        <v>0</v>
      </c>
      <c r="G652" s="4">
        <v>0</v>
      </c>
      <c r="H652" s="4">
        <v>0</v>
      </c>
      <c r="I652" s="4">
        <v>0</v>
      </c>
      <c r="J652" s="4">
        <v>0</v>
      </c>
      <c r="K652" s="4">
        <v>0</v>
      </c>
      <c r="L652" s="4">
        <v>0</v>
      </c>
    </row>
    <row r="653" spans="4:12" x14ac:dyDescent="0.55000000000000004">
      <c r="E653" s="3" t="s">
        <v>18</v>
      </c>
      <c r="F653" s="4">
        <v>0</v>
      </c>
      <c r="G653" s="4">
        <v>0</v>
      </c>
      <c r="H653" s="4">
        <v>0</v>
      </c>
      <c r="I653" s="4">
        <v>0</v>
      </c>
      <c r="J653" s="4">
        <v>0</v>
      </c>
      <c r="K653" s="4">
        <v>0</v>
      </c>
      <c r="L653" s="4">
        <v>0</v>
      </c>
    </row>
    <row r="654" spans="4:12" x14ac:dyDescent="0.55000000000000004">
      <c r="E654" s="3" t="s">
        <v>19</v>
      </c>
      <c r="F654" s="4">
        <v>0</v>
      </c>
      <c r="G654" s="4">
        <v>0</v>
      </c>
      <c r="H654" s="4">
        <v>0</v>
      </c>
      <c r="I654" s="4">
        <v>0</v>
      </c>
      <c r="J654" s="4">
        <v>0</v>
      </c>
      <c r="K654" s="4">
        <v>0</v>
      </c>
      <c r="L654" s="4">
        <v>0</v>
      </c>
    </row>
    <row r="655" spans="4:12" x14ac:dyDescent="0.55000000000000004">
      <c r="E655" s="3" t="s">
        <v>20</v>
      </c>
      <c r="F655" s="4">
        <v>0</v>
      </c>
      <c r="G655" s="4">
        <v>0</v>
      </c>
      <c r="H655" s="4">
        <v>0</v>
      </c>
      <c r="I655" s="4">
        <v>0</v>
      </c>
      <c r="J655" s="4">
        <v>0</v>
      </c>
      <c r="K655" s="4">
        <v>0</v>
      </c>
      <c r="L655" s="4">
        <v>0</v>
      </c>
    </row>
    <row r="656" spans="4:12" x14ac:dyDescent="0.55000000000000004">
      <c r="E656" s="3" t="s">
        <v>21</v>
      </c>
      <c r="F656" s="4">
        <v>0</v>
      </c>
      <c r="G656" s="4">
        <v>0</v>
      </c>
      <c r="H656" s="4">
        <v>0</v>
      </c>
      <c r="I656" s="4">
        <v>0</v>
      </c>
      <c r="J656" s="4">
        <v>0</v>
      </c>
      <c r="K656" s="4">
        <v>0</v>
      </c>
      <c r="L656" s="4">
        <v>0</v>
      </c>
    </row>
    <row r="657" spans="5:12" x14ac:dyDescent="0.55000000000000004">
      <c r="E657" s="3" t="s">
        <v>22</v>
      </c>
      <c r="F657" s="4">
        <v>0</v>
      </c>
      <c r="G657" s="4">
        <v>0</v>
      </c>
      <c r="H657" s="4">
        <v>0</v>
      </c>
      <c r="I657" s="4">
        <v>0</v>
      </c>
      <c r="J657" s="4">
        <v>0</v>
      </c>
      <c r="K657" s="4">
        <v>0</v>
      </c>
      <c r="L657" s="4">
        <v>0</v>
      </c>
    </row>
    <row r="658" spans="5:12" x14ac:dyDescent="0.55000000000000004">
      <c r="E658" s="3" t="s">
        <v>23</v>
      </c>
      <c r="F658" s="4">
        <v>0</v>
      </c>
      <c r="G658" s="4">
        <v>0</v>
      </c>
      <c r="H658" s="4">
        <v>0</v>
      </c>
      <c r="I658" s="4">
        <v>0</v>
      </c>
      <c r="J658" s="4">
        <v>0</v>
      </c>
      <c r="K658" s="4">
        <v>0</v>
      </c>
      <c r="L658" s="4">
        <v>0</v>
      </c>
    </row>
    <row r="659" spans="5:12" x14ac:dyDescent="0.55000000000000004">
      <c r="E659" s="3" t="s">
        <v>24</v>
      </c>
      <c r="F659" s="4">
        <v>183</v>
      </c>
      <c r="G659" s="4">
        <v>239</v>
      </c>
      <c r="H659" s="4">
        <v>143</v>
      </c>
      <c r="I659" s="4">
        <v>107</v>
      </c>
      <c r="J659" s="4">
        <v>36</v>
      </c>
      <c r="K659" s="4">
        <v>36</v>
      </c>
      <c r="L659" s="4">
        <v>30</v>
      </c>
    </row>
    <row r="660" spans="5:12" x14ac:dyDescent="0.55000000000000004">
      <c r="E660" s="3" t="s">
        <v>25</v>
      </c>
      <c r="F660" s="4">
        <v>182</v>
      </c>
      <c r="G660" s="4">
        <v>237</v>
      </c>
      <c r="H660" s="4">
        <v>142</v>
      </c>
      <c r="I660" s="4">
        <v>105</v>
      </c>
      <c r="J660" s="4">
        <v>34</v>
      </c>
      <c r="K660" s="4">
        <v>30</v>
      </c>
      <c r="L660" s="4">
        <v>28</v>
      </c>
    </row>
    <row r="661" spans="5:12" x14ac:dyDescent="0.55000000000000004">
      <c r="E661" s="3" t="s">
        <v>26</v>
      </c>
      <c r="F661" s="4">
        <v>1</v>
      </c>
      <c r="G661" s="4">
        <v>1</v>
      </c>
      <c r="H661" s="4">
        <v>1</v>
      </c>
      <c r="I661" s="4">
        <v>2</v>
      </c>
      <c r="J661" s="4">
        <v>2</v>
      </c>
      <c r="K661" s="4">
        <v>6</v>
      </c>
      <c r="L661" s="4">
        <v>2</v>
      </c>
    </row>
    <row r="662" spans="5:12" x14ac:dyDescent="0.55000000000000004">
      <c r="E662" s="3" t="s">
        <v>27</v>
      </c>
      <c r="F662" s="4">
        <v>57</v>
      </c>
      <c r="G662" s="4">
        <v>66</v>
      </c>
      <c r="H662" s="4">
        <v>73</v>
      </c>
      <c r="I662" s="4">
        <v>79</v>
      </c>
      <c r="J662" s="4">
        <v>82</v>
      </c>
      <c r="K662" s="4">
        <v>81</v>
      </c>
      <c r="L662" s="4">
        <v>84</v>
      </c>
    </row>
    <row r="663" spans="5:12" x14ac:dyDescent="0.55000000000000004">
      <c r="E663" s="3" t="s">
        <v>28</v>
      </c>
      <c r="F663" s="4">
        <v>0</v>
      </c>
      <c r="G663" s="4">
        <v>0</v>
      </c>
      <c r="H663" s="4">
        <v>0</v>
      </c>
      <c r="I663" s="4">
        <v>0</v>
      </c>
      <c r="J663" s="4">
        <v>0</v>
      </c>
      <c r="K663" s="4">
        <v>0</v>
      </c>
      <c r="L663" s="4">
        <v>0</v>
      </c>
    </row>
    <row r="664" spans="5:12" x14ac:dyDescent="0.55000000000000004">
      <c r="E664" s="3" t="s">
        <v>29</v>
      </c>
      <c r="F664" s="4">
        <v>0</v>
      </c>
      <c r="G664" s="4">
        <v>0</v>
      </c>
      <c r="H664" s="4">
        <v>0</v>
      </c>
      <c r="I664" s="4">
        <v>0</v>
      </c>
      <c r="J664" s="4">
        <v>0</v>
      </c>
      <c r="K664" s="4">
        <v>0</v>
      </c>
      <c r="L664" s="4">
        <v>0</v>
      </c>
    </row>
    <row r="665" spans="5:12" x14ac:dyDescent="0.55000000000000004">
      <c r="E665" s="3" t="s">
        <v>30</v>
      </c>
      <c r="F665" s="4">
        <v>57</v>
      </c>
      <c r="G665" s="4">
        <v>66</v>
      </c>
      <c r="H665" s="4">
        <v>73</v>
      </c>
      <c r="I665" s="4">
        <v>79</v>
      </c>
      <c r="J665" s="4">
        <v>82</v>
      </c>
      <c r="K665" s="4">
        <v>81</v>
      </c>
      <c r="L665" s="4">
        <v>84</v>
      </c>
    </row>
    <row r="666" spans="5:12" x14ac:dyDescent="0.55000000000000004">
      <c r="E666" s="3" t="s">
        <v>31</v>
      </c>
      <c r="F666" s="4">
        <v>0</v>
      </c>
      <c r="G666" s="4">
        <v>0</v>
      </c>
      <c r="H666" s="4">
        <v>0</v>
      </c>
      <c r="I666" s="4">
        <v>0</v>
      </c>
      <c r="J666" s="4">
        <v>0</v>
      </c>
      <c r="K666" s="4">
        <v>0</v>
      </c>
      <c r="L666" s="4">
        <v>0</v>
      </c>
    </row>
    <row r="667" spans="5:12" x14ac:dyDescent="0.55000000000000004">
      <c r="E667" s="3" t="s">
        <v>32</v>
      </c>
      <c r="F667" s="4">
        <v>815</v>
      </c>
      <c r="G667" s="4">
        <v>905</v>
      </c>
      <c r="H667" s="4">
        <v>1046</v>
      </c>
      <c r="I667" s="4">
        <v>1108</v>
      </c>
      <c r="J667" s="4">
        <v>1079</v>
      </c>
      <c r="K667" s="4">
        <v>1257</v>
      </c>
      <c r="L667" s="4">
        <v>1272</v>
      </c>
    </row>
    <row r="668" spans="5:12" x14ac:dyDescent="0.55000000000000004">
      <c r="E668" s="3" t="s">
        <v>33</v>
      </c>
      <c r="F668" s="4">
        <v>1</v>
      </c>
      <c r="G668" s="4">
        <v>1</v>
      </c>
      <c r="H668" s="4">
        <v>2</v>
      </c>
      <c r="I668" s="4">
        <v>0</v>
      </c>
      <c r="J668" s="4">
        <v>0</v>
      </c>
      <c r="K668" s="4">
        <v>0</v>
      </c>
      <c r="L668" s="4">
        <v>0</v>
      </c>
    </row>
    <row r="669" spans="5:12" x14ac:dyDescent="0.55000000000000004">
      <c r="E669" s="3" t="s">
        <v>34</v>
      </c>
      <c r="F669" s="4">
        <v>0</v>
      </c>
      <c r="G669" s="4">
        <v>0</v>
      </c>
      <c r="H669" s="4">
        <v>0</v>
      </c>
      <c r="I669" s="4">
        <v>0</v>
      </c>
      <c r="J669" s="4">
        <v>0</v>
      </c>
      <c r="K669" s="4">
        <v>0</v>
      </c>
      <c r="L669" s="4">
        <v>0</v>
      </c>
    </row>
    <row r="670" spans="5:12" x14ac:dyDescent="0.55000000000000004">
      <c r="E670" s="3" t="s">
        <v>35</v>
      </c>
      <c r="F670" s="4">
        <v>813</v>
      </c>
      <c r="G670" s="4">
        <v>904</v>
      </c>
      <c r="H670" s="4">
        <v>1044</v>
      </c>
      <c r="I670" s="4">
        <v>1107</v>
      </c>
      <c r="J670" s="4">
        <v>1078</v>
      </c>
      <c r="K670" s="4">
        <v>1257</v>
      </c>
      <c r="L670" s="4">
        <v>1272</v>
      </c>
    </row>
    <row r="671" spans="5:12" x14ac:dyDescent="0.55000000000000004">
      <c r="E671" s="3" t="s">
        <v>36</v>
      </c>
      <c r="F671" s="4">
        <v>0</v>
      </c>
      <c r="G671" s="4">
        <v>0</v>
      </c>
      <c r="H671" s="4">
        <v>0</v>
      </c>
      <c r="I671" s="4">
        <v>4</v>
      </c>
      <c r="J671" s="4">
        <v>3</v>
      </c>
      <c r="K671" s="4">
        <v>20</v>
      </c>
      <c r="L671" s="4">
        <v>41</v>
      </c>
    </row>
    <row r="672" spans="5:12" x14ac:dyDescent="0.55000000000000004">
      <c r="E672" s="3" t="s">
        <v>37</v>
      </c>
      <c r="F672" s="4">
        <v>7</v>
      </c>
      <c r="G672" s="4">
        <v>22</v>
      </c>
      <c r="H672" s="4">
        <v>67</v>
      </c>
      <c r="I672" s="4">
        <v>59</v>
      </c>
      <c r="J672" s="4">
        <v>49</v>
      </c>
      <c r="K672" s="4">
        <v>34</v>
      </c>
      <c r="L672" s="4">
        <v>18</v>
      </c>
    </row>
    <row r="673" spans="4:12" x14ac:dyDescent="0.55000000000000004">
      <c r="E673" s="3" t="s">
        <v>38</v>
      </c>
      <c r="F673" s="4">
        <v>0</v>
      </c>
      <c r="G673" s="4">
        <v>0</v>
      </c>
      <c r="H673" s="4">
        <v>0</v>
      </c>
      <c r="I673" s="4">
        <v>0</v>
      </c>
      <c r="J673" s="4">
        <v>0</v>
      </c>
      <c r="K673" s="4">
        <v>0</v>
      </c>
      <c r="L673" s="4">
        <v>0</v>
      </c>
    </row>
    <row r="674" spans="4:12" x14ac:dyDescent="0.55000000000000004">
      <c r="E674" s="3" t="s">
        <v>39</v>
      </c>
      <c r="F674" s="4">
        <v>7</v>
      </c>
      <c r="G674" s="4">
        <v>22</v>
      </c>
      <c r="H674" s="4">
        <v>67</v>
      </c>
      <c r="I674" s="4">
        <v>59</v>
      </c>
      <c r="J674" s="4">
        <v>49</v>
      </c>
      <c r="K674" s="4">
        <v>34</v>
      </c>
      <c r="L674" s="4">
        <v>18</v>
      </c>
    </row>
    <row r="675" spans="4:12" x14ac:dyDescent="0.55000000000000004">
      <c r="E675" s="3" t="s">
        <v>40</v>
      </c>
      <c r="F675" s="4">
        <v>7</v>
      </c>
      <c r="G675" s="4">
        <v>29</v>
      </c>
      <c r="H675" s="4">
        <v>23</v>
      </c>
      <c r="I675" s="4">
        <v>44</v>
      </c>
      <c r="J675" s="4">
        <v>35</v>
      </c>
      <c r="K675" s="4">
        <v>42</v>
      </c>
      <c r="L675" s="4">
        <v>45</v>
      </c>
    </row>
    <row r="676" spans="4:12" x14ac:dyDescent="0.55000000000000004">
      <c r="D676" s="3" t="s">
        <v>50</v>
      </c>
      <c r="E676" s="3" t="s">
        <v>13</v>
      </c>
      <c r="F676" s="4">
        <v>1060</v>
      </c>
      <c r="G676" s="4">
        <v>1163</v>
      </c>
      <c r="H676" s="4">
        <v>1301</v>
      </c>
      <c r="I676" s="4">
        <v>1357</v>
      </c>
      <c r="J676" s="4">
        <v>1285</v>
      </c>
      <c r="K676" s="4">
        <v>1360</v>
      </c>
      <c r="L676" s="4">
        <v>1278</v>
      </c>
    </row>
    <row r="677" spans="4:12" x14ac:dyDescent="0.55000000000000004">
      <c r="E677" s="3" t="s">
        <v>14</v>
      </c>
      <c r="F677" s="4">
        <v>0</v>
      </c>
      <c r="G677" s="4">
        <v>0</v>
      </c>
      <c r="H677" s="4">
        <v>0</v>
      </c>
      <c r="I677" s="4">
        <v>0</v>
      </c>
      <c r="J677" s="4">
        <v>0</v>
      </c>
      <c r="K677" s="4">
        <v>0</v>
      </c>
      <c r="L677" s="4">
        <v>0</v>
      </c>
    </row>
    <row r="678" spans="4:12" x14ac:dyDescent="0.55000000000000004">
      <c r="E678" s="3" t="s">
        <v>15</v>
      </c>
      <c r="F678" s="4">
        <v>0</v>
      </c>
      <c r="G678" s="4">
        <v>0</v>
      </c>
      <c r="H678" s="4">
        <v>0</v>
      </c>
      <c r="I678" s="4">
        <v>0</v>
      </c>
      <c r="J678" s="4">
        <v>0</v>
      </c>
      <c r="K678" s="4">
        <v>0</v>
      </c>
      <c r="L678" s="4">
        <v>0</v>
      </c>
    </row>
    <row r="679" spans="4:12" x14ac:dyDescent="0.55000000000000004">
      <c r="E679" s="3" t="s">
        <v>16</v>
      </c>
      <c r="F679" s="4">
        <v>0</v>
      </c>
      <c r="G679" s="4">
        <v>0</v>
      </c>
      <c r="H679" s="4">
        <v>0</v>
      </c>
      <c r="I679" s="4">
        <v>0</v>
      </c>
      <c r="J679" s="4">
        <v>0</v>
      </c>
      <c r="K679" s="4">
        <v>0</v>
      </c>
      <c r="L679" s="4">
        <v>0</v>
      </c>
    </row>
    <row r="680" spans="4:12" x14ac:dyDescent="0.55000000000000004">
      <c r="E680" s="3" t="s">
        <v>17</v>
      </c>
      <c r="F680" s="4">
        <v>15</v>
      </c>
      <c r="G680" s="4">
        <v>15</v>
      </c>
      <c r="H680" s="4">
        <v>15</v>
      </c>
      <c r="I680" s="4">
        <v>15</v>
      </c>
      <c r="J680" s="4">
        <v>15</v>
      </c>
      <c r="K680" s="4">
        <v>16</v>
      </c>
      <c r="L680" s="4">
        <v>16</v>
      </c>
    </row>
    <row r="681" spans="4:12" x14ac:dyDescent="0.55000000000000004">
      <c r="E681" s="3" t="s">
        <v>18</v>
      </c>
      <c r="F681" s="4">
        <v>0</v>
      </c>
      <c r="G681" s="4">
        <v>0</v>
      </c>
      <c r="H681" s="4">
        <v>0</v>
      </c>
      <c r="I681" s="4">
        <v>0</v>
      </c>
      <c r="J681" s="4">
        <v>0</v>
      </c>
      <c r="K681" s="4">
        <v>0</v>
      </c>
      <c r="L681" s="4">
        <v>0</v>
      </c>
    </row>
    <row r="682" spans="4:12" x14ac:dyDescent="0.55000000000000004">
      <c r="E682" s="3" t="s">
        <v>19</v>
      </c>
      <c r="F682" s="4">
        <v>0</v>
      </c>
      <c r="G682" s="4">
        <v>0</v>
      </c>
      <c r="H682" s="4">
        <v>0</v>
      </c>
      <c r="I682" s="4">
        <v>0</v>
      </c>
      <c r="J682" s="4">
        <v>0</v>
      </c>
      <c r="K682" s="4">
        <v>0</v>
      </c>
      <c r="L682" s="4">
        <v>0</v>
      </c>
    </row>
    <row r="683" spans="4:12" x14ac:dyDescent="0.55000000000000004">
      <c r="E683" s="3" t="s">
        <v>20</v>
      </c>
      <c r="F683" s="4">
        <v>15</v>
      </c>
      <c r="G683" s="4">
        <v>15</v>
      </c>
      <c r="H683" s="4">
        <v>15</v>
      </c>
      <c r="I683" s="4">
        <v>15</v>
      </c>
      <c r="J683" s="4">
        <v>15</v>
      </c>
      <c r="K683" s="4">
        <v>16</v>
      </c>
      <c r="L683" s="4">
        <v>16</v>
      </c>
    </row>
    <row r="684" spans="4:12" x14ac:dyDescent="0.55000000000000004">
      <c r="E684" s="3" t="s">
        <v>21</v>
      </c>
      <c r="F684" s="4">
        <v>666</v>
      </c>
      <c r="G684" s="4">
        <v>763</v>
      </c>
      <c r="H684" s="4">
        <v>896</v>
      </c>
      <c r="I684" s="4">
        <v>929</v>
      </c>
      <c r="J684" s="4">
        <v>844</v>
      </c>
      <c r="K684" s="4">
        <v>916</v>
      </c>
      <c r="L684" s="4">
        <v>816</v>
      </c>
    </row>
    <row r="685" spans="4:12" x14ac:dyDescent="0.55000000000000004">
      <c r="E685" s="3" t="s">
        <v>22</v>
      </c>
      <c r="F685" s="4">
        <v>5</v>
      </c>
      <c r="G685" s="4">
        <v>30</v>
      </c>
      <c r="H685" s="4">
        <v>48</v>
      </c>
      <c r="I685" s="4">
        <v>48</v>
      </c>
      <c r="J685" s="4">
        <v>35</v>
      </c>
      <c r="K685" s="4">
        <v>34</v>
      </c>
      <c r="L685" s="4">
        <v>30</v>
      </c>
    </row>
    <row r="686" spans="4:12" x14ac:dyDescent="0.55000000000000004">
      <c r="E686" s="3" t="s">
        <v>23</v>
      </c>
      <c r="F686" s="4">
        <v>661</v>
      </c>
      <c r="G686" s="4">
        <v>733</v>
      </c>
      <c r="H686" s="4">
        <v>848</v>
      </c>
      <c r="I686" s="4">
        <v>882</v>
      </c>
      <c r="J686" s="4">
        <v>810</v>
      </c>
      <c r="K686" s="4">
        <v>883</v>
      </c>
      <c r="L686" s="4">
        <v>786</v>
      </c>
    </row>
    <row r="687" spans="4:12" x14ac:dyDescent="0.55000000000000004">
      <c r="E687" s="3" t="s">
        <v>24</v>
      </c>
      <c r="F687" s="4">
        <v>211</v>
      </c>
      <c r="G687" s="4">
        <v>221</v>
      </c>
      <c r="H687" s="4">
        <v>232</v>
      </c>
      <c r="I687" s="4">
        <v>238</v>
      </c>
      <c r="J687" s="4">
        <v>251</v>
      </c>
      <c r="K687" s="4">
        <v>255</v>
      </c>
      <c r="L687" s="4">
        <v>264</v>
      </c>
    </row>
    <row r="688" spans="4:12" x14ac:dyDescent="0.55000000000000004">
      <c r="E688" s="3" t="s">
        <v>25</v>
      </c>
      <c r="F688" s="4">
        <v>13</v>
      </c>
      <c r="G688" s="4">
        <v>11</v>
      </c>
      <c r="H688" s="4">
        <v>17</v>
      </c>
      <c r="I688" s="4">
        <v>18</v>
      </c>
      <c r="J688" s="4">
        <v>28</v>
      </c>
      <c r="K688" s="4">
        <v>29</v>
      </c>
      <c r="L688" s="4">
        <v>33</v>
      </c>
    </row>
    <row r="689" spans="4:12" x14ac:dyDescent="0.55000000000000004">
      <c r="E689" s="3" t="s">
        <v>26</v>
      </c>
      <c r="F689" s="4">
        <v>198</v>
      </c>
      <c r="G689" s="4">
        <v>209</v>
      </c>
      <c r="H689" s="4">
        <v>215</v>
      </c>
      <c r="I689" s="4">
        <v>220</v>
      </c>
      <c r="J689" s="4">
        <v>223</v>
      </c>
      <c r="K689" s="4">
        <v>225</v>
      </c>
      <c r="L689" s="4">
        <v>231</v>
      </c>
    </row>
    <row r="690" spans="4:12" x14ac:dyDescent="0.55000000000000004">
      <c r="E690" s="3" t="s">
        <v>27</v>
      </c>
      <c r="F690" s="4">
        <v>0</v>
      </c>
      <c r="G690" s="4">
        <v>0</v>
      </c>
      <c r="H690" s="4">
        <v>0</v>
      </c>
      <c r="I690" s="4">
        <v>0</v>
      </c>
      <c r="J690" s="4">
        <v>0</v>
      </c>
      <c r="K690" s="4">
        <v>0</v>
      </c>
      <c r="L690" s="4">
        <v>0</v>
      </c>
    </row>
    <row r="691" spans="4:12" x14ac:dyDescent="0.55000000000000004">
      <c r="E691" s="3" t="s">
        <v>28</v>
      </c>
      <c r="F691" s="4">
        <v>0</v>
      </c>
      <c r="G691" s="4">
        <v>0</v>
      </c>
      <c r="H691" s="4">
        <v>0</v>
      </c>
      <c r="I691" s="4">
        <v>0</v>
      </c>
      <c r="J691" s="4">
        <v>0</v>
      </c>
      <c r="K691" s="4">
        <v>0</v>
      </c>
      <c r="L691" s="4">
        <v>0</v>
      </c>
    </row>
    <row r="692" spans="4:12" x14ac:dyDescent="0.55000000000000004">
      <c r="E692" s="3" t="s">
        <v>29</v>
      </c>
      <c r="F692" s="4">
        <v>0</v>
      </c>
      <c r="G692" s="4">
        <v>0</v>
      </c>
      <c r="H692" s="4">
        <v>0</v>
      </c>
      <c r="I692" s="4">
        <v>0</v>
      </c>
      <c r="J692" s="4">
        <v>0</v>
      </c>
      <c r="K692" s="4">
        <v>0</v>
      </c>
      <c r="L692" s="4">
        <v>0</v>
      </c>
    </row>
    <row r="693" spans="4:12" x14ac:dyDescent="0.55000000000000004">
      <c r="E693" s="3" t="s">
        <v>30</v>
      </c>
      <c r="F693" s="4">
        <v>0</v>
      </c>
      <c r="G693" s="4">
        <v>0</v>
      </c>
      <c r="H693" s="4">
        <v>0</v>
      </c>
      <c r="I693" s="4">
        <v>0</v>
      </c>
      <c r="J693" s="4">
        <v>0</v>
      </c>
      <c r="K693" s="4">
        <v>0</v>
      </c>
      <c r="L693" s="4">
        <v>0</v>
      </c>
    </row>
    <row r="694" spans="4:12" x14ac:dyDescent="0.55000000000000004">
      <c r="E694" s="3" t="s">
        <v>31</v>
      </c>
      <c r="F694" s="4">
        <v>0</v>
      </c>
      <c r="G694" s="4">
        <v>0</v>
      </c>
      <c r="H694" s="4">
        <v>0</v>
      </c>
      <c r="I694" s="4">
        <v>0</v>
      </c>
      <c r="J694" s="4">
        <v>0</v>
      </c>
      <c r="K694" s="4">
        <v>0</v>
      </c>
      <c r="L694" s="4">
        <v>0</v>
      </c>
    </row>
    <row r="695" spans="4:12" x14ac:dyDescent="0.55000000000000004">
      <c r="E695" s="3" t="s">
        <v>32</v>
      </c>
      <c r="F695" s="4">
        <v>0</v>
      </c>
      <c r="G695" s="4">
        <v>0</v>
      </c>
      <c r="H695" s="4">
        <v>0</v>
      </c>
      <c r="I695" s="4">
        <v>0</v>
      </c>
      <c r="J695" s="4">
        <v>0</v>
      </c>
      <c r="K695" s="4">
        <v>0</v>
      </c>
      <c r="L695" s="4">
        <v>0</v>
      </c>
    </row>
    <row r="696" spans="4:12" x14ac:dyDescent="0.55000000000000004">
      <c r="E696" s="3" t="s">
        <v>33</v>
      </c>
      <c r="F696" s="4">
        <v>0</v>
      </c>
      <c r="G696" s="4">
        <v>0</v>
      </c>
      <c r="H696" s="4">
        <v>0</v>
      </c>
      <c r="I696" s="4">
        <v>0</v>
      </c>
      <c r="J696" s="4">
        <v>0</v>
      </c>
      <c r="K696" s="4">
        <v>0</v>
      </c>
      <c r="L696" s="4">
        <v>0</v>
      </c>
    </row>
    <row r="697" spans="4:12" x14ac:dyDescent="0.55000000000000004">
      <c r="E697" s="3" t="s">
        <v>34</v>
      </c>
      <c r="F697" s="4">
        <v>0</v>
      </c>
      <c r="G697" s="4">
        <v>0</v>
      </c>
      <c r="H697" s="4">
        <v>0</v>
      </c>
      <c r="I697" s="4">
        <v>0</v>
      </c>
      <c r="J697" s="4">
        <v>0</v>
      </c>
      <c r="K697" s="4">
        <v>0</v>
      </c>
      <c r="L697" s="4">
        <v>0</v>
      </c>
    </row>
    <row r="698" spans="4:12" x14ac:dyDescent="0.55000000000000004">
      <c r="E698" s="3" t="s">
        <v>35</v>
      </c>
      <c r="F698" s="4">
        <v>0</v>
      </c>
      <c r="G698" s="4">
        <v>0</v>
      </c>
      <c r="H698" s="4">
        <v>0</v>
      </c>
      <c r="I698" s="4">
        <v>0</v>
      </c>
      <c r="J698" s="4">
        <v>0</v>
      </c>
      <c r="K698" s="4">
        <v>0</v>
      </c>
      <c r="L698" s="4">
        <v>0</v>
      </c>
    </row>
    <row r="699" spans="4:12" x14ac:dyDescent="0.55000000000000004">
      <c r="E699" s="3" t="s">
        <v>36</v>
      </c>
      <c r="F699" s="4">
        <v>0</v>
      </c>
      <c r="G699" s="4">
        <v>0</v>
      </c>
      <c r="H699" s="4">
        <v>0</v>
      </c>
      <c r="I699" s="4">
        <v>0</v>
      </c>
      <c r="J699" s="4">
        <v>0</v>
      </c>
      <c r="K699" s="4">
        <v>0</v>
      </c>
      <c r="L699" s="4">
        <v>0</v>
      </c>
    </row>
    <row r="700" spans="4:12" x14ac:dyDescent="0.55000000000000004">
      <c r="E700" s="3" t="s">
        <v>37</v>
      </c>
      <c r="F700" s="4">
        <v>169</v>
      </c>
      <c r="G700" s="4">
        <v>164</v>
      </c>
      <c r="H700" s="4">
        <v>158</v>
      </c>
      <c r="I700" s="4">
        <v>174</v>
      </c>
      <c r="J700" s="4">
        <v>174</v>
      </c>
      <c r="K700" s="4">
        <v>173</v>
      </c>
      <c r="L700" s="4">
        <v>182</v>
      </c>
    </row>
    <row r="701" spans="4:12" x14ac:dyDescent="0.55000000000000004">
      <c r="E701" s="3" t="s">
        <v>38</v>
      </c>
      <c r="F701" s="4">
        <v>20</v>
      </c>
      <c r="G701" s="4">
        <v>21</v>
      </c>
      <c r="H701" s="4">
        <v>20</v>
      </c>
      <c r="I701" s="4">
        <v>15</v>
      </c>
      <c r="J701" s="4">
        <v>30</v>
      </c>
      <c r="K701" s="4">
        <v>35</v>
      </c>
      <c r="L701" s="4">
        <v>40</v>
      </c>
    </row>
    <row r="702" spans="4:12" x14ac:dyDescent="0.55000000000000004">
      <c r="E702" s="3" t="s">
        <v>39</v>
      </c>
      <c r="F702" s="4">
        <v>149</v>
      </c>
      <c r="G702" s="4">
        <v>143</v>
      </c>
      <c r="H702" s="4">
        <v>138</v>
      </c>
      <c r="I702" s="4">
        <v>158</v>
      </c>
      <c r="J702" s="4">
        <v>144</v>
      </c>
      <c r="K702" s="4">
        <v>138</v>
      </c>
      <c r="L702" s="4">
        <v>141</v>
      </c>
    </row>
    <row r="703" spans="4:12" x14ac:dyDescent="0.55000000000000004">
      <c r="E703" s="3" t="s">
        <v>40</v>
      </c>
      <c r="F703" s="4">
        <v>-29</v>
      </c>
      <c r="G703" s="4">
        <v>-71</v>
      </c>
      <c r="H703" s="4">
        <v>-151</v>
      </c>
      <c r="I703" s="4">
        <v>-250</v>
      </c>
      <c r="J703" s="4">
        <v>-206</v>
      </c>
      <c r="K703" s="4">
        <v>-217</v>
      </c>
      <c r="L703" s="4">
        <v>-216</v>
      </c>
    </row>
    <row r="704" spans="4:12" x14ac:dyDescent="0.55000000000000004">
      <c r="D704" s="3" t="s">
        <v>51</v>
      </c>
      <c r="E704" s="3" t="s">
        <v>13</v>
      </c>
      <c r="F704" s="4">
        <v>2602</v>
      </c>
      <c r="G704" s="4">
        <v>2676</v>
      </c>
      <c r="H704" s="4">
        <v>2697</v>
      </c>
      <c r="I704" s="4">
        <v>2780</v>
      </c>
      <c r="J704" s="4">
        <v>2659</v>
      </c>
      <c r="K704" s="4">
        <v>2726</v>
      </c>
      <c r="L704" s="4">
        <v>2745</v>
      </c>
    </row>
    <row r="705" spans="5:12" x14ac:dyDescent="0.55000000000000004">
      <c r="E705" s="3" t="s">
        <v>14</v>
      </c>
      <c r="F705" s="4">
        <v>0</v>
      </c>
      <c r="G705" s="4">
        <v>0</v>
      </c>
      <c r="H705" s="4">
        <v>0</v>
      </c>
      <c r="I705" s="4">
        <v>0</v>
      </c>
      <c r="J705" s="4">
        <v>0</v>
      </c>
      <c r="K705" s="4">
        <v>0</v>
      </c>
      <c r="L705" s="4">
        <v>0</v>
      </c>
    </row>
    <row r="706" spans="5:12" x14ac:dyDescent="0.55000000000000004">
      <c r="E706" s="3" t="s">
        <v>15</v>
      </c>
      <c r="F706" s="4">
        <v>0</v>
      </c>
      <c r="G706" s="4">
        <v>0</v>
      </c>
      <c r="H706" s="4">
        <v>0</v>
      </c>
      <c r="I706" s="4">
        <v>0</v>
      </c>
      <c r="J706" s="4">
        <v>0</v>
      </c>
      <c r="K706" s="4">
        <v>0</v>
      </c>
      <c r="L706" s="4">
        <v>0</v>
      </c>
    </row>
    <row r="707" spans="5:12" x14ac:dyDescent="0.55000000000000004">
      <c r="E707" s="3" t="s">
        <v>16</v>
      </c>
      <c r="F707" s="4">
        <v>0</v>
      </c>
      <c r="G707" s="4">
        <v>0</v>
      </c>
      <c r="H707" s="4">
        <v>0</v>
      </c>
      <c r="I707" s="4">
        <v>0</v>
      </c>
      <c r="J707" s="4">
        <v>0</v>
      </c>
      <c r="K707" s="4">
        <v>0</v>
      </c>
      <c r="L707" s="4">
        <v>0</v>
      </c>
    </row>
    <row r="708" spans="5:12" x14ac:dyDescent="0.55000000000000004">
      <c r="E708" s="3" t="s">
        <v>17</v>
      </c>
      <c r="F708" s="4">
        <v>0</v>
      </c>
      <c r="G708" s="4">
        <v>0</v>
      </c>
      <c r="H708" s="4">
        <v>0</v>
      </c>
      <c r="I708" s="4">
        <v>0</v>
      </c>
      <c r="J708" s="4">
        <v>0</v>
      </c>
      <c r="K708" s="4">
        <v>0</v>
      </c>
      <c r="L708" s="4">
        <v>0</v>
      </c>
    </row>
    <row r="709" spans="5:12" x14ac:dyDescent="0.55000000000000004">
      <c r="E709" s="3" t="s">
        <v>18</v>
      </c>
      <c r="F709" s="4">
        <v>0</v>
      </c>
      <c r="G709" s="4">
        <v>0</v>
      </c>
      <c r="H709" s="4">
        <v>0</v>
      </c>
      <c r="I709" s="4">
        <v>0</v>
      </c>
      <c r="J709" s="4">
        <v>0</v>
      </c>
      <c r="K709" s="4">
        <v>0</v>
      </c>
      <c r="L709" s="4">
        <v>0</v>
      </c>
    </row>
    <row r="710" spans="5:12" x14ac:dyDescent="0.55000000000000004">
      <c r="E710" s="3" t="s">
        <v>19</v>
      </c>
      <c r="F710" s="4">
        <v>0</v>
      </c>
      <c r="G710" s="4">
        <v>0</v>
      </c>
      <c r="H710" s="4">
        <v>0</v>
      </c>
      <c r="I710" s="4">
        <v>0</v>
      </c>
      <c r="J710" s="4">
        <v>0</v>
      </c>
      <c r="K710" s="4">
        <v>0</v>
      </c>
      <c r="L710" s="4">
        <v>0</v>
      </c>
    </row>
    <row r="711" spans="5:12" x14ac:dyDescent="0.55000000000000004">
      <c r="E711" s="3" t="s">
        <v>20</v>
      </c>
      <c r="F711" s="4">
        <v>0</v>
      </c>
      <c r="G711" s="4">
        <v>0</v>
      </c>
      <c r="H711" s="4">
        <v>0</v>
      </c>
      <c r="I711" s="4">
        <v>0</v>
      </c>
      <c r="J711" s="4">
        <v>0</v>
      </c>
      <c r="K711" s="4">
        <v>0</v>
      </c>
      <c r="L711" s="4">
        <v>0</v>
      </c>
    </row>
    <row r="712" spans="5:12" x14ac:dyDescent="0.55000000000000004">
      <c r="E712" s="3" t="s">
        <v>21</v>
      </c>
      <c r="F712" s="4">
        <v>5</v>
      </c>
      <c r="G712" s="4">
        <v>5</v>
      </c>
      <c r="H712" s="4">
        <v>5</v>
      </c>
      <c r="I712" s="4">
        <v>5</v>
      </c>
      <c r="J712" s="4">
        <v>5</v>
      </c>
      <c r="K712" s="4">
        <v>1</v>
      </c>
      <c r="L712" s="4">
        <v>2</v>
      </c>
    </row>
    <row r="713" spans="5:12" x14ac:dyDescent="0.55000000000000004">
      <c r="E713" s="3" t="s">
        <v>22</v>
      </c>
      <c r="F713" s="4">
        <v>0</v>
      </c>
      <c r="G713" s="4">
        <v>0</v>
      </c>
      <c r="H713" s="4">
        <v>0</v>
      </c>
      <c r="I713" s="4">
        <v>0</v>
      </c>
      <c r="J713" s="4">
        <v>0</v>
      </c>
      <c r="K713" s="4">
        <v>0</v>
      </c>
      <c r="L713" s="4">
        <v>0</v>
      </c>
    </row>
    <row r="714" spans="5:12" x14ac:dyDescent="0.55000000000000004">
      <c r="E714" s="3" t="s">
        <v>23</v>
      </c>
      <c r="F714" s="4">
        <v>5</v>
      </c>
      <c r="G714" s="4">
        <v>5</v>
      </c>
      <c r="H714" s="4">
        <v>5</v>
      </c>
      <c r="I714" s="4">
        <v>5</v>
      </c>
      <c r="J714" s="4">
        <v>5</v>
      </c>
      <c r="K714" s="4">
        <v>1</v>
      </c>
      <c r="L714" s="4">
        <v>2</v>
      </c>
    </row>
    <row r="715" spans="5:12" x14ac:dyDescent="0.55000000000000004">
      <c r="E715" s="3" t="s">
        <v>24</v>
      </c>
      <c r="F715" s="4">
        <v>2357</v>
      </c>
      <c r="G715" s="4">
        <v>2428</v>
      </c>
      <c r="H715" s="4">
        <v>2430</v>
      </c>
      <c r="I715" s="4">
        <v>2490</v>
      </c>
      <c r="J715" s="4">
        <v>2411</v>
      </c>
      <c r="K715" s="4">
        <v>2425</v>
      </c>
      <c r="L715" s="4">
        <v>2395</v>
      </c>
    </row>
    <row r="716" spans="5:12" x14ac:dyDescent="0.55000000000000004">
      <c r="E716" s="3" t="s">
        <v>25</v>
      </c>
      <c r="F716" s="4">
        <v>135</v>
      </c>
      <c r="G716" s="4">
        <v>133</v>
      </c>
      <c r="H716" s="4">
        <v>118</v>
      </c>
      <c r="I716" s="4">
        <v>96</v>
      </c>
      <c r="J716" s="4">
        <v>89</v>
      </c>
      <c r="K716" s="4">
        <v>80</v>
      </c>
      <c r="L716" s="4">
        <v>73</v>
      </c>
    </row>
    <row r="717" spans="5:12" x14ac:dyDescent="0.55000000000000004">
      <c r="E717" s="3" t="s">
        <v>26</v>
      </c>
      <c r="F717" s="4">
        <v>2222</v>
      </c>
      <c r="G717" s="4">
        <v>2295</v>
      </c>
      <c r="H717" s="4">
        <v>2312</v>
      </c>
      <c r="I717" s="4">
        <v>2394</v>
      </c>
      <c r="J717" s="4">
        <v>2322</v>
      </c>
      <c r="K717" s="4">
        <v>2345</v>
      </c>
      <c r="L717" s="4">
        <v>2322</v>
      </c>
    </row>
    <row r="718" spans="5:12" x14ac:dyDescent="0.55000000000000004">
      <c r="E718" s="3" t="s">
        <v>27</v>
      </c>
      <c r="F718" s="4">
        <v>0</v>
      </c>
      <c r="G718" s="4">
        <v>0</v>
      </c>
      <c r="H718" s="4">
        <v>0</v>
      </c>
      <c r="I718" s="4">
        <v>0</v>
      </c>
      <c r="J718" s="4">
        <v>0</v>
      </c>
      <c r="K718" s="4">
        <v>0</v>
      </c>
      <c r="L718" s="4">
        <v>0</v>
      </c>
    </row>
    <row r="719" spans="5:12" x14ac:dyDescent="0.55000000000000004">
      <c r="E719" s="3" t="s">
        <v>28</v>
      </c>
      <c r="F719" s="4">
        <v>0</v>
      </c>
      <c r="G719" s="4">
        <v>0</v>
      </c>
      <c r="H719" s="4">
        <v>0</v>
      </c>
      <c r="I719" s="4">
        <v>0</v>
      </c>
      <c r="J719" s="4">
        <v>0</v>
      </c>
      <c r="K719" s="4">
        <v>0</v>
      </c>
      <c r="L719" s="4">
        <v>0</v>
      </c>
    </row>
    <row r="720" spans="5:12" x14ac:dyDescent="0.55000000000000004">
      <c r="E720" s="3" t="s">
        <v>29</v>
      </c>
      <c r="F720" s="4">
        <v>0</v>
      </c>
      <c r="G720" s="4">
        <v>0</v>
      </c>
      <c r="H720" s="4">
        <v>0</v>
      </c>
      <c r="I720" s="4">
        <v>0</v>
      </c>
      <c r="J720" s="4">
        <v>0</v>
      </c>
      <c r="K720" s="4">
        <v>0</v>
      </c>
      <c r="L720" s="4">
        <v>0</v>
      </c>
    </row>
    <row r="721" spans="4:12" x14ac:dyDescent="0.55000000000000004">
      <c r="E721" s="3" t="s">
        <v>30</v>
      </c>
      <c r="F721" s="4">
        <v>0</v>
      </c>
      <c r="G721" s="4">
        <v>0</v>
      </c>
      <c r="H721" s="4">
        <v>0</v>
      </c>
      <c r="I721" s="4">
        <v>0</v>
      </c>
      <c r="J721" s="4">
        <v>0</v>
      </c>
      <c r="K721" s="4">
        <v>0</v>
      </c>
      <c r="L721" s="4">
        <v>0</v>
      </c>
    </row>
    <row r="722" spans="4:12" x14ac:dyDescent="0.55000000000000004">
      <c r="E722" s="3" t="s">
        <v>31</v>
      </c>
      <c r="F722" s="4">
        <v>0</v>
      </c>
      <c r="G722" s="4">
        <v>0</v>
      </c>
      <c r="H722" s="4">
        <v>0</v>
      </c>
      <c r="I722" s="4">
        <v>0</v>
      </c>
      <c r="J722" s="4">
        <v>0</v>
      </c>
      <c r="K722" s="4">
        <v>0</v>
      </c>
      <c r="L722" s="4">
        <v>0</v>
      </c>
    </row>
    <row r="723" spans="4:12" x14ac:dyDescent="0.55000000000000004">
      <c r="E723" s="3" t="s">
        <v>32</v>
      </c>
      <c r="F723" s="4">
        <v>0</v>
      </c>
      <c r="G723" s="4">
        <v>0</v>
      </c>
      <c r="H723" s="4">
        <v>0</v>
      </c>
      <c r="I723" s="4">
        <v>0</v>
      </c>
      <c r="J723" s="4">
        <v>0</v>
      </c>
      <c r="K723" s="4">
        <v>0</v>
      </c>
      <c r="L723" s="4">
        <v>0</v>
      </c>
    </row>
    <row r="724" spans="4:12" x14ac:dyDescent="0.55000000000000004">
      <c r="E724" s="3" t="s">
        <v>33</v>
      </c>
      <c r="F724" s="4">
        <v>0</v>
      </c>
      <c r="G724" s="4">
        <v>0</v>
      </c>
      <c r="H724" s="4">
        <v>0</v>
      </c>
      <c r="I724" s="4">
        <v>0</v>
      </c>
      <c r="J724" s="4">
        <v>0</v>
      </c>
      <c r="K724" s="4">
        <v>0</v>
      </c>
      <c r="L724" s="4">
        <v>0</v>
      </c>
    </row>
    <row r="725" spans="4:12" x14ac:dyDescent="0.55000000000000004">
      <c r="E725" s="3" t="s">
        <v>34</v>
      </c>
      <c r="F725" s="4">
        <v>0</v>
      </c>
      <c r="G725" s="4">
        <v>0</v>
      </c>
      <c r="H725" s="4">
        <v>0</v>
      </c>
      <c r="I725" s="4">
        <v>0</v>
      </c>
      <c r="J725" s="4">
        <v>0</v>
      </c>
      <c r="K725" s="4">
        <v>0</v>
      </c>
      <c r="L725" s="4">
        <v>0</v>
      </c>
    </row>
    <row r="726" spans="4:12" x14ac:dyDescent="0.55000000000000004">
      <c r="E726" s="3" t="s">
        <v>35</v>
      </c>
      <c r="F726" s="4">
        <v>0</v>
      </c>
      <c r="G726" s="4">
        <v>0</v>
      </c>
      <c r="H726" s="4">
        <v>0</v>
      </c>
      <c r="I726" s="4">
        <v>0</v>
      </c>
      <c r="J726" s="4">
        <v>0</v>
      </c>
      <c r="K726" s="4">
        <v>0</v>
      </c>
      <c r="L726" s="4">
        <v>0</v>
      </c>
    </row>
    <row r="727" spans="4:12" x14ac:dyDescent="0.55000000000000004">
      <c r="E727" s="3" t="s">
        <v>36</v>
      </c>
      <c r="F727" s="4">
        <v>4</v>
      </c>
      <c r="G727" s="4">
        <v>5</v>
      </c>
      <c r="H727" s="4">
        <v>6</v>
      </c>
      <c r="I727" s="4">
        <v>6</v>
      </c>
      <c r="J727" s="4">
        <v>4</v>
      </c>
      <c r="K727" s="4">
        <v>6</v>
      </c>
      <c r="L727" s="4">
        <v>4</v>
      </c>
    </row>
    <row r="728" spans="4:12" x14ac:dyDescent="0.55000000000000004">
      <c r="E728" s="3" t="s">
        <v>37</v>
      </c>
      <c r="F728" s="4">
        <v>236</v>
      </c>
      <c r="G728" s="4">
        <v>237</v>
      </c>
      <c r="H728" s="4">
        <v>256</v>
      </c>
      <c r="I728" s="4">
        <v>278</v>
      </c>
      <c r="J728" s="4">
        <v>239</v>
      </c>
      <c r="K728" s="4">
        <v>295</v>
      </c>
      <c r="L728" s="4">
        <v>343</v>
      </c>
    </row>
    <row r="729" spans="4:12" x14ac:dyDescent="0.55000000000000004">
      <c r="E729" s="3" t="s">
        <v>38</v>
      </c>
      <c r="F729" s="4">
        <v>5</v>
      </c>
      <c r="G729" s="4">
        <v>3</v>
      </c>
      <c r="H729" s="4">
        <v>4</v>
      </c>
      <c r="I729" s="4">
        <v>5</v>
      </c>
      <c r="J729" s="4">
        <v>6</v>
      </c>
      <c r="K729" s="4">
        <v>8</v>
      </c>
      <c r="L729" s="4">
        <v>6</v>
      </c>
    </row>
    <row r="730" spans="4:12" x14ac:dyDescent="0.55000000000000004">
      <c r="E730" s="3" t="s">
        <v>39</v>
      </c>
      <c r="F730" s="4">
        <v>231</v>
      </c>
      <c r="G730" s="4">
        <v>234</v>
      </c>
      <c r="H730" s="4">
        <v>252</v>
      </c>
      <c r="I730" s="4">
        <v>273</v>
      </c>
      <c r="J730" s="4">
        <v>233</v>
      </c>
      <c r="K730" s="4">
        <v>287</v>
      </c>
      <c r="L730" s="4">
        <v>336</v>
      </c>
    </row>
    <row r="731" spans="4:12" x14ac:dyDescent="0.55000000000000004">
      <c r="E731" s="3" t="s">
        <v>40</v>
      </c>
      <c r="F731" s="4">
        <v>1539</v>
      </c>
      <c r="G731" s="4">
        <v>1881</v>
      </c>
      <c r="H731" s="4">
        <v>1997</v>
      </c>
      <c r="I731" s="4">
        <v>2120</v>
      </c>
      <c r="J731" s="4">
        <v>2340</v>
      </c>
      <c r="K731" s="4">
        <v>2742</v>
      </c>
      <c r="L731" s="4">
        <v>3290</v>
      </c>
    </row>
    <row r="732" spans="4:12" x14ac:dyDescent="0.55000000000000004">
      <c r="D732" s="3" t="s">
        <v>52</v>
      </c>
      <c r="E732" s="3" t="s">
        <v>13</v>
      </c>
      <c r="F732" s="4">
        <v>34</v>
      </c>
      <c r="G732" s="4">
        <v>38</v>
      </c>
      <c r="H732" s="4">
        <v>40</v>
      </c>
      <c r="I732" s="4">
        <v>36</v>
      </c>
      <c r="J732" s="4">
        <v>38</v>
      </c>
      <c r="K732" s="4">
        <v>36</v>
      </c>
      <c r="L732" s="4">
        <v>37</v>
      </c>
    </row>
    <row r="733" spans="4:12" x14ac:dyDescent="0.55000000000000004">
      <c r="E733" s="3" t="s">
        <v>14</v>
      </c>
      <c r="F733" s="4">
        <v>0</v>
      </c>
      <c r="G733" s="4">
        <v>0</v>
      </c>
      <c r="H733" s="4">
        <v>0</v>
      </c>
      <c r="I733" s="4">
        <v>0</v>
      </c>
      <c r="J733" s="4">
        <v>0</v>
      </c>
      <c r="K733" s="4">
        <v>0</v>
      </c>
      <c r="L733" s="4">
        <v>0</v>
      </c>
    </row>
    <row r="734" spans="4:12" x14ac:dyDescent="0.55000000000000004">
      <c r="E734" s="3" t="s">
        <v>15</v>
      </c>
      <c r="F734" s="4">
        <v>0</v>
      </c>
      <c r="G734" s="4">
        <v>0</v>
      </c>
      <c r="H734" s="4">
        <v>0</v>
      </c>
      <c r="I734" s="4">
        <v>0</v>
      </c>
      <c r="J734" s="4">
        <v>0</v>
      </c>
      <c r="K734" s="4">
        <v>0</v>
      </c>
      <c r="L734" s="4">
        <v>0</v>
      </c>
    </row>
    <row r="735" spans="4:12" x14ac:dyDescent="0.55000000000000004">
      <c r="E735" s="3" t="s">
        <v>16</v>
      </c>
      <c r="F735" s="4">
        <v>0</v>
      </c>
      <c r="G735" s="4">
        <v>0</v>
      </c>
      <c r="H735" s="4">
        <v>0</v>
      </c>
      <c r="I735" s="4">
        <v>0</v>
      </c>
      <c r="J735" s="4">
        <v>0</v>
      </c>
      <c r="K735" s="4">
        <v>0</v>
      </c>
      <c r="L735" s="4">
        <v>0</v>
      </c>
    </row>
    <row r="736" spans="4:12" x14ac:dyDescent="0.55000000000000004">
      <c r="E736" s="3" t="s">
        <v>17</v>
      </c>
      <c r="F736" s="4">
        <v>0</v>
      </c>
      <c r="G736" s="4">
        <v>0</v>
      </c>
      <c r="H736" s="4">
        <v>0</v>
      </c>
      <c r="I736" s="4">
        <v>0</v>
      </c>
      <c r="J736" s="4">
        <v>0</v>
      </c>
      <c r="K736" s="4">
        <v>0</v>
      </c>
      <c r="L736" s="4">
        <v>0</v>
      </c>
    </row>
    <row r="737" spans="5:12" x14ac:dyDescent="0.55000000000000004">
      <c r="E737" s="3" t="s">
        <v>18</v>
      </c>
      <c r="F737" s="4">
        <v>0</v>
      </c>
      <c r="G737" s="4">
        <v>0</v>
      </c>
      <c r="H737" s="4">
        <v>0</v>
      </c>
      <c r="I737" s="4">
        <v>0</v>
      </c>
      <c r="J737" s="4">
        <v>0</v>
      </c>
      <c r="K737" s="4">
        <v>0</v>
      </c>
      <c r="L737" s="4">
        <v>0</v>
      </c>
    </row>
    <row r="738" spans="5:12" x14ac:dyDescent="0.55000000000000004">
      <c r="E738" s="3" t="s">
        <v>19</v>
      </c>
      <c r="F738" s="4">
        <v>0</v>
      </c>
      <c r="G738" s="4">
        <v>0</v>
      </c>
      <c r="H738" s="4">
        <v>0</v>
      </c>
      <c r="I738" s="4">
        <v>0</v>
      </c>
      <c r="J738" s="4">
        <v>0</v>
      </c>
      <c r="K738" s="4">
        <v>0</v>
      </c>
      <c r="L738" s="4">
        <v>0</v>
      </c>
    </row>
    <row r="739" spans="5:12" x14ac:dyDescent="0.55000000000000004">
      <c r="E739" s="3" t="s">
        <v>20</v>
      </c>
      <c r="F739" s="4">
        <v>0</v>
      </c>
      <c r="G739" s="4">
        <v>0</v>
      </c>
      <c r="H739" s="4">
        <v>0</v>
      </c>
      <c r="I739" s="4">
        <v>0</v>
      </c>
      <c r="J739" s="4">
        <v>0</v>
      </c>
      <c r="K739" s="4">
        <v>0</v>
      </c>
      <c r="L739" s="4">
        <v>0</v>
      </c>
    </row>
    <row r="740" spans="5:12" x14ac:dyDescent="0.55000000000000004">
      <c r="E740" s="3" t="s">
        <v>21</v>
      </c>
      <c r="F740" s="4">
        <v>0</v>
      </c>
      <c r="G740" s="4">
        <v>0</v>
      </c>
      <c r="H740" s="4">
        <v>0</v>
      </c>
      <c r="I740" s="4">
        <v>0</v>
      </c>
      <c r="J740" s="4">
        <v>0</v>
      </c>
      <c r="K740" s="4">
        <v>0</v>
      </c>
      <c r="L740" s="4">
        <v>0</v>
      </c>
    </row>
    <row r="741" spans="5:12" x14ac:dyDescent="0.55000000000000004">
      <c r="E741" s="3" t="s">
        <v>22</v>
      </c>
      <c r="F741" s="4">
        <v>0</v>
      </c>
      <c r="G741" s="4">
        <v>0</v>
      </c>
      <c r="H741" s="4">
        <v>0</v>
      </c>
      <c r="I741" s="4">
        <v>0</v>
      </c>
      <c r="J741" s="4">
        <v>0</v>
      </c>
      <c r="K741" s="4">
        <v>0</v>
      </c>
      <c r="L741" s="4">
        <v>0</v>
      </c>
    </row>
    <row r="742" spans="5:12" x14ac:dyDescent="0.55000000000000004">
      <c r="E742" s="3" t="s">
        <v>23</v>
      </c>
      <c r="F742" s="4">
        <v>0</v>
      </c>
      <c r="G742" s="4">
        <v>0</v>
      </c>
      <c r="H742" s="4">
        <v>0</v>
      </c>
      <c r="I742" s="4">
        <v>0</v>
      </c>
      <c r="J742" s="4">
        <v>0</v>
      </c>
      <c r="K742" s="4">
        <v>0</v>
      </c>
      <c r="L742" s="4">
        <v>0</v>
      </c>
    </row>
    <row r="743" spans="5:12" x14ac:dyDescent="0.55000000000000004">
      <c r="E743" s="3" t="s">
        <v>24</v>
      </c>
      <c r="F743" s="4">
        <v>16</v>
      </c>
      <c r="G743" s="4">
        <v>17</v>
      </c>
      <c r="H743" s="4">
        <v>19</v>
      </c>
      <c r="I743" s="4">
        <v>19</v>
      </c>
      <c r="J743" s="4">
        <v>19</v>
      </c>
      <c r="K743" s="4">
        <v>17</v>
      </c>
      <c r="L743" s="4">
        <v>16</v>
      </c>
    </row>
    <row r="744" spans="5:12" x14ac:dyDescent="0.55000000000000004">
      <c r="E744" s="3" t="s">
        <v>25</v>
      </c>
      <c r="F744" s="4">
        <v>3</v>
      </c>
      <c r="G744" s="4">
        <v>2</v>
      </c>
      <c r="H744" s="4">
        <v>2</v>
      </c>
      <c r="I744" s="4">
        <v>1</v>
      </c>
      <c r="J744" s="4">
        <v>1</v>
      </c>
      <c r="K744" s="4">
        <v>2</v>
      </c>
      <c r="L744" s="4">
        <v>1</v>
      </c>
    </row>
    <row r="745" spans="5:12" x14ac:dyDescent="0.55000000000000004">
      <c r="E745" s="3" t="s">
        <v>26</v>
      </c>
      <c r="F745" s="4">
        <v>13</v>
      </c>
      <c r="G745" s="4">
        <v>14</v>
      </c>
      <c r="H745" s="4">
        <v>17</v>
      </c>
      <c r="I745" s="4">
        <v>17</v>
      </c>
      <c r="J745" s="4">
        <v>18</v>
      </c>
      <c r="K745" s="4">
        <v>16</v>
      </c>
      <c r="L745" s="4">
        <v>15</v>
      </c>
    </row>
    <row r="746" spans="5:12" x14ac:dyDescent="0.55000000000000004">
      <c r="E746" s="3" t="s">
        <v>27</v>
      </c>
      <c r="F746" s="4">
        <v>0</v>
      </c>
      <c r="G746" s="4">
        <v>0</v>
      </c>
      <c r="H746" s="4">
        <v>0</v>
      </c>
      <c r="I746" s="4">
        <v>0</v>
      </c>
      <c r="J746" s="4">
        <v>0</v>
      </c>
      <c r="K746" s="4">
        <v>0</v>
      </c>
      <c r="L746" s="4">
        <v>0</v>
      </c>
    </row>
    <row r="747" spans="5:12" x14ac:dyDescent="0.55000000000000004">
      <c r="E747" s="3" t="s">
        <v>28</v>
      </c>
      <c r="F747" s="4">
        <v>0</v>
      </c>
      <c r="G747" s="4">
        <v>0</v>
      </c>
      <c r="H747" s="4">
        <v>0</v>
      </c>
      <c r="I747" s="4">
        <v>0</v>
      </c>
      <c r="J747" s="4">
        <v>0</v>
      </c>
      <c r="K747" s="4">
        <v>0</v>
      </c>
      <c r="L747" s="4">
        <v>0</v>
      </c>
    </row>
    <row r="748" spans="5:12" x14ac:dyDescent="0.55000000000000004">
      <c r="E748" s="3" t="s">
        <v>29</v>
      </c>
      <c r="F748" s="4">
        <v>0</v>
      </c>
      <c r="G748" s="4">
        <v>0</v>
      </c>
      <c r="H748" s="4">
        <v>0</v>
      </c>
      <c r="I748" s="4">
        <v>0</v>
      </c>
      <c r="J748" s="4">
        <v>0</v>
      </c>
      <c r="K748" s="4">
        <v>0</v>
      </c>
      <c r="L748" s="4">
        <v>0</v>
      </c>
    </row>
    <row r="749" spans="5:12" x14ac:dyDescent="0.55000000000000004">
      <c r="E749" s="3" t="s">
        <v>30</v>
      </c>
      <c r="F749" s="4">
        <v>0</v>
      </c>
      <c r="G749" s="4">
        <v>0</v>
      </c>
      <c r="H749" s="4">
        <v>0</v>
      </c>
      <c r="I749" s="4">
        <v>0</v>
      </c>
      <c r="J749" s="4">
        <v>0</v>
      </c>
      <c r="K749" s="4">
        <v>0</v>
      </c>
      <c r="L749" s="4">
        <v>0</v>
      </c>
    </row>
    <row r="750" spans="5:12" x14ac:dyDescent="0.55000000000000004">
      <c r="E750" s="3" t="s">
        <v>31</v>
      </c>
      <c r="F750" s="4">
        <v>0</v>
      </c>
      <c r="G750" s="4">
        <v>0</v>
      </c>
      <c r="H750" s="4">
        <v>0</v>
      </c>
      <c r="I750" s="4">
        <v>0</v>
      </c>
      <c r="J750" s="4">
        <v>0</v>
      </c>
      <c r="K750" s="4">
        <v>0</v>
      </c>
      <c r="L750" s="4">
        <v>0</v>
      </c>
    </row>
    <row r="751" spans="5:12" x14ac:dyDescent="0.55000000000000004">
      <c r="E751" s="3" t="s">
        <v>32</v>
      </c>
      <c r="F751" s="4">
        <v>0</v>
      </c>
      <c r="G751" s="4">
        <v>0</v>
      </c>
      <c r="H751" s="4">
        <v>0</v>
      </c>
      <c r="I751" s="4">
        <v>0</v>
      </c>
      <c r="J751" s="4">
        <v>0</v>
      </c>
      <c r="K751" s="4">
        <v>0</v>
      </c>
      <c r="L751" s="4">
        <v>0</v>
      </c>
    </row>
    <row r="752" spans="5:12" x14ac:dyDescent="0.55000000000000004">
      <c r="E752" s="3" t="s">
        <v>33</v>
      </c>
      <c r="F752" s="4">
        <v>0</v>
      </c>
      <c r="G752" s="4">
        <v>0</v>
      </c>
      <c r="H752" s="4">
        <v>0</v>
      </c>
      <c r="I752" s="4">
        <v>0</v>
      </c>
      <c r="J752" s="4">
        <v>0</v>
      </c>
      <c r="K752" s="4">
        <v>0</v>
      </c>
      <c r="L752" s="4">
        <v>0</v>
      </c>
    </row>
    <row r="753" spans="4:12" x14ac:dyDescent="0.55000000000000004">
      <c r="E753" s="3" t="s">
        <v>34</v>
      </c>
      <c r="F753" s="4">
        <v>0</v>
      </c>
      <c r="G753" s="4">
        <v>0</v>
      </c>
      <c r="H753" s="4">
        <v>0</v>
      </c>
      <c r="I753" s="4">
        <v>0</v>
      </c>
      <c r="J753" s="4">
        <v>0</v>
      </c>
      <c r="K753" s="4">
        <v>0</v>
      </c>
      <c r="L753" s="4">
        <v>0</v>
      </c>
    </row>
    <row r="754" spans="4:12" x14ac:dyDescent="0.55000000000000004">
      <c r="E754" s="3" t="s">
        <v>35</v>
      </c>
      <c r="F754" s="4">
        <v>0</v>
      </c>
      <c r="G754" s="4">
        <v>0</v>
      </c>
      <c r="H754" s="4">
        <v>0</v>
      </c>
      <c r="I754" s="4">
        <v>0</v>
      </c>
      <c r="J754" s="4">
        <v>0</v>
      </c>
      <c r="K754" s="4">
        <v>0</v>
      </c>
      <c r="L754" s="4">
        <v>0</v>
      </c>
    </row>
    <row r="755" spans="4:12" x14ac:dyDescent="0.55000000000000004">
      <c r="E755" s="3" t="s">
        <v>36</v>
      </c>
      <c r="F755" s="4">
        <v>0</v>
      </c>
      <c r="G755" s="4">
        <v>0</v>
      </c>
      <c r="H755" s="4">
        <v>0</v>
      </c>
      <c r="I755" s="4">
        <v>1</v>
      </c>
      <c r="J755" s="4">
        <v>0</v>
      </c>
      <c r="K755" s="4">
        <v>1</v>
      </c>
      <c r="L755" s="4">
        <v>0</v>
      </c>
    </row>
    <row r="756" spans="4:12" x14ac:dyDescent="0.55000000000000004">
      <c r="E756" s="3" t="s">
        <v>37</v>
      </c>
      <c r="F756" s="4">
        <v>18</v>
      </c>
      <c r="G756" s="4">
        <v>22</v>
      </c>
      <c r="H756" s="4">
        <v>21</v>
      </c>
      <c r="I756" s="4">
        <v>17</v>
      </c>
      <c r="J756" s="4">
        <v>18</v>
      </c>
      <c r="K756" s="4">
        <v>19</v>
      </c>
      <c r="L756" s="4">
        <v>21</v>
      </c>
    </row>
    <row r="757" spans="4:12" x14ac:dyDescent="0.55000000000000004">
      <c r="E757" s="3" t="s">
        <v>38</v>
      </c>
      <c r="F757" s="4">
        <v>3</v>
      </c>
      <c r="G757" s="4">
        <v>7</v>
      </c>
      <c r="H757" s="4">
        <v>4</v>
      </c>
      <c r="I757" s="4">
        <v>4</v>
      </c>
      <c r="J757" s="4">
        <v>4</v>
      </c>
      <c r="K757" s="4">
        <v>4</v>
      </c>
      <c r="L757" s="4">
        <v>4</v>
      </c>
    </row>
    <row r="758" spans="4:12" x14ac:dyDescent="0.55000000000000004">
      <c r="E758" s="3" t="s">
        <v>39</v>
      </c>
      <c r="F758" s="4">
        <v>15</v>
      </c>
      <c r="G758" s="4">
        <v>15</v>
      </c>
      <c r="H758" s="4">
        <v>17</v>
      </c>
      <c r="I758" s="4">
        <v>13</v>
      </c>
      <c r="J758" s="4">
        <v>14</v>
      </c>
      <c r="K758" s="4">
        <v>15</v>
      </c>
      <c r="L758" s="4">
        <v>16</v>
      </c>
    </row>
    <row r="759" spans="4:12" x14ac:dyDescent="0.55000000000000004">
      <c r="E759" s="3" t="s">
        <v>40</v>
      </c>
      <c r="F759" s="4">
        <v>67</v>
      </c>
      <c r="G759" s="4">
        <v>82</v>
      </c>
      <c r="H759" s="4">
        <v>56</v>
      </c>
      <c r="I759" s="4">
        <v>74</v>
      </c>
      <c r="J759" s="4">
        <v>72</v>
      </c>
      <c r="K759" s="4">
        <v>81</v>
      </c>
      <c r="L759" s="4">
        <v>63</v>
      </c>
    </row>
    <row r="760" spans="4:12" x14ac:dyDescent="0.55000000000000004">
      <c r="D760" s="3" t="s">
        <v>53</v>
      </c>
      <c r="E760" s="3" t="s">
        <v>13</v>
      </c>
      <c r="F760" s="4">
        <v>4333</v>
      </c>
      <c r="G760" s="4">
        <v>4988</v>
      </c>
      <c r="H760" s="4">
        <v>5349</v>
      </c>
      <c r="I760" s="4">
        <v>5521</v>
      </c>
      <c r="J760" s="4">
        <v>5579</v>
      </c>
      <c r="K760" s="4">
        <v>6317</v>
      </c>
      <c r="L760" s="4">
        <v>6378</v>
      </c>
    </row>
    <row r="761" spans="4:12" x14ac:dyDescent="0.55000000000000004">
      <c r="E761" s="3" t="s">
        <v>14</v>
      </c>
      <c r="F761" s="4">
        <v>12</v>
      </c>
      <c r="G761" s="4">
        <v>13</v>
      </c>
      <c r="H761" s="4">
        <v>13</v>
      </c>
      <c r="I761" s="4">
        <v>13</v>
      </c>
      <c r="J761" s="4">
        <v>12</v>
      </c>
      <c r="K761" s="4">
        <v>13</v>
      </c>
      <c r="L761" s="4">
        <v>14</v>
      </c>
    </row>
    <row r="762" spans="4:12" x14ac:dyDescent="0.55000000000000004">
      <c r="E762" s="3" t="s">
        <v>15</v>
      </c>
      <c r="F762" s="4">
        <v>0</v>
      </c>
      <c r="G762" s="4">
        <v>0</v>
      </c>
      <c r="H762" s="4">
        <v>0</v>
      </c>
      <c r="I762" s="4">
        <v>0</v>
      </c>
      <c r="J762" s="4">
        <v>0</v>
      </c>
      <c r="K762" s="4">
        <v>0</v>
      </c>
      <c r="L762" s="4">
        <v>0</v>
      </c>
    </row>
    <row r="763" spans="4:12" x14ac:dyDescent="0.55000000000000004">
      <c r="E763" s="3" t="s">
        <v>16</v>
      </c>
      <c r="F763" s="4">
        <v>12</v>
      </c>
      <c r="G763" s="4">
        <v>13</v>
      </c>
      <c r="H763" s="4">
        <v>13</v>
      </c>
      <c r="I763" s="4">
        <v>13</v>
      </c>
      <c r="J763" s="4">
        <v>12</v>
      </c>
      <c r="K763" s="4">
        <v>13</v>
      </c>
      <c r="L763" s="4">
        <v>14</v>
      </c>
    </row>
    <row r="764" spans="4:12" x14ac:dyDescent="0.55000000000000004">
      <c r="E764" s="3" t="s">
        <v>17</v>
      </c>
      <c r="F764" s="4">
        <v>738</v>
      </c>
      <c r="G764" s="4">
        <v>682</v>
      </c>
      <c r="H764" s="4">
        <v>659</v>
      </c>
      <c r="I764" s="4">
        <v>744</v>
      </c>
      <c r="J764" s="4">
        <v>684</v>
      </c>
      <c r="K764" s="4">
        <v>667</v>
      </c>
      <c r="L764" s="4">
        <v>643</v>
      </c>
    </row>
    <row r="765" spans="4:12" x14ac:dyDescent="0.55000000000000004">
      <c r="E765" s="3" t="s">
        <v>18</v>
      </c>
      <c r="F765" s="4">
        <v>1</v>
      </c>
      <c r="G765" s="4">
        <v>1</v>
      </c>
      <c r="H765" s="4">
        <v>1</v>
      </c>
      <c r="I765" s="4">
        <v>1</v>
      </c>
      <c r="J765" s="4">
        <v>1</v>
      </c>
      <c r="K765" s="4">
        <v>1</v>
      </c>
      <c r="L765" s="4">
        <v>1</v>
      </c>
    </row>
    <row r="766" spans="4:12" x14ac:dyDescent="0.55000000000000004">
      <c r="E766" s="3" t="s">
        <v>19</v>
      </c>
      <c r="F766" s="4">
        <v>178</v>
      </c>
      <c r="G766" s="4">
        <v>178</v>
      </c>
      <c r="H766" s="4">
        <v>193</v>
      </c>
      <c r="I766" s="4">
        <v>401</v>
      </c>
      <c r="J766" s="4">
        <v>299</v>
      </c>
      <c r="K766" s="4">
        <v>358</v>
      </c>
      <c r="L766" s="4">
        <v>444</v>
      </c>
    </row>
    <row r="767" spans="4:12" x14ac:dyDescent="0.55000000000000004">
      <c r="E767" s="3" t="s">
        <v>20</v>
      </c>
      <c r="F767" s="4">
        <v>560</v>
      </c>
      <c r="G767" s="4">
        <v>504</v>
      </c>
      <c r="H767" s="4">
        <v>466</v>
      </c>
      <c r="I767" s="4">
        <v>342</v>
      </c>
      <c r="J767" s="4">
        <v>384</v>
      </c>
      <c r="K767" s="4">
        <v>308</v>
      </c>
      <c r="L767" s="4">
        <v>198</v>
      </c>
    </row>
    <row r="768" spans="4:12" x14ac:dyDescent="0.55000000000000004">
      <c r="E768" s="3" t="s">
        <v>21</v>
      </c>
      <c r="F768" s="4">
        <v>1074</v>
      </c>
      <c r="G768" s="4">
        <v>1331</v>
      </c>
      <c r="H768" s="4">
        <v>1364</v>
      </c>
      <c r="I768" s="4">
        <v>1362</v>
      </c>
      <c r="J768" s="4">
        <v>1309</v>
      </c>
      <c r="K768" s="4">
        <v>1597</v>
      </c>
      <c r="L768" s="4">
        <v>1546</v>
      </c>
    </row>
    <row r="769" spans="5:12" x14ac:dyDescent="0.55000000000000004">
      <c r="E769" s="3" t="s">
        <v>22</v>
      </c>
      <c r="F769" s="4">
        <v>163</v>
      </c>
      <c r="G769" s="4">
        <v>214</v>
      </c>
      <c r="H769" s="4">
        <v>214</v>
      </c>
      <c r="I769" s="4">
        <v>114</v>
      </c>
      <c r="J769" s="4">
        <v>122</v>
      </c>
      <c r="K769" s="4">
        <v>111</v>
      </c>
      <c r="L769" s="4">
        <v>70</v>
      </c>
    </row>
    <row r="770" spans="5:12" x14ac:dyDescent="0.55000000000000004">
      <c r="E770" s="3" t="s">
        <v>23</v>
      </c>
      <c r="F770" s="4">
        <v>911</v>
      </c>
      <c r="G770" s="4">
        <v>1117</v>
      </c>
      <c r="H770" s="4">
        <v>1150</v>
      </c>
      <c r="I770" s="4">
        <v>1248</v>
      </c>
      <c r="J770" s="4">
        <v>1188</v>
      </c>
      <c r="K770" s="4">
        <v>1485</v>
      </c>
      <c r="L770" s="4">
        <v>1476</v>
      </c>
    </row>
    <row r="771" spans="5:12" x14ac:dyDescent="0.55000000000000004">
      <c r="E771" s="3" t="s">
        <v>24</v>
      </c>
      <c r="F771" s="4">
        <v>763</v>
      </c>
      <c r="G771" s="4">
        <v>862</v>
      </c>
      <c r="H771" s="4">
        <v>908</v>
      </c>
      <c r="I771" s="4">
        <v>913</v>
      </c>
      <c r="J771" s="4">
        <v>1097</v>
      </c>
      <c r="K771" s="4">
        <v>972</v>
      </c>
      <c r="L771" s="4">
        <v>974</v>
      </c>
    </row>
    <row r="772" spans="5:12" x14ac:dyDescent="0.55000000000000004">
      <c r="E772" s="3" t="s">
        <v>25</v>
      </c>
      <c r="F772" s="4">
        <v>498</v>
      </c>
      <c r="G772" s="4">
        <v>609</v>
      </c>
      <c r="H772" s="4">
        <v>549</v>
      </c>
      <c r="I772" s="4">
        <v>552</v>
      </c>
      <c r="J772" s="4">
        <v>605</v>
      </c>
      <c r="K772" s="4">
        <v>539</v>
      </c>
      <c r="L772" s="4">
        <v>509</v>
      </c>
    </row>
    <row r="773" spans="5:12" x14ac:dyDescent="0.55000000000000004">
      <c r="E773" s="3" t="s">
        <v>26</v>
      </c>
      <c r="F773" s="4">
        <v>266</v>
      </c>
      <c r="G773" s="4">
        <v>252</v>
      </c>
      <c r="H773" s="4">
        <v>359</v>
      </c>
      <c r="I773" s="4">
        <v>361</v>
      </c>
      <c r="J773" s="4">
        <v>491</v>
      </c>
      <c r="K773" s="4">
        <v>433</v>
      </c>
      <c r="L773" s="4">
        <v>465</v>
      </c>
    </row>
    <row r="774" spans="5:12" x14ac:dyDescent="0.55000000000000004">
      <c r="E774" s="3" t="s">
        <v>27</v>
      </c>
      <c r="F774" s="4">
        <v>1328</v>
      </c>
      <c r="G774" s="4">
        <v>1600</v>
      </c>
      <c r="H774" s="4">
        <v>1612</v>
      </c>
      <c r="I774" s="4">
        <v>1870</v>
      </c>
      <c r="J774" s="4">
        <v>2096</v>
      </c>
      <c r="K774" s="4">
        <v>2403</v>
      </c>
      <c r="L774" s="4">
        <v>2725</v>
      </c>
    </row>
    <row r="775" spans="5:12" x14ac:dyDescent="0.55000000000000004">
      <c r="E775" s="3" t="s">
        <v>28</v>
      </c>
      <c r="F775" s="4">
        <v>471</v>
      </c>
      <c r="G775" s="4">
        <v>588</v>
      </c>
      <c r="H775" s="4">
        <v>545</v>
      </c>
      <c r="I775" s="4">
        <v>591</v>
      </c>
      <c r="J775" s="4">
        <v>739</v>
      </c>
      <c r="K775" s="4">
        <v>852</v>
      </c>
      <c r="L775" s="4">
        <v>968</v>
      </c>
    </row>
    <row r="776" spans="5:12" x14ac:dyDescent="0.55000000000000004">
      <c r="E776" s="3" t="s">
        <v>29</v>
      </c>
      <c r="F776" s="4">
        <v>772</v>
      </c>
      <c r="G776" s="4">
        <v>883</v>
      </c>
      <c r="H776" s="4">
        <v>928</v>
      </c>
      <c r="I776" s="4">
        <v>1039</v>
      </c>
      <c r="J776" s="4">
        <v>1085</v>
      </c>
      <c r="K776" s="4">
        <v>1261</v>
      </c>
      <c r="L776" s="4">
        <v>1371</v>
      </c>
    </row>
    <row r="777" spans="5:12" x14ac:dyDescent="0.55000000000000004">
      <c r="E777" s="3" t="s">
        <v>30</v>
      </c>
      <c r="F777" s="4">
        <v>21</v>
      </c>
      <c r="G777" s="4">
        <v>24</v>
      </c>
      <c r="H777" s="4">
        <v>25</v>
      </c>
      <c r="I777" s="4">
        <v>25</v>
      </c>
      <c r="J777" s="4">
        <v>28</v>
      </c>
      <c r="K777" s="4">
        <v>31</v>
      </c>
      <c r="L777" s="4">
        <v>117</v>
      </c>
    </row>
    <row r="778" spans="5:12" x14ac:dyDescent="0.55000000000000004">
      <c r="E778" s="3" t="s">
        <v>31</v>
      </c>
      <c r="F778" s="4">
        <v>64</v>
      </c>
      <c r="G778" s="4">
        <v>104</v>
      </c>
      <c r="H778" s="4">
        <v>115</v>
      </c>
      <c r="I778" s="4">
        <v>214</v>
      </c>
      <c r="J778" s="4">
        <v>245</v>
      </c>
      <c r="K778" s="4">
        <v>260</v>
      </c>
      <c r="L778" s="4">
        <v>269</v>
      </c>
    </row>
    <row r="779" spans="5:12" x14ac:dyDescent="0.55000000000000004">
      <c r="E779" s="3" t="s">
        <v>32</v>
      </c>
      <c r="F779" s="4">
        <v>0</v>
      </c>
      <c r="G779" s="4">
        <v>0</v>
      </c>
      <c r="H779" s="4">
        <v>0</v>
      </c>
      <c r="I779" s="4">
        <v>3</v>
      </c>
      <c r="J779" s="4">
        <v>3</v>
      </c>
      <c r="K779" s="4">
        <v>0</v>
      </c>
      <c r="L779" s="4">
        <v>0</v>
      </c>
    </row>
    <row r="780" spans="5:12" x14ac:dyDescent="0.55000000000000004">
      <c r="E780" s="3" t="s">
        <v>33</v>
      </c>
      <c r="F780" s="4">
        <v>0</v>
      </c>
      <c r="G780" s="4">
        <v>0</v>
      </c>
      <c r="H780" s="4">
        <v>0</v>
      </c>
      <c r="I780" s="4">
        <v>3</v>
      </c>
      <c r="J780" s="4">
        <v>3</v>
      </c>
      <c r="K780" s="4">
        <v>0</v>
      </c>
      <c r="L780" s="4">
        <v>0</v>
      </c>
    </row>
    <row r="781" spans="5:12" x14ac:dyDescent="0.55000000000000004">
      <c r="E781" s="3" t="s">
        <v>34</v>
      </c>
      <c r="F781" s="4">
        <v>0</v>
      </c>
      <c r="G781" s="4">
        <v>0</v>
      </c>
      <c r="H781" s="4">
        <v>0</v>
      </c>
      <c r="I781" s="4">
        <v>0</v>
      </c>
      <c r="J781" s="4">
        <v>0</v>
      </c>
      <c r="K781" s="4">
        <v>0</v>
      </c>
      <c r="L781" s="4">
        <v>0</v>
      </c>
    </row>
    <row r="782" spans="5:12" x14ac:dyDescent="0.55000000000000004">
      <c r="E782" s="3" t="s">
        <v>35</v>
      </c>
      <c r="F782" s="4">
        <v>0</v>
      </c>
      <c r="G782" s="4">
        <v>0</v>
      </c>
      <c r="H782" s="4">
        <v>0</v>
      </c>
      <c r="I782" s="4">
        <v>0</v>
      </c>
      <c r="J782" s="4">
        <v>0</v>
      </c>
      <c r="K782" s="4">
        <v>0</v>
      </c>
      <c r="L782" s="4">
        <v>0</v>
      </c>
    </row>
    <row r="783" spans="5:12" x14ac:dyDescent="0.55000000000000004">
      <c r="E783" s="3" t="s">
        <v>36</v>
      </c>
      <c r="F783" s="4">
        <v>350</v>
      </c>
      <c r="G783" s="4">
        <v>425</v>
      </c>
      <c r="H783" s="4">
        <v>711</v>
      </c>
      <c r="I783" s="4">
        <v>542</v>
      </c>
      <c r="J783" s="4">
        <v>337</v>
      </c>
      <c r="K783" s="4">
        <v>579</v>
      </c>
      <c r="L783" s="4">
        <v>468</v>
      </c>
    </row>
    <row r="784" spans="5:12" x14ac:dyDescent="0.55000000000000004">
      <c r="E784" s="3" t="s">
        <v>37</v>
      </c>
      <c r="F784" s="4">
        <v>67</v>
      </c>
      <c r="G784" s="4">
        <v>75</v>
      </c>
      <c r="H784" s="4">
        <v>81</v>
      </c>
      <c r="I784" s="4">
        <v>75</v>
      </c>
      <c r="J784" s="4">
        <v>41</v>
      </c>
      <c r="K784" s="4">
        <v>87</v>
      </c>
      <c r="L784" s="4">
        <v>7</v>
      </c>
    </row>
    <row r="785" spans="1:12" x14ac:dyDescent="0.55000000000000004">
      <c r="E785" s="3" t="s">
        <v>38</v>
      </c>
      <c r="F785" s="4">
        <v>40</v>
      </c>
      <c r="G785" s="4">
        <v>50</v>
      </c>
      <c r="H785" s="4">
        <v>53</v>
      </c>
      <c r="I785" s="4">
        <v>58</v>
      </c>
      <c r="J785" s="4">
        <v>50</v>
      </c>
      <c r="K785" s="4">
        <v>55</v>
      </c>
      <c r="L785" s="4">
        <v>68</v>
      </c>
    </row>
    <row r="786" spans="1:12" x14ac:dyDescent="0.55000000000000004">
      <c r="E786" s="3" t="s">
        <v>39</v>
      </c>
      <c r="F786" s="4">
        <v>27</v>
      </c>
      <c r="G786" s="4">
        <v>25</v>
      </c>
      <c r="H786" s="4">
        <v>28</v>
      </c>
      <c r="I786" s="4">
        <v>17</v>
      </c>
      <c r="J786" s="4">
        <v>-9</v>
      </c>
      <c r="K786" s="4">
        <v>32</v>
      </c>
      <c r="L786" s="4">
        <v>-60</v>
      </c>
    </row>
    <row r="787" spans="1:12" x14ac:dyDescent="0.55000000000000004">
      <c r="E787" s="3" t="s">
        <v>40</v>
      </c>
      <c r="F787" s="4">
        <v>12</v>
      </c>
      <c r="G787" s="4">
        <v>-200</v>
      </c>
      <c r="H787" s="4">
        <v>-478</v>
      </c>
      <c r="I787" s="4">
        <v>-650</v>
      </c>
      <c r="J787" s="4">
        <v>-691</v>
      </c>
      <c r="K787" s="4">
        <v>-854</v>
      </c>
      <c r="L787" s="4">
        <v>-697</v>
      </c>
    </row>
    <row r="789" spans="1:12" ht="144" x14ac:dyDescent="0.55000000000000004">
      <c r="A789" s="5" t="s">
        <v>55</v>
      </c>
    </row>
  </sheetData>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4"/>
  <sheetViews>
    <sheetView workbookViewId="0">
      <selection activeCell="A46" sqref="A46"/>
    </sheetView>
  </sheetViews>
  <sheetFormatPr defaultRowHeight="14.4" x14ac:dyDescent="0.55000000000000004"/>
  <cols>
    <col min="1" max="1" width="15.89453125" customWidth="1"/>
    <col min="2" max="2" width="6.20703125" customWidth="1"/>
    <col min="3" max="3" width="29.5234375" customWidth="1"/>
    <col min="4" max="4" width="25" customWidth="1"/>
    <col min="5" max="5" width="31.68359375" customWidth="1"/>
    <col min="6" max="6" width="38.68359375" customWidth="1"/>
    <col min="7" max="7" width="30.1015625" customWidth="1"/>
    <col min="8" max="10" width="10.89453125" customWidth="1"/>
  </cols>
  <sheetData>
    <row r="1" spans="1:12" ht="16.8" x14ac:dyDescent="0.65">
      <c r="A1" s="1" t="s">
        <v>75</v>
      </c>
    </row>
    <row r="2" spans="1:12" x14ac:dyDescent="0.55000000000000004">
      <c r="A2" s="2" t="s">
        <v>76</v>
      </c>
    </row>
    <row r="3" spans="1:12" x14ac:dyDescent="0.55000000000000004">
      <c r="H3" s="3" t="s">
        <v>77</v>
      </c>
      <c r="I3" s="3" t="s">
        <v>78</v>
      </c>
      <c r="J3" s="3" t="s">
        <v>79</v>
      </c>
    </row>
    <row r="4" spans="1:12" x14ac:dyDescent="0.55000000000000004">
      <c r="A4" s="3" t="s">
        <v>80</v>
      </c>
      <c r="B4" s="3" t="s">
        <v>80</v>
      </c>
      <c r="C4" s="3" t="s">
        <v>81</v>
      </c>
      <c r="D4" s="3" t="s">
        <v>82</v>
      </c>
      <c r="E4" s="3" t="s">
        <v>83</v>
      </c>
      <c r="F4" s="3" t="s">
        <v>84</v>
      </c>
      <c r="G4" s="3" t="s">
        <v>85</v>
      </c>
      <c r="H4" s="4">
        <v>305073.59999999998</v>
      </c>
      <c r="I4" s="4">
        <v>312742.5</v>
      </c>
      <c r="J4" s="4">
        <v>291994.90000000002</v>
      </c>
    </row>
    <row r="5" spans="1:12" x14ac:dyDescent="0.55000000000000004">
      <c r="G5" s="3" t="s">
        <v>86</v>
      </c>
      <c r="H5" s="4">
        <v>159358.6</v>
      </c>
      <c r="I5" s="4">
        <v>178661.2</v>
      </c>
      <c r="J5" s="4">
        <v>184761.9</v>
      </c>
    </row>
    <row r="6" spans="1:12" x14ac:dyDescent="0.55000000000000004">
      <c r="G6" s="3" t="s">
        <v>87</v>
      </c>
      <c r="H6" s="4">
        <v>197161.4</v>
      </c>
      <c r="I6" s="4">
        <v>211794.2</v>
      </c>
      <c r="J6" s="4">
        <v>230650.2</v>
      </c>
    </row>
    <row r="8" spans="1:12" x14ac:dyDescent="0.55000000000000004">
      <c r="G8" s="3" t="s">
        <v>88</v>
      </c>
      <c r="H8" s="4">
        <v>354904.9</v>
      </c>
      <c r="I8" s="4">
        <v>340992.7</v>
      </c>
      <c r="J8" s="4">
        <v>330782</v>
      </c>
    </row>
    <row r="13" spans="1:12" x14ac:dyDescent="0.55000000000000004">
      <c r="G13" t="s">
        <v>89</v>
      </c>
      <c r="H13" s="7">
        <f>(H4+H8)*100/'Infl corrected'!J2</f>
        <v>666644.94949494954</v>
      </c>
      <c r="I13" s="7">
        <f>(I4+I8)*100/'Infl corrected'!K2</f>
        <v>656360.64257028105</v>
      </c>
      <c r="J13" s="7">
        <f>(J4+J8)*100/'Infl corrected'!L2</f>
        <v>622776.9</v>
      </c>
      <c r="L13" s="7">
        <f>AVERAGE(H13:J13)</f>
        <v>648594.16402174346</v>
      </c>
    </row>
    <row r="14" spans="1:12" x14ac:dyDescent="0.55000000000000004">
      <c r="G14" t="s">
        <v>90</v>
      </c>
      <c r="H14" s="7">
        <f>(H5+H6)*100/'Infl corrected'!J2</f>
        <v>360121.2121212121</v>
      </c>
      <c r="I14" s="7">
        <f>(I5+I6)*100/'Infl corrected'!K2</f>
        <v>392023.49397590366</v>
      </c>
      <c r="J14" s="7">
        <f>(J5+J6)*100/'Infl corrected'!L2</f>
        <v>415412.1</v>
      </c>
      <c r="L14" s="7">
        <f>AVERAGE(H14:J14)</f>
        <v>389185.60203237197</v>
      </c>
    </row>
  </sheetData>
  <pageMargins left="0.75" right="0.75" top="0.75" bottom="0.5" header="0.5" footer="0.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5"/>
  <sheetViews>
    <sheetView workbookViewId="0">
      <selection activeCell="J14" sqref="J14"/>
    </sheetView>
  </sheetViews>
  <sheetFormatPr defaultRowHeight="14.4" x14ac:dyDescent="0.55000000000000004"/>
  <cols>
    <col min="1" max="1" width="40.68359375" customWidth="1"/>
    <col min="2" max="8" width="10.89453125" customWidth="1"/>
  </cols>
  <sheetData>
    <row r="1" spans="1:10" ht="16.8" x14ac:dyDescent="0.65">
      <c r="A1" s="1" t="s">
        <v>92</v>
      </c>
    </row>
    <row r="2" spans="1:10" x14ac:dyDescent="0.55000000000000004">
      <c r="A2" s="2" t="s">
        <v>93</v>
      </c>
    </row>
    <row r="3" spans="1:10" x14ac:dyDescent="0.55000000000000004">
      <c r="B3" s="3" t="s">
        <v>94</v>
      </c>
      <c r="C3" s="3" t="s">
        <v>95</v>
      </c>
      <c r="D3" s="3" t="s">
        <v>96</v>
      </c>
      <c r="E3" s="3" t="s">
        <v>97</v>
      </c>
      <c r="F3" s="3" t="s">
        <v>77</v>
      </c>
      <c r="G3" s="3" t="s">
        <v>78</v>
      </c>
      <c r="H3" s="3" t="s">
        <v>79</v>
      </c>
    </row>
    <row r="4" spans="1:10" x14ac:dyDescent="0.55000000000000004">
      <c r="A4" s="3" t="s">
        <v>98</v>
      </c>
      <c r="B4" s="4">
        <v>627.50900000000001</v>
      </c>
      <c r="C4" s="4">
        <v>691.14400000000001</v>
      </c>
      <c r="D4" s="4">
        <v>757.745</v>
      </c>
      <c r="E4" s="4">
        <v>757.524</v>
      </c>
      <c r="F4" s="4">
        <v>740.10599999999999</v>
      </c>
      <c r="G4" s="4">
        <v>757.22500000000002</v>
      </c>
      <c r="H4" s="4">
        <v>679.49</v>
      </c>
    </row>
    <row r="5" spans="1:10" x14ac:dyDescent="0.55000000000000004">
      <c r="A5" s="3" t="s">
        <v>99</v>
      </c>
      <c r="B5" s="4">
        <v>482.41399999999999</v>
      </c>
      <c r="C5" s="4">
        <v>538.50900000000001</v>
      </c>
      <c r="D5" s="4">
        <v>582.25699999999995</v>
      </c>
      <c r="E5" s="4">
        <v>612.64</v>
      </c>
      <c r="F5" s="4">
        <v>647.01599999999996</v>
      </c>
      <c r="G5" s="9" t="s">
        <v>100</v>
      </c>
      <c r="H5" s="4">
        <v>632.35599999999999</v>
      </c>
    </row>
    <row r="6" spans="1:10" x14ac:dyDescent="0.55000000000000004">
      <c r="A6" s="3" t="s">
        <v>101</v>
      </c>
      <c r="B6" s="4">
        <v>143.994</v>
      </c>
      <c r="C6" s="4">
        <v>126.288</v>
      </c>
      <c r="D6" s="4">
        <v>130.50200000000001</v>
      </c>
      <c r="E6" s="4">
        <v>99.26</v>
      </c>
      <c r="F6" s="4">
        <v>60.195999999999998</v>
      </c>
      <c r="G6" s="9" t="s">
        <v>100</v>
      </c>
      <c r="H6" s="4">
        <v>16.87</v>
      </c>
    </row>
    <row r="7" spans="1:10" x14ac:dyDescent="0.55000000000000004">
      <c r="A7" s="3" t="s">
        <v>102</v>
      </c>
      <c r="B7" s="4">
        <v>82.587000000000003</v>
      </c>
      <c r="C7" s="4">
        <v>103.21</v>
      </c>
      <c r="D7" s="4">
        <v>140.43799999999999</v>
      </c>
      <c r="E7" s="4">
        <v>136.00800000000001</v>
      </c>
      <c r="F7" s="4">
        <v>118.43300000000001</v>
      </c>
      <c r="G7" s="9" t="s">
        <v>100</v>
      </c>
      <c r="H7" s="4">
        <v>104.483</v>
      </c>
    </row>
    <row r="8" spans="1:10" x14ac:dyDescent="0.55000000000000004">
      <c r="A8" s="3" t="s">
        <v>103</v>
      </c>
      <c r="B8" s="4">
        <v>80.462000000000003</v>
      </c>
      <c r="C8" s="4">
        <v>110.66</v>
      </c>
      <c r="D8" s="4">
        <v>96.852999999999994</v>
      </c>
      <c r="E8" s="4">
        <v>83.617999999999995</v>
      </c>
      <c r="F8" s="4">
        <v>106.05200000000001</v>
      </c>
      <c r="G8" s="9" t="s">
        <v>100</v>
      </c>
      <c r="H8" s="4">
        <v>61.173000000000002</v>
      </c>
    </row>
    <row r="9" spans="1:10" x14ac:dyDescent="0.55000000000000004">
      <c r="A9" s="3" t="s">
        <v>104</v>
      </c>
      <c r="B9" s="4">
        <v>464.46</v>
      </c>
      <c r="C9" s="4">
        <v>477.274</v>
      </c>
      <c r="D9" s="4">
        <v>520.45399999999995</v>
      </c>
      <c r="E9" s="4">
        <v>537.89800000000002</v>
      </c>
      <c r="F9" s="4">
        <v>519.21699999999998</v>
      </c>
      <c r="G9" s="9" t="s">
        <v>100</v>
      </c>
      <c r="H9" s="4">
        <v>516.69299999999998</v>
      </c>
    </row>
    <row r="11" spans="1:10" x14ac:dyDescent="0.55000000000000004">
      <c r="A11" s="5" t="s">
        <v>105</v>
      </c>
    </row>
    <row r="14" spans="1:10" x14ac:dyDescent="0.55000000000000004">
      <c r="A14" t="s">
        <v>106</v>
      </c>
      <c r="B14">
        <f>(B7+B6/5)*100/'Infl corrected'!F2</f>
        <v>122.13355263157894</v>
      </c>
      <c r="C14">
        <f>(C7+C6/5)*100/'Infl corrected'!G2</f>
        <v>137.69303322615221</v>
      </c>
      <c r="D14">
        <f>(D7+D6/5)*100/'Infl corrected'!H2</f>
        <v>173.65839416058392</v>
      </c>
      <c r="E14">
        <f>(E7+E6/5)*100/'Infl corrected'!I2</f>
        <v>158.71690427698576</v>
      </c>
      <c r="F14">
        <f>(F7+F6/5)*100/'Infl corrected'!J2</f>
        <v>131.79010101010101</v>
      </c>
      <c r="H14">
        <f>(H7+H6)*100/'Infl corrected'!L2</f>
        <v>121.35300000000001</v>
      </c>
      <c r="J14">
        <f>AVERAGE(B14:H14)</f>
        <v>140.89083088423365</v>
      </c>
    </row>
    <row r="15" spans="1:10" x14ac:dyDescent="0.55000000000000004">
      <c r="A15" t="s">
        <v>107</v>
      </c>
      <c r="B15">
        <f>B4*100/'Infl corrected'!F2-B14</f>
        <v>565.92456140350873</v>
      </c>
      <c r="C15">
        <f>C4*100/'Infl corrected'!G2-C14</f>
        <v>603.08295819935688</v>
      </c>
      <c r="D15">
        <f>D4*100/'Infl corrected'!H2-D14</f>
        <v>616.48237747653798</v>
      </c>
      <c r="E15">
        <f>E4*100/'Infl corrected'!I2-E14</f>
        <v>612.69246435845207</v>
      </c>
      <c r="F15">
        <f>F4*100/'Infl corrected'!J2-F14</f>
        <v>615.79171717171721</v>
      </c>
      <c r="H15">
        <f>H4*100/'Infl corrected'!L2-H14</f>
        <v>558.13699999999994</v>
      </c>
      <c r="J15">
        <f>AVERAGE(B15:H15)</f>
        <v>595.35184643492869</v>
      </c>
    </row>
  </sheetData>
  <pageMargins left="0.75" right="0.75" top="0.75" bottom="0.5" header="0.5" footer="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F17"/>
  <sheetViews>
    <sheetView workbookViewId="0">
      <selection activeCell="B4" sqref="B4"/>
    </sheetView>
  </sheetViews>
  <sheetFormatPr defaultRowHeight="14.4" x14ac:dyDescent="0.55000000000000004"/>
  <cols>
    <col min="2" max="2" width="18.68359375" customWidth="1"/>
  </cols>
  <sheetData>
    <row r="2" spans="2:6" x14ac:dyDescent="0.55000000000000004">
      <c r="C2" t="s">
        <v>130</v>
      </c>
    </row>
    <row r="4" spans="2:6" x14ac:dyDescent="0.55000000000000004">
      <c r="C4" t="s">
        <v>91</v>
      </c>
      <c r="D4" t="s">
        <v>65</v>
      </c>
      <c r="E4" t="s">
        <v>91</v>
      </c>
      <c r="F4" t="s">
        <v>65</v>
      </c>
    </row>
    <row r="5" spans="2:6" x14ac:dyDescent="0.55000000000000004">
      <c r="B5" t="s">
        <v>116</v>
      </c>
      <c r="C5">
        <v>478</v>
      </c>
      <c r="D5">
        <v>1131</v>
      </c>
      <c r="E5" t="s">
        <v>142</v>
      </c>
    </row>
    <row r="6" spans="2:6" x14ac:dyDescent="0.55000000000000004">
      <c r="B6" t="s">
        <v>131</v>
      </c>
      <c r="C6">
        <v>435</v>
      </c>
      <c r="D6">
        <v>973</v>
      </c>
      <c r="E6" s="15">
        <f>(C6-C5)/C5</f>
        <v>-8.9958158995815898E-2</v>
      </c>
      <c r="F6" s="15">
        <f>(D6-D5)/D5</f>
        <v>-0.13969938107869143</v>
      </c>
    </row>
    <row r="7" spans="2:6" x14ac:dyDescent="0.55000000000000004">
      <c r="B7" t="s">
        <v>132</v>
      </c>
      <c r="C7">
        <v>431</v>
      </c>
      <c r="D7">
        <v>975</v>
      </c>
      <c r="E7" s="14">
        <f t="shared" ref="E7:E16" si="0">(C7-C6)/C6</f>
        <v>-9.1954022988505746E-3</v>
      </c>
      <c r="F7" s="14">
        <f t="shared" ref="F7:F16" si="1">(D7-D6)/D6</f>
        <v>2.0554984583761563E-3</v>
      </c>
    </row>
    <row r="8" spans="2:6" x14ac:dyDescent="0.55000000000000004">
      <c r="B8" t="s">
        <v>133</v>
      </c>
      <c r="C8">
        <v>412</v>
      </c>
      <c r="D8">
        <v>926</v>
      </c>
      <c r="E8" s="15">
        <f t="shared" si="0"/>
        <v>-4.4083526682134569E-2</v>
      </c>
      <c r="F8" s="15">
        <f t="shared" si="1"/>
        <v>-5.0256410256410255E-2</v>
      </c>
    </row>
    <row r="9" spans="2:6" x14ac:dyDescent="0.55000000000000004">
      <c r="B9" t="s">
        <v>134</v>
      </c>
      <c r="C9">
        <v>406</v>
      </c>
      <c r="D9">
        <v>897</v>
      </c>
      <c r="E9" s="14">
        <f t="shared" si="0"/>
        <v>-1.4563106796116505E-2</v>
      </c>
      <c r="F9" s="14">
        <f t="shared" si="1"/>
        <v>-3.1317494600431962E-2</v>
      </c>
    </row>
    <row r="10" spans="2:6" x14ac:dyDescent="0.55000000000000004">
      <c r="B10" t="s">
        <v>135</v>
      </c>
      <c r="C10">
        <v>400</v>
      </c>
      <c r="D10">
        <v>881</v>
      </c>
      <c r="E10" s="14">
        <f t="shared" si="0"/>
        <v>-1.4778325123152709E-2</v>
      </c>
      <c r="F10" s="14">
        <f t="shared" si="1"/>
        <v>-1.7837235228539576E-2</v>
      </c>
    </row>
    <row r="11" spans="2:6" x14ac:dyDescent="0.55000000000000004">
      <c r="B11" t="s">
        <v>136</v>
      </c>
      <c r="C11">
        <v>401</v>
      </c>
      <c r="D11">
        <v>882</v>
      </c>
      <c r="E11" s="14">
        <f t="shared" si="0"/>
        <v>2.5000000000000001E-3</v>
      </c>
      <c r="F11" s="14">
        <f t="shared" si="1"/>
        <v>1.1350737797956867E-3</v>
      </c>
    </row>
    <row r="12" spans="2:6" x14ac:dyDescent="0.55000000000000004">
      <c r="B12" t="s">
        <v>137</v>
      </c>
      <c r="C12">
        <v>396</v>
      </c>
      <c r="D12">
        <v>872</v>
      </c>
      <c r="E12" s="14">
        <f t="shared" si="0"/>
        <v>-1.2468827930174564E-2</v>
      </c>
      <c r="F12" s="14">
        <f t="shared" si="1"/>
        <v>-1.1337868480725623E-2</v>
      </c>
    </row>
    <row r="13" spans="2:6" x14ac:dyDescent="0.55000000000000004">
      <c r="B13" t="s">
        <v>138</v>
      </c>
      <c r="C13">
        <v>389</v>
      </c>
      <c r="D13">
        <v>858</v>
      </c>
      <c r="E13" s="14">
        <f t="shared" si="0"/>
        <v>-1.7676767676767676E-2</v>
      </c>
      <c r="F13" s="14">
        <f t="shared" si="1"/>
        <v>-1.6055045871559634E-2</v>
      </c>
    </row>
    <row r="14" spans="2:6" x14ac:dyDescent="0.55000000000000004">
      <c r="B14" t="s">
        <v>139</v>
      </c>
      <c r="C14">
        <v>368</v>
      </c>
      <c r="D14">
        <v>816</v>
      </c>
      <c r="E14" s="15">
        <f t="shared" si="0"/>
        <v>-5.3984575835475578E-2</v>
      </c>
      <c r="F14" s="15">
        <f t="shared" si="1"/>
        <v>-4.8951048951048952E-2</v>
      </c>
    </row>
    <row r="15" spans="2:6" x14ac:dyDescent="0.55000000000000004">
      <c r="B15" t="s">
        <v>140</v>
      </c>
      <c r="C15">
        <v>367</v>
      </c>
      <c r="D15">
        <v>815</v>
      </c>
      <c r="E15" s="14">
        <f t="shared" si="0"/>
        <v>-2.717391304347826E-3</v>
      </c>
      <c r="F15" s="14">
        <f t="shared" si="1"/>
        <v>-1.2254901960784314E-3</v>
      </c>
    </row>
    <row r="16" spans="2:6" x14ac:dyDescent="0.55000000000000004">
      <c r="B16" t="s">
        <v>141</v>
      </c>
      <c r="C16">
        <v>361</v>
      </c>
      <c r="D16">
        <v>806</v>
      </c>
      <c r="E16" s="14">
        <f t="shared" si="0"/>
        <v>-1.6348773841961851E-2</v>
      </c>
      <c r="F16" s="14">
        <f t="shared" si="1"/>
        <v>-1.1042944785276074E-2</v>
      </c>
    </row>
    <row r="17" spans="2:6" x14ac:dyDescent="0.55000000000000004">
      <c r="B17" s="8" t="s">
        <v>116</v>
      </c>
      <c r="C17">
        <v>361</v>
      </c>
      <c r="D17">
        <v>806</v>
      </c>
      <c r="E17" s="15">
        <f>(C17-C5)/C16</f>
        <v>-0.32409972299168976</v>
      </c>
      <c r="F17" s="15">
        <f>(D17-D5)/D16</f>
        <v>-0.40322580645161288</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789"/>
  <sheetViews>
    <sheetView topLeftCell="N1" workbookViewId="0">
      <selection activeCell="T13" sqref="T13"/>
    </sheetView>
  </sheetViews>
  <sheetFormatPr defaultRowHeight="14.4" x14ac:dyDescent="0.55000000000000004"/>
  <cols>
    <col min="1" max="1" width="40.68359375" customWidth="1"/>
    <col min="2" max="2" width="7.68359375" customWidth="1"/>
    <col min="3" max="3" width="16.68359375" customWidth="1"/>
    <col min="4" max="5" width="40.68359375" customWidth="1"/>
    <col min="6" max="12" width="9.41796875" customWidth="1"/>
    <col min="15" max="15" width="29.68359375" customWidth="1"/>
    <col min="23" max="23" width="9.41796875" customWidth="1"/>
    <col min="25" max="25" width="18.89453125" customWidth="1"/>
    <col min="27" max="27" width="11.68359375" bestFit="1" customWidth="1"/>
  </cols>
  <sheetData>
    <row r="1" spans="1:36" ht="16.8" x14ac:dyDescent="0.65">
      <c r="A1" s="1" t="s">
        <v>0</v>
      </c>
      <c r="F1" s="3" t="s">
        <v>67</v>
      </c>
      <c r="G1" s="3" t="s">
        <v>68</v>
      </c>
      <c r="H1" s="3" t="s">
        <v>69</v>
      </c>
      <c r="I1" s="3" t="s">
        <v>70</v>
      </c>
      <c r="J1" s="3" t="s">
        <v>71</v>
      </c>
      <c r="K1" s="3" t="s">
        <v>72</v>
      </c>
      <c r="L1" s="3" t="s">
        <v>73</v>
      </c>
      <c r="M1" s="3" t="s">
        <v>74</v>
      </c>
      <c r="Y1" t="s">
        <v>124</v>
      </c>
      <c r="AE1" t="s">
        <v>165</v>
      </c>
    </row>
    <row r="2" spans="1:36" x14ac:dyDescent="0.55000000000000004">
      <c r="A2" s="2" t="s">
        <v>1</v>
      </c>
      <c r="F2" s="4">
        <v>91.2</v>
      </c>
      <c r="G2" s="4">
        <v>93.3</v>
      </c>
      <c r="H2" s="4">
        <v>95.9</v>
      </c>
      <c r="I2" s="4">
        <v>98.2</v>
      </c>
      <c r="J2" s="4">
        <v>99</v>
      </c>
      <c r="K2" s="4">
        <v>99.6</v>
      </c>
      <c r="L2" s="4">
        <v>100</v>
      </c>
    </row>
    <row r="3" spans="1:36" x14ac:dyDescent="0.55000000000000004">
      <c r="F3" s="3" t="s">
        <v>2</v>
      </c>
      <c r="G3" s="3" t="s">
        <v>3</v>
      </c>
      <c r="H3" s="3" t="s">
        <v>4</v>
      </c>
      <c r="I3" s="3" t="s">
        <v>5</v>
      </c>
      <c r="J3" s="3" t="s">
        <v>6</v>
      </c>
      <c r="K3" s="3" t="s">
        <v>7</v>
      </c>
      <c r="L3" s="3" t="s">
        <v>8</v>
      </c>
      <c r="M3" s="3" t="s">
        <v>108</v>
      </c>
      <c r="P3" t="s">
        <v>57</v>
      </c>
      <c r="Q3" t="s">
        <v>59</v>
      </c>
      <c r="R3" t="s">
        <v>60</v>
      </c>
      <c r="T3" t="s">
        <v>65</v>
      </c>
      <c r="U3" t="s">
        <v>118</v>
      </c>
      <c r="V3" t="s">
        <v>119</v>
      </c>
      <c r="W3" t="s">
        <v>91</v>
      </c>
      <c r="X3" t="s">
        <v>123</v>
      </c>
      <c r="Y3" t="s">
        <v>148</v>
      </c>
      <c r="Z3" t="s">
        <v>147</v>
      </c>
      <c r="AA3" t="s">
        <v>161</v>
      </c>
      <c r="AB3" t="s">
        <v>160</v>
      </c>
      <c r="AE3" t="s">
        <v>166</v>
      </c>
      <c r="AF3" t="s">
        <v>65</v>
      </c>
      <c r="AG3" t="s">
        <v>91</v>
      </c>
      <c r="AH3" t="s">
        <v>148</v>
      </c>
      <c r="AI3" t="s">
        <v>147</v>
      </c>
      <c r="AJ3" t="s">
        <v>167</v>
      </c>
    </row>
    <row r="4" spans="1:36" x14ac:dyDescent="0.55000000000000004">
      <c r="A4" s="3" t="s">
        <v>9</v>
      </c>
      <c r="B4" s="3" t="s">
        <v>10</v>
      </c>
      <c r="C4" s="3" t="s">
        <v>11</v>
      </c>
      <c r="D4" s="3" t="s">
        <v>12</v>
      </c>
      <c r="E4" s="3" t="s">
        <v>13</v>
      </c>
      <c r="F4" s="6">
        <f>DNFIK!F4*100/'Correction for self employed'!F$2</f>
        <v>24598.684210526317</v>
      </c>
      <c r="G4" s="6">
        <f>DNFIK!G4*100/'Correction for self employed'!G$2</f>
        <v>26292.604501607719</v>
      </c>
      <c r="H4" s="6">
        <f>DNFIK!H4*100/'Correction for self employed'!H$2</f>
        <v>26459.854014598539</v>
      </c>
      <c r="I4" s="6">
        <f>DNFIK!I4*100/'Correction for self employed'!I$2</f>
        <v>27192.464358452136</v>
      </c>
      <c r="J4" s="6">
        <f>DNFIK!J4*100/'Correction for self employed'!J$2</f>
        <v>27681.81818181818</v>
      </c>
      <c r="K4" s="6">
        <f>DNFIK!K4*100/'Correction for self employed'!K$2</f>
        <v>29620.481927710844</v>
      </c>
      <c r="L4" s="6">
        <f>DNFIK!L4*100/'Correction for self employed'!L$2</f>
        <v>31395</v>
      </c>
      <c r="M4" s="7">
        <f>AVERAGE(F4:L4)</f>
        <v>27605.843884959108</v>
      </c>
      <c r="O4" t="s">
        <v>143</v>
      </c>
      <c r="T4" s="7">
        <f>S24</f>
        <v>-1117.6230246364285</v>
      </c>
      <c r="W4" s="7">
        <f>V24-W24-X24</f>
        <v>-322.4682253345</v>
      </c>
      <c r="X4" t="s">
        <v>146</v>
      </c>
      <c r="Y4" s="12" t="e">
        <f>X28</f>
        <v>#DIV/0!</v>
      </c>
      <c r="Z4" s="12" t="e">
        <f>X27</f>
        <v>#DIV/0!</v>
      </c>
      <c r="AA4" s="12" t="e">
        <f>X29</f>
        <v>#DIV/0!</v>
      </c>
      <c r="AB4" s="12">
        <f>X31</f>
        <v>0.23774691361213718</v>
      </c>
      <c r="AF4" s="7">
        <f>T4</f>
        <v>-1117.6230246364285</v>
      </c>
      <c r="AG4" s="7">
        <f>W4</f>
        <v>-322.4682253345</v>
      </c>
      <c r="AH4" s="12" t="e">
        <f>Y4</f>
        <v>#DIV/0!</v>
      </c>
      <c r="AI4" s="12" t="e">
        <f>Z4</f>
        <v>#DIV/0!</v>
      </c>
      <c r="AJ4" s="12" t="e">
        <f>AA26</f>
        <v>#DIV/0!</v>
      </c>
    </row>
    <row r="5" spans="1:36" x14ac:dyDescent="0.55000000000000004">
      <c r="E5" s="3" t="s">
        <v>14</v>
      </c>
      <c r="F5" s="6">
        <f>DNFIK!F5*100/'Correction for self employed'!F$2</f>
        <v>27.412280701754383</v>
      </c>
      <c r="G5" s="6">
        <f>DNFIK!G5*100/'Correction for self employed'!G$2</f>
        <v>32.154340836012864</v>
      </c>
      <c r="H5" s="6">
        <f>DNFIK!H5*100/'Correction for self employed'!H$2</f>
        <v>33.368091762252341</v>
      </c>
      <c r="I5" s="6">
        <f>DNFIK!I5*100/'Correction for self employed'!I$2</f>
        <v>33.604887983706718</v>
      </c>
      <c r="J5" s="6">
        <f>DNFIK!J5*100/'Correction for self employed'!J$2</f>
        <v>26.262626262626263</v>
      </c>
      <c r="K5" s="6">
        <f>DNFIK!K5*100/'Correction for self employed'!K$2</f>
        <v>13.052208835341366</v>
      </c>
      <c r="L5" s="6">
        <f>DNFIK!L5*100/'Correction for self employed'!L$2</f>
        <v>14</v>
      </c>
      <c r="M5" s="7">
        <f t="shared" ref="M5:M68" si="0">AVERAGE(F5:L5)</f>
        <v>25.693490911670558</v>
      </c>
      <c r="O5" t="s">
        <v>144</v>
      </c>
      <c r="T5" s="7">
        <f>R24</f>
        <v>-83.577854071999994</v>
      </c>
      <c r="W5" s="7">
        <f>X24</f>
        <v>-50.787813888000002</v>
      </c>
      <c r="X5">
        <v>0.5</v>
      </c>
      <c r="Y5" s="12" t="e">
        <f t="shared" ref="Y5:Y12" si="1">T5*X5/TotalC</f>
        <v>#DIV/0!</v>
      </c>
      <c r="Z5" s="12" t="e">
        <f t="shared" ref="Z5:Z12" si="2">W5*X5/TotalC</f>
        <v>#DIV/0!</v>
      </c>
      <c r="AA5" s="12" t="e">
        <f>X5*P26*R23/1000000000/TotalC</f>
        <v>#DIV/0!</v>
      </c>
      <c r="AB5" s="12">
        <f>X5*X23/V23</f>
        <v>8.2298624923582947E-2</v>
      </c>
      <c r="AE5">
        <f t="shared" ref="AE5:AE13" si="3">X5</f>
        <v>0.5</v>
      </c>
      <c r="AF5" s="7">
        <f t="shared" ref="AF5:AF13" si="4">T5</f>
        <v>-83.577854071999994</v>
      </c>
      <c r="AG5" s="7">
        <f t="shared" ref="AG5:AG13" si="5">W5</f>
        <v>-50.787813888000002</v>
      </c>
      <c r="AH5" s="12" t="e">
        <f t="shared" ref="AH5:AI13" si="6">Y5</f>
        <v>#DIV/0!</v>
      </c>
      <c r="AI5" s="12" t="e">
        <f t="shared" si="6"/>
        <v>#DIV/0!</v>
      </c>
      <c r="AJ5" s="12" t="e">
        <f>AA27</f>
        <v>#DIV/0!</v>
      </c>
    </row>
    <row r="6" spans="1:36" x14ac:dyDescent="0.55000000000000004">
      <c r="E6" s="3" t="s">
        <v>15</v>
      </c>
      <c r="F6" s="6">
        <f>DNFIK!F6*100/'Correction for self employed'!F$2</f>
        <v>13.157894736842104</v>
      </c>
      <c r="G6" s="6">
        <f>DNFIK!G6*100/'Correction for self employed'!G$2</f>
        <v>18.220793140407288</v>
      </c>
      <c r="H6" s="6">
        <f>DNFIK!H6*100/'Correction for self employed'!H$2</f>
        <v>19.81230448383733</v>
      </c>
      <c r="I6" s="6">
        <f>DNFIK!I6*100/'Correction for self employed'!I$2</f>
        <v>20.366598778004072</v>
      </c>
      <c r="J6" s="6">
        <f>DNFIK!J6*100/'Correction for self employed'!J$2</f>
        <v>14.141414141414142</v>
      </c>
      <c r="K6" s="6">
        <f>DNFIK!K6*100/'Correction for self employed'!K$2</f>
        <v>0</v>
      </c>
      <c r="L6" s="6">
        <f>DNFIK!L6*100/'Correction for self employed'!L$2</f>
        <v>0</v>
      </c>
      <c r="M6" s="7">
        <f t="shared" si="0"/>
        <v>12.242715040072133</v>
      </c>
      <c r="O6" t="s">
        <v>145</v>
      </c>
      <c r="T6" s="7">
        <f>Q24</f>
        <v>-218.76042452199999</v>
      </c>
      <c r="W6" s="7">
        <f>W24</f>
        <v>77.660331803999995</v>
      </c>
      <c r="X6">
        <v>0.2</v>
      </c>
      <c r="Y6" s="12" t="e">
        <f t="shared" si="1"/>
        <v>#DIV/0!</v>
      </c>
      <c r="Z6" s="12" t="e">
        <f t="shared" si="2"/>
        <v>#DIV/0!</v>
      </c>
      <c r="AA6" s="12" t="e">
        <f>X6*P26*Q23/1000000000/TotalC</f>
        <v>#DIV/0!</v>
      </c>
      <c r="AB6" s="12">
        <f>X6*W23/V23</f>
        <v>7.3963371477281534E-2</v>
      </c>
      <c r="AE6">
        <f t="shared" si="3"/>
        <v>0.2</v>
      </c>
      <c r="AF6" s="7">
        <f t="shared" si="4"/>
        <v>-218.76042452199999</v>
      </c>
      <c r="AG6" s="7">
        <f t="shared" si="5"/>
        <v>77.660331803999995</v>
      </c>
      <c r="AH6" s="12" t="e">
        <f t="shared" si="6"/>
        <v>#DIV/0!</v>
      </c>
      <c r="AI6" s="12" t="e">
        <f t="shared" si="6"/>
        <v>#DIV/0!</v>
      </c>
      <c r="AJ6" s="12" t="e">
        <f>AA28</f>
        <v>#DIV/0!</v>
      </c>
    </row>
    <row r="7" spans="1:36" x14ac:dyDescent="0.55000000000000004">
      <c r="E7" s="3" t="s">
        <v>16</v>
      </c>
      <c r="F7" s="6">
        <f>DNFIK!F7*100/'Correction for self employed'!F$2</f>
        <v>13.157894736842104</v>
      </c>
      <c r="G7" s="6">
        <f>DNFIK!G7*100/'Correction for self employed'!G$2</f>
        <v>13.933547695605574</v>
      </c>
      <c r="H7" s="6">
        <f>DNFIK!H7*100/'Correction for self employed'!H$2</f>
        <v>13.555787278415014</v>
      </c>
      <c r="I7" s="6">
        <f>DNFIK!I7*100/'Correction for self employed'!I$2</f>
        <v>13.238289205702648</v>
      </c>
      <c r="J7" s="6">
        <f>DNFIK!J7*100/'Correction for self employed'!J$2</f>
        <v>12.121212121212121</v>
      </c>
      <c r="K7" s="6">
        <f>DNFIK!K7*100/'Correction for self employed'!K$2</f>
        <v>13.052208835341366</v>
      </c>
      <c r="L7" s="6">
        <f>DNFIK!L7*100/'Correction for self employed'!L$2</f>
        <v>14</v>
      </c>
      <c r="M7" s="7">
        <f t="shared" si="0"/>
        <v>13.294134267588403</v>
      </c>
      <c r="O7" t="s">
        <v>168</v>
      </c>
      <c r="T7" s="7">
        <f>R15-P24</f>
        <v>-137.23516795233604</v>
      </c>
      <c r="V7">
        <v>5</v>
      </c>
      <c r="W7" s="7">
        <f t="shared" ref="W7:W12" si="7">T7/V7</f>
        <v>-27.447033590467207</v>
      </c>
      <c r="X7" s="16">
        <v>0.4</v>
      </c>
      <c r="Y7" s="12" t="e">
        <f t="shared" ref="Y7" si="8">T7*X7/TotalC</f>
        <v>#DIV/0!</v>
      </c>
      <c r="Z7" s="12" t="e">
        <f t="shared" ref="Z7" si="9">W7*X7/TotalC</f>
        <v>#DIV/0!</v>
      </c>
      <c r="AA7" s="12"/>
      <c r="AB7" s="12"/>
      <c r="AE7">
        <f t="shared" ref="AE7" si="10">X7</f>
        <v>0.4</v>
      </c>
      <c r="AF7" s="7">
        <f t="shared" ref="AF7" si="11">T7</f>
        <v>-137.23516795233604</v>
      </c>
      <c r="AG7" s="7">
        <f t="shared" ref="AG7" si="12">W7</f>
        <v>-27.447033590467207</v>
      </c>
      <c r="AH7" s="12" t="e">
        <f t="shared" ref="AH7" si="13">Y7</f>
        <v>#DIV/0!</v>
      </c>
      <c r="AI7" s="12" t="e">
        <f t="shared" ref="AI7" si="14">Z7</f>
        <v>#DIV/0!</v>
      </c>
      <c r="AJ7" s="12" t="e">
        <f t="shared" ref="AJ7" si="15">AA28</f>
        <v>#DIV/0!</v>
      </c>
    </row>
    <row r="8" spans="1:36" x14ac:dyDescent="0.55000000000000004">
      <c r="E8" s="3" t="s">
        <v>17</v>
      </c>
      <c r="F8" s="6">
        <f>DNFIK!F8*100/'Correction for self employed'!F$2</f>
        <v>3432.0175438596489</v>
      </c>
      <c r="G8" s="6">
        <f>DNFIK!G8*100/'Correction for self employed'!G$2</f>
        <v>3135.048231511254</v>
      </c>
      <c r="H8" s="6">
        <f>DNFIK!H8*100/'Correction for self employed'!H$2</f>
        <v>3004.1710114702814</v>
      </c>
      <c r="I8" s="6">
        <f>DNFIK!I8*100/'Correction for self employed'!I$2</f>
        <v>2919.551934826884</v>
      </c>
      <c r="J8" s="6">
        <f>DNFIK!J8*100/'Correction for self employed'!J$2</f>
        <v>2641.4141414141413</v>
      </c>
      <c r="K8" s="6">
        <f>DNFIK!K8*100/'Correction for self employed'!K$2</f>
        <v>2671.6867469879521</v>
      </c>
      <c r="L8" s="6">
        <f>DNFIK!L8*100/'Correction for self employed'!L$2</f>
        <v>2487</v>
      </c>
      <c r="M8" s="7">
        <f t="shared" si="0"/>
        <v>2898.6985157243084</v>
      </c>
      <c r="O8" t="s">
        <v>117</v>
      </c>
      <c r="P8" s="7">
        <f>M652+M656+M659+M672</f>
        <v>154.31952585863397</v>
      </c>
      <c r="Q8" s="7">
        <f>M260+M264+M267+M280</f>
        <v>870.45534736427635</v>
      </c>
      <c r="T8" s="7">
        <f>Q8-P8</f>
        <v>716.13582150564241</v>
      </c>
      <c r="U8" t="s">
        <v>120</v>
      </c>
      <c r="V8">
        <v>5</v>
      </c>
      <c r="W8" s="7">
        <f t="shared" si="7"/>
        <v>143.22716430112848</v>
      </c>
      <c r="X8">
        <v>0.1</v>
      </c>
      <c r="Y8" s="12" t="e">
        <f t="shared" si="1"/>
        <v>#DIV/0!</v>
      </c>
      <c r="Z8" s="12" t="e">
        <f t="shared" si="2"/>
        <v>#DIV/0!</v>
      </c>
      <c r="AE8">
        <f t="shared" si="3"/>
        <v>0.1</v>
      </c>
      <c r="AF8" s="7">
        <f t="shared" si="4"/>
        <v>716.13582150564241</v>
      </c>
      <c r="AG8" s="7">
        <f t="shared" si="5"/>
        <v>143.22716430112848</v>
      </c>
      <c r="AH8" s="12" t="e">
        <f t="shared" si="6"/>
        <v>#DIV/0!</v>
      </c>
      <c r="AI8" s="12" t="e">
        <f t="shared" si="6"/>
        <v>#DIV/0!</v>
      </c>
      <c r="AJ8" s="12" t="e">
        <f t="shared" ref="AJ8:AJ9" si="16">AA29</f>
        <v>#DIV/0!</v>
      </c>
    </row>
    <row r="9" spans="1:36" x14ac:dyDescent="0.55000000000000004">
      <c r="E9" s="3" t="s">
        <v>18</v>
      </c>
      <c r="F9" s="6">
        <f>DNFIK!F9*100/'Correction for self employed'!F$2</f>
        <v>66.885964912280699</v>
      </c>
      <c r="G9" s="6">
        <f>DNFIK!G9*100/'Correction for self employed'!G$2</f>
        <v>67.524115755627008</v>
      </c>
      <c r="H9" s="6">
        <f>DNFIK!H9*100/'Correction for self employed'!H$2</f>
        <v>65.693430656934297</v>
      </c>
      <c r="I9" s="6">
        <f>DNFIK!I9*100/'Correction for self employed'!I$2</f>
        <v>66.191446028513241</v>
      </c>
      <c r="J9" s="6">
        <f>DNFIK!J9*100/'Correction for self employed'!J$2</f>
        <v>67.676767676767682</v>
      </c>
      <c r="K9" s="6">
        <f>DNFIK!K9*100/'Correction for self employed'!K$2</f>
        <v>68.273092369477922</v>
      </c>
      <c r="L9" s="6">
        <f>DNFIK!L9*100/'Correction for self employed'!L$2</f>
        <v>71</v>
      </c>
      <c r="M9" s="7">
        <f t="shared" si="0"/>
        <v>67.606402485657256</v>
      </c>
      <c r="O9" t="s">
        <v>56</v>
      </c>
      <c r="P9" s="7">
        <f>M680+M684+M687+M700</f>
        <v>1298.2574611822226</v>
      </c>
      <c r="Q9" s="7">
        <f>M288+M292+M295+M308</f>
        <v>699.87507508918975</v>
      </c>
      <c r="T9" s="7">
        <f>Q9-P9</f>
        <v>-598.38238609303289</v>
      </c>
      <c r="U9" t="s">
        <v>120</v>
      </c>
      <c r="V9">
        <v>5</v>
      </c>
      <c r="W9" s="7">
        <f t="shared" si="7"/>
        <v>-119.67647721860658</v>
      </c>
      <c r="X9">
        <v>0</v>
      </c>
      <c r="Y9" s="12" t="e">
        <f t="shared" si="1"/>
        <v>#DIV/0!</v>
      </c>
      <c r="Z9" s="12" t="e">
        <f t="shared" si="2"/>
        <v>#DIV/0!</v>
      </c>
      <c r="AE9">
        <f t="shared" si="3"/>
        <v>0</v>
      </c>
      <c r="AF9" s="7">
        <f t="shared" si="4"/>
        <v>-598.38238609303289</v>
      </c>
      <c r="AG9" s="7">
        <f t="shared" si="5"/>
        <v>-119.67647721860658</v>
      </c>
      <c r="AH9" s="12" t="e">
        <f t="shared" si="6"/>
        <v>#DIV/0!</v>
      </c>
      <c r="AI9" s="12" t="e">
        <f t="shared" si="6"/>
        <v>#DIV/0!</v>
      </c>
      <c r="AJ9" s="12" t="e">
        <f t="shared" si="16"/>
        <v>#DIV/0!</v>
      </c>
    </row>
    <row r="10" spans="1:36" x14ac:dyDescent="0.55000000000000004">
      <c r="E10" s="3" t="s">
        <v>19</v>
      </c>
      <c r="F10" s="6">
        <f>DNFIK!F10*100/'Correction for self employed'!F$2</f>
        <v>1524.1228070175439</v>
      </c>
      <c r="G10" s="6">
        <f>DNFIK!G10*100/'Correction for self employed'!G$2</f>
        <v>1410.5037513397642</v>
      </c>
      <c r="H10" s="6">
        <f>DNFIK!H10*100/'Correction for self employed'!H$2</f>
        <v>1393.1178310740354</v>
      </c>
      <c r="I10" s="6">
        <f>DNFIK!I10*100/'Correction for self employed'!I$2</f>
        <v>1573.3197556008147</v>
      </c>
      <c r="J10" s="6">
        <f>DNFIK!J10*100/'Correction for self employed'!J$2</f>
        <v>1422.2222222222222</v>
      </c>
      <c r="K10" s="6">
        <f>DNFIK!K10*100/'Correction for self employed'!K$2</f>
        <v>1596.3855421686749</v>
      </c>
      <c r="L10" s="6">
        <f>DNFIK!L10*100/'Correction for self employed'!L$2</f>
        <v>1698</v>
      </c>
      <c r="M10" s="7">
        <f t="shared" si="0"/>
        <v>1516.8102727747223</v>
      </c>
      <c r="O10" t="s">
        <v>61</v>
      </c>
      <c r="P10" s="7">
        <f>M428+M432+M435+M448</f>
        <v>2479.4677438224444</v>
      </c>
      <c r="Q10" s="7">
        <f>M36+M40+M43+M56</f>
        <v>2145.7210378162099</v>
      </c>
      <c r="T10" s="7">
        <f>Q10-P10</f>
        <v>-333.74670600623449</v>
      </c>
      <c r="U10" t="s">
        <v>120</v>
      </c>
      <c r="V10">
        <v>5</v>
      </c>
      <c r="W10" s="7">
        <f t="shared" si="7"/>
        <v>-66.749341201246892</v>
      </c>
      <c r="X10">
        <v>0.1</v>
      </c>
      <c r="Y10" s="12" t="e">
        <f t="shared" si="1"/>
        <v>#DIV/0!</v>
      </c>
      <c r="Z10" s="12" t="e">
        <f t="shared" si="2"/>
        <v>#DIV/0!</v>
      </c>
      <c r="AE10">
        <f t="shared" si="3"/>
        <v>0.1</v>
      </c>
      <c r="AF10" s="7">
        <f t="shared" si="4"/>
        <v>-333.74670600623449</v>
      </c>
      <c r="AG10" s="7">
        <f t="shared" si="5"/>
        <v>-66.749341201246892</v>
      </c>
      <c r="AH10" s="12" t="e">
        <f t="shared" si="6"/>
        <v>#DIV/0!</v>
      </c>
      <c r="AI10" s="12" t="e">
        <f t="shared" si="6"/>
        <v>#DIV/0!</v>
      </c>
    </row>
    <row r="11" spans="1:36" x14ac:dyDescent="0.55000000000000004">
      <c r="E11" s="3" t="s">
        <v>20</v>
      </c>
      <c r="F11" s="6">
        <f>DNFIK!F11*100/'Correction for self employed'!F$2</f>
        <v>1841.0087719298244</v>
      </c>
      <c r="G11" s="6">
        <f>DNFIK!G11*100/'Correction for self employed'!G$2</f>
        <v>1657.0203644158628</v>
      </c>
      <c r="H11" s="6">
        <f>DNFIK!H11*100/'Correction for self employed'!H$2</f>
        <v>1544.3169968717414</v>
      </c>
      <c r="I11" s="6">
        <f>DNFIK!I11*100/'Correction for self employed'!I$2</f>
        <v>1280.0407331975559</v>
      </c>
      <c r="J11" s="6">
        <f>DNFIK!J11*100/'Correction for self employed'!J$2</f>
        <v>1150.5050505050506</v>
      </c>
      <c r="K11" s="6">
        <f>DNFIK!K11*100/'Correction for self employed'!K$2</f>
        <v>1007.0281124497992</v>
      </c>
      <c r="L11" s="6">
        <f>DNFIK!L11*100/'Correction for self employed'!L$2</f>
        <v>718</v>
      </c>
      <c r="M11" s="7">
        <f t="shared" si="0"/>
        <v>1313.988575624262</v>
      </c>
      <c r="O11" t="s">
        <v>122</v>
      </c>
      <c r="P11" s="7">
        <f>M456+M460+M463+M476-P8</f>
        <v>8596.3977677161856</v>
      </c>
      <c r="Q11" s="7">
        <f>M64+M68+M71+M84-Q8</f>
        <v>10129.008267384608</v>
      </c>
      <c r="T11" s="7">
        <f>Q11-P11</f>
        <v>1532.6104996684226</v>
      </c>
      <c r="U11" t="s">
        <v>121</v>
      </c>
      <c r="V11">
        <v>4.78</v>
      </c>
      <c r="W11" s="7">
        <f t="shared" si="7"/>
        <v>320.62981164611347</v>
      </c>
      <c r="X11">
        <v>0.1</v>
      </c>
      <c r="Y11" s="12" t="e">
        <f t="shared" si="1"/>
        <v>#DIV/0!</v>
      </c>
      <c r="Z11" s="12" t="e">
        <f t="shared" si="2"/>
        <v>#DIV/0!</v>
      </c>
      <c r="AE11">
        <f t="shared" si="3"/>
        <v>0.1</v>
      </c>
      <c r="AF11" s="7">
        <f t="shared" si="4"/>
        <v>1532.6104996684226</v>
      </c>
      <c r="AG11" s="7">
        <f t="shared" si="5"/>
        <v>320.62981164611347</v>
      </c>
      <c r="AH11" s="12" t="e">
        <f t="shared" si="6"/>
        <v>#DIV/0!</v>
      </c>
      <c r="AI11" s="12" t="e">
        <f t="shared" si="6"/>
        <v>#DIV/0!</v>
      </c>
    </row>
    <row r="12" spans="1:36" x14ac:dyDescent="0.55000000000000004">
      <c r="E12" s="3" t="s">
        <v>21</v>
      </c>
      <c r="F12" s="6">
        <f>DNFIK!F12*100/'Correction for self employed'!F$2</f>
        <v>4196.2719298245611</v>
      </c>
      <c r="G12" s="6">
        <f>DNFIK!G12*100/'Correction for self employed'!G$2</f>
        <v>4556.270096463023</v>
      </c>
      <c r="H12" s="6">
        <f>DNFIK!H12*100/'Correction for self employed'!H$2</f>
        <v>4605.8394160583939</v>
      </c>
      <c r="I12" s="6">
        <f>DNFIK!I12*100/'Correction for self employed'!I$2</f>
        <v>4527.4949083503052</v>
      </c>
      <c r="J12" s="6">
        <f>DNFIK!J12*100/'Correction for self employed'!J$2</f>
        <v>4376.7676767676767</v>
      </c>
      <c r="K12" s="6">
        <f>DNFIK!K12*100/'Correction for self employed'!K$2</f>
        <v>4673.6947791164657</v>
      </c>
      <c r="L12" s="6">
        <f>DNFIK!L12*100/'Correction for self employed'!L$2</f>
        <v>4438</v>
      </c>
      <c r="M12" s="7">
        <f t="shared" si="0"/>
        <v>4482.0484009400607</v>
      </c>
      <c r="O12" t="s">
        <v>62</v>
      </c>
      <c r="P12" s="7">
        <f>M764+M768+M771+M784</f>
        <v>3145.6042074763236</v>
      </c>
      <c r="Q12" s="7">
        <f>M372+M376+M379+M392</f>
        <v>3372.6982158563178</v>
      </c>
      <c r="T12" s="7">
        <f>Q12-P12</f>
        <v>227.09400837999419</v>
      </c>
      <c r="U12" t="s">
        <v>120</v>
      </c>
      <c r="V12">
        <v>5</v>
      </c>
      <c r="W12" s="7">
        <f t="shared" si="7"/>
        <v>45.418801675998836</v>
      </c>
      <c r="X12">
        <v>0</v>
      </c>
      <c r="Y12" s="12" t="e">
        <f t="shared" si="1"/>
        <v>#DIV/0!</v>
      </c>
      <c r="Z12" s="12" t="e">
        <f t="shared" si="2"/>
        <v>#DIV/0!</v>
      </c>
      <c r="AE12">
        <f t="shared" si="3"/>
        <v>0</v>
      </c>
      <c r="AF12" s="7">
        <f t="shared" si="4"/>
        <v>227.09400837999419</v>
      </c>
      <c r="AG12" s="7">
        <f t="shared" si="5"/>
        <v>45.418801675998836</v>
      </c>
      <c r="AH12" s="12" t="e">
        <f t="shared" si="6"/>
        <v>#DIV/0!</v>
      </c>
      <c r="AI12" s="12" t="e">
        <f t="shared" si="6"/>
        <v>#DIV/0!</v>
      </c>
    </row>
    <row r="13" spans="1:36" x14ac:dyDescent="0.55000000000000004">
      <c r="E13" s="3" t="s">
        <v>22</v>
      </c>
      <c r="F13" s="6">
        <f>DNFIK!F13*100/'Correction for self employed'!F$2</f>
        <v>361.84210526315786</v>
      </c>
      <c r="G13" s="6">
        <f>DNFIK!G13*100/'Correction for self employed'!G$2</f>
        <v>386.92390139335475</v>
      </c>
      <c r="H13" s="6">
        <f>DNFIK!H13*100/'Correction for self employed'!H$2</f>
        <v>387.90406673618349</v>
      </c>
      <c r="I13" s="6">
        <f>DNFIK!I13*100/'Correction for self employed'!I$2</f>
        <v>308.55397148676172</v>
      </c>
      <c r="J13" s="6">
        <f>DNFIK!J13*100/'Correction for self employed'!J$2</f>
        <v>303.030303030303</v>
      </c>
      <c r="K13" s="6">
        <f>DNFIK!K13*100/'Correction for self employed'!K$2</f>
        <v>251.00401606425703</v>
      </c>
      <c r="L13" s="6">
        <f>DNFIK!L13*100/'Correction for self employed'!L$2</f>
        <v>166</v>
      </c>
      <c r="M13" s="7">
        <f t="shared" si="0"/>
        <v>309.32262342485967</v>
      </c>
      <c r="T13" s="10">
        <f>SUM(T4:T12)</f>
        <v>-13.485233727972627</v>
      </c>
      <c r="W13" s="10">
        <f>SUM(W4:W12)</f>
        <v>-0.19278180557985536</v>
      </c>
      <c r="Y13" s="13" t="e">
        <f>SUM(Y4:Y12)</f>
        <v>#DIV/0!</v>
      </c>
      <c r="Z13" s="13" t="e">
        <f>SUM(Z4:Z12)</f>
        <v>#DIV/0!</v>
      </c>
      <c r="AA13" s="13" t="e">
        <f>SUM(AA4:AA6)</f>
        <v>#DIV/0!</v>
      </c>
      <c r="AB13" s="13" t="e">
        <f>AA13-SUM(AB4:AB6)*AB16</f>
        <v>#DIV/0!</v>
      </c>
      <c r="AE13">
        <f t="shared" si="3"/>
        <v>0</v>
      </c>
      <c r="AF13" s="7">
        <f t="shared" si="4"/>
        <v>-13.485233727972627</v>
      </c>
      <c r="AG13" s="7">
        <f t="shared" si="5"/>
        <v>-0.19278180557985536</v>
      </c>
      <c r="AH13" s="12" t="e">
        <f t="shared" si="6"/>
        <v>#DIV/0!</v>
      </c>
      <c r="AI13" s="12" t="e">
        <f t="shared" si="6"/>
        <v>#DIV/0!</v>
      </c>
    </row>
    <row r="14" spans="1:36" x14ac:dyDescent="0.55000000000000004">
      <c r="E14" s="3" t="s">
        <v>23</v>
      </c>
      <c r="F14" s="6">
        <f>DNFIK!F14*100/'Correction for self employed'!F$2</f>
        <v>3834.4298245614032</v>
      </c>
      <c r="G14" s="6">
        <f>DNFIK!G14*100/'Correction for self employed'!G$2</f>
        <v>4169.3461950696683</v>
      </c>
      <c r="H14" s="6">
        <f>DNFIK!H14*100/'Correction for self employed'!H$2</f>
        <v>4217.9353493222106</v>
      </c>
      <c r="I14" s="6">
        <f>DNFIK!I14*100/'Correction for self employed'!I$2</f>
        <v>4218.9409368635434</v>
      </c>
      <c r="J14" s="6">
        <f>DNFIK!J14*100/'Correction for self employed'!J$2</f>
        <v>4073.7373737373737</v>
      </c>
      <c r="K14" s="6">
        <f>DNFIK!K14*100/'Correction for self employed'!K$2</f>
        <v>4422.6907630522091</v>
      </c>
      <c r="L14" s="6">
        <f>DNFIK!L14*100/'Correction for self employed'!L$2</f>
        <v>4272</v>
      </c>
      <c r="M14" s="7">
        <f t="shared" si="0"/>
        <v>4172.7257775152011</v>
      </c>
    </row>
    <row r="15" spans="1:36" x14ac:dyDescent="0.55000000000000004">
      <c r="E15" s="3" t="s">
        <v>24</v>
      </c>
      <c r="F15" s="6">
        <f>DNFIK!F15*100/'Correction for self employed'!F$2</f>
        <v>6096.4912280701756</v>
      </c>
      <c r="G15" s="6">
        <f>DNFIK!G15*100/'Correction for self employed'!G$2</f>
        <v>6151.125401929261</v>
      </c>
      <c r="H15" s="6">
        <f>DNFIK!H15*100/'Correction for self employed'!H$2</f>
        <v>6237.7476538060473</v>
      </c>
      <c r="I15" s="6">
        <f>DNFIK!I15*100/'Correction for self employed'!I$2</f>
        <v>6343.1771894093681</v>
      </c>
      <c r="J15" s="6">
        <f>DNFIK!J15*100/'Correction for self employed'!J$2</f>
        <v>6410.1010101010097</v>
      </c>
      <c r="K15" s="6">
        <f>DNFIK!K15*100/'Correction for self employed'!K$2</f>
        <v>6423.6947791164666</v>
      </c>
      <c r="L15" s="6">
        <f>DNFIK!L15*100/'Correction for self employed'!L$2</f>
        <v>6491</v>
      </c>
      <c r="M15" s="7">
        <f t="shared" si="0"/>
        <v>6307.6196089189043</v>
      </c>
      <c r="O15" t="s">
        <v>66</v>
      </c>
      <c r="P15" s="7">
        <f>M708+M712+M715+M728</f>
        <v>2784.8633321135985</v>
      </c>
      <c r="Q15" s="7">
        <f>M316+M320+M323+M336</f>
        <v>1227.666860930834</v>
      </c>
      <c r="R15" s="8">
        <f>Q15-P15</f>
        <v>-1557.1964711827645</v>
      </c>
      <c r="AB15" t="s">
        <v>163</v>
      </c>
    </row>
    <row r="16" spans="1:36" x14ac:dyDescent="0.55000000000000004">
      <c r="E16" s="3" t="s">
        <v>25</v>
      </c>
      <c r="F16" s="6">
        <f>DNFIK!F16*100/'Correction for self employed'!F$2</f>
        <v>1540.5701754385964</v>
      </c>
      <c r="G16" s="6">
        <f>DNFIK!G16*100/'Correction for self employed'!G$2</f>
        <v>1568.0600214362273</v>
      </c>
      <c r="H16" s="6">
        <f>DNFIK!H16*100/'Correction for self employed'!H$2</f>
        <v>1603.7539103232532</v>
      </c>
      <c r="I16" s="6">
        <f>DNFIK!I16*100/'Correction for self employed'!I$2</f>
        <v>1573.3197556008147</v>
      </c>
      <c r="J16" s="6">
        <f>DNFIK!J16*100/'Correction for self employed'!J$2</f>
        <v>1626.2626262626263</v>
      </c>
      <c r="K16" s="6">
        <f>DNFIK!K16*100/'Correction for self employed'!K$2</f>
        <v>1618.4738955823293</v>
      </c>
      <c r="L16" s="6">
        <f>DNFIK!L16*100/'Correction for self employed'!L$2</f>
        <v>1684</v>
      </c>
      <c r="M16" s="7">
        <f t="shared" si="0"/>
        <v>1602.0629120919782</v>
      </c>
      <c r="AB16">
        <v>1.1000000000000001</v>
      </c>
    </row>
    <row r="17" spans="4:27" x14ac:dyDescent="0.55000000000000004">
      <c r="E17" s="3" t="s">
        <v>26</v>
      </c>
      <c r="F17" s="6">
        <f>DNFIK!F17*100/'Correction for self employed'!F$2</f>
        <v>4557.0175438596489</v>
      </c>
      <c r="G17" s="6">
        <f>DNFIK!G17*100/'Correction for self employed'!G$2</f>
        <v>4583.0653804930334</v>
      </c>
      <c r="H17" s="6">
        <f>DNFIK!H17*100/'Correction for self employed'!H$2</f>
        <v>4632.9509906152243</v>
      </c>
      <c r="I17" s="6">
        <f>DNFIK!I17*100/'Correction for self employed'!I$2</f>
        <v>4768.8391038696536</v>
      </c>
      <c r="J17" s="6">
        <f>DNFIK!J17*100/'Correction for self employed'!J$2</f>
        <v>4782.8282828282827</v>
      </c>
      <c r="K17" s="6">
        <f>DNFIK!K17*100/'Correction for self employed'!K$2</f>
        <v>4804.2168674698796</v>
      </c>
      <c r="L17" s="6">
        <f>DNFIK!L17*100/'Correction for self employed'!L$2</f>
        <v>4806</v>
      </c>
      <c r="M17" s="7">
        <f t="shared" si="0"/>
        <v>4704.9883098765322</v>
      </c>
    </row>
    <row r="18" spans="4:27" x14ac:dyDescent="0.55000000000000004">
      <c r="E18" s="3" t="s">
        <v>27</v>
      </c>
      <c r="F18" s="6">
        <f>DNFIK!F18*100/'Correction for self employed'!F$2</f>
        <v>6845.394736842105</v>
      </c>
      <c r="G18" s="6">
        <f>DNFIK!G18*100/'Correction for self employed'!G$2</f>
        <v>8092.1757770632375</v>
      </c>
      <c r="H18" s="6">
        <f>DNFIK!H18*100/'Correction for self employed'!H$2</f>
        <v>7722.6277372262766</v>
      </c>
      <c r="I18" s="6">
        <f>DNFIK!I18*100/'Correction for self employed'!I$2</f>
        <v>8414.4602851323834</v>
      </c>
      <c r="J18" s="6">
        <f>DNFIK!J18*100/'Correction for self employed'!J$2</f>
        <v>9693.939393939394</v>
      </c>
      <c r="K18" s="6">
        <f>DNFIK!K18*100/'Correction for self employed'!K$2</f>
        <v>10540.160642570281</v>
      </c>
      <c r="L18" s="6">
        <f>DNFIK!L18*100/'Correction for self employed'!L$2</f>
        <v>12831</v>
      </c>
      <c r="M18" s="7">
        <f t="shared" si="0"/>
        <v>9162.8226532533827</v>
      </c>
    </row>
    <row r="19" spans="4:27" x14ac:dyDescent="0.55000000000000004">
      <c r="E19" s="3" t="s">
        <v>28</v>
      </c>
      <c r="F19" s="6">
        <f>DNFIK!F19*100/'Correction for self employed'!F$2</f>
        <v>1174.3421052631579</v>
      </c>
      <c r="G19" s="6">
        <f>DNFIK!G19*100/'Correction for self employed'!G$2</f>
        <v>1428.7245444801715</v>
      </c>
      <c r="H19" s="6">
        <f>DNFIK!H19*100/'Correction for self employed'!H$2</f>
        <v>1155.3701772679874</v>
      </c>
      <c r="I19" s="6">
        <f>DNFIK!I19*100/'Correction for self employed'!I$2</f>
        <v>1240.325865580448</v>
      </c>
      <c r="J19" s="6">
        <f>DNFIK!J19*100/'Correction for self employed'!J$2</f>
        <v>1541.4141414141413</v>
      </c>
      <c r="K19" s="6">
        <f>DNFIK!K19*100/'Correction for self employed'!K$2</f>
        <v>1722.8915662650604</v>
      </c>
      <c r="L19" s="6">
        <f>DNFIK!L19*100/'Correction for self employed'!L$2</f>
        <v>2020</v>
      </c>
      <c r="M19" s="7">
        <f t="shared" si="0"/>
        <v>1469.0097714672809</v>
      </c>
    </row>
    <row r="20" spans="4:27" x14ac:dyDescent="0.55000000000000004">
      <c r="E20" s="3" t="s">
        <v>29</v>
      </c>
      <c r="F20" s="6">
        <f>DNFIK!F20*100/'Correction for self employed'!F$2</f>
        <v>4401.3157894736842</v>
      </c>
      <c r="G20" s="6">
        <f>DNFIK!G20*100/'Correction for self employed'!G$2</f>
        <v>4923.9013933547694</v>
      </c>
      <c r="H20" s="6">
        <f>DNFIK!H20*100/'Correction for self employed'!H$2</f>
        <v>4734.0980187695513</v>
      </c>
      <c r="I20" s="6">
        <f>DNFIK!I20*100/'Correction for self employed'!I$2</f>
        <v>5030.5498981670062</v>
      </c>
      <c r="J20" s="6">
        <f>DNFIK!J20*100/'Correction for self employed'!J$2</f>
        <v>5845.454545454545</v>
      </c>
      <c r="K20" s="6">
        <f>DNFIK!K20*100/'Correction for self employed'!K$2</f>
        <v>6347.3895582329324</v>
      </c>
      <c r="L20" s="6">
        <f>DNFIK!L20*100/'Correction for self employed'!L$2</f>
        <v>8246</v>
      </c>
      <c r="M20" s="7">
        <f t="shared" si="0"/>
        <v>5646.9584576360694</v>
      </c>
      <c r="P20" t="s">
        <v>109</v>
      </c>
      <c r="W20">
        <v>-9514</v>
      </c>
      <c r="X20">
        <v>-132681</v>
      </c>
      <c r="Y20">
        <v>-489979.33758025552</v>
      </c>
    </row>
    <row r="21" spans="4:27" x14ac:dyDescent="0.55000000000000004">
      <c r="E21" s="3" t="s">
        <v>30</v>
      </c>
      <c r="F21" s="6">
        <f>DNFIK!F21*100/'Correction for self employed'!F$2</f>
        <v>326.75438596491227</v>
      </c>
      <c r="G21" s="6">
        <f>DNFIK!G21*100/'Correction for self employed'!G$2</f>
        <v>354.76956055734189</v>
      </c>
      <c r="H21" s="6">
        <f>DNFIK!H21*100/'Correction for self employed'!H$2</f>
        <v>358.7069864442127</v>
      </c>
      <c r="I21" s="6">
        <f>DNFIK!I21*100/'Correction for self employed'!I$2</f>
        <v>365.58044806517313</v>
      </c>
      <c r="J21" s="6">
        <f>DNFIK!J21*100/'Correction for self employed'!J$2</f>
        <v>358.5858585858586</v>
      </c>
      <c r="K21" s="6">
        <f>DNFIK!K21*100/'Correction for self employed'!K$2</f>
        <v>337.34939759036149</v>
      </c>
      <c r="L21" s="6">
        <f>DNFIK!L21*100/'Correction for self employed'!L$2</f>
        <v>433</v>
      </c>
      <c r="M21" s="7">
        <f t="shared" si="0"/>
        <v>362.10666245826576</v>
      </c>
      <c r="P21" t="s">
        <v>110</v>
      </c>
      <c r="Q21" t="s">
        <v>111</v>
      </c>
      <c r="R21" t="s">
        <v>112</v>
      </c>
      <c r="S21" t="s">
        <v>129</v>
      </c>
      <c r="V21" t="s">
        <v>110</v>
      </c>
      <c r="W21" t="s">
        <v>111</v>
      </c>
      <c r="X21" t="s">
        <v>112</v>
      </c>
      <c r="Y21" t="s">
        <v>129</v>
      </c>
    </row>
    <row r="22" spans="4:27" x14ac:dyDescent="0.55000000000000004">
      <c r="E22" s="3" t="s">
        <v>31</v>
      </c>
      <c r="F22" s="6">
        <f>DNFIK!F22*100/'Correction for self employed'!F$2</f>
        <v>944.07894736842104</v>
      </c>
      <c r="G22" s="6">
        <f>DNFIK!G22*100/'Correction for self employed'!G$2</f>
        <v>1385.8520900321544</v>
      </c>
      <c r="H22" s="6">
        <f>DNFIK!H22*100/'Correction for self employed'!H$2</f>
        <v>1474.4525547445255</v>
      </c>
      <c r="I22" s="6">
        <f>DNFIK!I22*100/'Correction for self employed'!I$2</f>
        <v>1779.0224032586557</v>
      </c>
      <c r="J22" s="6">
        <f>DNFIK!J22*100/'Correction for self employed'!J$2</f>
        <v>1947.4747474747476</v>
      </c>
      <c r="K22" s="6">
        <f>DNFIK!K22*100/'Correction for self employed'!K$2</f>
        <v>2132.530120481928</v>
      </c>
      <c r="L22" s="6">
        <f>DNFIK!L22*100/'Correction for self employed'!L$2</f>
        <v>2131</v>
      </c>
      <c r="M22" s="7">
        <f t="shared" si="0"/>
        <v>1684.9158376229188</v>
      </c>
      <c r="O22" t="s">
        <v>113</v>
      </c>
      <c r="P22">
        <v>-516407</v>
      </c>
      <c r="Q22">
        <v>-203779</v>
      </c>
      <c r="R22">
        <v>-170636</v>
      </c>
      <c r="U22" t="s">
        <v>114</v>
      </c>
      <c r="W22">
        <v>72326</v>
      </c>
      <c r="X22">
        <v>-106272</v>
      </c>
      <c r="Y22">
        <v>-270945.5</v>
      </c>
    </row>
    <row r="23" spans="4:27" x14ac:dyDescent="0.55000000000000004">
      <c r="E23" s="3" t="s">
        <v>32</v>
      </c>
      <c r="F23" s="6">
        <f>DNFIK!F23*100/'Correction for self employed'!F$2</f>
        <v>2125</v>
      </c>
      <c r="G23" s="6">
        <f>DNFIK!G23*100/'Correction for self employed'!G$2</f>
        <v>2299.0353697749197</v>
      </c>
      <c r="H23" s="6">
        <f>DNFIK!H23*100/'Correction for self employed'!H$2</f>
        <v>2501.5641293013555</v>
      </c>
      <c r="I23" s="6">
        <f>DNFIK!I23*100/'Correction for self employed'!I$2</f>
        <v>2662.9327902240325</v>
      </c>
      <c r="J23" s="6">
        <f>DNFIK!J23*100/'Correction for self employed'!J$2</f>
        <v>2619.1919191919192</v>
      </c>
      <c r="K23" s="6">
        <f>DNFIK!K23*100/'Correction for self employed'!K$2</f>
        <v>2949.799196787149</v>
      </c>
      <c r="L23" s="6">
        <f>DNFIK!L23*100/'Correction for self employed'!L$2</f>
        <v>2977</v>
      </c>
      <c r="M23" s="7">
        <f t="shared" si="0"/>
        <v>2590.6462007541963</v>
      </c>
      <c r="O23" t="s">
        <v>115</v>
      </c>
      <c r="P23">
        <f>19247859/7</f>
        <v>2749694.1428571427</v>
      </c>
      <c r="Q23">
        <v>1073518</v>
      </c>
      <c r="R23">
        <v>489802</v>
      </c>
      <c r="S23">
        <f>P23-Q23-R23</f>
        <v>1186374.1428571427</v>
      </c>
      <c r="U23" t="s">
        <v>115</v>
      </c>
      <c r="V23">
        <v>2903475</v>
      </c>
      <c r="W23">
        <v>1073754</v>
      </c>
      <c r="X23">
        <v>477904</v>
      </c>
      <c r="Y23">
        <v>1190159</v>
      </c>
    </row>
    <row r="24" spans="4:27" x14ac:dyDescent="0.55000000000000004">
      <c r="E24" s="3" t="s">
        <v>33</v>
      </c>
      <c r="F24" s="6">
        <f>DNFIK!F24*100/'Correction for self employed'!F$2</f>
        <v>120.6140350877193</v>
      </c>
      <c r="G24" s="6">
        <f>DNFIK!G24*100/'Correction for self employed'!G$2</f>
        <v>122.18649517684888</v>
      </c>
      <c r="H24" s="6">
        <f>DNFIK!H24*100/'Correction for self employed'!H$2</f>
        <v>131.38686131386859</v>
      </c>
      <c r="I24" s="6">
        <f>DNFIK!I24*100/'Correction for self employed'!I$2</f>
        <v>127.29124236252545</v>
      </c>
      <c r="J24" s="6">
        <f>DNFIK!J24*100/'Correction for self employed'!J$2</f>
        <v>118.18181818181819</v>
      </c>
      <c r="K24" s="6">
        <f>DNFIK!K24*100/'Correction for self employed'!K$2</f>
        <v>108.43373493975905</v>
      </c>
      <c r="L24" s="6">
        <f>DNFIK!L24*100/'Correction for self employed'!L$2</f>
        <v>110</v>
      </c>
      <c r="M24" s="7">
        <f t="shared" si="0"/>
        <v>119.7277410089342</v>
      </c>
      <c r="O24" s="8" t="s">
        <v>116</v>
      </c>
      <c r="P24" s="10">
        <f>P22*P23/1000000000</f>
        <v>-1419.9613032304285</v>
      </c>
      <c r="Q24" s="10">
        <f>Q22*Q23/1000000000</f>
        <v>-218.76042452199999</v>
      </c>
      <c r="R24" s="10">
        <f>R22*R23/1000000000</f>
        <v>-83.577854071999994</v>
      </c>
      <c r="S24" s="10">
        <f>P24-Q24-R24</f>
        <v>-1117.6230246364285</v>
      </c>
      <c r="U24" s="8" t="s">
        <v>116</v>
      </c>
      <c r="V24" s="10">
        <f>SUM(W24:Y24)</f>
        <v>-295.59570741850001</v>
      </c>
      <c r="W24" s="10">
        <f>W22*W23/1000000000</f>
        <v>77.660331803999995</v>
      </c>
      <c r="X24" s="10">
        <f>X22*X23/1000000000</f>
        <v>-50.787813888000002</v>
      </c>
      <c r="Y24" s="10">
        <f>Y22*Y23/1000000000</f>
        <v>-322.4682253345</v>
      </c>
    </row>
    <row r="25" spans="4:27" x14ac:dyDescent="0.55000000000000004">
      <c r="E25" s="3" t="s">
        <v>34</v>
      </c>
      <c r="F25" s="6">
        <f>DNFIK!F25*100/'Correction for self employed'!F$2</f>
        <v>1112.9385964912281</v>
      </c>
      <c r="G25" s="6">
        <f>DNFIK!G25*100/'Correction for self employed'!G$2</f>
        <v>1207.9314040728832</v>
      </c>
      <c r="H25" s="6">
        <f>DNFIK!H25*100/'Correction for self employed'!H$2</f>
        <v>1280.5005213764337</v>
      </c>
      <c r="I25" s="6">
        <f>DNFIK!I25*100/'Correction for self employed'!I$2</f>
        <v>1408.3503054989817</v>
      </c>
      <c r="J25" s="6">
        <f>DNFIK!J25*100/'Correction for self employed'!J$2</f>
        <v>1411.1111111111111</v>
      </c>
      <c r="K25" s="6">
        <f>DNFIK!K25*100/'Correction for self employed'!K$2</f>
        <v>1580.3212851405624</v>
      </c>
      <c r="L25" s="6">
        <f>DNFIK!L25*100/'Correction for self employed'!L$2</f>
        <v>1595</v>
      </c>
      <c r="M25" s="7">
        <f t="shared" si="0"/>
        <v>1370.8790319558855</v>
      </c>
    </row>
    <row r="26" spans="4:27" x14ac:dyDescent="0.55000000000000004">
      <c r="E26" s="3" t="s">
        <v>35</v>
      </c>
      <c r="F26" s="6">
        <f>DNFIK!F26*100/'Correction for self employed'!F$2</f>
        <v>891.4473684210526</v>
      </c>
      <c r="G26" s="6">
        <f>DNFIK!G26*100/'Correction for self employed'!G$2</f>
        <v>968.91747052518758</v>
      </c>
      <c r="H26" s="6">
        <f>DNFIK!H26*100/'Correction for self employed'!H$2</f>
        <v>1088.6339937434827</v>
      </c>
      <c r="I26" s="6">
        <f>DNFIK!I26*100/'Correction for self employed'!I$2</f>
        <v>1127.2912423625255</v>
      </c>
      <c r="J26" s="6">
        <f>DNFIK!J26*100/'Correction for self employed'!J$2</f>
        <v>1088.8888888888889</v>
      </c>
      <c r="K26" s="6">
        <f>DNFIK!K26*100/'Correction for self employed'!K$2</f>
        <v>1262.0481927710844</v>
      </c>
      <c r="L26" s="6">
        <f>DNFIK!L26*100/'Correction for self employed'!L$2</f>
        <v>1272</v>
      </c>
      <c r="M26" s="7">
        <f t="shared" si="0"/>
        <v>1099.8895938160317</v>
      </c>
      <c r="O26" t="s">
        <v>125</v>
      </c>
      <c r="P26">
        <v>328385</v>
      </c>
      <c r="V26" t="s">
        <v>149</v>
      </c>
      <c r="W26" t="s">
        <v>150</v>
      </c>
      <c r="X26" t="s">
        <v>155</v>
      </c>
      <c r="Z26" t="s">
        <v>156</v>
      </c>
      <c r="AA26" s="12" t="e">
        <f>AA13</f>
        <v>#DIV/0!</v>
      </c>
    </row>
    <row r="27" spans="4:27" x14ac:dyDescent="0.55000000000000004">
      <c r="E27" s="3" t="s">
        <v>36</v>
      </c>
      <c r="F27" s="6">
        <f>DNFIK!F27*100/'Correction for self employed'!F$2</f>
        <v>512.06140350877195</v>
      </c>
      <c r="G27" s="6">
        <f>DNFIK!G27*100/'Correction for self employed'!G$2</f>
        <v>612.00428724544486</v>
      </c>
      <c r="H27" s="6">
        <f>DNFIK!H27*100/'Correction for self employed'!H$2</f>
        <v>972.88842544316992</v>
      </c>
      <c r="I27" s="6">
        <f>DNFIK!I27*100/'Correction for self employed'!I$2</f>
        <v>780.04073319755594</v>
      </c>
      <c r="J27" s="6">
        <f>DNFIK!J27*100/'Correction for self employed'!J$2</f>
        <v>497.97979797979798</v>
      </c>
      <c r="K27" s="6">
        <f>DNFIK!K27*100/'Correction for self employed'!K$2</f>
        <v>844.3775100401607</v>
      </c>
      <c r="L27" s="6">
        <f>DNFIK!L27*100/'Correction for self employed'!L$2</f>
        <v>694</v>
      </c>
      <c r="M27" s="7">
        <f t="shared" si="0"/>
        <v>701.90745105927158</v>
      </c>
      <c r="O27" t="s">
        <v>115</v>
      </c>
      <c r="P27">
        <v>2903475</v>
      </c>
      <c r="V27" t="s">
        <v>151</v>
      </c>
      <c r="W27" s="11">
        <v>-264652.2</v>
      </c>
      <c r="X27" s="12" t="e">
        <f>W27*$Y$23/1000000000/TotalC</f>
        <v>#DIV/0!</v>
      </c>
      <c r="Z27" t="s">
        <v>157</v>
      </c>
      <c r="AA27" s="12" t="e">
        <f>AB13</f>
        <v>#DIV/0!</v>
      </c>
    </row>
    <row r="28" spans="4:27" x14ac:dyDescent="0.55000000000000004">
      <c r="E28" s="3" t="s">
        <v>37</v>
      </c>
      <c r="F28" s="6">
        <f>DNFIK!F28*100/'Correction for self employed'!F$2</f>
        <v>1365.1315789473683</v>
      </c>
      <c r="G28" s="6">
        <f>DNFIK!G28*100/'Correction for self employed'!G$2</f>
        <v>1413.7191854233656</v>
      </c>
      <c r="H28" s="6">
        <f>DNFIK!H28*100/'Correction for self employed'!H$2</f>
        <v>1381.6475495307611</v>
      </c>
      <c r="I28" s="6">
        <f>DNFIK!I28*100/'Correction for self employed'!I$2</f>
        <v>1511.2016293279023</v>
      </c>
      <c r="J28" s="6">
        <f>DNFIK!J28*100/'Correction for self employed'!J$2</f>
        <v>1416.1616161616162</v>
      </c>
      <c r="K28" s="6">
        <f>DNFIK!K28*100/'Correction for self employed'!K$2</f>
        <v>1504.0160642570281</v>
      </c>
      <c r="L28" s="6">
        <f>DNFIK!L28*100/'Correction for self employed'!L$2</f>
        <v>1463</v>
      </c>
      <c r="M28" s="7">
        <f t="shared" si="0"/>
        <v>1436.4110890925772</v>
      </c>
      <c r="O28" s="8" t="s">
        <v>116</v>
      </c>
      <c r="P28" s="10">
        <f>P26*P27/1000000000</f>
        <v>953.45763787500005</v>
      </c>
      <c r="R28" s="8" t="s">
        <v>127</v>
      </c>
      <c r="S28" s="10">
        <f>P28</f>
        <v>953.45763787500005</v>
      </c>
      <c r="V28" t="s">
        <v>152</v>
      </c>
      <c r="W28" s="11">
        <v>-553942.19999999995</v>
      </c>
      <c r="X28" s="12" t="e">
        <f>W28*$Y$23/1000000000/TotalC</f>
        <v>#DIV/0!</v>
      </c>
      <c r="Z28" t="s">
        <v>158</v>
      </c>
      <c r="AA28" s="12" t="e">
        <f>Y13</f>
        <v>#DIV/0!</v>
      </c>
    </row>
    <row r="29" spans="4:27" x14ac:dyDescent="0.55000000000000004">
      <c r="E29" s="3" t="s">
        <v>38</v>
      </c>
      <c r="F29" s="6">
        <f>DNFIK!F29*100/'Correction for self employed'!F$2</f>
        <v>99.780701754385959</v>
      </c>
      <c r="G29" s="6">
        <f>DNFIK!G29*100/'Correction for self employed'!G$2</f>
        <v>109.32475884244373</v>
      </c>
      <c r="H29" s="6">
        <f>DNFIK!H29*100/'Correction for self employed'!H$2</f>
        <v>119.91657977059437</v>
      </c>
      <c r="I29" s="6">
        <f>DNFIK!I29*100/'Correction for self employed'!I$2</f>
        <v>105.90631364562118</v>
      </c>
      <c r="J29" s="6">
        <f>DNFIK!J29*100/'Correction for self employed'!J$2</f>
        <v>114.14141414141415</v>
      </c>
      <c r="K29" s="6">
        <f>DNFIK!K29*100/'Correction for self employed'!K$2</f>
        <v>128.5140562248996</v>
      </c>
      <c r="L29" s="6">
        <f>DNFIK!L29*100/'Correction for self employed'!L$2</f>
        <v>153</v>
      </c>
      <c r="M29" s="7">
        <f t="shared" si="0"/>
        <v>118.65483205419413</v>
      </c>
      <c r="O29" t="s">
        <v>126</v>
      </c>
      <c r="P29">
        <v>872</v>
      </c>
      <c r="V29" t="s">
        <v>153</v>
      </c>
      <c r="W29" s="11">
        <v>220034.3</v>
      </c>
      <c r="X29" s="12" t="e">
        <f>W29*$Y$23/1000000000/TotalC</f>
        <v>#DIV/0!</v>
      </c>
      <c r="Z29" t="s">
        <v>159</v>
      </c>
      <c r="AA29" s="12" t="e">
        <f>Z13</f>
        <v>#DIV/0!</v>
      </c>
    </row>
    <row r="30" spans="4:27" x14ac:dyDescent="0.55000000000000004">
      <c r="E30" s="3" t="s">
        <v>39</v>
      </c>
      <c r="F30" s="6">
        <f>DNFIK!F30*100/'Correction for self employed'!F$2</f>
        <v>1265.3508771929824</v>
      </c>
      <c r="G30" s="6">
        <f>DNFIK!G30*100/'Correction for self employed'!G$2</f>
        <v>1305.4662379421222</v>
      </c>
      <c r="H30" s="6">
        <f>DNFIK!H30*100/'Correction for self employed'!H$2</f>
        <v>1261.7309697601668</v>
      </c>
      <c r="I30" s="6">
        <f>DNFIK!I30*100/'Correction for self employed'!I$2</f>
        <v>1405.2953156822809</v>
      </c>
      <c r="J30" s="6">
        <f>DNFIK!J30*100/'Correction for self employed'!J$2</f>
        <v>1303.030303030303</v>
      </c>
      <c r="K30" s="6">
        <f>DNFIK!K30*100/'Correction for self employed'!K$2</f>
        <v>1375.5020080321285</v>
      </c>
      <c r="L30" s="6">
        <f>DNFIK!L30*100/'Correction for self employed'!L$2</f>
        <v>1310</v>
      </c>
      <c r="M30" s="7">
        <f t="shared" si="0"/>
        <v>1318.0536730914262</v>
      </c>
      <c r="V30" t="s">
        <v>154</v>
      </c>
      <c r="W30" s="11">
        <v>202944.5</v>
      </c>
      <c r="X30" s="12" t="e">
        <f>W30*$Y$23/1000000000/TotalC</f>
        <v>#DIV/0!</v>
      </c>
      <c r="Z30" t="s">
        <v>128</v>
      </c>
      <c r="AA30" s="12" t="e">
        <f>1-(X30+Q23/P23*X6+R23/P23*X5)</f>
        <v>#DIV/0!</v>
      </c>
    </row>
    <row r="31" spans="4:27" x14ac:dyDescent="0.55000000000000004">
      <c r="E31" s="3" t="s">
        <v>40</v>
      </c>
      <c r="F31" s="6">
        <f>DNFIK!F31*100/'Correction for self employed'!F$2</f>
        <v>0</v>
      </c>
      <c r="G31" s="6">
        <f>DNFIK!G31*100/'Correction for self employed'!G$2</f>
        <v>0</v>
      </c>
      <c r="H31" s="6">
        <f>DNFIK!H31*100/'Correction for self employed'!H$2</f>
        <v>0</v>
      </c>
      <c r="I31" s="6">
        <f>DNFIK!I31*100/'Correction for self employed'!I$2</f>
        <v>0</v>
      </c>
      <c r="J31" s="6">
        <f>DNFIK!J31*100/'Correction for self employed'!J$2</f>
        <v>0</v>
      </c>
      <c r="K31" s="6">
        <f>DNFIK!K31*100/'Correction for self employed'!K$2</f>
        <v>0</v>
      </c>
      <c r="L31" s="6">
        <f>DNFIK!L31*100/'Correction for self employed'!L$2</f>
        <v>0</v>
      </c>
      <c r="M31" s="7">
        <f t="shared" si="0"/>
        <v>0</v>
      </c>
      <c r="V31" t="s">
        <v>162</v>
      </c>
      <c r="W31" s="11">
        <v>0.57999999999999996</v>
      </c>
      <c r="X31" s="12">
        <f>W31*Y23/V23</f>
        <v>0.23774691361213718</v>
      </c>
    </row>
    <row r="32" spans="4:27" x14ac:dyDescent="0.55000000000000004">
      <c r="D32" s="3" t="s">
        <v>41</v>
      </c>
      <c r="E32" s="3" t="s">
        <v>13</v>
      </c>
      <c r="F32" s="6">
        <f>DNFIK!F32*100/'Correction for self employed'!F$2</f>
        <v>3814.6929824561403</v>
      </c>
      <c r="G32" s="6">
        <f>DNFIK!G32*100/'Correction for self employed'!G$2</f>
        <v>4172.5616291532688</v>
      </c>
      <c r="H32" s="6">
        <f>DNFIK!H32*100/'Correction for self employed'!H$2</f>
        <v>4231.4911366006254</v>
      </c>
      <c r="I32" s="6">
        <f>DNFIK!I32*100/'Correction for self employed'!I$2</f>
        <v>4530.5498981670062</v>
      </c>
      <c r="J32" s="6">
        <f>DNFIK!J32*100/'Correction for self employed'!J$2</f>
        <v>5063.636363636364</v>
      </c>
      <c r="K32" s="6">
        <f>DNFIK!K32*100/'Correction for self employed'!K$2</f>
        <v>5407.6305220883542</v>
      </c>
      <c r="L32" s="6">
        <f>DNFIK!L32*100/'Correction for self employed'!L$2</f>
        <v>6698</v>
      </c>
      <c r="M32" s="7">
        <f t="shared" si="0"/>
        <v>4845.5089331573936</v>
      </c>
    </row>
    <row r="33" spans="5:19" x14ac:dyDescent="0.55000000000000004">
      <c r="E33" s="3" t="s">
        <v>14</v>
      </c>
      <c r="F33" s="6">
        <f>DNFIK!F33*100/'Correction for self employed'!F$2</f>
        <v>0</v>
      </c>
      <c r="G33" s="6">
        <f>DNFIK!G33*100/'Correction for self employed'!G$2</f>
        <v>0</v>
      </c>
      <c r="H33" s="6">
        <f>DNFIK!H33*100/'Correction for self employed'!H$2</f>
        <v>0</v>
      </c>
      <c r="I33" s="6">
        <f>DNFIK!I33*100/'Correction for self employed'!I$2</f>
        <v>0</v>
      </c>
      <c r="J33" s="6">
        <f>DNFIK!J33*100/'Correction for self employed'!J$2</f>
        <v>0</v>
      </c>
      <c r="K33" s="6">
        <f>DNFIK!K33*100/'Correction for self employed'!K$2</f>
        <v>0</v>
      </c>
      <c r="L33" s="6">
        <f>DNFIK!L33*100/'Correction for self employed'!L$2</f>
        <v>0</v>
      </c>
      <c r="M33" s="7">
        <f t="shared" si="0"/>
        <v>0</v>
      </c>
      <c r="Q33" t="s">
        <v>164</v>
      </c>
    </row>
    <row r="34" spans="5:19" x14ac:dyDescent="0.55000000000000004">
      <c r="E34" s="3" t="s">
        <v>15</v>
      </c>
      <c r="F34" s="6">
        <f>DNFIK!F34*100/'Correction for self employed'!F$2</f>
        <v>0</v>
      </c>
      <c r="G34" s="6">
        <f>DNFIK!G34*100/'Correction for self employed'!G$2</f>
        <v>0</v>
      </c>
      <c r="H34" s="6">
        <f>DNFIK!H34*100/'Correction for self employed'!H$2</f>
        <v>0</v>
      </c>
      <c r="I34" s="6">
        <f>DNFIK!I34*100/'Correction for self employed'!I$2</f>
        <v>0</v>
      </c>
      <c r="J34" s="6">
        <f>DNFIK!J34*100/'Correction for self employed'!J$2</f>
        <v>0</v>
      </c>
      <c r="K34" s="6">
        <f>DNFIK!K34*100/'Correction for self employed'!K$2</f>
        <v>0</v>
      </c>
      <c r="L34" s="6">
        <f>DNFIK!L34*100/'Correction for self employed'!L$2</f>
        <v>0</v>
      </c>
      <c r="M34" s="7">
        <f t="shared" si="0"/>
        <v>0</v>
      </c>
      <c r="Q34" s="11">
        <v>394778.5</v>
      </c>
      <c r="R34">
        <f>Q34*Y23/1000000000</f>
        <v>469.84918478150001</v>
      </c>
      <c r="S34" t="e">
        <f>R34/TotalC</f>
        <v>#DIV/0!</v>
      </c>
    </row>
    <row r="35" spans="5:19" x14ac:dyDescent="0.55000000000000004">
      <c r="E35" s="3" t="s">
        <v>16</v>
      </c>
      <c r="F35" s="6">
        <f>DNFIK!F35*100/'Correction for self employed'!F$2</f>
        <v>0</v>
      </c>
      <c r="G35" s="6">
        <f>DNFIK!G35*100/'Correction for self employed'!G$2</f>
        <v>0</v>
      </c>
      <c r="H35" s="6">
        <f>DNFIK!H35*100/'Correction for self employed'!H$2</f>
        <v>0</v>
      </c>
      <c r="I35" s="6">
        <f>DNFIK!I35*100/'Correction for self employed'!I$2</f>
        <v>0</v>
      </c>
      <c r="J35" s="6">
        <f>DNFIK!J35*100/'Correction for self employed'!J$2</f>
        <v>0</v>
      </c>
      <c r="K35" s="6">
        <f>DNFIK!K35*100/'Correction for self employed'!K$2</f>
        <v>0</v>
      </c>
      <c r="L35" s="6">
        <f>DNFIK!L35*100/'Correction for self employed'!L$2</f>
        <v>0</v>
      </c>
      <c r="M35" s="7">
        <f t="shared" si="0"/>
        <v>0</v>
      </c>
    </row>
    <row r="36" spans="5:19" x14ac:dyDescent="0.55000000000000004">
      <c r="E36" s="3" t="s">
        <v>17</v>
      </c>
      <c r="F36" s="6">
        <f>DNFIK!F36*100/'Correction for self employed'!F$2</f>
        <v>323.46491228070175</v>
      </c>
      <c r="G36" s="6">
        <f>DNFIK!G36*100/'Correction for self employed'!G$2</f>
        <v>292.60450160771705</v>
      </c>
      <c r="H36" s="6">
        <f>DNFIK!H36*100/'Correction for self employed'!H$2</f>
        <v>258.60271115745564</v>
      </c>
      <c r="I36" s="6">
        <f>DNFIK!I36*100/'Correction for self employed'!I$2</f>
        <v>245.41751527494907</v>
      </c>
      <c r="J36" s="6">
        <f>DNFIK!J36*100/'Correction for self employed'!J$2</f>
        <v>246.46464646464648</v>
      </c>
      <c r="K36" s="6">
        <f>DNFIK!K36*100/'Correction for self employed'!K$2</f>
        <v>303.21285140562253</v>
      </c>
      <c r="L36" s="6">
        <f>DNFIK!L36*100/'Correction for self employed'!L$2</f>
        <v>313</v>
      </c>
      <c r="M36" s="7">
        <f t="shared" si="0"/>
        <v>283.25244831301319</v>
      </c>
    </row>
    <row r="37" spans="5:19" x14ac:dyDescent="0.55000000000000004">
      <c r="E37" s="3" t="s">
        <v>18</v>
      </c>
      <c r="F37" s="6">
        <f>DNFIK!F37*100/'Correction for self employed'!F$2</f>
        <v>10.964912280701753</v>
      </c>
      <c r="G37" s="6">
        <f>DNFIK!G37*100/'Correction for self employed'!G$2</f>
        <v>11.789924973204716</v>
      </c>
      <c r="H37" s="6">
        <f>DNFIK!H37*100/'Correction for self employed'!H$2</f>
        <v>12.513034410844629</v>
      </c>
      <c r="I37" s="6">
        <f>DNFIK!I37*100/'Correction for self employed'!I$2</f>
        <v>13.238289205702648</v>
      </c>
      <c r="J37" s="6">
        <f>DNFIK!J37*100/'Correction for self employed'!J$2</f>
        <v>14.141414141414142</v>
      </c>
      <c r="K37" s="6">
        <f>DNFIK!K37*100/'Correction for self employed'!K$2</f>
        <v>15.060240963855422</v>
      </c>
      <c r="L37" s="6">
        <f>DNFIK!L37*100/'Correction for self employed'!L$2</f>
        <v>16</v>
      </c>
      <c r="M37" s="7">
        <f t="shared" si="0"/>
        <v>13.386830853674757</v>
      </c>
    </row>
    <row r="38" spans="5:19" x14ac:dyDescent="0.55000000000000004">
      <c r="E38" s="3" t="s">
        <v>19</v>
      </c>
      <c r="F38" s="6">
        <f>DNFIK!F38*100/'Correction for self employed'!F$2</f>
        <v>187.5</v>
      </c>
      <c r="G38" s="6">
        <f>DNFIK!G38*100/'Correction for self employed'!G$2</f>
        <v>173.63344051446947</v>
      </c>
      <c r="H38" s="6">
        <f>DNFIK!H38*100/'Correction for self employed'!H$2</f>
        <v>161.6266944734098</v>
      </c>
      <c r="I38" s="6">
        <f>DNFIK!I38*100/'Correction for self employed'!I$2</f>
        <v>180.24439918533605</v>
      </c>
      <c r="J38" s="6">
        <f>DNFIK!J38*100/'Correction for self employed'!J$2</f>
        <v>194.94949494949495</v>
      </c>
      <c r="K38" s="6">
        <f>DNFIK!K38*100/'Correction for self employed'!K$2</f>
        <v>224.89959839357431</v>
      </c>
      <c r="L38" s="6">
        <f>DNFIK!L38*100/'Correction for self employed'!L$2</f>
        <v>245</v>
      </c>
      <c r="M38" s="7">
        <f t="shared" si="0"/>
        <v>195.40766107375495</v>
      </c>
    </row>
    <row r="39" spans="5:19" x14ac:dyDescent="0.55000000000000004">
      <c r="E39" s="3" t="s">
        <v>20</v>
      </c>
      <c r="F39" s="6">
        <f>DNFIK!F39*100/'Correction for self employed'!F$2</f>
        <v>125</v>
      </c>
      <c r="G39" s="6">
        <f>DNFIK!G39*100/'Correction for self employed'!G$2</f>
        <v>107.18113612004288</v>
      </c>
      <c r="H39" s="6">
        <f>DNFIK!H39*100/'Correction for self employed'!H$2</f>
        <v>85.505735140771634</v>
      </c>
      <c r="I39" s="6">
        <f>DNFIK!I39*100/'Correction for self employed'!I$2</f>
        <v>51.934826883910382</v>
      </c>
      <c r="J39" s="6">
        <f>DNFIK!J39*100/'Correction for self employed'!J$2</f>
        <v>37.373737373737377</v>
      </c>
      <c r="K39" s="6">
        <f>DNFIK!K39*100/'Correction for self employed'!K$2</f>
        <v>63.253012048192772</v>
      </c>
      <c r="L39" s="6">
        <f>DNFIK!L39*100/'Correction for self employed'!L$2</f>
        <v>53</v>
      </c>
      <c r="M39" s="7">
        <f t="shared" si="0"/>
        <v>74.749778223807866</v>
      </c>
    </row>
    <row r="40" spans="5:19" x14ac:dyDescent="0.55000000000000004">
      <c r="E40" s="3" t="s">
        <v>21</v>
      </c>
      <c r="F40" s="6">
        <f>DNFIK!F40*100/'Correction for self employed'!F$2</f>
        <v>123.90350877192982</v>
      </c>
      <c r="G40" s="6">
        <f>DNFIK!G40*100/'Correction for self employed'!G$2</f>
        <v>133.9764201500536</v>
      </c>
      <c r="H40" s="6">
        <f>DNFIK!H40*100/'Correction for self employed'!H$2</f>
        <v>128.25860271115744</v>
      </c>
      <c r="I40" s="6">
        <f>DNFIK!I40*100/'Correction for self employed'!I$2</f>
        <v>138.49287169042771</v>
      </c>
      <c r="J40" s="6">
        <f>DNFIK!J40*100/'Correction for self employed'!J$2</f>
        <v>135.35353535353536</v>
      </c>
      <c r="K40" s="6">
        <f>DNFIK!K40*100/'Correction for self employed'!K$2</f>
        <v>127.51004016064257</v>
      </c>
      <c r="L40" s="6">
        <f>DNFIK!L40*100/'Correction for self employed'!L$2</f>
        <v>117</v>
      </c>
      <c r="M40" s="7">
        <f t="shared" si="0"/>
        <v>129.21356840539235</v>
      </c>
    </row>
    <row r="41" spans="5:19" x14ac:dyDescent="0.55000000000000004">
      <c r="E41" s="3" t="s">
        <v>22</v>
      </c>
      <c r="F41" s="6">
        <f>DNFIK!F41*100/'Correction for self employed'!F$2</f>
        <v>15.350877192982455</v>
      </c>
      <c r="G41" s="6">
        <f>DNFIK!G41*100/'Correction for self employed'!G$2</f>
        <v>11.789924973204716</v>
      </c>
      <c r="H41" s="6">
        <f>DNFIK!H41*100/'Correction for self employed'!H$2</f>
        <v>9.3847758081334725</v>
      </c>
      <c r="I41" s="6">
        <f>DNFIK!I41*100/'Correction for self employed'!I$2</f>
        <v>2.0366598778004072</v>
      </c>
      <c r="J41" s="6">
        <f>DNFIK!J41*100/'Correction for self employed'!J$2</f>
        <v>1.0101010101010102</v>
      </c>
      <c r="K41" s="6">
        <f>DNFIK!K41*100/'Correction for self employed'!K$2</f>
        <v>4.0160642570281126</v>
      </c>
      <c r="L41" s="6">
        <f>DNFIK!L41*100/'Correction for self employed'!L$2</f>
        <v>8</v>
      </c>
      <c r="M41" s="7">
        <f t="shared" si="0"/>
        <v>7.3697718741785962</v>
      </c>
    </row>
    <row r="42" spans="5:19" x14ac:dyDescent="0.55000000000000004">
      <c r="E42" s="3" t="s">
        <v>23</v>
      </c>
      <c r="F42" s="6">
        <f>DNFIK!F42*100/'Correction for self employed'!F$2</f>
        <v>108.55263157894737</v>
      </c>
      <c r="G42" s="6">
        <f>DNFIK!G42*100/'Correction for self employed'!G$2</f>
        <v>122.18649517684888</v>
      </c>
      <c r="H42" s="6">
        <f>DNFIK!H42*100/'Correction for self employed'!H$2</f>
        <v>118.87382690302398</v>
      </c>
      <c r="I42" s="6">
        <f>DNFIK!I42*100/'Correction for self employed'!I$2</f>
        <v>136.45621181262729</v>
      </c>
      <c r="J42" s="6">
        <f>DNFIK!J42*100/'Correction for self employed'!J$2</f>
        <v>134.34343434343435</v>
      </c>
      <c r="K42" s="6">
        <f>DNFIK!K42*100/'Correction for self employed'!K$2</f>
        <v>123.49397590361447</v>
      </c>
      <c r="L42" s="6">
        <f>DNFIK!L42*100/'Correction for self employed'!L$2</f>
        <v>109</v>
      </c>
      <c r="M42" s="7">
        <f t="shared" si="0"/>
        <v>121.84379653121375</v>
      </c>
    </row>
    <row r="43" spans="5:19" x14ac:dyDescent="0.55000000000000004">
      <c r="E43" s="3" t="s">
        <v>24</v>
      </c>
      <c r="F43" s="6">
        <f>DNFIK!F43*100/'Correction for self employed'!F$2</f>
        <v>671.0526315789474</v>
      </c>
      <c r="G43" s="6">
        <f>DNFIK!G43*100/'Correction for self employed'!G$2</f>
        <v>609.86066452304397</v>
      </c>
      <c r="H43" s="6">
        <f>DNFIK!H43*100/'Correction for self employed'!H$2</f>
        <v>827.94577685088632</v>
      </c>
      <c r="I43" s="6">
        <f>DNFIK!I43*100/'Correction for self employed'!I$2</f>
        <v>848.2688391038696</v>
      </c>
      <c r="J43" s="6">
        <f>DNFIK!J43*100/'Correction for self employed'!J$2</f>
        <v>858.58585858585855</v>
      </c>
      <c r="K43" s="6">
        <f>DNFIK!K43*100/'Correction for self employed'!K$2</f>
        <v>884.53815261044178</v>
      </c>
      <c r="L43" s="6">
        <f>DNFIK!L43*100/'Correction for self employed'!L$2</f>
        <v>1006</v>
      </c>
      <c r="M43" s="7">
        <f t="shared" si="0"/>
        <v>815.17884617900677</v>
      </c>
    </row>
    <row r="44" spans="5:19" x14ac:dyDescent="0.55000000000000004">
      <c r="E44" s="3" t="s">
        <v>25</v>
      </c>
      <c r="F44" s="6">
        <f>DNFIK!F44*100/'Correction for self employed'!F$2</f>
        <v>563.59649122807014</v>
      </c>
      <c r="G44" s="6">
        <f>DNFIK!G44*100/'Correction for self employed'!G$2</f>
        <v>517.6848874598071</v>
      </c>
      <c r="H44" s="6">
        <f>DNFIK!H44*100/'Correction for self employed'!H$2</f>
        <v>709.07194994786232</v>
      </c>
      <c r="I44" s="6">
        <f>DNFIK!I44*100/'Correction for self employed'!I$2</f>
        <v>706.72097759674136</v>
      </c>
      <c r="J44" s="6">
        <f>DNFIK!J44*100/'Correction for self employed'!J$2</f>
        <v>682.82828282828279</v>
      </c>
      <c r="K44" s="6">
        <f>DNFIK!K44*100/'Correction for self employed'!K$2</f>
        <v>775.10040160642575</v>
      </c>
      <c r="L44" s="6">
        <f>DNFIK!L44*100/'Correction for self employed'!L$2</f>
        <v>874</v>
      </c>
      <c r="M44" s="7">
        <f t="shared" si="0"/>
        <v>689.85757009531278</v>
      </c>
    </row>
    <row r="45" spans="5:19" x14ac:dyDescent="0.55000000000000004">
      <c r="E45" s="3" t="s">
        <v>26</v>
      </c>
      <c r="F45" s="6">
        <f>DNFIK!F45*100/'Correction for self employed'!F$2</f>
        <v>107.45614035087719</v>
      </c>
      <c r="G45" s="6">
        <f>DNFIK!G45*100/'Correction for self employed'!G$2</f>
        <v>92.175777063236879</v>
      </c>
      <c r="H45" s="6">
        <f>DNFIK!H45*100/'Correction for self employed'!H$2</f>
        <v>119.91657977059437</v>
      </c>
      <c r="I45" s="6">
        <f>DNFIK!I45*100/'Correction for self employed'!I$2</f>
        <v>141.54786150712832</v>
      </c>
      <c r="J45" s="6">
        <f>DNFIK!J45*100/'Correction for self employed'!J$2</f>
        <v>175.75757575757575</v>
      </c>
      <c r="K45" s="6">
        <f>DNFIK!K45*100/'Correction for self employed'!K$2</f>
        <v>109.43775100401606</v>
      </c>
      <c r="L45" s="6">
        <f>DNFIK!L45*100/'Correction for self employed'!L$2</f>
        <v>132</v>
      </c>
      <c r="M45" s="7">
        <f t="shared" si="0"/>
        <v>125.47024077906121</v>
      </c>
    </row>
    <row r="46" spans="5:19" x14ac:dyDescent="0.55000000000000004">
      <c r="E46" s="3" t="s">
        <v>27</v>
      </c>
      <c r="F46" s="6">
        <f>DNFIK!F46*100/'Correction for self employed'!F$2</f>
        <v>1641.4473684210525</v>
      </c>
      <c r="G46" s="6">
        <f>DNFIK!G46*100/'Correction for self employed'!G$2</f>
        <v>2070.7395498392284</v>
      </c>
      <c r="H46" s="6">
        <f>DNFIK!H46*100/'Correction for self employed'!H$2</f>
        <v>1839.4160583941605</v>
      </c>
      <c r="I46" s="6">
        <f>DNFIK!I46*100/'Correction for self employed'!I$2</f>
        <v>2164.969450101833</v>
      </c>
      <c r="J46" s="6">
        <f>DNFIK!J46*100/'Correction for self employed'!J$2</f>
        <v>2895.9595959595958</v>
      </c>
      <c r="K46" s="6">
        <f>DNFIK!K46*100/'Correction for self employed'!K$2</f>
        <v>3183.7349397590365</v>
      </c>
      <c r="L46" s="6">
        <f>DNFIK!L46*100/'Correction for self employed'!L$2</f>
        <v>4400</v>
      </c>
      <c r="M46" s="7">
        <f t="shared" si="0"/>
        <v>2599.4667089249865</v>
      </c>
    </row>
    <row r="47" spans="5:19" x14ac:dyDescent="0.55000000000000004">
      <c r="E47" s="3" t="s">
        <v>28</v>
      </c>
      <c r="F47" s="6">
        <f>DNFIK!F47*100/'Correction for self employed'!F$2</f>
        <v>120.6140350877193</v>
      </c>
      <c r="G47" s="6">
        <f>DNFIK!G47*100/'Correction for self employed'!G$2</f>
        <v>105.03751339764202</v>
      </c>
      <c r="H47" s="6">
        <f>DNFIK!H47*100/'Correction for self employed'!H$2</f>
        <v>76.120959332638165</v>
      </c>
      <c r="I47" s="6">
        <f>DNFIK!I47*100/'Correction for self employed'!I$2</f>
        <v>64.154786150712823</v>
      </c>
      <c r="J47" s="6">
        <f>DNFIK!J47*100/'Correction for self employed'!J$2</f>
        <v>80.808080808080803</v>
      </c>
      <c r="K47" s="6">
        <f>DNFIK!K47*100/'Correction for self employed'!K$2</f>
        <v>92.369477911646598</v>
      </c>
      <c r="L47" s="6">
        <f>DNFIK!L47*100/'Correction for self employed'!L$2</f>
        <v>92</v>
      </c>
      <c r="M47" s="7">
        <f t="shared" si="0"/>
        <v>90.15783609834854</v>
      </c>
    </row>
    <row r="48" spans="5:19" x14ac:dyDescent="0.55000000000000004">
      <c r="E48" s="3" t="s">
        <v>29</v>
      </c>
      <c r="F48" s="6">
        <f>DNFIK!F48*100/'Correction for self employed'!F$2</f>
        <v>1476.9736842105262</v>
      </c>
      <c r="G48" s="6">
        <f>DNFIK!G48*100/'Correction for self employed'!G$2</f>
        <v>1876.7416934619507</v>
      </c>
      <c r="H48" s="6">
        <f>DNFIK!H48*100/'Correction for self employed'!H$2</f>
        <v>1679.8748696558914</v>
      </c>
      <c r="I48" s="6">
        <f>DNFIK!I48*100/'Correction for self employed'!I$2</f>
        <v>1989.8167006109979</v>
      </c>
      <c r="J48" s="6">
        <f>DNFIK!J48*100/'Correction for self employed'!J$2</f>
        <v>2683.8383838383838</v>
      </c>
      <c r="K48" s="6">
        <f>DNFIK!K48*100/'Correction for self employed'!K$2</f>
        <v>2978.9156626506024</v>
      </c>
      <c r="L48" s="6">
        <f>DNFIK!L48*100/'Correction for self employed'!L$2</f>
        <v>4192</v>
      </c>
      <c r="M48" s="7">
        <f t="shared" si="0"/>
        <v>2411.1658563469077</v>
      </c>
    </row>
    <row r="49" spans="4:13" x14ac:dyDescent="0.55000000000000004">
      <c r="E49" s="3" t="s">
        <v>30</v>
      </c>
      <c r="F49" s="6">
        <f>DNFIK!F49*100/'Correction for self employed'!F$2</f>
        <v>0</v>
      </c>
      <c r="G49" s="6">
        <f>DNFIK!G49*100/'Correction for self employed'!G$2</f>
        <v>0</v>
      </c>
      <c r="H49" s="6">
        <f>DNFIK!H49*100/'Correction for self employed'!H$2</f>
        <v>0</v>
      </c>
      <c r="I49" s="6">
        <f>DNFIK!I49*100/'Correction for self employed'!I$2</f>
        <v>7.1283095723014256</v>
      </c>
      <c r="J49" s="6">
        <f>DNFIK!J49*100/'Correction for self employed'!J$2</f>
        <v>7.0707070707070709</v>
      </c>
      <c r="K49" s="6">
        <f>DNFIK!K49*100/'Correction for self employed'!K$2</f>
        <v>0</v>
      </c>
      <c r="L49" s="6">
        <f>DNFIK!L49*100/'Correction for self employed'!L$2</f>
        <v>0</v>
      </c>
      <c r="M49" s="7">
        <f t="shared" si="0"/>
        <v>2.0284309490012138</v>
      </c>
    </row>
    <row r="50" spans="4:13" x14ac:dyDescent="0.55000000000000004">
      <c r="E50" s="3" t="s">
        <v>31</v>
      </c>
      <c r="F50" s="6">
        <f>DNFIK!F50*100/'Correction for self employed'!F$2</f>
        <v>42.763157894736842</v>
      </c>
      <c r="G50" s="6">
        <f>DNFIK!G50*100/'Correction for self employed'!G$2</f>
        <v>88.960342979635584</v>
      </c>
      <c r="H50" s="6">
        <f>DNFIK!H50*100/'Correction for self employed'!H$2</f>
        <v>82.377476538060478</v>
      </c>
      <c r="I50" s="6">
        <f>DNFIK!I50*100/'Correction for self employed'!I$2</f>
        <v>103.86965376782076</v>
      </c>
      <c r="J50" s="6">
        <f>DNFIK!J50*100/'Correction for self employed'!J$2</f>
        <v>124.24242424242425</v>
      </c>
      <c r="K50" s="6">
        <f>DNFIK!K50*100/'Correction for self employed'!K$2</f>
        <v>112.44979919678715</v>
      </c>
      <c r="L50" s="6">
        <f>DNFIK!L50*100/'Correction for self employed'!L$2</f>
        <v>116</v>
      </c>
      <c r="M50" s="7">
        <f t="shared" si="0"/>
        <v>95.808979231352154</v>
      </c>
    </row>
    <row r="51" spans="4:13" x14ac:dyDescent="0.55000000000000004">
      <c r="E51" s="3" t="s">
        <v>32</v>
      </c>
      <c r="F51" s="6">
        <f>DNFIK!F51*100/'Correction for self employed'!F$2</f>
        <v>5.4824561403508767</v>
      </c>
      <c r="G51" s="6">
        <f>DNFIK!G51*100/'Correction for self employed'!G$2</f>
        <v>6.4308681672025729</v>
      </c>
      <c r="H51" s="6">
        <f>DNFIK!H51*100/'Correction for self employed'!H$2</f>
        <v>5.2137643378519289</v>
      </c>
      <c r="I51" s="6">
        <f>DNFIK!I51*100/'Correction for self employed'!I$2</f>
        <v>5.0916496945010179</v>
      </c>
      <c r="J51" s="6">
        <f>DNFIK!J51*100/'Correction for self employed'!J$2</f>
        <v>5.0505050505050502</v>
      </c>
      <c r="K51" s="6">
        <f>DNFIK!K51*100/'Correction for self employed'!K$2</f>
        <v>7.0281124497991971</v>
      </c>
      <c r="L51" s="6">
        <f>DNFIK!L51*100/'Correction for self employed'!L$2</f>
        <v>7</v>
      </c>
      <c r="M51" s="7">
        <f t="shared" si="0"/>
        <v>5.8996222628872346</v>
      </c>
    </row>
    <row r="52" spans="4:13" x14ac:dyDescent="0.55000000000000004">
      <c r="E52" s="3" t="s">
        <v>33</v>
      </c>
      <c r="F52" s="6">
        <f>DNFIK!F52*100/'Correction for self employed'!F$2</f>
        <v>5.4824561403508767</v>
      </c>
      <c r="G52" s="6">
        <f>DNFIK!G52*100/'Correction for self employed'!G$2</f>
        <v>6.4308681672025729</v>
      </c>
      <c r="H52" s="6">
        <f>DNFIK!H52*100/'Correction for self employed'!H$2</f>
        <v>5.2137643378519289</v>
      </c>
      <c r="I52" s="6">
        <f>DNFIK!I52*100/'Correction for self employed'!I$2</f>
        <v>5.0916496945010179</v>
      </c>
      <c r="J52" s="6">
        <f>DNFIK!J52*100/'Correction for self employed'!J$2</f>
        <v>5.0505050505050502</v>
      </c>
      <c r="K52" s="6">
        <f>DNFIK!K52*100/'Correction for self employed'!K$2</f>
        <v>7.0281124497991971</v>
      </c>
      <c r="L52" s="6">
        <f>DNFIK!L52*100/'Correction for self employed'!L$2</f>
        <v>7</v>
      </c>
      <c r="M52" s="7">
        <f t="shared" si="0"/>
        <v>5.8996222628872346</v>
      </c>
    </row>
    <row r="53" spans="4:13" x14ac:dyDescent="0.55000000000000004">
      <c r="E53" s="3" t="s">
        <v>34</v>
      </c>
      <c r="F53" s="6">
        <f>DNFIK!F53*100/'Correction for self employed'!F$2</f>
        <v>0</v>
      </c>
      <c r="G53" s="6">
        <f>DNFIK!G53*100/'Correction for self employed'!G$2</f>
        <v>0</v>
      </c>
      <c r="H53" s="6">
        <f>DNFIK!H53*100/'Correction for self employed'!H$2</f>
        <v>0</v>
      </c>
      <c r="I53" s="6">
        <f>DNFIK!I53*100/'Correction for self employed'!I$2</f>
        <v>0</v>
      </c>
      <c r="J53" s="6">
        <f>DNFIK!J53*100/'Correction for self employed'!J$2</f>
        <v>0</v>
      </c>
      <c r="K53" s="6">
        <f>DNFIK!K53*100/'Correction for self employed'!K$2</f>
        <v>0</v>
      </c>
      <c r="L53" s="6">
        <f>DNFIK!L53*100/'Correction for self employed'!L$2</f>
        <v>0</v>
      </c>
      <c r="M53" s="7">
        <f t="shared" si="0"/>
        <v>0</v>
      </c>
    </row>
    <row r="54" spans="4:13" x14ac:dyDescent="0.55000000000000004">
      <c r="E54" s="3" t="s">
        <v>35</v>
      </c>
      <c r="F54" s="6">
        <f>DNFIK!F54*100/'Correction for self employed'!F$2</f>
        <v>0</v>
      </c>
      <c r="G54" s="6">
        <f>DNFIK!G54*100/'Correction for self employed'!G$2</f>
        <v>0</v>
      </c>
      <c r="H54" s="6">
        <f>DNFIK!H54*100/'Correction for self employed'!H$2</f>
        <v>0</v>
      </c>
      <c r="I54" s="6">
        <f>DNFIK!I54*100/'Correction for self employed'!I$2</f>
        <v>0</v>
      </c>
      <c r="J54" s="6">
        <f>DNFIK!J54*100/'Correction for self employed'!J$2</f>
        <v>0</v>
      </c>
      <c r="K54" s="6">
        <f>DNFIK!K54*100/'Correction for self employed'!K$2</f>
        <v>0</v>
      </c>
      <c r="L54" s="6">
        <f>DNFIK!L54*100/'Correction for self employed'!L$2</f>
        <v>0</v>
      </c>
      <c r="M54" s="7">
        <f t="shared" si="0"/>
        <v>0</v>
      </c>
    </row>
    <row r="55" spans="4:13" x14ac:dyDescent="0.55000000000000004">
      <c r="E55" s="3" t="s">
        <v>36</v>
      </c>
      <c r="F55" s="6">
        <f>DNFIK!F55*100/'Correction for self employed'!F$2</f>
        <v>80.043859649122808</v>
      </c>
      <c r="G55" s="6">
        <f>DNFIK!G55*100/'Correction for self employed'!G$2</f>
        <v>123.25830653804931</v>
      </c>
      <c r="H55" s="6">
        <f>DNFIK!H55*100/'Correction for self employed'!H$2</f>
        <v>213.76433785192907</v>
      </c>
      <c r="I55" s="6">
        <f>DNFIK!I55*100/'Correction for self employed'!I$2</f>
        <v>122.19959266802444</v>
      </c>
      <c r="J55" s="6">
        <f>DNFIK!J55*100/'Correction for self employed'!J$2</f>
        <v>61.616161616161619</v>
      </c>
      <c r="K55" s="6">
        <f>DNFIK!K55*100/'Correction for self employed'!K$2</f>
        <v>34.136546184738961</v>
      </c>
      <c r="L55" s="6">
        <f>DNFIK!L55*100/'Correction for self employed'!L$2</f>
        <v>27</v>
      </c>
      <c r="M55" s="7">
        <f t="shared" si="0"/>
        <v>94.574114929718036</v>
      </c>
    </row>
    <row r="56" spans="4:13" x14ac:dyDescent="0.55000000000000004">
      <c r="E56" s="3" t="s">
        <v>37</v>
      </c>
      <c r="F56" s="6">
        <f>DNFIK!F56*100/'Correction for self employed'!F$2</f>
        <v>970.3947368421052</v>
      </c>
      <c r="G56" s="6">
        <f>DNFIK!G56*100/'Correction for self employed'!G$2</f>
        <v>935.69131832797427</v>
      </c>
      <c r="H56" s="6">
        <f>DNFIK!H56*100/'Correction for self employed'!H$2</f>
        <v>957.24713242961411</v>
      </c>
      <c r="I56" s="6">
        <f>DNFIK!I56*100/'Correction for self employed'!I$2</f>
        <v>1006.1099796334012</v>
      </c>
      <c r="J56" s="6">
        <f>DNFIK!J56*100/'Correction for self employed'!J$2</f>
        <v>861.61616161616166</v>
      </c>
      <c r="K56" s="6">
        <f>DNFIK!K56*100/'Correction for self employed'!K$2</f>
        <v>868.47389558232942</v>
      </c>
      <c r="L56" s="6">
        <f>DNFIK!L56*100/'Correction for self employed'!L$2</f>
        <v>827</v>
      </c>
      <c r="M56" s="7">
        <f t="shared" si="0"/>
        <v>918.07617491879796</v>
      </c>
    </row>
    <row r="57" spans="4:13" x14ac:dyDescent="0.55000000000000004">
      <c r="E57" s="3" t="s">
        <v>38</v>
      </c>
      <c r="F57" s="6">
        <f>DNFIK!F57*100/'Correction for self employed'!F$2</f>
        <v>67.982456140350877</v>
      </c>
      <c r="G57" s="6">
        <f>DNFIK!G57*100/'Correction for self employed'!G$2</f>
        <v>75.026795284030015</v>
      </c>
      <c r="H57" s="6">
        <f>DNFIK!H57*100/'Correction for self employed'!H$2</f>
        <v>89.676746611053176</v>
      </c>
      <c r="I57" s="6">
        <f>DNFIK!I57*100/'Correction for self employed'!I$2</f>
        <v>77.39307535641548</v>
      </c>
      <c r="J57" s="6">
        <f>DNFIK!J57*100/'Correction for self employed'!J$2</f>
        <v>67.676767676767682</v>
      </c>
      <c r="K57" s="6">
        <f>DNFIK!K57*100/'Correction for self employed'!K$2</f>
        <v>76.305220883534147</v>
      </c>
      <c r="L57" s="6">
        <f>DNFIK!L57*100/'Correction for self employed'!L$2</f>
        <v>91</v>
      </c>
      <c r="M57" s="7">
        <f t="shared" si="0"/>
        <v>77.865865993164476</v>
      </c>
    </row>
    <row r="58" spans="4:13" x14ac:dyDescent="0.55000000000000004">
      <c r="E58" s="3" t="s">
        <v>39</v>
      </c>
      <c r="F58" s="6">
        <f>DNFIK!F58*100/'Correction for self employed'!F$2</f>
        <v>902.41228070175441</v>
      </c>
      <c r="G58" s="6">
        <f>DNFIK!G58*100/'Correction for self employed'!G$2</f>
        <v>860.66452304394431</v>
      </c>
      <c r="H58" s="6">
        <f>DNFIK!H58*100/'Correction for self employed'!H$2</f>
        <v>867.57038581856091</v>
      </c>
      <c r="I58" s="6">
        <f>DNFIK!I58*100/'Correction for self employed'!I$2</f>
        <v>928.7169042769857</v>
      </c>
      <c r="J58" s="6">
        <f>DNFIK!J58*100/'Correction for self employed'!J$2</f>
        <v>793.93939393939399</v>
      </c>
      <c r="K58" s="6">
        <f>DNFIK!K58*100/'Correction for self employed'!K$2</f>
        <v>792.16867469879526</v>
      </c>
      <c r="L58" s="6">
        <f>DNFIK!L58*100/'Correction for self employed'!L$2</f>
        <v>736</v>
      </c>
      <c r="M58" s="7">
        <f t="shared" si="0"/>
        <v>840.21030892563351</v>
      </c>
    </row>
    <row r="59" spans="4:13" x14ac:dyDescent="0.55000000000000004">
      <c r="E59" s="3" t="s">
        <v>40</v>
      </c>
      <c r="F59" s="6">
        <f>DNFIK!F59*100/'Correction for self employed'!F$2</f>
        <v>0</v>
      </c>
      <c r="G59" s="6">
        <f>DNFIK!G59*100/'Correction for self employed'!G$2</f>
        <v>0</v>
      </c>
      <c r="H59" s="6">
        <f>DNFIK!H59*100/'Correction for self employed'!H$2</f>
        <v>0</v>
      </c>
      <c r="I59" s="6">
        <f>DNFIK!I59*100/'Correction for self employed'!I$2</f>
        <v>0</v>
      </c>
      <c r="J59" s="6">
        <f>DNFIK!J59*100/'Correction for self employed'!J$2</f>
        <v>0</v>
      </c>
      <c r="K59" s="6">
        <f>DNFIK!K59*100/'Correction for self employed'!K$2</f>
        <v>0</v>
      </c>
      <c r="L59" s="6">
        <f>DNFIK!L59*100/'Correction for self employed'!L$2</f>
        <v>0</v>
      </c>
      <c r="M59" s="7">
        <f t="shared" si="0"/>
        <v>0</v>
      </c>
    </row>
    <row r="60" spans="4:13" x14ac:dyDescent="0.55000000000000004">
      <c r="D60" s="3" t="s">
        <v>42</v>
      </c>
      <c r="E60" s="3" t="s">
        <v>13</v>
      </c>
      <c r="F60" s="6">
        <f>DNFIK!F60*100/'Correction for self employed'!F$2</f>
        <v>15003.28947368421</v>
      </c>
      <c r="G60" s="6">
        <f>DNFIK!G60*100/'Correction for self employed'!G$2</f>
        <v>15935.691318327974</v>
      </c>
      <c r="H60" s="6">
        <f>DNFIK!H60*100/'Correction for self employed'!H$2</f>
        <v>16034.410844629821</v>
      </c>
      <c r="I60" s="6">
        <f>DNFIK!I60*100/'Correction for self employed'!I$2</f>
        <v>16432.790224032586</v>
      </c>
      <c r="J60" s="6">
        <f>DNFIK!J60*100/'Correction for self employed'!J$2</f>
        <v>16368.686868686869</v>
      </c>
      <c r="K60" s="6">
        <f>DNFIK!K60*100/'Correction for self employed'!K$2</f>
        <v>17455.823293172693</v>
      </c>
      <c r="L60" s="6">
        <f>DNFIK!L60*100/'Correction for self employed'!L$2</f>
        <v>17501</v>
      </c>
      <c r="M60" s="7">
        <f t="shared" si="0"/>
        <v>16390.241717504879</v>
      </c>
    </row>
    <row r="61" spans="4:13" x14ac:dyDescent="0.55000000000000004">
      <c r="E61" s="3" t="s">
        <v>14</v>
      </c>
      <c r="F61" s="6">
        <f>DNFIK!F61*100/'Correction for self employed'!F$2</f>
        <v>27.412280701754383</v>
      </c>
      <c r="G61" s="6">
        <f>DNFIK!G61*100/'Correction for self employed'!G$2</f>
        <v>32.154340836012864</v>
      </c>
      <c r="H61" s="6">
        <f>DNFIK!H61*100/'Correction for self employed'!H$2</f>
        <v>33.368091762252341</v>
      </c>
      <c r="I61" s="6">
        <f>DNFIK!I61*100/'Correction for self employed'!I$2</f>
        <v>33.604887983706718</v>
      </c>
      <c r="J61" s="6">
        <f>DNFIK!J61*100/'Correction for self employed'!J$2</f>
        <v>26.262626262626263</v>
      </c>
      <c r="K61" s="6">
        <f>DNFIK!K61*100/'Correction for self employed'!K$2</f>
        <v>13.052208835341366</v>
      </c>
      <c r="L61" s="6">
        <f>DNFIK!L61*100/'Correction for self employed'!L$2</f>
        <v>14</v>
      </c>
      <c r="M61" s="7">
        <f t="shared" si="0"/>
        <v>25.693490911670558</v>
      </c>
    </row>
    <row r="62" spans="4:13" x14ac:dyDescent="0.55000000000000004">
      <c r="E62" s="3" t="s">
        <v>15</v>
      </c>
      <c r="F62" s="6">
        <f>DNFIK!F62*100/'Correction for self employed'!F$2</f>
        <v>13.157894736842104</v>
      </c>
      <c r="G62" s="6">
        <f>DNFIK!G62*100/'Correction for self employed'!G$2</f>
        <v>18.220793140407288</v>
      </c>
      <c r="H62" s="6">
        <f>DNFIK!H62*100/'Correction for self employed'!H$2</f>
        <v>19.81230448383733</v>
      </c>
      <c r="I62" s="6">
        <f>DNFIK!I62*100/'Correction for self employed'!I$2</f>
        <v>20.366598778004072</v>
      </c>
      <c r="J62" s="6">
        <f>DNFIK!J62*100/'Correction for self employed'!J$2</f>
        <v>14.141414141414142</v>
      </c>
      <c r="K62" s="6">
        <f>DNFIK!K62*100/'Correction for self employed'!K$2</f>
        <v>0</v>
      </c>
      <c r="L62" s="6">
        <f>DNFIK!L62*100/'Correction for self employed'!L$2</f>
        <v>0</v>
      </c>
      <c r="M62" s="7">
        <f t="shared" si="0"/>
        <v>12.242715040072133</v>
      </c>
    </row>
    <row r="63" spans="4:13" x14ac:dyDescent="0.55000000000000004">
      <c r="E63" s="3" t="s">
        <v>16</v>
      </c>
      <c r="F63" s="6">
        <f>DNFIK!F63*100/'Correction for self employed'!F$2</f>
        <v>13.157894736842104</v>
      </c>
      <c r="G63" s="6">
        <f>DNFIK!G63*100/'Correction for self employed'!G$2</f>
        <v>13.933547695605574</v>
      </c>
      <c r="H63" s="6">
        <f>DNFIK!H63*100/'Correction for self employed'!H$2</f>
        <v>13.555787278415014</v>
      </c>
      <c r="I63" s="6">
        <f>DNFIK!I63*100/'Correction for self employed'!I$2</f>
        <v>13.238289205702648</v>
      </c>
      <c r="J63" s="6">
        <f>DNFIK!J63*100/'Correction for self employed'!J$2</f>
        <v>12.121212121212121</v>
      </c>
      <c r="K63" s="6">
        <f>DNFIK!K63*100/'Correction for self employed'!K$2</f>
        <v>13.052208835341366</v>
      </c>
      <c r="L63" s="6">
        <f>DNFIK!L63*100/'Correction for self employed'!L$2</f>
        <v>14</v>
      </c>
      <c r="M63" s="7">
        <f t="shared" si="0"/>
        <v>13.294134267588403</v>
      </c>
    </row>
    <row r="64" spans="4:13" x14ac:dyDescent="0.55000000000000004">
      <c r="E64" s="3" t="s">
        <v>17</v>
      </c>
      <c r="F64" s="6">
        <f>DNFIK!F64*100/'Correction for self employed'!F$2</f>
        <v>1729.1666666666665</v>
      </c>
      <c r="G64" s="6">
        <f>DNFIK!G64*100/'Correction for self employed'!G$2</f>
        <v>1491.9614147909967</v>
      </c>
      <c r="H64" s="6">
        <f>DNFIK!H64*100/'Correction for self employed'!H$2</f>
        <v>1418.1438998957246</v>
      </c>
      <c r="I64" s="6">
        <f>DNFIK!I64*100/'Correction for self employed'!I$2</f>
        <v>1447.0468431771894</v>
      </c>
      <c r="J64" s="6">
        <f>DNFIK!J64*100/'Correction for self employed'!J$2</f>
        <v>1252.5252525252524</v>
      </c>
      <c r="K64" s="6">
        <f>DNFIK!K64*100/'Correction for self employed'!K$2</f>
        <v>1167.6706827309238</v>
      </c>
      <c r="L64" s="6">
        <f>DNFIK!L64*100/'Correction for self employed'!L$2</f>
        <v>1018</v>
      </c>
      <c r="M64" s="7">
        <f t="shared" si="0"/>
        <v>1360.644965683822</v>
      </c>
    </row>
    <row r="65" spans="5:13" x14ac:dyDescent="0.55000000000000004">
      <c r="E65" s="3" t="s">
        <v>18</v>
      </c>
      <c r="F65" s="6">
        <f>DNFIK!F65*100/'Correction for self employed'!F$2</f>
        <v>14.254385964912281</v>
      </c>
      <c r="G65" s="6">
        <f>DNFIK!G65*100/'Correction for self employed'!G$2</f>
        <v>11.789924973204716</v>
      </c>
      <c r="H65" s="6">
        <f>DNFIK!H65*100/'Correction for self employed'!H$2</f>
        <v>11.470281543274243</v>
      </c>
      <c r="I65" s="6">
        <f>DNFIK!I65*100/'Correction for self employed'!I$2</f>
        <v>12.219959266802444</v>
      </c>
      <c r="J65" s="6">
        <f>DNFIK!J65*100/'Correction for self employed'!J$2</f>
        <v>12.121212121212121</v>
      </c>
      <c r="K65" s="6">
        <f>DNFIK!K65*100/'Correction for self employed'!K$2</f>
        <v>12.048192771084338</v>
      </c>
      <c r="L65" s="6">
        <f>DNFIK!L65*100/'Correction for self employed'!L$2</f>
        <v>11</v>
      </c>
      <c r="M65" s="7">
        <f t="shared" si="0"/>
        <v>12.129136662927165</v>
      </c>
    </row>
    <row r="66" spans="5:13" x14ac:dyDescent="0.55000000000000004">
      <c r="E66" s="3" t="s">
        <v>19</v>
      </c>
      <c r="F66" s="6">
        <f>DNFIK!F66*100/'Correction for self employed'!F$2</f>
        <v>585.52631578947364</v>
      </c>
      <c r="G66" s="6">
        <f>DNFIK!G66*100/'Correction for self employed'!G$2</f>
        <v>499.46409431939981</v>
      </c>
      <c r="H66" s="6">
        <f>DNFIK!H66*100/'Correction for self employed'!H$2</f>
        <v>477.5808133472367</v>
      </c>
      <c r="I66" s="6">
        <f>DNFIK!I66*100/'Correction for self employed'!I$2</f>
        <v>698.57433808553969</v>
      </c>
      <c r="J66" s="6">
        <f>DNFIK!J66*100/'Correction for self employed'!J$2</f>
        <v>524.24242424242425</v>
      </c>
      <c r="K66" s="6">
        <f>DNFIK!K66*100/'Correction for self employed'!K$2</f>
        <v>592.36947791164664</v>
      </c>
      <c r="L66" s="6">
        <f>DNFIK!L66*100/'Correction for self employed'!L$2</f>
        <v>676</v>
      </c>
      <c r="M66" s="7">
        <f t="shared" si="0"/>
        <v>579.10820909938866</v>
      </c>
    </row>
    <row r="67" spans="5:13" x14ac:dyDescent="0.55000000000000004">
      <c r="E67" s="3" t="s">
        <v>20</v>
      </c>
      <c r="F67" s="6">
        <f>DNFIK!F67*100/'Correction for self employed'!F$2</f>
        <v>1129.3859649122808</v>
      </c>
      <c r="G67" s="6">
        <f>DNFIK!G67*100/'Correction for self employed'!G$2</f>
        <v>980.70739549839232</v>
      </c>
      <c r="H67" s="6">
        <f>DNFIK!H67*100/'Correction for self employed'!H$2</f>
        <v>930.13555787278415</v>
      </c>
      <c r="I67" s="6">
        <f>DNFIK!I67*100/'Correction for self employed'!I$2</f>
        <v>736.25254582484718</v>
      </c>
      <c r="J67" s="6">
        <f>DNFIK!J67*100/'Correction for self employed'!J$2</f>
        <v>716.16161616161617</v>
      </c>
      <c r="K67" s="6">
        <f>DNFIK!K67*100/'Correction for self employed'!K$2</f>
        <v>563.25301204819277</v>
      </c>
      <c r="L67" s="6">
        <f>DNFIK!L67*100/'Correction for self employed'!L$2</f>
        <v>331</v>
      </c>
      <c r="M67" s="7">
        <f t="shared" si="0"/>
        <v>769.55658461687347</v>
      </c>
    </row>
    <row r="68" spans="5:13" x14ac:dyDescent="0.55000000000000004">
      <c r="E68" s="3" t="s">
        <v>21</v>
      </c>
      <c r="F68" s="6">
        <f>DNFIK!F68*100/'Correction for self employed'!F$2</f>
        <v>3631.5789473684208</v>
      </c>
      <c r="G68" s="6">
        <f>DNFIK!G68*100/'Correction for self employed'!G$2</f>
        <v>4009.6463022508042</v>
      </c>
      <c r="H68" s="6">
        <f>DNFIK!H68*100/'Correction for self employed'!H$2</f>
        <v>4078.2064650677785</v>
      </c>
      <c r="I68" s="6">
        <f>DNFIK!I68*100/'Correction for self employed'!I$2</f>
        <v>4022.4032586558042</v>
      </c>
      <c r="J68" s="6">
        <f>DNFIK!J68*100/'Correction for self employed'!J$2</f>
        <v>3939.3939393939395</v>
      </c>
      <c r="K68" s="6">
        <f>DNFIK!K68*100/'Correction for self employed'!K$2</f>
        <v>4298.1927710843374</v>
      </c>
      <c r="L68" s="6">
        <f>DNFIK!L68*100/'Correction for self employed'!L$2</f>
        <v>4083</v>
      </c>
      <c r="M68" s="7">
        <f t="shared" si="0"/>
        <v>4008.9173834030121</v>
      </c>
    </row>
    <row r="69" spans="5:13" x14ac:dyDescent="0.55000000000000004">
      <c r="E69" s="3" t="s">
        <v>22</v>
      </c>
      <c r="F69" s="6">
        <f>DNFIK!F69*100/'Correction for self employed'!F$2</f>
        <v>346.49122807017545</v>
      </c>
      <c r="G69" s="6">
        <f>DNFIK!G69*100/'Correction for self employed'!G$2</f>
        <v>375.13397642015008</v>
      </c>
      <c r="H69" s="6">
        <f>DNFIK!H69*100/'Correction for self employed'!H$2</f>
        <v>378.51929092805005</v>
      </c>
      <c r="I69" s="6">
        <f>DNFIK!I69*100/'Correction for self employed'!I$2</f>
        <v>306.51731160896128</v>
      </c>
      <c r="J69" s="6">
        <f>DNFIK!J69*100/'Correction for self employed'!J$2</f>
        <v>302.02020202020202</v>
      </c>
      <c r="K69" s="6">
        <f>DNFIK!K69*100/'Correction for self employed'!K$2</f>
        <v>244.97991967871488</v>
      </c>
      <c r="L69" s="6">
        <f>DNFIK!L69*100/'Correction for self employed'!L$2</f>
        <v>156</v>
      </c>
      <c r="M69" s="7">
        <f t="shared" ref="M69:M132" si="17">AVERAGE(F69:L69)</f>
        <v>301.38027553232195</v>
      </c>
    </row>
    <row r="70" spans="5:13" x14ac:dyDescent="0.55000000000000004">
      <c r="E70" s="3" t="s">
        <v>23</v>
      </c>
      <c r="F70" s="6">
        <f>DNFIK!F70*100/'Correction for self employed'!F$2</f>
        <v>3286.1842105263158</v>
      </c>
      <c r="G70" s="6">
        <f>DNFIK!G70*100/'Correction for self employed'!G$2</f>
        <v>3634.5123258306539</v>
      </c>
      <c r="H70" s="6">
        <f>DNFIK!H70*100/'Correction for self employed'!H$2</f>
        <v>3699.6871741397285</v>
      </c>
      <c r="I70" s="6">
        <f>DNFIK!I70*100/'Correction for self employed'!I$2</f>
        <v>3715.8859470468433</v>
      </c>
      <c r="J70" s="6">
        <f>DNFIK!J70*100/'Correction for self employed'!J$2</f>
        <v>3637.3737373737372</v>
      </c>
      <c r="K70" s="6">
        <f>DNFIK!K70*100/'Correction for self employed'!K$2</f>
        <v>4053.2128514056226</v>
      </c>
      <c r="L70" s="6">
        <f>DNFIK!L70*100/'Correction for self employed'!L$2</f>
        <v>3927</v>
      </c>
      <c r="M70" s="7">
        <f t="shared" si="17"/>
        <v>3707.6937494747003</v>
      </c>
    </row>
    <row r="71" spans="5:13" x14ac:dyDescent="0.55000000000000004">
      <c r="E71" s="3" t="s">
        <v>24</v>
      </c>
      <c r="F71" s="6">
        <f>DNFIK!F71*100/'Correction for self employed'!F$2</f>
        <v>5177.6315789473683</v>
      </c>
      <c r="G71" s="6">
        <f>DNFIK!G71*100/'Correction for self employed'!G$2</f>
        <v>5299.0353697749197</v>
      </c>
      <c r="H71" s="6">
        <f>DNFIK!H71*100/'Correction for self employed'!H$2</f>
        <v>5162.6694473409798</v>
      </c>
      <c r="I71" s="6">
        <f>DNFIK!I71*100/'Correction for self employed'!I$2</f>
        <v>5241.3441955193484</v>
      </c>
      <c r="J71" s="6">
        <f>DNFIK!J71*100/'Correction for self employed'!J$2</f>
        <v>5284.848484848485</v>
      </c>
      <c r="K71" s="6">
        <f>DNFIK!K71*100/'Correction for self employed'!K$2</f>
        <v>5268.0722891566265</v>
      </c>
      <c r="L71" s="6">
        <f>DNFIK!L71*100/'Correction for self employed'!L$2</f>
        <v>5206</v>
      </c>
      <c r="M71" s="7">
        <f t="shared" si="17"/>
        <v>5234.2287665125323</v>
      </c>
    </row>
    <row r="72" spans="5:13" x14ac:dyDescent="0.55000000000000004">
      <c r="E72" s="3" t="s">
        <v>25</v>
      </c>
      <c r="F72" s="6">
        <f>DNFIK!F72*100/'Correction for self employed'!F$2</f>
        <v>966.00877192982455</v>
      </c>
      <c r="G72" s="6">
        <f>DNFIK!G72*100/'Correction for self employed'!G$2</f>
        <v>1038.5852090032154</v>
      </c>
      <c r="H72" s="6">
        <f>DNFIK!H72*100/'Correction for self employed'!H$2</f>
        <v>886.3399374348279</v>
      </c>
      <c r="I72" s="6">
        <f>DNFIK!I72*100/'Correction for self employed'!I$2</f>
        <v>857.43380855397152</v>
      </c>
      <c r="J72" s="6">
        <f>DNFIK!J72*100/'Correction for self employed'!J$2</f>
        <v>933.33333333333337</v>
      </c>
      <c r="K72" s="6">
        <f>DNFIK!K72*100/'Correction for self employed'!K$2</f>
        <v>833.33333333333337</v>
      </c>
      <c r="L72" s="6">
        <f>DNFIK!L72*100/'Correction for self employed'!L$2</f>
        <v>797</v>
      </c>
      <c r="M72" s="7">
        <f t="shared" si="17"/>
        <v>901.71919908407222</v>
      </c>
    </row>
    <row r="73" spans="5:13" x14ac:dyDescent="0.55000000000000004">
      <c r="E73" s="3" t="s">
        <v>26</v>
      </c>
      <c r="F73" s="6">
        <f>DNFIK!F73*100/'Correction for self employed'!F$2</f>
        <v>4211.6228070175439</v>
      </c>
      <c r="G73" s="6">
        <f>DNFIK!G73*100/'Correction for self employed'!G$2</f>
        <v>4260.4501607717048</v>
      </c>
      <c r="H73" s="6">
        <f>DNFIK!H73*100/'Correction for self employed'!H$2</f>
        <v>4276.3295099061515</v>
      </c>
      <c r="I73" s="6">
        <f>DNFIK!I73*100/'Correction for self employed'!I$2</f>
        <v>4382.8920570264763</v>
      </c>
      <c r="J73" s="6">
        <f>DNFIK!J73*100/'Correction for self employed'!J$2</f>
        <v>4351.515151515152</v>
      </c>
      <c r="K73" s="6">
        <f>DNFIK!K73*100/'Correction for self employed'!K$2</f>
        <v>4434.7389558232935</v>
      </c>
      <c r="L73" s="6">
        <f>DNFIK!L73*100/'Correction for self employed'!L$2</f>
        <v>4409</v>
      </c>
      <c r="M73" s="7">
        <f t="shared" si="17"/>
        <v>4332.3640917229031</v>
      </c>
    </row>
    <row r="74" spans="5:13" x14ac:dyDescent="0.55000000000000004">
      <c r="E74" s="3" t="s">
        <v>27</v>
      </c>
      <c r="F74" s="6">
        <f>DNFIK!F74*100/'Correction for self employed'!F$2</f>
        <v>3683.114035087719</v>
      </c>
      <c r="G74" s="6">
        <f>DNFIK!G74*100/'Correction for self employed'!G$2</f>
        <v>4265.8092175777065</v>
      </c>
      <c r="H74" s="6">
        <f>DNFIK!H74*100/'Correction for self employed'!H$2</f>
        <v>4260.6882168925958</v>
      </c>
      <c r="I74" s="6">
        <f>DNFIK!I74*100/'Correction for self employed'!I$2</f>
        <v>4637.4745417515278</v>
      </c>
      <c r="J74" s="6">
        <f>DNFIK!J74*100/'Correction for self employed'!J$2</f>
        <v>4973.7373737373737</v>
      </c>
      <c r="K74" s="6">
        <f>DNFIK!K74*100/'Correction for self employed'!K$2</f>
        <v>5435.7429718875501</v>
      </c>
      <c r="L74" s="6">
        <f>DNFIK!L74*100/'Correction for self employed'!L$2</f>
        <v>6028</v>
      </c>
      <c r="M74" s="7">
        <f t="shared" si="17"/>
        <v>4754.9380509906396</v>
      </c>
    </row>
    <row r="75" spans="5:13" x14ac:dyDescent="0.55000000000000004">
      <c r="E75" s="3" t="s">
        <v>28</v>
      </c>
      <c r="F75" s="6">
        <f>DNFIK!F75*100/'Correction for self employed'!F$2</f>
        <v>810.30701754385962</v>
      </c>
      <c r="G75" s="6">
        <f>DNFIK!G75*100/'Correction for self employed'!G$2</f>
        <v>1018.2207931404073</v>
      </c>
      <c r="H75" s="6">
        <f>DNFIK!H75*100/'Correction for self employed'!H$2</f>
        <v>846.7153284671532</v>
      </c>
      <c r="I75" s="6">
        <f>DNFIK!I75*100/'Correction for self employed'!I$2</f>
        <v>920.57026476578403</v>
      </c>
      <c r="J75" s="6">
        <f>DNFIK!J75*100/'Correction for self employed'!J$2</f>
        <v>1139.3939393939395</v>
      </c>
      <c r="K75" s="6">
        <f>DNFIK!K75*100/'Correction for self employed'!K$2</f>
        <v>1278.1124497991968</v>
      </c>
      <c r="L75" s="6">
        <f>DNFIK!L75*100/'Correction for self employed'!L$2</f>
        <v>1527</v>
      </c>
      <c r="M75" s="7">
        <f t="shared" si="17"/>
        <v>1077.1885418729057</v>
      </c>
    </row>
    <row r="76" spans="5:13" x14ac:dyDescent="0.55000000000000004">
      <c r="E76" s="3" t="s">
        <v>29</v>
      </c>
      <c r="F76" s="6">
        <f>DNFIK!F76*100/'Correction for self employed'!F$2</f>
        <v>2225.8771929824561</v>
      </c>
      <c r="G76" s="6">
        <f>DNFIK!G76*100/'Correction for self employed'!G$2</f>
        <v>2230.439442658092</v>
      </c>
      <c r="H76" s="6">
        <f>DNFIK!H76*100/'Correction for self employed'!H$2</f>
        <v>2295.0990615224191</v>
      </c>
      <c r="I76" s="6">
        <f>DNFIK!I76*100/'Correction for self employed'!I$2</f>
        <v>2366.5987780040732</v>
      </c>
      <c r="J76" s="6">
        <f>DNFIK!J76*100/'Correction for self employed'!J$2</f>
        <v>2356.5656565656564</v>
      </c>
      <c r="K76" s="6">
        <f>DNFIK!K76*100/'Correction for self employed'!K$2</f>
        <v>2556.2248995983937</v>
      </c>
      <c r="L76" s="6">
        <f>DNFIK!L76*100/'Correction for self employed'!L$2</f>
        <v>2857</v>
      </c>
      <c r="M76" s="7">
        <f t="shared" si="17"/>
        <v>2412.5435759044417</v>
      </c>
    </row>
    <row r="77" spans="5:13" x14ac:dyDescent="0.55000000000000004">
      <c r="E77" s="3" t="s">
        <v>30</v>
      </c>
      <c r="F77" s="6">
        <f>DNFIK!F77*100/'Correction for self employed'!F$2</f>
        <v>62.5</v>
      </c>
      <c r="G77" s="6">
        <f>DNFIK!G77*100/'Correction for self employed'!G$2</f>
        <v>73.954983922829584</v>
      </c>
      <c r="H77" s="6">
        <f>DNFIK!H77*100/'Correction for self employed'!H$2</f>
        <v>77.16371220020855</v>
      </c>
      <c r="I77" s="6">
        <f>DNFIK!I77*100/'Correction for self employed'!I$2</f>
        <v>74.338085539714868</v>
      </c>
      <c r="J77" s="6">
        <f>DNFIK!J77*100/'Correction for self employed'!J$2</f>
        <v>70.707070707070713</v>
      </c>
      <c r="K77" s="6">
        <f>DNFIK!K77*100/'Correction for self employed'!K$2</f>
        <v>41.164658634538156</v>
      </c>
      <c r="L77" s="6">
        <f>DNFIK!L77*100/'Correction for self employed'!L$2</f>
        <v>133</v>
      </c>
      <c r="M77" s="7">
        <f t="shared" si="17"/>
        <v>76.118358714908837</v>
      </c>
    </row>
    <row r="78" spans="5:13" x14ac:dyDescent="0.55000000000000004">
      <c r="E78" s="3" t="s">
        <v>31</v>
      </c>
      <c r="F78" s="6">
        <f>DNFIK!F78*100/'Correction for self employed'!F$2</f>
        <v>584.42982456140351</v>
      </c>
      <c r="G78" s="6">
        <f>DNFIK!G78*100/'Correction for self employed'!G$2</f>
        <v>943.19399785637734</v>
      </c>
      <c r="H78" s="6">
        <f>DNFIK!H78*100/'Correction for self employed'!H$2</f>
        <v>1042.7528675703857</v>
      </c>
      <c r="I78" s="6">
        <f>DNFIK!I78*100/'Correction for self employed'!I$2</f>
        <v>1275.9674134419552</v>
      </c>
      <c r="J78" s="6">
        <f>DNFIK!J78*100/'Correction for self employed'!J$2</f>
        <v>1407.0707070707072</v>
      </c>
      <c r="K78" s="6">
        <f>DNFIK!K78*100/'Correction for self employed'!K$2</f>
        <v>1559.2369477911648</v>
      </c>
      <c r="L78" s="6">
        <f>DNFIK!L78*100/'Correction for self employed'!L$2</f>
        <v>1510</v>
      </c>
      <c r="M78" s="7">
        <f t="shared" si="17"/>
        <v>1188.9502511845706</v>
      </c>
    </row>
    <row r="79" spans="5:13" x14ac:dyDescent="0.55000000000000004">
      <c r="E79" s="3" t="s">
        <v>32</v>
      </c>
      <c r="F79" s="6">
        <f>DNFIK!F79*100/'Correction for self employed'!F$2</f>
        <v>9.8684210526315788</v>
      </c>
      <c r="G79" s="6">
        <f>DNFIK!G79*100/'Correction for self employed'!G$2</f>
        <v>11.789924973204716</v>
      </c>
      <c r="H79" s="6">
        <f>DNFIK!H79*100/'Correction for self employed'!H$2</f>
        <v>12.513034410844629</v>
      </c>
      <c r="I79" s="6">
        <f>DNFIK!I79*100/'Correction for self employed'!I$2</f>
        <v>12.219959266802444</v>
      </c>
      <c r="J79" s="6">
        <f>DNFIK!J79*100/'Correction for self employed'!J$2</f>
        <v>14.141414141414142</v>
      </c>
      <c r="K79" s="6">
        <f>DNFIK!K79*100/'Correction for self employed'!K$2</f>
        <v>8.0321285140562253</v>
      </c>
      <c r="L79" s="6">
        <f>DNFIK!L79*100/'Correction for self employed'!L$2</f>
        <v>9</v>
      </c>
      <c r="M79" s="7">
        <f t="shared" si="17"/>
        <v>11.080697479850533</v>
      </c>
    </row>
    <row r="80" spans="5:13" x14ac:dyDescent="0.55000000000000004">
      <c r="E80" s="3" t="s">
        <v>33</v>
      </c>
      <c r="F80" s="6">
        <f>DNFIK!F80*100/'Correction for self employed'!F$2</f>
        <v>9.8684210526315788</v>
      </c>
      <c r="G80" s="6">
        <f>DNFIK!G80*100/'Correction for self employed'!G$2</f>
        <v>11.789924973204716</v>
      </c>
      <c r="H80" s="6">
        <f>DNFIK!H80*100/'Correction for self employed'!H$2</f>
        <v>12.513034410844629</v>
      </c>
      <c r="I80" s="6">
        <f>DNFIK!I80*100/'Correction for self employed'!I$2</f>
        <v>12.219959266802444</v>
      </c>
      <c r="J80" s="6">
        <f>DNFIK!J80*100/'Correction for self employed'!J$2</f>
        <v>14.141414141414142</v>
      </c>
      <c r="K80" s="6">
        <f>DNFIK!K80*100/'Correction for self employed'!K$2</f>
        <v>8.0321285140562253</v>
      </c>
      <c r="L80" s="6">
        <f>DNFIK!L80*100/'Correction for self employed'!L$2</f>
        <v>9</v>
      </c>
      <c r="M80" s="7">
        <f t="shared" si="17"/>
        <v>11.080697479850533</v>
      </c>
    </row>
    <row r="81" spans="4:13" x14ac:dyDescent="0.55000000000000004">
      <c r="E81" s="3" t="s">
        <v>34</v>
      </c>
      <c r="F81" s="6">
        <f>DNFIK!F81*100/'Correction for self employed'!F$2</f>
        <v>0</v>
      </c>
      <c r="G81" s="6">
        <f>DNFIK!G81*100/'Correction for self employed'!G$2</f>
        <v>0</v>
      </c>
      <c r="H81" s="6">
        <f>DNFIK!H81*100/'Correction for self employed'!H$2</f>
        <v>0</v>
      </c>
      <c r="I81" s="6">
        <f>DNFIK!I81*100/'Correction for self employed'!I$2</f>
        <v>0</v>
      </c>
      <c r="J81" s="6">
        <f>DNFIK!J81*100/'Correction for self employed'!J$2</f>
        <v>0</v>
      </c>
      <c r="K81" s="6">
        <f>DNFIK!K81*100/'Correction for self employed'!K$2</f>
        <v>0</v>
      </c>
      <c r="L81" s="6">
        <f>DNFIK!L81*100/'Correction for self employed'!L$2</f>
        <v>0</v>
      </c>
      <c r="M81" s="7">
        <f t="shared" si="17"/>
        <v>0</v>
      </c>
    </row>
    <row r="82" spans="4:13" x14ac:dyDescent="0.55000000000000004">
      <c r="E82" s="3" t="s">
        <v>35</v>
      </c>
      <c r="F82" s="6">
        <f>DNFIK!F82*100/'Correction for self employed'!F$2</f>
        <v>0</v>
      </c>
      <c r="G82" s="6">
        <f>DNFIK!G82*100/'Correction for self employed'!G$2</f>
        <v>0</v>
      </c>
      <c r="H82" s="6">
        <f>DNFIK!H82*100/'Correction for self employed'!H$2</f>
        <v>0</v>
      </c>
      <c r="I82" s="6">
        <f>DNFIK!I82*100/'Correction for self employed'!I$2</f>
        <v>0</v>
      </c>
      <c r="J82" s="6">
        <f>DNFIK!J82*100/'Correction for self employed'!J$2</f>
        <v>0</v>
      </c>
      <c r="K82" s="6">
        <f>DNFIK!K82*100/'Correction for self employed'!K$2</f>
        <v>0</v>
      </c>
      <c r="L82" s="6">
        <f>DNFIK!L82*100/'Correction for self employed'!L$2</f>
        <v>0</v>
      </c>
      <c r="M82" s="7">
        <f t="shared" si="17"/>
        <v>0</v>
      </c>
    </row>
    <row r="83" spans="4:13" x14ac:dyDescent="0.55000000000000004">
      <c r="E83" s="3" t="s">
        <v>36</v>
      </c>
      <c r="F83" s="6">
        <f>DNFIK!F83*100/'Correction for self employed'!F$2</f>
        <v>428.72807017543857</v>
      </c>
      <c r="G83" s="6">
        <f>DNFIK!G83*100/'Correction for self employed'!G$2</f>
        <v>479.09967845659168</v>
      </c>
      <c r="H83" s="6">
        <f>DNFIK!H83*100/'Correction for self employed'!H$2</f>
        <v>745.56830031282584</v>
      </c>
      <c r="I83" s="6">
        <f>DNFIK!I83*100/'Correction for self employed'!I$2</f>
        <v>646.63951120162926</v>
      </c>
      <c r="J83" s="6">
        <f>DNFIK!J83*100/'Correction for self employed'!J$2</f>
        <v>430.30303030303031</v>
      </c>
      <c r="K83" s="6">
        <f>DNFIK!K83*100/'Correction for self employed'!K$2</f>
        <v>804.21686746987962</v>
      </c>
      <c r="L83" s="6">
        <f>DNFIK!L83*100/'Correction for self employed'!L$2</f>
        <v>662</v>
      </c>
      <c r="M83" s="7">
        <f t="shared" si="17"/>
        <v>599.50792255991371</v>
      </c>
    </row>
    <row r="84" spans="4:13" x14ac:dyDescent="0.55000000000000004">
      <c r="E84" s="3" t="s">
        <v>37</v>
      </c>
      <c r="F84" s="6">
        <f>DNFIK!F84*100/'Correction for self employed'!F$2</f>
        <v>316.88596491228071</v>
      </c>
      <c r="G84" s="6">
        <f>DNFIK!G84*100/'Correction for self employed'!G$2</f>
        <v>346.19506966773849</v>
      </c>
      <c r="H84" s="6">
        <f>DNFIK!H84*100/'Correction for self employed'!H$2</f>
        <v>322.21063607924918</v>
      </c>
      <c r="I84" s="6">
        <f>DNFIK!I84*100/'Correction for self employed'!I$2</f>
        <v>394.0936863543788</v>
      </c>
      <c r="J84" s="6">
        <f>DNFIK!J84*100/'Correction for self employed'!J$2</f>
        <v>447.47474747474746</v>
      </c>
      <c r="K84" s="6">
        <f>DNFIK!K84*100/'Correction for self employed'!K$2</f>
        <v>461.84738955823298</v>
      </c>
      <c r="L84" s="6">
        <f>DNFIK!L84*100/'Correction for self employed'!L$2</f>
        <v>481</v>
      </c>
      <c r="M84" s="7">
        <f t="shared" si="17"/>
        <v>395.67249914951816</v>
      </c>
    </row>
    <row r="85" spans="4:13" x14ac:dyDescent="0.55000000000000004">
      <c r="E85" s="3" t="s">
        <v>38</v>
      </c>
      <c r="F85" s="6">
        <f>DNFIK!F85*100/'Correction for self employed'!F$2</f>
        <v>2.1929824561403506</v>
      </c>
      <c r="G85" s="6">
        <f>DNFIK!G85*100/'Correction for self employed'!G$2</f>
        <v>3.2154340836012865</v>
      </c>
      <c r="H85" s="6">
        <f>DNFIK!H85*100/'Correction for self employed'!H$2</f>
        <v>3.1282586027111572</v>
      </c>
      <c r="I85" s="6">
        <f>DNFIK!I85*100/'Correction for self employed'!I$2</f>
        <v>5.0916496945010179</v>
      </c>
      <c r="J85" s="6">
        <f>DNFIK!J85*100/'Correction for self employed'!J$2</f>
        <v>6.0606060606060606</v>
      </c>
      <c r="K85" s="6">
        <f>DNFIK!K85*100/'Correction for self employed'!K$2</f>
        <v>7.0281124497991971</v>
      </c>
      <c r="L85" s="6">
        <f>DNFIK!L85*100/'Correction for self employed'!L$2</f>
        <v>9</v>
      </c>
      <c r="M85" s="7">
        <f t="shared" si="17"/>
        <v>5.1024347639084384</v>
      </c>
    </row>
    <row r="86" spans="4:13" x14ac:dyDescent="0.55000000000000004">
      <c r="E86" s="3" t="s">
        <v>39</v>
      </c>
      <c r="F86" s="6">
        <f>DNFIK!F86*100/'Correction for self employed'!F$2</f>
        <v>314.69298245614033</v>
      </c>
      <c r="G86" s="6">
        <f>DNFIK!G86*100/'Correction for self employed'!G$2</f>
        <v>342.97963558413721</v>
      </c>
      <c r="H86" s="6">
        <f>DNFIK!H86*100/'Correction for self employed'!H$2</f>
        <v>319.08237747653806</v>
      </c>
      <c r="I86" s="6">
        <f>DNFIK!I86*100/'Correction for self employed'!I$2</f>
        <v>389.00203665987777</v>
      </c>
      <c r="J86" s="6">
        <f>DNFIK!J86*100/'Correction for self employed'!J$2</f>
        <v>441.4141414141414</v>
      </c>
      <c r="K86" s="6">
        <f>DNFIK!K86*100/'Correction for self employed'!K$2</f>
        <v>454.81927710843377</v>
      </c>
      <c r="L86" s="6">
        <f>DNFIK!L86*100/'Correction for self employed'!L$2</f>
        <v>472</v>
      </c>
      <c r="M86" s="7">
        <f t="shared" si="17"/>
        <v>390.57006438560978</v>
      </c>
    </row>
    <row r="87" spans="4:13" x14ac:dyDescent="0.55000000000000004">
      <c r="E87" s="3" t="s">
        <v>40</v>
      </c>
      <c r="F87" s="6">
        <f>DNFIK!F87*100/'Correction for self employed'!F$2</f>
        <v>0</v>
      </c>
      <c r="G87" s="6">
        <f>DNFIK!G87*100/'Correction for self employed'!G$2</f>
        <v>0</v>
      </c>
      <c r="H87" s="6">
        <f>DNFIK!H87*100/'Correction for self employed'!H$2</f>
        <v>0</v>
      </c>
      <c r="I87" s="6">
        <f>DNFIK!I87*100/'Correction for self employed'!I$2</f>
        <v>0</v>
      </c>
      <c r="J87" s="6">
        <f>DNFIK!J87*100/'Correction for self employed'!J$2</f>
        <v>0</v>
      </c>
      <c r="K87" s="6">
        <f>DNFIK!K87*100/'Correction for self employed'!K$2</f>
        <v>0</v>
      </c>
      <c r="L87" s="6">
        <f>DNFIK!L87*100/'Correction for self employed'!L$2</f>
        <v>0</v>
      </c>
      <c r="M87" s="7">
        <f t="shared" si="17"/>
        <v>0</v>
      </c>
    </row>
    <row r="88" spans="4:13" x14ac:dyDescent="0.55000000000000004">
      <c r="D88" s="3" t="s">
        <v>43</v>
      </c>
      <c r="E88" s="3" t="s">
        <v>13</v>
      </c>
      <c r="F88" s="6">
        <f>DNFIK!F88*100/'Correction for self employed'!F$2</f>
        <v>616.22807017543857</v>
      </c>
      <c r="G88" s="6">
        <f>DNFIK!G88*100/'Correction for self employed'!G$2</f>
        <v>530.54662379421222</v>
      </c>
      <c r="H88" s="6">
        <f>DNFIK!H88*100/'Correction for self employed'!H$2</f>
        <v>608.96767466110532</v>
      </c>
      <c r="I88" s="6">
        <f>DNFIK!I88*100/'Correction for self employed'!I$2</f>
        <v>650.71283095723015</v>
      </c>
      <c r="J88" s="6">
        <f>DNFIK!J88*100/'Correction for self employed'!J$2</f>
        <v>561.61616161616166</v>
      </c>
      <c r="K88" s="6">
        <f>DNFIK!K88*100/'Correction for self employed'!K$2</f>
        <v>530.1204819277109</v>
      </c>
      <c r="L88" s="6">
        <f>DNFIK!L88*100/'Correction for self employed'!L$2</f>
        <v>476</v>
      </c>
      <c r="M88" s="7">
        <f t="shared" si="17"/>
        <v>567.74169187597988</v>
      </c>
    </row>
    <row r="89" spans="4:13" x14ac:dyDescent="0.55000000000000004">
      <c r="E89" s="3" t="s">
        <v>14</v>
      </c>
      <c r="F89" s="6">
        <f>DNFIK!F89*100/'Correction for self employed'!F$2</f>
        <v>27.412280701754383</v>
      </c>
      <c r="G89" s="6">
        <f>DNFIK!G89*100/'Correction for self employed'!G$2</f>
        <v>32.154340836012864</v>
      </c>
      <c r="H89" s="6">
        <f>DNFIK!H89*100/'Correction for self employed'!H$2</f>
        <v>33.368091762252341</v>
      </c>
      <c r="I89" s="6">
        <f>DNFIK!I89*100/'Correction for self employed'!I$2</f>
        <v>33.604887983706718</v>
      </c>
      <c r="J89" s="6">
        <f>DNFIK!J89*100/'Correction for self employed'!J$2</f>
        <v>26.262626262626263</v>
      </c>
      <c r="K89" s="6">
        <f>DNFIK!K89*100/'Correction for self employed'!K$2</f>
        <v>13.052208835341366</v>
      </c>
      <c r="L89" s="6">
        <f>DNFIK!L89*100/'Correction for self employed'!L$2</f>
        <v>14</v>
      </c>
      <c r="M89" s="7">
        <f t="shared" si="17"/>
        <v>25.693490911670558</v>
      </c>
    </row>
    <row r="90" spans="4:13" x14ac:dyDescent="0.55000000000000004">
      <c r="E90" s="3" t="s">
        <v>15</v>
      </c>
      <c r="F90" s="6">
        <f>DNFIK!F90*100/'Correction for self employed'!F$2</f>
        <v>13.157894736842104</v>
      </c>
      <c r="G90" s="6">
        <f>DNFIK!G90*100/'Correction for self employed'!G$2</f>
        <v>18.220793140407288</v>
      </c>
      <c r="H90" s="6">
        <f>DNFIK!H90*100/'Correction for self employed'!H$2</f>
        <v>19.81230448383733</v>
      </c>
      <c r="I90" s="6">
        <f>DNFIK!I90*100/'Correction for self employed'!I$2</f>
        <v>20.366598778004072</v>
      </c>
      <c r="J90" s="6">
        <f>DNFIK!J90*100/'Correction for self employed'!J$2</f>
        <v>14.141414141414142</v>
      </c>
      <c r="K90" s="6">
        <f>DNFIK!K90*100/'Correction for self employed'!K$2</f>
        <v>0</v>
      </c>
      <c r="L90" s="6">
        <f>DNFIK!L90*100/'Correction for self employed'!L$2</f>
        <v>0</v>
      </c>
      <c r="M90" s="7">
        <f t="shared" si="17"/>
        <v>12.242715040072133</v>
      </c>
    </row>
    <row r="91" spans="4:13" x14ac:dyDescent="0.55000000000000004">
      <c r="E91" s="3" t="s">
        <v>16</v>
      </c>
      <c r="F91" s="6">
        <f>DNFIK!F91*100/'Correction for self employed'!F$2</f>
        <v>13.157894736842104</v>
      </c>
      <c r="G91" s="6">
        <f>DNFIK!G91*100/'Correction for self employed'!G$2</f>
        <v>13.933547695605574</v>
      </c>
      <c r="H91" s="6">
        <f>DNFIK!H91*100/'Correction for self employed'!H$2</f>
        <v>13.555787278415014</v>
      </c>
      <c r="I91" s="6">
        <f>DNFIK!I91*100/'Correction for self employed'!I$2</f>
        <v>13.238289205702648</v>
      </c>
      <c r="J91" s="6">
        <f>DNFIK!J91*100/'Correction for self employed'!J$2</f>
        <v>12.121212121212121</v>
      </c>
      <c r="K91" s="6">
        <f>DNFIK!K91*100/'Correction for self employed'!K$2</f>
        <v>13.052208835341366</v>
      </c>
      <c r="L91" s="6">
        <f>DNFIK!L91*100/'Correction for self employed'!L$2</f>
        <v>14</v>
      </c>
      <c r="M91" s="7">
        <f t="shared" si="17"/>
        <v>13.294134267588403</v>
      </c>
    </row>
    <row r="92" spans="4:13" x14ac:dyDescent="0.55000000000000004">
      <c r="E92" s="3" t="s">
        <v>17</v>
      </c>
      <c r="F92" s="6">
        <f>DNFIK!F92*100/'Correction for self employed'!F$2</f>
        <v>296.05263157894734</v>
      </c>
      <c r="G92" s="6">
        <f>DNFIK!G92*100/'Correction for self employed'!G$2</f>
        <v>118.9710610932476</v>
      </c>
      <c r="H92" s="6">
        <f>DNFIK!H92*100/'Correction for self employed'!H$2</f>
        <v>173.09697601668404</v>
      </c>
      <c r="I92" s="6">
        <f>DNFIK!I92*100/'Correction for self employed'!I$2</f>
        <v>353.36048879837068</v>
      </c>
      <c r="J92" s="6">
        <f>DNFIK!J92*100/'Correction for self employed'!J$2</f>
        <v>226.26262626262627</v>
      </c>
      <c r="K92" s="6">
        <f>DNFIK!K92*100/'Correction for self employed'!K$2</f>
        <v>175.70281124497993</v>
      </c>
      <c r="L92" s="6">
        <f>DNFIK!L92*100/'Correction for self employed'!L$2</f>
        <v>107</v>
      </c>
      <c r="M92" s="7">
        <f t="shared" si="17"/>
        <v>207.20665642783658</v>
      </c>
    </row>
    <row r="93" spans="4:13" x14ac:dyDescent="0.55000000000000004">
      <c r="E93" s="3" t="s">
        <v>18</v>
      </c>
      <c r="F93" s="6">
        <f>DNFIK!F93*100/'Correction for self employed'!F$2</f>
        <v>0</v>
      </c>
      <c r="G93" s="6">
        <f>DNFIK!G93*100/'Correction for self employed'!G$2</f>
        <v>0</v>
      </c>
      <c r="H93" s="6">
        <f>DNFIK!H93*100/'Correction for self employed'!H$2</f>
        <v>0</v>
      </c>
      <c r="I93" s="6">
        <f>DNFIK!I93*100/'Correction for self employed'!I$2</f>
        <v>0</v>
      </c>
      <c r="J93" s="6">
        <f>DNFIK!J93*100/'Correction for self employed'!J$2</f>
        <v>0</v>
      </c>
      <c r="K93" s="6">
        <f>DNFIK!K93*100/'Correction for self employed'!K$2</f>
        <v>0</v>
      </c>
      <c r="L93" s="6">
        <f>DNFIK!L93*100/'Correction for self employed'!L$2</f>
        <v>0</v>
      </c>
      <c r="M93" s="7">
        <f t="shared" si="17"/>
        <v>0</v>
      </c>
    </row>
    <row r="94" spans="4:13" x14ac:dyDescent="0.55000000000000004">
      <c r="E94" s="3" t="s">
        <v>19</v>
      </c>
      <c r="F94" s="6">
        <f>DNFIK!F94*100/'Correction for self employed'!F$2</f>
        <v>27.412280701754383</v>
      </c>
      <c r="G94" s="6">
        <f>DNFIK!G94*100/'Correction for self employed'!G$2</f>
        <v>5.359056806002144</v>
      </c>
      <c r="H94" s="6">
        <f>DNFIK!H94*100/'Correction for self employed'!H$2</f>
        <v>49.00938477580813</v>
      </c>
      <c r="I94" s="6">
        <f>DNFIK!I94*100/'Correction for self employed'!I$2</f>
        <v>168.0244399185336</v>
      </c>
      <c r="J94" s="6">
        <f>DNFIK!J94*100/'Correction for self employed'!J$2</f>
        <v>35.353535353535356</v>
      </c>
      <c r="K94" s="6">
        <f>DNFIK!K94*100/'Correction for self employed'!K$2</f>
        <v>6.024096385542169</v>
      </c>
      <c r="L94" s="6">
        <f>DNFIK!L94*100/'Correction for self employed'!L$2</f>
        <v>31</v>
      </c>
      <c r="M94" s="7">
        <f t="shared" si="17"/>
        <v>46.026113420167967</v>
      </c>
    </row>
    <row r="95" spans="4:13" x14ac:dyDescent="0.55000000000000004">
      <c r="E95" s="3" t="s">
        <v>20</v>
      </c>
      <c r="F95" s="6">
        <f>DNFIK!F95*100/'Correction for self employed'!F$2</f>
        <v>268.64035087719299</v>
      </c>
      <c r="G95" s="6">
        <f>DNFIK!G95*100/'Correction for self employed'!G$2</f>
        <v>113.61200428724545</v>
      </c>
      <c r="H95" s="6">
        <f>DNFIK!H95*100/'Correction for self employed'!H$2</f>
        <v>124.08759124087591</v>
      </c>
      <c r="I95" s="6">
        <f>DNFIK!I95*100/'Correction for self employed'!I$2</f>
        <v>185.33604887983705</v>
      </c>
      <c r="J95" s="6">
        <f>DNFIK!J95*100/'Correction for self employed'!J$2</f>
        <v>190.90909090909091</v>
      </c>
      <c r="K95" s="6">
        <f>DNFIK!K95*100/'Correction for self employed'!K$2</f>
        <v>169.67871485943775</v>
      </c>
      <c r="L95" s="6">
        <f>DNFIK!L95*100/'Correction for self employed'!L$2</f>
        <v>75</v>
      </c>
      <c r="M95" s="7">
        <f t="shared" si="17"/>
        <v>161.03768586481144</v>
      </c>
    </row>
    <row r="96" spans="4:13" x14ac:dyDescent="0.55000000000000004">
      <c r="E96" s="3" t="s">
        <v>21</v>
      </c>
      <c r="F96" s="6">
        <f>DNFIK!F96*100/'Correction for self employed'!F$2</f>
        <v>236.84210526315789</v>
      </c>
      <c r="G96" s="6">
        <f>DNFIK!G96*100/'Correction for self employed'!G$2</f>
        <v>327.9742765273312</v>
      </c>
      <c r="H96" s="6">
        <f>DNFIK!H96*100/'Correction for self employed'!H$2</f>
        <v>366.00625651720537</v>
      </c>
      <c r="I96" s="6">
        <f>DNFIK!I96*100/'Correction for self employed'!I$2</f>
        <v>231.16089613034623</v>
      </c>
      <c r="J96" s="6">
        <f>DNFIK!J96*100/'Correction for self employed'!J$2</f>
        <v>254.54545454545453</v>
      </c>
      <c r="K96" s="6">
        <f>DNFIK!K96*100/'Correction for self employed'!K$2</f>
        <v>315.26104417670683</v>
      </c>
      <c r="L96" s="6">
        <f>DNFIK!L96*100/'Correction for self employed'!L$2</f>
        <v>319</v>
      </c>
      <c r="M96" s="7">
        <f t="shared" si="17"/>
        <v>292.97000473717168</v>
      </c>
    </row>
    <row r="97" spans="5:13" x14ac:dyDescent="0.55000000000000004">
      <c r="E97" s="3" t="s">
        <v>22</v>
      </c>
      <c r="F97" s="6">
        <f>DNFIK!F97*100/'Correction for self employed'!F$2</f>
        <v>137.06140350877192</v>
      </c>
      <c r="G97" s="6">
        <f>DNFIK!G97*100/'Correction for self employed'!G$2</f>
        <v>183.27974276527331</v>
      </c>
      <c r="H97" s="6">
        <f>DNFIK!H97*100/'Correction for self employed'!H$2</f>
        <v>187.69551616266943</v>
      </c>
      <c r="I97" s="6">
        <f>DNFIK!I97*100/'Correction for self employed'!I$2</f>
        <v>90.631364562118122</v>
      </c>
      <c r="J97" s="6">
        <f>DNFIK!J97*100/'Correction for self employed'!J$2</f>
        <v>94.949494949494948</v>
      </c>
      <c r="K97" s="6">
        <f>DNFIK!K97*100/'Correction for self employed'!K$2</f>
        <v>76.305220883534147</v>
      </c>
      <c r="L97" s="6">
        <f>DNFIK!L97*100/'Correction for self employed'!L$2</f>
        <v>30</v>
      </c>
      <c r="M97" s="7">
        <f t="shared" si="17"/>
        <v>114.27467754740884</v>
      </c>
    </row>
    <row r="98" spans="5:13" x14ac:dyDescent="0.55000000000000004">
      <c r="E98" s="3" t="s">
        <v>23</v>
      </c>
      <c r="F98" s="6">
        <f>DNFIK!F98*100/'Correction for self employed'!F$2</f>
        <v>99.780701754385959</v>
      </c>
      <c r="G98" s="6">
        <f>DNFIK!G98*100/'Correction for self employed'!G$2</f>
        <v>144.69453376205789</v>
      </c>
      <c r="H98" s="6">
        <f>DNFIK!H98*100/'Correction for self employed'!H$2</f>
        <v>178.31074035453597</v>
      </c>
      <c r="I98" s="6">
        <f>DNFIK!I98*100/'Correction for self employed'!I$2</f>
        <v>140.52953156822809</v>
      </c>
      <c r="J98" s="6">
        <f>DNFIK!J98*100/'Correction for self employed'!J$2</f>
        <v>160.60606060606059</v>
      </c>
      <c r="K98" s="6">
        <f>DNFIK!K98*100/'Correction for self employed'!K$2</f>
        <v>238.9558232931727</v>
      </c>
      <c r="L98" s="6">
        <f>DNFIK!L98*100/'Correction for self employed'!L$2</f>
        <v>289</v>
      </c>
      <c r="M98" s="7">
        <f t="shared" si="17"/>
        <v>178.83962733406301</v>
      </c>
    </row>
    <row r="99" spans="5:13" x14ac:dyDescent="0.55000000000000004">
      <c r="E99" s="3" t="s">
        <v>24</v>
      </c>
      <c r="F99" s="6">
        <f>DNFIK!F99*100/'Correction for self employed'!F$2</f>
        <v>50.438596491228068</v>
      </c>
      <c r="G99" s="6">
        <f>DNFIK!G99*100/'Correction for self employed'!G$2</f>
        <v>46.087888531618439</v>
      </c>
      <c r="H99" s="6">
        <f>DNFIK!H99*100/'Correction for self employed'!H$2</f>
        <v>29.197080291970803</v>
      </c>
      <c r="I99" s="6">
        <f>DNFIK!I99*100/'Correction for self employed'!I$2</f>
        <v>25.45824847250509</v>
      </c>
      <c r="J99" s="6">
        <f>DNFIK!J99*100/'Correction for self employed'!J$2</f>
        <v>49.494949494949495</v>
      </c>
      <c r="K99" s="6">
        <f>DNFIK!K99*100/'Correction for self employed'!K$2</f>
        <v>25.100401606425706</v>
      </c>
      <c r="L99" s="6">
        <f>DNFIK!L99*100/'Correction for self employed'!L$2</f>
        <v>35</v>
      </c>
      <c r="M99" s="7">
        <f t="shared" si="17"/>
        <v>37.253880698385373</v>
      </c>
    </row>
    <row r="100" spans="5:13" x14ac:dyDescent="0.55000000000000004">
      <c r="E100" s="3" t="s">
        <v>25</v>
      </c>
      <c r="F100" s="6">
        <f>DNFIK!F100*100/'Correction for self employed'!F$2</f>
        <v>50.438596491228068</v>
      </c>
      <c r="G100" s="6">
        <f>DNFIK!G100*100/'Correction for self employed'!G$2</f>
        <v>38.585209003215432</v>
      </c>
      <c r="H100" s="6">
        <f>DNFIK!H100*100/'Correction for self employed'!H$2</f>
        <v>22.940563086548487</v>
      </c>
      <c r="I100" s="6">
        <f>DNFIK!I100*100/'Correction for self employed'!I$2</f>
        <v>25.45824847250509</v>
      </c>
      <c r="J100" s="6">
        <f>DNFIK!J100*100/'Correction for self employed'!J$2</f>
        <v>49.494949494949495</v>
      </c>
      <c r="K100" s="6">
        <f>DNFIK!K100*100/'Correction for self employed'!K$2</f>
        <v>25.100401606425706</v>
      </c>
      <c r="L100" s="6">
        <f>DNFIK!L100*100/'Correction for self employed'!L$2</f>
        <v>35</v>
      </c>
      <c r="M100" s="7">
        <f t="shared" si="17"/>
        <v>35.288281164981754</v>
      </c>
    </row>
    <row r="101" spans="5:13" x14ac:dyDescent="0.55000000000000004">
      <c r="E101" s="3" t="s">
        <v>26</v>
      </c>
      <c r="F101" s="6">
        <f>DNFIK!F101*100/'Correction for self employed'!F$2</f>
        <v>0</v>
      </c>
      <c r="G101" s="6">
        <f>DNFIK!G101*100/'Correction for self employed'!G$2</f>
        <v>7.502679528403001</v>
      </c>
      <c r="H101" s="6">
        <f>DNFIK!H101*100/'Correction for self employed'!H$2</f>
        <v>6.2565172054223144</v>
      </c>
      <c r="I101" s="6">
        <f>DNFIK!I101*100/'Correction for self employed'!I$2</f>
        <v>0</v>
      </c>
      <c r="J101" s="6">
        <f>DNFIK!J101*100/'Correction for self employed'!J$2</f>
        <v>0</v>
      </c>
      <c r="K101" s="6">
        <f>DNFIK!K101*100/'Correction for self employed'!K$2</f>
        <v>0</v>
      </c>
      <c r="L101" s="6">
        <f>DNFIK!L101*100/'Correction for self employed'!L$2</f>
        <v>0</v>
      </c>
      <c r="M101" s="7">
        <f t="shared" si="17"/>
        <v>1.9655995334036167</v>
      </c>
    </row>
    <row r="102" spans="5:13" x14ac:dyDescent="0.55000000000000004">
      <c r="E102" s="3" t="s">
        <v>27</v>
      </c>
      <c r="F102" s="6">
        <f>DNFIK!F102*100/'Correction for self employed'!F$2</f>
        <v>3.2894736842105261</v>
      </c>
      <c r="G102" s="6">
        <f>DNFIK!G102*100/'Correction for self employed'!G$2</f>
        <v>3.2154340836012865</v>
      </c>
      <c r="H102" s="6">
        <f>DNFIK!H102*100/'Correction for self employed'!H$2</f>
        <v>4.1710114702815426</v>
      </c>
      <c r="I102" s="6">
        <f>DNFIK!I102*100/'Correction for self employed'!I$2</f>
        <v>3.0549898167006111</v>
      </c>
      <c r="J102" s="6">
        <f>DNFIK!J102*100/'Correction for self employed'!J$2</f>
        <v>2.0202020202020203</v>
      </c>
      <c r="K102" s="6">
        <f>DNFIK!K102*100/'Correction for self employed'!K$2</f>
        <v>1.0040160642570282</v>
      </c>
      <c r="L102" s="6">
        <f>DNFIK!L102*100/'Correction for self employed'!L$2</f>
        <v>1</v>
      </c>
      <c r="M102" s="7">
        <f t="shared" si="17"/>
        <v>2.5364467341790018</v>
      </c>
    </row>
    <row r="103" spans="5:13" x14ac:dyDescent="0.55000000000000004">
      <c r="E103" s="3" t="s">
        <v>28</v>
      </c>
      <c r="F103" s="6">
        <f>DNFIK!F103*100/'Correction for self employed'!F$2</f>
        <v>0</v>
      </c>
      <c r="G103" s="6">
        <f>DNFIK!G103*100/'Correction for self employed'!G$2</f>
        <v>0</v>
      </c>
      <c r="H103" s="6">
        <f>DNFIK!H103*100/'Correction for self employed'!H$2</f>
        <v>0</v>
      </c>
      <c r="I103" s="6">
        <f>DNFIK!I103*100/'Correction for self employed'!I$2</f>
        <v>0</v>
      </c>
      <c r="J103" s="6">
        <f>DNFIK!J103*100/'Correction for self employed'!J$2</f>
        <v>0</v>
      </c>
      <c r="K103" s="6">
        <f>DNFIK!K103*100/'Correction for self employed'!K$2</f>
        <v>0</v>
      </c>
      <c r="L103" s="6">
        <f>DNFIK!L103*100/'Correction for self employed'!L$2</f>
        <v>0</v>
      </c>
      <c r="M103" s="7">
        <f t="shared" si="17"/>
        <v>0</v>
      </c>
    </row>
    <row r="104" spans="5:13" x14ac:dyDescent="0.55000000000000004">
      <c r="E104" s="3" t="s">
        <v>29</v>
      </c>
      <c r="F104" s="6">
        <f>DNFIK!F104*100/'Correction for self employed'!F$2</f>
        <v>2.1929824561403506</v>
      </c>
      <c r="G104" s="6">
        <f>DNFIK!G104*100/'Correction for self employed'!G$2</f>
        <v>3.2154340836012865</v>
      </c>
      <c r="H104" s="6">
        <f>DNFIK!H104*100/'Correction for self employed'!H$2</f>
        <v>3.1282586027111572</v>
      </c>
      <c r="I104" s="6">
        <f>DNFIK!I104*100/'Correction for self employed'!I$2</f>
        <v>3.0549898167006111</v>
      </c>
      <c r="J104" s="6">
        <f>DNFIK!J104*100/'Correction for self employed'!J$2</f>
        <v>1.0101010101010102</v>
      </c>
      <c r="K104" s="6">
        <f>DNFIK!K104*100/'Correction for self employed'!K$2</f>
        <v>1.0040160642570282</v>
      </c>
      <c r="L104" s="6">
        <f>DNFIK!L104*100/'Correction for self employed'!L$2</f>
        <v>1</v>
      </c>
      <c r="M104" s="7">
        <f t="shared" si="17"/>
        <v>2.086540290501635</v>
      </c>
    </row>
    <row r="105" spans="5:13" x14ac:dyDescent="0.55000000000000004">
      <c r="E105" s="3" t="s">
        <v>30</v>
      </c>
      <c r="F105" s="6">
        <f>DNFIK!F105*100/'Correction for self employed'!F$2</f>
        <v>1.0964912280701753</v>
      </c>
      <c r="G105" s="6">
        <f>DNFIK!G105*100/'Correction for self employed'!G$2</f>
        <v>1.0718113612004287</v>
      </c>
      <c r="H105" s="6">
        <f>DNFIK!H105*100/'Correction for self employed'!H$2</f>
        <v>1.0427528675703857</v>
      </c>
      <c r="I105" s="6">
        <f>DNFIK!I105*100/'Correction for self employed'!I$2</f>
        <v>1.0183299389002036</v>
      </c>
      <c r="J105" s="6">
        <f>DNFIK!J105*100/'Correction for self employed'!J$2</f>
        <v>1.0101010101010102</v>
      </c>
      <c r="K105" s="6">
        <f>DNFIK!K105*100/'Correction for self employed'!K$2</f>
        <v>0</v>
      </c>
      <c r="L105" s="6">
        <f>DNFIK!L105*100/'Correction for self employed'!L$2</f>
        <v>0</v>
      </c>
      <c r="M105" s="7">
        <f t="shared" si="17"/>
        <v>0.74849805797745772</v>
      </c>
    </row>
    <row r="106" spans="5:13" x14ac:dyDescent="0.55000000000000004">
      <c r="E106" s="3" t="s">
        <v>31</v>
      </c>
      <c r="F106" s="6">
        <f>DNFIK!F106*100/'Correction for self employed'!F$2</f>
        <v>0</v>
      </c>
      <c r="G106" s="6">
        <f>DNFIK!G106*100/'Correction for self employed'!G$2</f>
        <v>0</v>
      </c>
      <c r="H106" s="6">
        <f>DNFIK!H106*100/'Correction for self employed'!H$2</f>
        <v>0</v>
      </c>
      <c r="I106" s="6">
        <f>DNFIK!I106*100/'Correction for self employed'!I$2</f>
        <v>0</v>
      </c>
      <c r="J106" s="6">
        <f>DNFIK!J106*100/'Correction for self employed'!J$2</f>
        <v>0</v>
      </c>
      <c r="K106" s="6">
        <f>DNFIK!K106*100/'Correction for self employed'!K$2</f>
        <v>0</v>
      </c>
      <c r="L106" s="6">
        <f>DNFIK!L106*100/'Correction for self employed'!L$2</f>
        <v>0</v>
      </c>
      <c r="M106" s="7">
        <f t="shared" si="17"/>
        <v>0</v>
      </c>
    </row>
    <row r="107" spans="5:13" x14ac:dyDescent="0.55000000000000004">
      <c r="E107" s="3" t="s">
        <v>32</v>
      </c>
      <c r="F107" s="6">
        <f>DNFIK!F107*100/'Correction for self employed'!F$2</f>
        <v>0</v>
      </c>
      <c r="G107" s="6">
        <f>DNFIK!G107*100/'Correction for self employed'!G$2</f>
        <v>0</v>
      </c>
      <c r="H107" s="6">
        <f>DNFIK!H107*100/'Correction for self employed'!H$2</f>
        <v>0</v>
      </c>
      <c r="I107" s="6">
        <f>DNFIK!I107*100/'Correction for self employed'!I$2</f>
        <v>0</v>
      </c>
      <c r="J107" s="6">
        <f>DNFIK!J107*100/'Correction for self employed'!J$2</f>
        <v>0</v>
      </c>
      <c r="K107" s="6">
        <f>DNFIK!K107*100/'Correction for self employed'!K$2</f>
        <v>0</v>
      </c>
      <c r="L107" s="6">
        <f>DNFIK!L107*100/'Correction for self employed'!L$2</f>
        <v>0</v>
      </c>
      <c r="M107" s="7">
        <f t="shared" si="17"/>
        <v>0</v>
      </c>
    </row>
    <row r="108" spans="5:13" x14ac:dyDescent="0.55000000000000004">
      <c r="E108" s="3" t="s">
        <v>33</v>
      </c>
      <c r="F108" s="6">
        <f>DNFIK!F108*100/'Correction for self employed'!F$2</f>
        <v>0</v>
      </c>
      <c r="G108" s="6">
        <f>DNFIK!G108*100/'Correction for self employed'!G$2</f>
        <v>0</v>
      </c>
      <c r="H108" s="6">
        <f>DNFIK!H108*100/'Correction for self employed'!H$2</f>
        <v>0</v>
      </c>
      <c r="I108" s="6">
        <f>DNFIK!I108*100/'Correction for self employed'!I$2</f>
        <v>0</v>
      </c>
      <c r="J108" s="6">
        <f>DNFIK!J108*100/'Correction for self employed'!J$2</f>
        <v>0</v>
      </c>
      <c r="K108" s="6">
        <f>DNFIK!K108*100/'Correction for self employed'!K$2</f>
        <v>0</v>
      </c>
      <c r="L108" s="6">
        <f>DNFIK!L108*100/'Correction for self employed'!L$2</f>
        <v>0</v>
      </c>
      <c r="M108" s="7">
        <f t="shared" si="17"/>
        <v>0</v>
      </c>
    </row>
    <row r="109" spans="5:13" x14ac:dyDescent="0.55000000000000004">
      <c r="E109" s="3" t="s">
        <v>34</v>
      </c>
      <c r="F109" s="6">
        <f>DNFIK!F109*100/'Correction for self employed'!F$2</f>
        <v>0</v>
      </c>
      <c r="G109" s="6">
        <f>DNFIK!G109*100/'Correction for self employed'!G$2</f>
        <v>0</v>
      </c>
      <c r="H109" s="6">
        <f>DNFIK!H109*100/'Correction for self employed'!H$2</f>
        <v>0</v>
      </c>
      <c r="I109" s="6">
        <f>DNFIK!I109*100/'Correction for self employed'!I$2</f>
        <v>0</v>
      </c>
      <c r="J109" s="6">
        <f>DNFIK!J109*100/'Correction for self employed'!J$2</f>
        <v>0</v>
      </c>
      <c r="K109" s="6">
        <f>DNFIK!K109*100/'Correction for self employed'!K$2</f>
        <v>0</v>
      </c>
      <c r="L109" s="6">
        <f>DNFIK!L109*100/'Correction for self employed'!L$2</f>
        <v>0</v>
      </c>
      <c r="M109" s="7">
        <f t="shared" si="17"/>
        <v>0</v>
      </c>
    </row>
    <row r="110" spans="5:13" x14ac:dyDescent="0.55000000000000004">
      <c r="E110" s="3" t="s">
        <v>35</v>
      </c>
      <c r="F110" s="6">
        <f>DNFIK!F110*100/'Correction for self employed'!F$2</f>
        <v>0</v>
      </c>
      <c r="G110" s="6">
        <f>DNFIK!G110*100/'Correction for self employed'!G$2</f>
        <v>0</v>
      </c>
      <c r="H110" s="6">
        <f>DNFIK!H110*100/'Correction for self employed'!H$2</f>
        <v>0</v>
      </c>
      <c r="I110" s="6">
        <f>DNFIK!I110*100/'Correction for self employed'!I$2</f>
        <v>0</v>
      </c>
      <c r="J110" s="6">
        <f>DNFIK!J110*100/'Correction for self employed'!J$2</f>
        <v>0</v>
      </c>
      <c r="K110" s="6">
        <f>DNFIK!K110*100/'Correction for self employed'!K$2</f>
        <v>0</v>
      </c>
      <c r="L110" s="6">
        <f>DNFIK!L110*100/'Correction for self employed'!L$2</f>
        <v>0</v>
      </c>
      <c r="M110" s="7">
        <f t="shared" si="17"/>
        <v>0</v>
      </c>
    </row>
    <row r="111" spans="5:13" x14ac:dyDescent="0.55000000000000004">
      <c r="E111" s="3" t="s">
        <v>36</v>
      </c>
      <c r="F111" s="6">
        <f>DNFIK!F111*100/'Correction for self employed'!F$2</f>
        <v>0</v>
      </c>
      <c r="G111" s="6">
        <f>DNFIK!G111*100/'Correction for self employed'!G$2</f>
        <v>0</v>
      </c>
      <c r="H111" s="6">
        <f>DNFIK!H111*100/'Correction for self employed'!H$2</f>
        <v>0</v>
      </c>
      <c r="I111" s="6">
        <f>DNFIK!I111*100/'Correction for self employed'!I$2</f>
        <v>3.0549898167006111</v>
      </c>
      <c r="J111" s="6">
        <f>DNFIK!J111*100/'Correction for self employed'!J$2</f>
        <v>2.0202020202020203</v>
      </c>
      <c r="K111" s="6">
        <f>DNFIK!K111*100/'Correction for self employed'!K$2</f>
        <v>0</v>
      </c>
      <c r="L111" s="6">
        <f>DNFIK!L111*100/'Correction for self employed'!L$2</f>
        <v>1</v>
      </c>
      <c r="M111" s="7">
        <f t="shared" si="17"/>
        <v>0.86788454812894733</v>
      </c>
    </row>
    <row r="112" spans="5:13" x14ac:dyDescent="0.55000000000000004">
      <c r="E112" s="3" t="s">
        <v>37</v>
      </c>
      <c r="F112" s="6">
        <f>DNFIK!F112*100/'Correction for self employed'!F$2</f>
        <v>2.1929824561403506</v>
      </c>
      <c r="G112" s="6">
        <f>DNFIK!G112*100/'Correction for self employed'!G$2</f>
        <v>2.1436227224008575</v>
      </c>
      <c r="H112" s="6">
        <f>DNFIK!H112*100/'Correction for self employed'!H$2</f>
        <v>2.0855057351407713</v>
      </c>
      <c r="I112" s="6">
        <f>DNFIK!I112*100/'Correction for self employed'!I$2</f>
        <v>0</v>
      </c>
      <c r="J112" s="6">
        <f>DNFIK!J112*100/'Correction for self employed'!J$2</f>
        <v>1.0101010101010102</v>
      </c>
      <c r="K112" s="6">
        <f>DNFIK!K112*100/'Correction for self employed'!K$2</f>
        <v>0</v>
      </c>
      <c r="L112" s="6">
        <f>DNFIK!L112*100/'Correction for self employed'!L$2</f>
        <v>0</v>
      </c>
      <c r="M112" s="7">
        <f t="shared" si="17"/>
        <v>1.0617445605404272</v>
      </c>
    </row>
    <row r="113" spans="4:13" x14ac:dyDescent="0.55000000000000004">
      <c r="E113" s="3" t="s">
        <v>38</v>
      </c>
      <c r="F113" s="6">
        <f>DNFIK!F113*100/'Correction for self employed'!F$2</f>
        <v>0</v>
      </c>
      <c r="G113" s="6">
        <f>DNFIK!G113*100/'Correction for self employed'!G$2</f>
        <v>0</v>
      </c>
      <c r="H113" s="6">
        <f>DNFIK!H113*100/'Correction for self employed'!H$2</f>
        <v>0</v>
      </c>
      <c r="I113" s="6">
        <f>DNFIK!I113*100/'Correction for self employed'!I$2</f>
        <v>0</v>
      </c>
      <c r="J113" s="6">
        <f>DNFIK!J113*100/'Correction for self employed'!J$2</f>
        <v>0</v>
      </c>
      <c r="K113" s="6">
        <f>DNFIK!K113*100/'Correction for self employed'!K$2</f>
        <v>0</v>
      </c>
      <c r="L113" s="6">
        <f>DNFIK!L113*100/'Correction for self employed'!L$2</f>
        <v>0</v>
      </c>
      <c r="M113" s="7">
        <f t="shared" si="17"/>
        <v>0</v>
      </c>
    </row>
    <row r="114" spans="4:13" x14ac:dyDescent="0.55000000000000004">
      <c r="E114" s="3" t="s">
        <v>39</v>
      </c>
      <c r="F114" s="6">
        <f>DNFIK!F114*100/'Correction for self employed'!F$2</f>
        <v>2.1929824561403506</v>
      </c>
      <c r="G114" s="6">
        <f>DNFIK!G114*100/'Correction for self employed'!G$2</f>
        <v>2.1436227224008575</v>
      </c>
      <c r="H114" s="6">
        <f>DNFIK!H114*100/'Correction for self employed'!H$2</f>
        <v>2.0855057351407713</v>
      </c>
      <c r="I114" s="6">
        <f>DNFIK!I114*100/'Correction for self employed'!I$2</f>
        <v>0</v>
      </c>
      <c r="J114" s="6">
        <f>DNFIK!J114*100/'Correction for self employed'!J$2</f>
        <v>1.0101010101010102</v>
      </c>
      <c r="K114" s="6">
        <f>DNFIK!K114*100/'Correction for self employed'!K$2</f>
        <v>0</v>
      </c>
      <c r="L114" s="6">
        <f>DNFIK!L114*100/'Correction for self employed'!L$2</f>
        <v>0</v>
      </c>
      <c r="M114" s="7">
        <f t="shared" si="17"/>
        <v>1.0617445605404272</v>
      </c>
    </row>
    <row r="115" spans="4:13" x14ac:dyDescent="0.55000000000000004">
      <c r="E115" s="3" t="s">
        <v>40</v>
      </c>
      <c r="F115" s="6">
        <f>DNFIK!F115*100/'Correction for self employed'!F$2</f>
        <v>0</v>
      </c>
      <c r="G115" s="6">
        <f>DNFIK!G115*100/'Correction for self employed'!G$2</f>
        <v>0</v>
      </c>
      <c r="H115" s="6">
        <f>DNFIK!H115*100/'Correction for self employed'!H$2</f>
        <v>0</v>
      </c>
      <c r="I115" s="6">
        <f>DNFIK!I115*100/'Correction for self employed'!I$2</f>
        <v>0</v>
      </c>
      <c r="J115" s="6">
        <f>DNFIK!J115*100/'Correction for self employed'!J$2</f>
        <v>0</v>
      </c>
      <c r="K115" s="6">
        <f>DNFIK!K115*100/'Correction for self employed'!K$2</f>
        <v>0</v>
      </c>
      <c r="L115" s="6">
        <f>DNFIK!L115*100/'Correction for self employed'!L$2</f>
        <v>0</v>
      </c>
      <c r="M115" s="7">
        <f t="shared" si="17"/>
        <v>0</v>
      </c>
    </row>
    <row r="116" spans="4:13" x14ac:dyDescent="0.55000000000000004">
      <c r="D116" s="3" t="s">
        <v>44</v>
      </c>
      <c r="E116" s="3" t="s">
        <v>13</v>
      </c>
      <c r="F116" s="6">
        <f>DNFIK!F116*100/'Correction for self employed'!F$2</f>
        <v>8217.105263157895</v>
      </c>
      <c r="G116" s="6">
        <f>DNFIK!G116*100/'Correction for self employed'!G$2</f>
        <v>8333.3333333333339</v>
      </c>
      <c r="H116" s="6">
        <f>DNFIK!H116*100/'Correction for self employed'!H$2</f>
        <v>8233.5766423357654</v>
      </c>
      <c r="I116" s="6">
        <f>DNFIK!I116*100/'Correction for self employed'!I$2</f>
        <v>8190.4276985743381</v>
      </c>
      <c r="J116" s="6">
        <f>DNFIK!J116*100/'Correction for self employed'!J$2</f>
        <v>7944.4444444444443</v>
      </c>
      <c r="K116" s="6">
        <f>DNFIK!K116*100/'Correction for self employed'!K$2</f>
        <v>8175.7028112449807</v>
      </c>
      <c r="L116" s="6">
        <f>DNFIK!L116*100/'Correction for self employed'!L$2</f>
        <v>7692</v>
      </c>
      <c r="M116" s="7">
        <f t="shared" si="17"/>
        <v>8112.3700275843939</v>
      </c>
    </row>
    <row r="117" spans="4:13" x14ac:dyDescent="0.55000000000000004">
      <c r="E117" s="3" t="s">
        <v>14</v>
      </c>
      <c r="F117" s="6">
        <f>DNFIK!F117*100/'Correction for self employed'!F$2</f>
        <v>0</v>
      </c>
      <c r="G117" s="6">
        <f>DNFIK!G117*100/'Correction for self employed'!G$2</f>
        <v>0</v>
      </c>
      <c r="H117" s="6">
        <f>DNFIK!H117*100/'Correction for self employed'!H$2</f>
        <v>0</v>
      </c>
      <c r="I117" s="6">
        <f>DNFIK!I117*100/'Correction for self employed'!I$2</f>
        <v>0</v>
      </c>
      <c r="J117" s="6">
        <f>DNFIK!J117*100/'Correction for self employed'!J$2</f>
        <v>0</v>
      </c>
      <c r="K117" s="6">
        <f>DNFIK!K117*100/'Correction for self employed'!K$2</f>
        <v>0</v>
      </c>
      <c r="L117" s="6">
        <f>DNFIK!L117*100/'Correction for self employed'!L$2</f>
        <v>0</v>
      </c>
      <c r="M117" s="7">
        <f t="shared" si="17"/>
        <v>0</v>
      </c>
    </row>
    <row r="118" spans="4:13" x14ac:dyDescent="0.55000000000000004">
      <c r="E118" s="3" t="s">
        <v>15</v>
      </c>
      <c r="F118" s="6">
        <f>DNFIK!F118*100/'Correction for self employed'!F$2</f>
        <v>0</v>
      </c>
      <c r="G118" s="6">
        <f>DNFIK!G118*100/'Correction for self employed'!G$2</f>
        <v>0</v>
      </c>
      <c r="H118" s="6">
        <f>DNFIK!H118*100/'Correction for self employed'!H$2</f>
        <v>0</v>
      </c>
      <c r="I118" s="6">
        <f>DNFIK!I118*100/'Correction for self employed'!I$2</f>
        <v>0</v>
      </c>
      <c r="J118" s="6">
        <f>DNFIK!J118*100/'Correction for self employed'!J$2</f>
        <v>0</v>
      </c>
      <c r="K118" s="6">
        <f>DNFIK!K118*100/'Correction for self employed'!K$2</f>
        <v>0</v>
      </c>
      <c r="L118" s="6">
        <f>DNFIK!L118*100/'Correction for self employed'!L$2</f>
        <v>0</v>
      </c>
      <c r="M118" s="7">
        <f t="shared" si="17"/>
        <v>0</v>
      </c>
    </row>
    <row r="119" spans="4:13" x14ac:dyDescent="0.55000000000000004">
      <c r="E119" s="3" t="s">
        <v>16</v>
      </c>
      <c r="F119" s="6">
        <f>DNFIK!F119*100/'Correction for self employed'!F$2</f>
        <v>0</v>
      </c>
      <c r="G119" s="6">
        <f>DNFIK!G119*100/'Correction for self employed'!G$2</f>
        <v>0</v>
      </c>
      <c r="H119" s="6">
        <f>DNFIK!H119*100/'Correction for self employed'!H$2</f>
        <v>0</v>
      </c>
      <c r="I119" s="6">
        <f>DNFIK!I119*100/'Correction for self employed'!I$2</f>
        <v>0</v>
      </c>
      <c r="J119" s="6">
        <f>DNFIK!J119*100/'Correction for self employed'!J$2</f>
        <v>0</v>
      </c>
      <c r="K119" s="6">
        <f>DNFIK!K119*100/'Correction for self employed'!K$2</f>
        <v>0</v>
      </c>
      <c r="L119" s="6">
        <f>DNFIK!L119*100/'Correction for self employed'!L$2</f>
        <v>0</v>
      </c>
      <c r="M119" s="7">
        <f t="shared" si="17"/>
        <v>0</v>
      </c>
    </row>
    <row r="120" spans="4:13" x14ac:dyDescent="0.55000000000000004">
      <c r="E120" s="3" t="s">
        <v>17</v>
      </c>
      <c r="F120" s="6">
        <f>DNFIK!F120*100/'Correction for self employed'!F$2</f>
        <v>1218.2017543859649</v>
      </c>
      <c r="G120" s="6">
        <f>DNFIK!G120*100/'Correction for self employed'!G$2</f>
        <v>1175.7770632368704</v>
      </c>
      <c r="H120" s="6">
        <f>DNFIK!H120*100/'Correction for self employed'!H$2</f>
        <v>1041.7101147028154</v>
      </c>
      <c r="I120" s="6">
        <f>DNFIK!I120*100/'Correction for self employed'!I$2</f>
        <v>891.03869653767822</v>
      </c>
      <c r="J120" s="6">
        <f>DNFIK!J120*100/'Correction for self employed'!J$2</f>
        <v>821.21212121212125</v>
      </c>
      <c r="K120" s="6">
        <f>DNFIK!K120*100/'Correction for self employed'!K$2</f>
        <v>759.03614457831327</v>
      </c>
      <c r="L120" s="6">
        <f>DNFIK!L120*100/'Correction for self employed'!L$2</f>
        <v>687</v>
      </c>
      <c r="M120" s="7">
        <f t="shared" si="17"/>
        <v>941.99655637910917</v>
      </c>
    </row>
    <row r="121" spans="4:13" x14ac:dyDescent="0.55000000000000004">
      <c r="E121" s="3" t="s">
        <v>18</v>
      </c>
      <c r="F121" s="6">
        <f>DNFIK!F121*100/'Correction for self employed'!F$2</f>
        <v>14.254385964912281</v>
      </c>
      <c r="G121" s="6">
        <f>DNFIK!G121*100/'Correction for self employed'!G$2</f>
        <v>11.789924973204716</v>
      </c>
      <c r="H121" s="6">
        <f>DNFIK!H121*100/'Correction for self employed'!H$2</f>
        <v>11.470281543274243</v>
      </c>
      <c r="I121" s="6">
        <f>DNFIK!I121*100/'Correction for self employed'!I$2</f>
        <v>12.219959266802444</v>
      </c>
      <c r="J121" s="6">
        <f>DNFIK!J121*100/'Correction for self employed'!J$2</f>
        <v>12.121212121212121</v>
      </c>
      <c r="K121" s="6">
        <f>DNFIK!K121*100/'Correction for self employed'!K$2</f>
        <v>12.048192771084338</v>
      </c>
      <c r="L121" s="6">
        <f>DNFIK!L121*100/'Correction for self employed'!L$2</f>
        <v>11</v>
      </c>
      <c r="M121" s="7">
        <f t="shared" si="17"/>
        <v>12.129136662927165</v>
      </c>
    </row>
    <row r="122" spans="4:13" x14ac:dyDescent="0.55000000000000004">
      <c r="E122" s="3" t="s">
        <v>19</v>
      </c>
      <c r="F122" s="6">
        <f>DNFIK!F122*100/'Correction for self employed'!F$2</f>
        <v>413.37719298245611</v>
      </c>
      <c r="G122" s="6">
        <f>DNFIK!G122*100/'Correction for self employed'!G$2</f>
        <v>392.28295819935693</v>
      </c>
      <c r="H122" s="6">
        <f>DNFIK!H122*100/'Correction for self employed'!H$2</f>
        <v>342.02294056308654</v>
      </c>
      <c r="I122" s="6">
        <f>DNFIK!I122*100/'Correction for self employed'!I$2</f>
        <v>417.5152749490835</v>
      </c>
      <c r="J122" s="6">
        <f>DNFIK!J122*100/'Correction for self employed'!J$2</f>
        <v>387.87878787878788</v>
      </c>
      <c r="K122" s="6">
        <f>DNFIK!K122*100/'Correction for self employed'!K$2</f>
        <v>448.79518072289159</v>
      </c>
      <c r="L122" s="6">
        <f>DNFIK!L122*100/'Correction for self employed'!L$2</f>
        <v>494</v>
      </c>
      <c r="M122" s="7">
        <f t="shared" si="17"/>
        <v>413.6960478993804</v>
      </c>
    </row>
    <row r="123" spans="4:13" x14ac:dyDescent="0.55000000000000004">
      <c r="E123" s="3" t="s">
        <v>20</v>
      </c>
      <c r="F123" s="6">
        <f>DNFIK!F123*100/'Correction for self employed'!F$2</f>
        <v>790.57017543859649</v>
      </c>
      <c r="G123" s="6">
        <f>DNFIK!G123*100/'Correction for self employed'!G$2</f>
        <v>772.77599142550912</v>
      </c>
      <c r="H123" s="6">
        <f>DNFIK!H123*100/'Correction for self employed'!H$2</f>
        <v>688.21689259645461</v>
      </c>
      <c r="I123" s="6">
        <f>DNFIK!I123*100/'Correction for self employed'!I$2</f>
        <v>461.30346232179227</v>
      </c>
      <c r="J123" s="6">
        <f>DNFIK!J123*100/'Correction for self employed'!J$2</f>
        <v>422.22222222222223</v>
      </c>
      <c r="K123" s="6">
        <f>DNFIK!K123*100/'Correction for self employed'!K$2</f>
        <v>298.19277108433738</v>
      </c>
      <c r="L123" s="6">
        <f>DNFIK!L123*100/'Correction for self employed'!L$2</f>
        <v>182</v>
      </c>
      <c r="M123" s="7">
        <f t="shared" si="17"/>
        <v>516.46878786984462</v>
      </c>
    </row>
    <row r="124" spans="4:13" x14ac:dyDescent="0.55000000000000004">
      <c r="E124" s="3" t="s">
        <v>21</v>
      </c>
      <c r="F124" s="6">
        <f>DNFIK!F124*100/'Correction for self employed'!F$2</f>
        <v>1291.6666666666665</v>
      </c>
      <c r="G124" s="6">
        <f>DNFIK!G124*100/'Correction for self employed'!G$2</f>
        <v>1236.8703108252948</v>
      </c>
      <c r="H124" s="6">
        <f>DNFIK!H124*100/'Correction for self employed'!H$2</f>
        <v>1223.1491136600625</v>
      </c>
      <c r="I124" s="6">
        <f>DNFIK!I124*100/'Correction for self employed'!I$2</f>
        <v>1250.50916496945</v>
      </c>
      <c r="J124" s="6">
        <f>DNFIK!J124*100/'Correction for self employed'!J$2</f>
        <v>1219.1919191919192</v>
      </c>
      <c r="K124" s="6">
        <f>DNFIK!K124*100/'Correction for self employed'!K$2</f>
        <v>1332.3293172690765</v>
      </c>
      <c r="L124" s="6">
        <f>DNFIK!L124*100/'Correction for self employed'!L$2</f>
        <v>1080</v>
      </c>
      <c r="M124" s="7">
        <f t="shared" si="17"/>
        <v>1233.3880703689242</v>
      </c>
    </row>
    <row r="125" spans="4:13" x14ac:dyDescent="0.55000000000000004">
      <c r="E125" s="3" t="s">
        <v>22</v>
      </c>
      <c r="F125" s="6">
        <f>DNFIK!F125*100/'Correction for self employed'!F$2</f>
        <v>182.01754385964912</v>
      </c>
      <c r="G125" s="6">
        <f>DNFIK!G125*100/'Correction for self employed'!G$2</f>
        <v>150.05359056806003</v>
      </c>
      <c r="H125" s="6">
        <f>DNFIK!H125*100/'Correction for self employed'!H$2</f>
        <v>156.41293013555787</v>
      </c>
      <c r="I125" s="6">
        <f>DNFIK!I125*100/'Correction for self employed'!I$2</f>
        <v>206.72097759674133</v>
      </c>
      <c r="J125" s="6">
        <f>DNFIK!J125*100/'Correction for self employed'!J$2</f>
        <v>192.92929292929293</v>
      </c>
      <c r="K125" s="6">
        <f>DNFIK!K125*100/'Correction for self employed'!K$2</f>
        <v>145.58232931726909</v>
      </c>
      <c r="L125" s="6">
        <f>DNFIK!L125*100/'Correction for self employed'!L$2</f>
        <v>109</v>
      </c>
      <c r="M125" s="7">
        <f t="shared" si="17"/>
        <v>163.24523777236718</v>
      </c>
    </row>
    <row r="126" spans="4:13" x14ac:dyDescent="0.55000000000000004">
      <c r="E126" s="3" t="s">
        <v>23</v>
      </c>
      <c r="F126" s="6">
        <f>DNFIK!F126*100/'Correction for self employed'!F$2</f>
        <v>1108.5526315789473</v>
      </c>
      <c r="G126" s="6">
        <f>DNFIK!G126*100/'Correction for self employed'!G$2</f>
        <v>1087.8885316184351</v>
      </c>
      <c r="H126" s="6">
        <f>DNFIK!H126*100/'Correction for self employed'!H$2</f>
        <v>1066.7361835245047</v>
      </c>
      <c r="I126" s="6">
        <f>DNFIK!I126*100/'Correction for self employed'!I$2</f>
        <v>1043.7881873727088</v>
      </c>
      <c r="J126" s="6">
        <f>DNFIK!J126*100/'Correction for self employed'!J$2</f>
        <v>1026.2626262626263</v>
      </c>
      <c r="K126" s="6">
        <f>DNFIK!K126*100/'Correction for self employed'!K$2</f>
        <v>1186.7469879518073</v>
      </c>
      <c r="L126" s="6">
        <f>DNFIK!L126*100/'Correction for self employed'!L$2</f>
        <v>970</v>
      </c>
      <c r="M126" s="7">
        <f t="shared" si="17"/>
        <v>1069.9964497584328</v>
      </c>
    </row>
    <row r="127" spans="4:13" x14ac:dyDescent="0.55000000000000004">
      <c r="E127" s="3" t="s">
        <v>24</v>
      </c>
      <c r="F127" s="6">
        <f>DNFIK!F127*100/'Correction for self employed'!F$2</f>
        <v>4974.7807017543855</v>
      </c>
      <c r="G127" s="6">
        <f>DNFIK!G127*100/'Correction for self employed'!G$2</f>
        <v>5083.6012861736335</v>
      </c>
      <c r="H127" s="6">
        <f>DNFIK!H127*100/'Correction for self employed'!H$2</f>
        <v>4900.938477580813</v>
      </c>
      <c r="I127" s="6">
        <f>DNFIK!I127*100/'Correction for self employed'!I$2</f>
        <v>5032.5865580448062</v>
      </c>
      <c r="J127" s="6">
        <f>DNFIK!J127*100/'Correction for self employed'!J$2</f>
        <v>5061.6161616161617</v>
      </c>
      <c r="K127" s="6">
        <f>DNFIK!K127*100/'Correction for self employed'!K$2</f>
        <v>5045.1807228915668</v>
      </c>
      <c r="L127" s="6">
        <f>DNFIK!L127*100/'Correction for self employed'!L$2</f>
        <v>5006</v>
      </c>
      <c r="M127" s="7">
        <f t="shared" si="17"/>
        <v>5014.9577011516249</v>
      </c>
    </row>
    <row r="128" spans="4:13" x14ac:dyDescent="0.55000000000000004">
      <c r="E128" s="3" t="s">
        <v>25</v>
      </c>
      <c r="F128" s="6">
        <f>DNFIK!F128*100/'Correction for self employed'!F$2</f>
        <v>825.65789473684208</v>
      </c>
      <c r="G128" s="6">
        <f>DNFIK!G128*100/'Correction for self employed'!G$2</f>
        <v>894.96248660235801</v>
      </c>
      <c r="H128" s="6">
        <f>DNFIK!H128*100/'Correction for self employed'!H$2</f>
        <v>738.26903023983311</v>
      </c>
      <c r="I128" s="6">
        <f>DNFIK!I128*100/'Correction for self employed'!I$2</f>
        <v>745.4175152749491</v>
      </c>
      <c r="J128" s="6">
        <f>DNFIK!J128*100/'Correction for self employed'!J$2</f>
        <v>795.95959595959596</v>
      </c>
      <c r="K128" s="6">
        <f>DNFIK!K128*100/'Correction for self employed'!K$2</f>
        <v>706.82730923694783</v>
      </c>
      <c r="L128" s="6">
        <f>DNFIK!L128*100/'Correction for self employed'!L$2</f>
        <v>681</v>
      </c>
      <c r="M128" s="7">
        <f t="shared" si="17"/>
        <v>769.72769029293227</v>
      </c>
    </row>
    <row r="129" spans="4:13" x14ac:dyDescent="0.55000000000000004">
      <c r="E129" s="3" t="s">
        <v>26</v>
      </c>
      <c r="F129" s="6">
        <f>DNFIK!F129*100/'Correction for self employed'!F$2</f>
        <v>4149.1228070175439</v>
      </c>
      <c r="G129" s="6">
        <f>DNFIK!G129*100/'Correction for self employed'!G$2</f>
        <v>4188.6387995712757</v>
      </c>
      <c r="H129" s="6">
        <f>DNFIK!H129*100/'Correction for self employed'!H$2</f>
        <v>4162.6694473409798</v>
      </c>
      <c r="I129" s="6">
        <f>DNFIK!I129*100/'Correction for self employed'!I$2</f>
        <v>4288.1873727087577</v>
      </c>
      <c r="J129" s="6">
        <f>DNFIK!J129*100/'Correction for self employed'!J$2</f>
        <v>4265.6565656565654</v>
      </c>
      <c r="K129" s="6">
        <f>DNFIK!K129*100/'Correction for self employed'!K$2</f>
        <v>4339.3574297188761</v>
      </c>
      <c r="L129" s="6">
        <f>DNFIK!L129*100/'Correction for self employed'!L$2</f>
        <v>4325</v>
      </c>
      <c r="M129" s="7">
        <f t="shared" si="17"/>
        <v>4245.5189174305715</v>
      </c>
    </row>
    <row r="130" spans="4:13" x14ac:dyDescent="0.55000000000000004">
      <c r="E130" s="3" t="s">
        <v>27</v>
      </c>
      <c r="F130" s="6">
        <f>DNFIK!F130*100/'Correction for self employed'!F$2</f>
        <v>301.53508771929825</v>
      </c>
      <c r="G130" s="6">
        <f>DNFIK!G130*100/'Correction for self employed'!G$2</f>
        <v>331.18971061093248</v>
      </c>
      <c r="H130" s="6">
        <f>DNFIK!H130*100/'Correction for self employed'!H$2</f>
        <v>310.74035453597497</v>
      </c>
      <c r="I130" s="6">
        <f>DNFIK!I130*100/'Correction for self employed'!I$2</f>
        <v>297.35234215885947</v>
      </c>
      <c r="J130" s="6">
        <f>DNFIK!J130*100/'Correction for self employed'!J$2</f>
        <v>298.98989898989902</v>
      </c>
      <c r="K130" s="6">
        <f>DNFIK!K130*100/'Correction for self employed'!K$2</f>
        <v>298.19277108433738</v>
      </c>
      <c r="L130" s="6">
        <f>DNFIK!L130*100/'Correction for self employed'!L$2</f>
        <v>310</v>
      </c>
      <c r="M130" s="7">
        <f t="shared" si="17"/>
        <v>306.85716644275738</v>
      </c>
    </row>
    <row r="131" spans="4:13" x14ac:dyDescent="0.55000000000000004">
      <c r="E131" s="3" t="s">
        <v>28</v>
      </c>
      <c r="F131" s="6">
        <f>DNFIK!F131*100/'Correction for self employed'!F$2</f>
        <v>42.763157894736842</v>
      </c>
      <c r="G131" s="6">
        <f>DNFIK!G131*100/'Correction for self employed'!G$2</f>
        <v>51.446945337620583</v>
      </c>
      <c r="H131" s="6">
        <f>DNFIK!H131*100/'Correction for self employed'!H$2</f>
        <v>34.410844629822734</v>
      </c>
      <c r="I131" s="6">
        <f>DNFIK!I131*100/'Correction for self employed'!I$2</f>
        <v>34.623217922606926</v>
      </c>
      <c r="J131" s="6">
        <f>DNFIK!J131*100/'Correction for self employed'!J$2</f>
        <v>34.343434343434346</v>
      </c>
      <c r="K131" s="6">
        <f>DNFIK!K131*100/'Correction for self employed'!K$2</f>
        <v>32.128514056224901</v>
      </c>
      <c r="L131" s="6">
        <f>DNFIK!L131*100/'Correction for self employed'!L$2</f>
        <v>37</v>
      </c>
      <c r="M131" s="7">
        <f t="shared" si="17"/>
        <v>38.102302026349484</v>
      </c>
    </row>
    <row r="132" spans="4:13" x14ac:dyDescent="0.55000000000000004">
      <c r="E132" s="3" t="s">
        <v>29</v>
      </c>
      <c r="F132" s="6">
        <f>DNFIK!F132*100/'Correction for self employed'!F$2</f>
        <v>239.03508771929825</v>
      </c>
      <c r="G132" s="6">
        <f>DNFIK!G132*100/'Correction for self employed'!G$2</f>
        <v>252.94748124330118</v>
      </c>
      <c r="H132" s="6">
        <f>DNFIK!H132*100/'Correction for self employed'!H$2</f>
        <v>249.2179353493222</v>
      </c>
      <c r="I132" s="6">
        <f>DNFIK!I132*100/'Correction for self employed'!I$2</f>
        <v>219.95926680244398</v>
      </c>
      <c r="J132" s="6">
        <f>DNFIK!J132*100/'Correction for self employed'!J$2</f>
        <v>226.26262626262627</v>
      </c>
      <c r="K132" s="6">
        <f>DNFIK!K132*100/'Correction for self employed'!K$2</f>
        <v>223.89558232931728</v>
      </c>
      <c r="L132" s="6">
        <f>DNFIK!L132*100/'Correction for self employed'!L$2</f>
        <v>226</v>
      </c>
      <c r="M132" s="7">
        <f t="shared" si="17"/>
        <v>233.90256852947272</v>
      </c>
    </row>
    <row r="133" spans="4:13" x14ac:dyDescent="0.55000000000000004">
      <c r="E133" s="3" t="s">
        <v>30</v>
      </c>
      <c r="F133" s="6">
        <f>DNFIK!F133*100/'Correction for self employed'!F$2</f>
        <v>1.0964912280701753</v>
      </c>
      <c r="G133" s="6">
        <f>DNFIK!G133*100/'Correction for self employed'!G$2</f>
        <v>1.0718113612004287</v>
      </c>
      <c r="H133" s="6">
        <f>DNFIK!H133*100/'Correction for self employed'!H$2</f>
        <v>1.0427528675703857</v>
      </c>
      <c r="I133" s="6">
        <f>DNFIK!I133*100/'Correction for self employed'!I$2</f>
        <v>1.0183299389002036</v>
      </c>
      <c r="J133" s="6">
        <f>DNFIK!J133*100/'Correction for self employed'!J$2</f>
        <v>1.0101010101010102</v>
      </c>
      <c r="K133" s="6">
        <f>DNFIK!K133*100/'Correction for self employed'!K$2</f>
        <v>0</v>
      </c>
      <c r="L133" s="6">
        <f>DNFIK!L133*100/'Correction for self employed'!L$2</f>
        <v>0</v>
      </c>
      <c r="M133" s="7">
        <f t="shared" ref="M133:M196" si="18">AVERAGE(F133:L133)</f>
        <v>0.74849805797745772</v>
      </c>
    </row>
    <row r="134" spans="4:13" x14ac:dyDescent="0.55000000000000004">
      <c r="E134" s="3" t="s">
        <v>31</v>
      </c>
      <c r="F134" s="6">
        <f>DNFIK!F134*100/'Correction for self employed'!F$2</f>
        <v>19.736842105263158</v>
      </c>
      <c r="G134" s="6">
        <f>DNFIK!G134*100/'Correction for self employed'!G$2</f>
        <v>26.79528403001072</v>
      </c>
      <c r="H134" s="6">
        <f>DNFIK!H134*100/'Correction for self employed'!H$2</f>
        <v>26.068821689259643</v>
      </c>
      <c r="I134" s="6">
        <f>DNFIK!I134*100/'Correction for self employed'!I$2</f>
        <v>41.751527494908352</v>
      </c>
      <c r="J134" s="6">
        <f>DNFIK!J134*100/'Correction for self employed'!J$2</f>
        <v>38.383838383838381</v>
      </c>
      <c r="K134" s="6">
        <f>DNFIK!K134*100/'Correction for self employed'!K$2</f>
        <v>42.168674698795186</v>
      </c>
      <c r="L134" s="6">
        <f>DNFIK!L134*100/'Correction for self employed'!L$2</f>
        <v>47</v>
      </c>
      <c r="M134" s="7">
        <f t="shared" si="18"/>
        <v>34.55785548601078</v>
      </c>
    </row>
    <row r="135" spans="4:13" x14ac:dyDescent="0.55000000000000004">
      <c r="E135" s="3" t="s">
        <v>32</v>
      </c>
      <c r="F135" s="6">
        <f>DNFIK!F135*100/'Correction for self employed'!F$2</f>
        <v>0</v>
      </c>
      <c r="G135" s="6">
        <f>DNFIK!G135*100/'Correction for self employed'!G$2</f>
        <v>0</v>
      </c>
      <c r="H135" s="6">
        <f>DNFIK!H135*100/'Correction for self employed'!H$2</f>
        <v>0</v>
      </c>
      <c r="I135" s="6">
        <f>DNFIK!I135*100/'Correction for self employed'!I$2</f>
        <v>0</v>
      </c>
      <c r="J135" s="6">
        <f>DNFIK!J135*100/'Correction for self employed'!J$2</f>
        <v>0</v>
      </c>
      <c r="K135" s="6">
        <f>DNFIK!K135*100/'Correction for self employed'!K$2</f>
        <v>0</v>
      </c>
      <c r="L135" s="6">
        <f>DNFIK!L135*100/'Correction for self employed'!L$2</f>
        <v>0</v>
      </c>
      <c r="M135" s="7">
        <f t="shared" si="18"/>
        <v>0</v>
      </c>
    </row>
    <row r="136" spans="4:13" x14ac:dyDescent="0.55000000000000004">
      <c r="E136" s="3" t="s">
        <v>33</v>
      </c>
      <c r="F136" s="6">
        <f>DNFIK!F136*100/'Correction for self employed'!F$2</f>
        <v>0</v>
      </c>
      <c r="G136" s="6">
        <f>DNFIK!G136*100/'Correction for self employed'!G$2</f>
        <v>0</v>
      </c>
      <c r="H136" s="6">
        <f>DNFIK!H136*100/'Correction for self employed'!H$2</f>
        <v>0</v>
      </c>
      <c r="I136" s="6">
        <f>DNFIK!I136*100/'Correction for self employed'!I$2</f>
        <v>0</v>
      </c>
      <c r="J136" s="6">
        <f>DNFIK!J136*100/'Correction for self employed'!J$2</f>
        <v>0</v>
      </c>
      <c r="K136" s="6">
        <f>DNFIK!K136*100/'Correction for self employed'!K$2</f>
        <v>0</v>
      </c>
      <c r="L136" s="6">
        <f>DNFIK!L136*100/'Correction for self employed'!L$2</f>
        <v>0</v>
      </c>
      <c r="M136" s="7">
        <f t="shared" si="18"/>
        <v>0</v>
      </c>
    </row>
    <row r="137" spans="4:13" x14ac:dyDescent="0.55000000000000004">
      <c r="E137" s="3" t="s">
        <v>34</v>
      </c>
      <c r="F137" s="6">
        <f>DNFIK!F137*100/'Correction for self employed'!F$2</f>
        <v>0</v>
      </c>
      <c r="G137" s="6">
        <f>DNFIK!G137*100/'Correction for self employed'!G$2</f>
        <v>0</v>
      </c>
      <c r="H137" s="6">
        <f>DNFIK!H137*100/'Correction for self employed'!H$2</f>
        <v>0</v>
      </c>
      <c r="I137" s="6">
        <f>DNFIK!I137*100/'Correction for self employed'!I$2</f>
        <v>0</v>
      </c>
      <c r="J137" s="6">
        <f>DNFIK!J137*100/'Correction for self employed'!J$2</f>
        <v>0</v>
      </c>
      <c r="K137" s="6">
        <f>DNFIK!K137*100/'Correction for self employed'!K$2</f>
        <v>0</v>
      </c>
      <c r="L137" s="6">
        <f>DNFIK!L137*100/'Correction for self employed'!L$2</f>
        <v>0</v>
      </c>
      <c r="M137" s="7">
        <f t="shared" si="18"/>
        <v>0</v>
      </c>
    </row>
    <row r="138" spans="4:13" x14ac:dyDescent="0.55000000000000004">
      <c r="E138" s="3" t="s">
        <v>35</v>
      </c>
      <c r="F138" s="6">
        <f>DNFIK!F138*100/'Correction for self employed'!F$2</f>
        <v>0</v>
      </c>
      <c r="G138" s="6">
        <f>DNFIK!G138*100/'Correction for self employed'!G$2</f>
        <v>0</v>
      </c>
      <c r="H138" s="6">
        <f>DNFIK!H138*100/'Correction for self employed'!H$2</f>
        <v>0</v>
      </c>
      <c r="I138" s="6">
        <f>DNFIK!I138*100/'Correction for self employed'!I$2</f>
        <v>0</v>
      </c>
      <c r="J138" s="6">
        <f>DNFIK!J138*100/'Correction for self employed'!J$2</f>
        <v>0</v>
      </c>
      <c r="K138" s="6">
        <f>DNFIK!K138*100/'Correction for self employed'!K$2</f>
        <v>0</v>
      </c>
      <c r="L138" s="6">
        <f>DNFIK!L138*100/'Correction for self employed'!L$2</f>
        <v>0</v>
      </c>
      <c r="M138" s="7">
        <f t="shared" si="18"/>
        <v>0</v>
      </c>
    </row>
    <row r="139" spans="4:13" x14ac:dyDescent="0.55000000000000004">
      <c r="E139" s="3" t="s">
        <v>36</v>
      </c>
      <c r="F139" s="6">
        <f>DNFIK!F139*100/'Correction for self employed'!F$2</f>
        <v>411.18421052631578</v>
      </c>
      <c r="G139" s="6">
        <f>DNFIK!G139*100/'Correction for self employed'!G$2</f>
        <v>457.6634512325831</v>
      </c>
      <c r="H139" s="6">
        <f>DNFIK!H139*100/'Correction for self employed'!H$2</f>
        <v>700.72992700729924</v>
      </c>
      <c r="I139" s="6">
        <f>DNFIK!I139*100/'Correction for self employed'!I$2</f>
        <v>585.53971486761714</v>
      </c>
      <c r="J139" s="6">
        <f>DNFIK!J139*100/'Correction for self employed'!J$2</f>
        <v>378.78787878787881</v>
      </c>
      <c r="K139" s="6">
        <f>DNFIK!K139*100/'Correction for self employed'!K$2</f>
        <v>585.34136546184743</v>
      </c>
      <c r="L139" s="6">
        <f>DNFIK!L139*100/'Correction for self employed'!L$2</f>
        <v>498</v>
      </c>
      <c r="M139" s="7">
        <f t="shared" si="18"/>
        <v>516.74950684050589</v>
      </c>
    </row>
    <row r="140" spans="4:13" x14ac:dyDescent="0.55000000000000004">
      <c r="E140" s="3" t="s">
        <v>37</v>
      </c>
      <c r="F140" s="6">
        <f>DNFIK!F140*100/'Correction for self employed'!F$2</f>
        <v>20.833333333333332</v>
      </c>
      <c r="G140" s="6">
        <f>DNFIK!G140*100/'Correction for self employed'!G$2</f>
        <v>47.159699892818864</v>
      </c>
      <c r="H140" s="6">
        <f>DNFIK!H140*100/'Correction for self employed'!H$2</f>
        <v>56.308654848800828</v>
      </c>
      <c r="I140" s="6">
        <f>DNFIK!I140*100/'Correction for self employed'!I$2</f>
        <v>133.40122199592668</v>
      </c>
      <c r="J140" s="6">
        <f>DNFIK!J140*100/'Correction for self employed'!J$2</f>
        <v>164.64646464646464</v>
      </c>
      <c r="K140" s="6">
        <f>DNFIK!K140*100/'Correction for self employed'!K$2</f>
        <v>155.62248995983936</v>
      </c>
      <c r="L140" s="6">
        <f>DNFIK!L140*100/'Correction for self employed'!L$2</f>
        <v>111</v>
      </c>
      <c r="M140" s="7">
        <f t="shared" si="18"/>
        <v>98.424552096740527</v>
      </c>
    </row>
    <row r="141" spans="4:13" x14ac:dyDescent="0.55000000000000004">
      <c r="E141" s="3" t="s">
        <v>38</v>
      </c>
      <c r="F141" s="6">
        <f>DNFIK!F141*100/'Correction for self employed'!F$2</f>
        <v>0</v>
      </c>
      <c r="G141" s="6">
        <f>DNFIK!G141*100/'Correction for self employed'!G$2</f>
        <v>0</v>
      </c>
      <c r="H141" s="6">
        <f>DNFIK!H141*100/'Correction for self employed'!H$2</f>
        <v>0</v>
      </c>
      <c r="I141" s="6">
        <f>DNFIK!I141*100/'Correction for self employed'!I$2</f>
        <v>0</v>
      </c>
      <c r="J141" s="6">
        <f>DNFIK!J141*100/'Correction for self employed'!J$2</f>
        <v>0</v>
      </c>
      <c r="K141" s="6">
        <f>DNFIK!K141*100/'Correction for self employed'!K$2</f>
        <v>0</v>
      </c>
      <c r="L141" s="6">
        <f>DNFIK!L141*100/'Correction for self employed'!L$2</f>
        <v>0</v>
      </c>
      <c r="M141" s="7">
        <f t="shared" si="18"/>
        <v>0</v>
      </c>
    </row>
    <row r="142" spans="4:13" x14ac:dyDescent="0.55000000000000004">
      <c r="E142" s="3" t="s">
        <v>39</v>
      </c>
      <c r="F142" s="6">
        <f>DNFIK!F142*100/'Correction for self employed'!F$2</f>
        <v>20.833333333333332</v>
      </c>
      <c r="G142" s="6">
        <f>DNFIK!G142*100/'Correction for self employed'!G$2</f>
        <v>47.159699892818864</v>
      </c>
      <c r="H142" s="6">
        <f>DNFIK!H142*100/'Correction for self employed'!H$2</f>
        <v>56.308654848800828</v>
      </c>
      <c r="I142" s="6">
        <f>DNFIK!I142*100/'Correction for self employed'!I$2</f>
        <v>133.40122199592668</v>
      </c>
      <c r="J142" s="6">
        <f>DNFIK!J142*100/'Correction for self employed'!J$2</f>
        <v>164.64646464646464</v>
      </c>
      <c r="K142" s="6">
        <f>DNFIK!K142*100/'Correction for self employed'!K$2</f>
        <v>155.62248995983936</v>
      </c>
      <c r="L142" s="6">
        <f>DNFIK!L142*100/'Correction for self employed'!L$2</f>
        <v>111</v>
      </c>
      <c r="M142" s="7">
        <f t="shared" si="18"/>
        <v>98.424552096740527</v>
      </c>
    </row>
    <row r="143" spans="4:13" x14ac:dyDescent="0.55000000000000004">
      <c r="E143" s="3" t="s">
        <v>40</v>
      </c>
      <c r="F143" s="6">
        <f>DNFIK!F143*100/'Correction for self employed'!F$2</f>
        <v>0</v>
      </c>
      <c r="G143" s="6">
        <f>DNFIK!G143*100/'Correction for self employed'!G$2</f>
        <v>0</v>
      </c>
      <c r="H143" s="6">
        <f>DNFIK!H143*100/'Correction for self employed'!H$2</f>
        <v>0</v>
      </c>
      <c r="I143" s="6">
        <f>DNFIK!I143*100/'Correction for self employed'!I$2</f>
        <v>0</v>
      </c>
      <c r="J143" s="6">
        <f>DNFIK!J143*100/'Correction for self employed'!J$2</f>
        <v>0</v>
      </c>
      <c r="K143" s="6">
        <f>DNFIK!K143*100/'Correction for self employed'!K$2</f>
        <v>0</v>
      </c>
      <c r="L143" s="6">
        <f>DNFIK!L143*100/'Correction for self employed'!L$2</f>
        <v>0</v>
      </c>
      <c r="M143" s="7">
        <f t="shared" si="18"/>
        <v>0</v>
      </c>
    </row>
    <row r="144" spans="4:13" x14ac:dyDescent="0.55000000000000004">
      <c r="D144" s="3" t="s">
        <v>45</v>
      </c>
      <c r="E144" s="3" t="s">
        <v>13</v>
      </c>
      <c r="F144" s="6">
        <f>DNFIK!F144*100/'Correction for self employed'!F$2</f>
        <v>937.5</v>
      </c>
      <c r="G144" s="6">
        <f>DNFIK!G144*100/'Correction for self employed'!G$2</f>
        <v>1325.8306538049303</v>
      </c>
      <c r="H144" s="6">
        <f>DNFIK!H144*100/'Correction for self employed'!H$2</f>
        <v>1467.1532846715327</v>
      </c>
      <c r="I144" s="6">
        <f>DNFIK!I144*100/'Correction for self employed'!I$2</f>
        <v>1674.1344195519348</v>
      </c>
      <c r="J144" s="6">
        <f>DNFIK!J144*100/'Correction for self employed'!J$2</f>
        <v>1895.9595959595961</v>
      </c>
      <c r="K144" s="6">
        <f>DNFIK!K144*100/'Correction for self employed'!K$2</f>
        <v>2096.3855421686749</v>
      </c>
      <c r="L144" s="6">
        <f>DNFIK!L144*100/'Correction for self employed'!L$2</f>
        <v>2079</v>
      </c>
      <c r="M144" s="7">
        <f t="shared" si="18"/>
        <v>1639.42335659381</v>
      </c>
    </row>
    <row r="145" spans="5:13" x14ac:dyDescent="0.55000000000000004">
      <c r="E145" s="3" t="s">
        <v>14</v>
      </c>
      <c r="F145" s="6">
        <f>DNFIK!F145*100/'Correction for self employed'!F$2</f>
        <v>0</v>
      </c>
      <c r="G145" s="6">
        <f>DNFIK!G145*100/'Correction for self employed'!G$2</f>
        <v>0</v>
      </c>
      <c r="H145" s="6">
        <f>DNFIK!H145*100/'Correction for self employed'!H$2</f>
        <v>0</v>
      </c>
      <c r="I145" s="6">
        <f>DNFIK!I145*100/'Correction for self employed'!I$2</f>
        <v>0</v>
      </c>
      <c r="J145" s="6">
        <f>DNFIK!J145*100/'Correction for self employed'!J$2</f>
        <v>0</v>
      </c>
      <c r="K145" s="6">
        <f>DNFIK!K145*100/'Correction for self employed'!K$2</f>
        <v>0</v>
      </c>
      <c r="L145" s="6">
        <f>DNFIK!L145*100/'Correction for self employed'!L$2</f>
        <v>0</v>
      </c>
      <c r="M145" s="7">
        <f t="shared" si="18"/>
        <v>0</v>
      </c>
    </row>
    <row r="146" spans="5:13" x14ac:dyDescent="0.55000000000000004">
      <c r="E146" s="3" t="s">
        <v>15</v>
      </c>
      <c r="F146" s="6">
        <f>DNFIK!F146*100/'Correction for self employed'!F$2</f>
        <v>0</v>
      </c>
      <c r="G146" s="6">
        <f>DNFIK!G146*100/'Correction for self employed'!G$2</f>
        <v>0</v>
      </c>
      <c r="H146" s="6">
        <f>DNFIK!H146*100/'Correction for self employed'!H$2</f>
        <v>0</v>
      </c>
      <c r="I146" s="6">
        <f>DNFIK!I146*100/'Correction for self employed'!I$2</f>
        <v>0</v>
      </c>
      <c r="J146" s="6">
        <f>DNFIK!J146*100/'Correction for self employed'!J$2</f>
        <v>0</v>
      </c>
      <c r="K146" s="6">
        <f>DNFIK!K146*100/'Correction for self employed'!K$2</f>
        <v>0</v>
      </c>
      <c r="L146" s="6">
        <f>DNFIK!L146*100/'Correction for self employed'!L$2</f>
        <v>0</v>
      </c>
      <c r="M146" s="7">
        <f t="shared" si="18"/>
        <v>0</v>
      </c>
    </row>
    <row r="147" spans="5:13" x14ac:dyDescent="0.55000000000000004">
      <c r="E147" s="3" t="s">
        <v>16</v>
      </c>
      <c r="F147" s="6">
        <f>DNFIK!F147*100/'Correction for self employed'!F$2</f>
        <v>0</v>
      </c>
      <c r="G147" s="6">
        <f>DNFIK!G147*100/'Correction for self employed'!G$2</f>
        <v>0</v>
      </c>
      <c r="H147" s="6">
        <f>DNFIK!H147*100/'Correction for self employed'!H$2</f>
        <v>0</v>
      </c>
      <c r="I147" s="6">
        <f>DNFIK!I147*100/'Correction for self employed'!I$2</f>
        <v>0</v>
      </c>
      <c r="J147" s="6">
        <f>DNFIK!J147*100/'Correction for self employed'!J$2</f>
        <v>0</v>
      </c>
      <c r="K147" s="6">
        <f>DNFIK!K147*100/'Correction for self employed'!K$2</f>
        <v>0</v>
      </c>
      <c r="L147" s="6">
        <f>DNFIK!L147*100/'Correction for self employed'!L$2</f>
        <v>0</v>
      </c>
      <c r="M147" s="7">
        <f t="shared" si="18"/>
        <v>0</v>
      </c>
    </row>
    <row r="148" spans="5:13" x14ac:dyDescent="0.55000000000000004">
      <c r="E148" s="3" t="s">
        <v>17</v>
      </c>
      <c r="F148" s="6">
        <f>DNFIK!F148*100/'Correction for self employed'!F$2</f>
        <v>10.964912280701753</v>
      </c>
      <c r="G148" s="6">
        <f>DNFIK!G148*100/'Correction for self employed'!G$2</f>
        <v>13.933547695605574</v>
      </c>
      <c r="H148" s="6">
        <f>DNFIK!H148*100/'Correction for self employed'!H$2</f>
        <v>27.111574556830028</v>
      </c>
      <c r="I148" s="6">
        <f>DNFIK!I148*100/'Correction for self employed'!I$2</f>
        <v>23.421588594704684</v>
      </c>
      <c r="J148" s="6">
        <f>DNFIK!J148*100/'Correction for self employed'!J$2</f>
        <v>34.343434343434346</v>
      </c>
      <c r="K148" s="6">
        <f>DNFIK!K148*100/'Correction for self employed'!K$2</f>
        <v>42.168674698795186</v>
      </c>
      <c r="L148" s="6">
        <f>DNFIK!L148*100/'Correction for self employed'!L$2</f>
        <v>43</v>
      </c>
      <c r="M148" s="7">
        <f t="shared" si="18"/>
        <v>27.849104595724516</v>
      </c>
    </row>
    <row r="149" spans="5:13" x14ac:dyDescent="0.55000000000000004">
      <c r="E149" s="3" t="s">
        <v>18</v>
      </c>
      <c r="F149" s="6">
        <f>DNFIK!F149*100/'Correction for self employed'!F$2</f>
        <v>0</v>
      </c>
      <c r="G149" s="6">
        <f>DNFIK!G149*100/'Correction for self employed'!G$2</f>
        <v>0</v>
      </c>
      <c r="H149" s="6">
        <f>DNFIK!H149*100/'Correction for self employed'!H$2</f>
        <v>0</v>
      </c>
      <c r="I149" s="6">
        <f>DNFIK!I149*100/'Correction for self employed'!I$2</f>
        <v>0</v>
      </c>
      <c r="J149" s="6">
        <f>DNFIK!J149*100/'Correction for self employed'!J$2</f>
        <v>0</v>
      </c>
      <c r="K149" s="6">
        <f>DNFIK!K149*100/'Correction for self employed'!K$2</f>
        <v>0</v>
      </c>
      <c r="L149" s="6">
        <f>DNFIK!L149*100/'Correction for self employed'!L$2</f>
        <v>0</v>
      </c>
      <c r="M149" s="7">
        <f t="shared" si="18"/>
        <v>0</v>
      </c>
    </row>
    <row r="150" spans="5:13" x14ac:dyDescent="0.55000000000000004">
      <c r="E150" s="3" t="s">
        <v>19</v>
      </c>
      <c r="F150" s="6">
        <f>DNFIK!F150*100/'Correction for self employed'!F$2</f>
        <v>7.6754385964912277</v>
      </c>
      <c r="G150" s="6">
        <f>DNFIK!G150*100/'Correction for self employed'!G$2</f>
        <v>7.502679528403001</v>
      </c>
      <c r="H150" s="6">
        <f>DNFIK!H150*100/'Correction for self employed'!H$2</f>
        <v>17.726798748696559</v>
      </c>
      <c r="I150" s="6">
        <f>DNFIK!I150*100/'Correction for self employed'!I$2</f>
        <v>18.329938900203665</v>
      </c>
      <c r="J150" s="6">
        <f>DNFIK!J150*100/'Correction for self employed'!J$2</f>
        <v>18.181818181818183</v>
      </c>
      <c r="K150" s="6">
        <f>DNFIK!K150*100/'Correction for self employed'!K$2</f>
        <v>41.164658634538156</v>
      </c>
      <c r="L150" s="6">
        <f>DNFIK!L150*100/'Correction for self employed'!L$2</f>
        <v>42</v>
      </c>
      <c r="M150" s="7">
        <f t="shared" si="18"/>
        <v>21.797333227164398</v>
      </c>
    </row>
    <row r="151" spans="5:13" x14ac:dyDescent="0.55000000000000004">
      <c r="E151" s="3" t="s">
        <v>20</v>
      </c>
      <c r="F151" s="6">
        <f>DNFIK!F151*100/'Correction for self employed'!F$2</f>
        <v>4.3859649122807012</v>
      </c>
      <c r="G151" s="6">
        <f>DNFIK!G151*100/'Correction for self employed'!G$2</f>
        <v>6.4308681672025729</v>
      </c>
      <c r="H151" s="6">
        <f>DNFIK!H151*100/'Correction for self employed'!H$2</f>
        <v>9.3847758081334725</v>
      </c>
      <c r="I151" s="6">
        <f>DNFIK!I151*100/'Correction for self employed'!I$2</f>
        <v>5.0916496945010179</v>
      </c>
      <c r="J151" s="6">
        <f>DNFIK!J151*100/'Correction for self employed'!J$2</f>
        <v>16.161616161616163</v>
      </c>
      <c r="K151" s="6">
        <f>DNFIK!K151*100/'Correction for self employed'!K$2</f>
        <v>1.0040160642570282</v>
      </c>
      <c r="L151" s="6">
        <f>DNFIK!L151*100/'Correction for self employed'!L$2</f>
        <v>1</v>
      </c>
      <c r="M151" s="7">
        <f t="shared" si="18"/>
        <v>6.2084129725701365</v>
      </c>
    </row>
    <row r="152" spans="5:13" x14ac:dyDescent="0.55000000000000004">
      <c r="E152" s="3" t="s">
        <v>21</v>
      </c>
      <c r="F152" s="6">
        <f>DNFIK!F152*100/'Correction for self employed'!F$2</f>
        <v>470.39473684210526</v>
      </c>
      <c r="G152" s="6">
        <f>DNFIK!G152*100/'Correction for self employed'!G$2</f>
        <v>821.00750267952844</v>
      </c>
      <c r="H152" s="6">
        <f>DNFIK!H152*100/'Correction for self employed'!H$2</f>
        <v>887.38269030239826</v>
      </c>
      <c r="I152" s="6">
        <f>DNFIK!I152*100/'Correction for self employed'!I$2</f>
        <v>923.62525458248467</v>
      </c>
      <c r="J152" s="6">
        <f>DNFIK!J152*100/'Correction for self employed'!J$2</f>
        <v>1049.4949494949494</v>
      </c>
      <c r="K152" s="6">
        <f>DNFIK!K152*100/'Correction for self employed'!K$2</f>
        <v>1117.4698795180723</v>
      </c>
      <c r="L152" s="6">
        <f>DNFIK!L152*100/'Correction for self employed'!L$2</f>
        <v>1051</v>
      </c>
      <c r="M152" s="7">
        <f t="shared" si="18"/>
        <v>902.91071620279115</v>
      </c>
    </row>
    <row r="153" spans="5:13" x14ac:dyDescent="0.55000000000000004">
      <c r="E153" s="3" t="s">
        <v>22</v>
      </c>
      <c r="F153" s="6">
        <f>DNFIK!F153*100/'Correction for self employed'!F$2</f>
        <v>2.1929824561403506</v>
      </c>
      <c r="G153" s="6">
        <f>DNFIK!G153*100/'Correction for self employed'!G$2</f>
        <v>16.077170418006432</v>
      </c>
      <c r="H153" s="6">
        <f>DNFIK!H153*100/'Correction for self employed'!H$2</f>
        <v>18.769551616266945</v>
      </c>
      <c r="I153" s="6">
        <f>DNFIK!I153*100/'Correction for self employed'!I$2</f>
        <v>7.1283095723014256</v>
      </c>
      <c r="J153" s="6">
        <f>DNFIK!J153*100/'Correction for self employed'!J$2</f>
        <v>10.1010101010101</v>
      </c>
      <c r="K153" s="6">
        <f>DNFIK!K153*100/'Correction for self employed'!K$2</f>
        <v>11.04417670682731</v>
      </c>
      <c r="L153" s="6">
        <f>DNFIK!L153*100/'Correction for self employed'!L$2</f>
        <v>0</v>
      </c>
      <c r="M153" s="7">
        <f t="shared" si="18"/>
        <v>9.330457267221794</v>
      </c>
    </row>
    <row r="154" spans="5:13" x14ac:dyDescent="0.55000000000000004">
      <c r="E154" s="3" t="s">
        <v>23</v>
      </c>
      <c r="F154" s="6">
        <f>DNFIK!F154*100/'Correction for self employed'!F$2</f>
        <v>468.20175438596488</v>
      </c>
      <c r="G154" s="6">
        <f>DNFIK!G154*100/'Correction for self employed'!G$2</f>
        <v>804.93033226152204</v>
      </c>
      <c r="H154" s="6">
        <f>DNFIK!H154*100/'Correction for self employed'!H$2</f>
        <v>868.61313868613138</v>
      </c>
      <c r="I154" s="6">
        <f>DNFIK!I154*100/'Correction for self employed'!I$2</f>
        <v>917.5152749490835</v>
      </c>
      <c r="J154" s="6">
        <f>DNFIK!J154*100/'Correction for self employed'!J$2</f>
        <v>1039.3939393939395</v>
      </c>
      <c r="K154" s="6">
        <f>DNFIK!K154*100/'Correction for self employed'!K$2</f>
        <v>1106.4257028112449</v>
      </c>
      <c r="L154" s="6">
        <f>DNFIK!L154*100/'Correction for self employed'!L$2</f>
        <v>1050</v>
      </c>
      <c r="M154" s="7">
        <f t="shared" si="18"/>
        <v>893.58287749826945</v>
      </c>
    </row>
    <row r="155" spans="5:13" x14ac:dyDescent="0.55000000000000004">
      <c r="E155" s="3" t="s">
        <v>24</v>
      </c>
      <c r="F155" s="6">
        <f>DNFIK!F155*100/'Correction for self employed'!F$2</f>
        <v>0</v>
      </c>
      <c r="G155" s="6">
        <f>DNFIK!G155*100/'Correction for self employed'!G$2</f>
        <v>3.2154340836012865</v>
      </c>
      <c r="H155" s="6">
        <f>DNFIK!H155*100/'Correction for self employed'!H$2</f>
        <v>1.0427528675703857</v>
      </c>
      <c r="I155" s="6">
        <f>DNFIK!I155*100/'Correction for self employed'!I$2</f>
        <v>0</v>
      </c>
      <c r="J155" s="6">
        <f>DNFIK!J155*100/'Correction for self employed'!J$2</f>
        <v>1.0101010101010102</v>
      </c>
      <c r="K155" s="6">
        <f>DNFIK!K155*100/'Correction for self employed'!K$2</f>
        <v>0</v>
      </c>
      <c r="L155" s="6">
        <f>DNFIK!L155*100/'Correction for self employed'!L$2</f>
        <v>0</v>
      </c>
      <c r="M155" s="7">
        <f t="shared" si="18"/>
        <v>0.75261256589609749</v>
      </c>
    </row>
    <row r="156" spans="5:13" x14ac:dyDescent="0.55000000000000004">
      <c r="E156" s="3" t="s">
        <v>25</v>
      </c>
      <c r="F156" s="6">
        <f>DNFIK!F156*100/'Correction for self employed'!F$2</f>
        <v>0</v>
      </c>
      <c r="G156" s="6">
        <f>DNFIK!G156*100/'Correction for self employed'!G$2</f>
        <v>3.2154340836012865</v>
      </c>
      <c r="H156" s="6">
        <f>DNFIK!H156*100/'Correction for self employed'!H$2</f>
        <v>1.0427528675703857</v>
      </c>
      <c r="I156" s="6">
        <f>DNFIK!I156*100/'Correction for self employed'!I$2</f>
        <v>0</v>
      </c>
      <c r="J156" s="6">
        <f>DNFIK!J156*100/'Correction for self employed'!J$2</f>
        <v>0</v>
      </c>
      <c r="K156" s="6">
        <f>DNFIK!K156*100/'Correction for self employed'!K$2</f>
        <v>0</v>
      </c>
      <c r="L156" s="6">
        <f>DNFIK!L156*100/'Correction for self employed'!L$2</f>
        <v>0</v>
      </c>
      <c r="M156" s="7">
        <f t="shared" si="18"/>
        <v>0.60831242159595322</v>
      </c>
    </row>
    <row r="157" spans="5:13" x14ac:dyDescent="0.55000000000000004">
      <c r="E157" s="3" t="s">
        <v>26</v>
      </c>
      <c r="F157" s="6">
        <f>DNFIK!F157*100/'Correction for self employed'!F$2</f>
        <v>0</v>
      </c>
      <c r="G157" s="6">
        <f>DNFIK!G157*100/'Correction for self employed'!G$2</f>
        <v>0</v>
      </c>
      <c r="H157" s="6">
        <f>DNFIK!H157*100/'Correction for self employed'!H$2</f>
        <v>0</v>
      </c>
      <c r="I157" s="6">
        <f>DNFIK!I157*100/'Correction for self employed'!I$2</f>
        <v>0</v>
      </c>
      <c r="J157" s="6">
        <f>DNFIK!J157*100/'Correction for self employed'!J$2</f>
        <v>0</v>
      </c>
      <c r="K157" s="6">
        <f>DNFIK!K157*100/'Correction for self employed'!K$2</f>
        <v>0</v>
      </c>
      <c r="L157" s="6">
        <f>DNFIK!L157*100/'Correction for self employed'!L$2</f>
        <v>0</v>
      </c>
      <c r="M157" s="7">
        <f t="shared" si="18"/>
        <v>0</v>
      </c>
    </row>
    <row r="158" spans="5:13" x14ac:dyDescent="0.55000000000000004">
      <c r="E158" s="3" t="s">
        <v>27</v>
      </c>
      <c r="F158" s="6">
        <f>DNFIK!F158*100/'Correction for self employed'!F$2</f>
        <v>452.85087719298247</v>
      </c>
      <c r="G158" s="6">
        <f>DNFIK!G158*100/'Correction for self employed'!G$2</f>
        <v>485.53054662379424</v>
      </c>
      <c r="H158" s="6">
        <f>DNFIK!H158*100/'Correction for self employed'!H$2</f>
        <v>549.53076120959327</v>
      </c>
      <c r="I158" s="6">
        <f>DNFIK!I158*100/'Correction for self employed'!I$2</f>
        <v>720.9775967413442</v>
      </c>
      <c r="J158" s="6">
        <f>DNFIK!J158*100/'Correction for self employed'!J$2</f>
        <v>801.01010101010104</v>
      </c>
      <c r="K158" s="6">
        <f>DNFIK!K158*100/'Correction for self employed'!K$2</f>
        <v>919.67871485943783</v>
      </c>
      <c r="L158" s="6">
        <f>DNFIK!L158*100/'Correction for self employed'!L$2</f>
        <v>974</v>
      </c>
      <c r="M158" s="7">
        <f t="shared" si="18"/>
        <v>700.51122823389335</v>
      </c>
    </row>
    <row r="159" spans="5:13" x14ac:dyDescent="0.55000000000000004">
      <c r="E159" s="3" t="s">
        <v>28</v>
      </c>
      <c r="F159" s="6">
        <f>DNFIK!F159*100/'Correction for self employed'!F$2</f>
        <v>289.4736842105263</v>
      </c>
      <c r="G159" s="6">
        <f>DNFIK!G159*100/'Correction for self employed'!G$2</f>
        <v>413.7191854233655</v>
      </c>
      <c r="H159" s="6">
        <f>DNFIK!H159*100/'Correction for self employed'!H$2</f>
        <v>379.56204379562041</v>
      </c>
      <c r="I159" s="6">
        <f>DNFIK!I159*100/'Correction for self employed'!I$2</f>
        <v>456.21181262729124</v>
      </c>
      <c r="J159" s="6">
        <f>DNFIK!J159*100/'Correction for self employed'!J$2</f>
        <v>604.04040404040404</v>
      </c>
      <c r="K159" s="6">
        <f>DNFIK!K159*100/'Correction for self employed'!K$2</f>
        <v>706.82730923694783</v>
      </c>
      <c r="L159" s="6">
        <f>DNFIK!L159*100/'Correction for self employed'!L$2</f>
        <v>759</v>
      </c>
      <c r="M159" s="7">
        <f t="shared" si="18"/>
        <v>515.54777704773653</v>
      </c>
    </row>
    <row r="160" spans="5:13" x14ac:dyDescent="0.55000000000000004">
      <c r="E160" s="3" t="s">
        <v>29</v>
      </c>
      <c r="F160" s="6">
        <f>DNFIK!F160*100/'Correction for self employed'!F$2</f>
        <v>116.22807017543859</v>
      </c>
      <c r="G160" s="6">
        <f>DNFIK!G160*100/'Correction for self employed'!G$2</f>
        <v>25.723472668810292</v>
      </c>
      <c r="H160" s="6">
        <f>DNFIK!H160*100/'Correction for self employed'!H$2</f>
        <v>40.667361835245046</v>
      </c>
      <c r="I160" s="6">
        <f>DNFIK!I160*100/'Correction for self employed'!I$2</f>
        <v>121.18126272912423</v>
      </c>
      <c r="J160" s="6">
        <f>DNFIK!J160*100/'Correction for self employed'!J$2</f>
        <v>37.373737373737377</v>
      </c>
      <c r="K160" s="6">
        <f>DNFIK!K160*100/'Correction for self employed'!K$2</f>
        <v>34.136546184738961</v>
      </c>
      <c r="L160" s="6">
        <f>DNFIK!L160*100/'Correction for self employed'!L$2</f>
        <v>23</v>
      </c>
      <c r="M160" s="7">
        <f t="shared" si="18"/>
        <v>56.901492995299215</v>
      </c>
    </row>
    <row r="161" spans="4:13" x14ac:dyDescent="0.55000000000000004">
      <c r="E161" s="3" t="s">
        <v>30</v>
      </c>
      <c r="F161" s="6">
        <f>DNFIK!F161*100/'Correction for self employed'!F$2</f>
        <v>0</v>
      </c>
      <c r="G161" s="6">
        <f>DNFIK!G161*100/'Correction for self employed'!G$2</f>
        <v>0</v>
      </c>
      <c r="H161" s="6">
        <f>DNFIK!H161*100/'Correction for self employed'!H$2</f>
        <v>0</v>
      </c>
      <c r="I161" s="6">
        <f>DNFIK!I161*100/'Correction for self employed'!I$2</f>
        <v>0</v>
      </c>
      <c r="J161" s="6">
        <f>DNFIK!J161*100/'Correction for self employed'!J$2</f>
        <v>0</v>
      </c>
      <c r="K161" s="6">
        <f>DNFIK!K161*100/'Correction for self employed'!K$2</f>
        <v>1.0040160642570282</v>
      </c>
      <c r="L161" s="6">
        <f>DNFIK!L161*100/'Correction for self employed'!L$2</f>
        <v>0</v>
      </c>
      <c r="M161" s="7">
        <f t="shared" si="18"/>
        <v>0.1434308663224326</v>
      </c>
    </row>
    <row r="162" spans="4:13" x14ac:dyDescent="0.55000000000000004">
      <c r="E162" s="3" t="s">
        <v>31</v>
      </c>
      <c r="F162" s="6">
        <f>DNFIK!F162*100/'Correction for self employed'!F$2</f>
        <v>47.149122807017541</v>
      </c>
      <c r="G162" s="6">
        <f>DNFIK!G162*100/'Correction for self employed'!G$2</f>
        <v>45.016077170418008</v>
      </c>
      <c r="H162" s="6">
        <f>DNFIK!H162*100/'Correction for self employed'!H$2</f>
        <v>128.25860271115744</v>
      </c>
      <c r="I162" s="6">
        <f>DNFIK!I162*100/'Correction for self employed'!I$2</f>
        <v>144.60285132382893</v>
      </c>
      <c r="J162" s="6">
        <f>DNFIK!J162*100/'Correction for self employed'!J$2</f>
        <v>160.60606060606059</v>
      </c>
      <c r="K162" s="6">
        <f>DNFIK!K162*100/'Correction for self employed'!K$2</f>
        <v>177.71084337349399</v>
      </c>
      <c r="L162" s="6">
        <f>DNFIK!L162*100/'Correction for self employed'!L$2</f>
        <v>192</v>
      </c>
      <c r="M162" s="7">
        <f t="shared" si="18"/>
        <v>127.90622257028235</v>
      </c>
    </row>
    <row r="163" spans="4:13" x14ac:dyDescent="0.55000000000000004">
      <c r="E163" s="3" t="s">
        <v>32</v>
      </c>
      <c r="F163" s="6">
        <f>DNFIK!F163*100/'Correction for self employed'!F$2</f>
        <v>0</v>
      </c>
      <c r="G163" s="6">
        <f>DNFIK!G163*100/'Correction for self employed'!G$2</f>
        <v>0</v>
      </c>
      <c r="H163" s="6">
        <f>DNFIK!H163*100/'Correction for self employed'!H$2</f>
        <v>0</v>
      </c>
      <c r="I163" s="6">
        <f>DNFIK!I163*100/'Correction for self employed'!I$2</f>
        <v>0</v>
      </c>
      <c r="J163" s="6">
        <f>DNFIK!J163*100/'Correction for self employed'!J$2</f>
        <v>0</v>
      </c>
      <c r="K163" s="6">
        <f>DNFIK!K163*100/'Correction for self employed'!K$2</f>
        <v>0</v>
      </c>
      <c r="L163" s="6">
        <f>DNFIK!L163*100/'Correction for self employed'!L$2</f>
        <v>0</v>
      </c>
      <c r="M163" s="7">
        <f t="shared" si="18"/>
        <v>0</v>
      </c>
    </row>
    <row r="164" spans="4:13" x14ac:dyDescent="0.55000000000000004">
      <c r="E164" s="3" t="s">
        <v>33</v>
      </c>
      <c r="F164" s="6">
        <f>DNFIK!F164*100/'Correction for self employed'!F$2</f>
        <v>0</v>
      </c>
      <c r="G164" s="6">
        <f>DNFIK!G164*100/'Correction for self employed'!G$2</f>
        <v>0</v>
      </c>
      <c r="H164" s="6">
        <f>DNFIK!H164*100/'Correction for self employed'!H$2</f>
        <v>0</v>
      </c>
      <c r="I164" s="6">
        <f>DNFIK!I164*100/'Correction for self employed'!I$2</f>
        <v>0</v>
      </c>
      <c r="J164" s="6">
        <f>DNFIK!J164*100/'Correction for self employed'!J$2</f>
        <v>0</v>
      </c>
      <c r="K164" s="6">
        <f>DNFIK!K164*100/'Correction for self employed'!K$2</f>
        <v>0</v>
      </c>
      <c r="L164" s="6">
        <f>DNFIK!L164*100/'Correction for self employed'!L$2</f>
        <v>0</v>
      </c>
      <c r="M164" s="7">
        <f t="shared" si="18"/>
        <v>0</v>
      </c>
    </row>
    <row r="165" spans="4:13" x14ac:dyDescent="0.55000000000000004">
      <c r="E165" s="3" t="s">
        <v>34</v>
      </c>
      <c r="F165" s="6">
        <f>DNFIK!F165*100/'Correction for self employed'!F$2</f>
        <v>0</v>
      </c>
      <c r="G165" s="6">
        <f>DNFIK!G165*100/'Correction for self employed'!G$2</f>
        <v>0</v>
      </c>
      <c r="H165" s="6">
        <f>DNFIK!H165*100/'Correction for self employed'!H$2</f>
        <v>0</v>
      </c>
      <c r="I165" s="6">
        <f>DNFIK!I165*100/'Correction for self employed'!I$2</f>
        <v>0</v>
      </c>
      <c r="J165" s="6">
        <f>DNFIK!J165*100/'Correction for self employed'!J$2</f>
        <v>0</v>
      </c>
      <c r="K165" s="6">
        <f>DNFIK!K165*100/'Correction for self employed'!K$2</f>
        <v>0</v>
      </c>
      <c r="L165" s="6">
        <f>DNFIK!L165*100/'Correction for self employed'!L$2</f>
        <v>0</v>
      </c>
      <c r="M165" s="7">
        <f t="shared" si="18"/>
        <v>0</v>
      </c>
    </row>
    <row r="166" spans="4:13" x14ac:dyDescent="0.55000000000000004">
      <c r="E166" s="3" t="s">
        <v>35</v>
      </c>
      <c r="F166" s="6">
        <f>DNFIK!F166*100/'Correction for self employed'!F$2</f>
        <v>0</v>
      </c>
      <c r="G166" s="6">
        <f>DNFIK!G166*100/'Correction for self employed'!G$2</f>
        <v>0</v>
      </c>
      <c r="H166" s="6">
        <f>DNFIK!H166*100/'Correction for self employed'!H$2</f>
        <v>0</v>
      </c>
      <c r="I166" s="6">
        <f>DNFIK!I166*100/'Correction for self employed'!I$2</f>
        <v>0</v>
      </c>
      <c r="J166" s="6">
        <f>DNFIK!J166*100/'Correction for self employed'!J$2</f>
        <v>0</v>
      </c>
      <c r="K166" s="6">
        <f>DNFIK!K166*100/'Correction for self employed'!K$2</f>
        <v>0</v>
      </c>
      <c r="L166" s="6">
        <f>DNFIK!L166*100/'Correction for self employed'!L$2</f>
        <v>0</v>
      </c>
      <c r="M166" s="7">
        <f t="shared" si="18"/>
        <v>0</v>
      </c>
    </row>
    <row r="167" spans="4:13" x14ac:dyDescent="0.55000000000000004">
      <c r="E167" s="3" t="s">
        <v>36</v>
      </c>
      <c r="F167" s="6">
        <f>DNFIK!F167*100/'Correction for self employed'!F$2</f>
        <v>3.2894736842105261</v>
      </c>
      <c r="G167" s="6">
        <f>DNFIK!G167*100/'Correction for self employed'!G$2</f>
        <v>3.2154340836012865</v>
      </c>
      <c r="H167" s="6">
        <f>DNFIK!H167*100/'Correction for self employed'!H$2</f>
        <v>2.0855057351407713</v>
      </c>
      <c r="I167" s="6">
        <f>DNFIK!I167*100/'Correction for self employed'!I$2</f>
        <v>5.0916496945010179</v>
      </c>
      <c r="J167" s="6">
        <f>DNFIK!J167*100/'Correction for self employed'!J$2</f>
        <v>11.111111111111111</v>
      </c>
      <c r="K167" s="6">
        <f>DNFIK!K167*100/'Correction for self employed'!K$2</f>
        <v>17.068273092369481</v>
      </c>
      <c r="L167" s="6">
        <f>DNFIK!L167*100/'Correction for self employed'!L$2</f>
        <v>12</v>
      </c>
      <c r="M167" s="7">
        <f t="shared" si="18"/>
        <v>7.6944924858477419</v>
      </c>
    </row>
    <row r="168" spans="4:13" x14ac:dyDescent="0.55000000000000004">
      <c r="E168" s="3" t="s">
        <v>37</v>
      </c>
      <c r="F168" s="6">
        <f>DNFIK!F168*100/'Correction for self employed'!F$2</f>
        <v>0</v>
      </c>
      <c r="G168" s="6">
        <f>DNFIK!G168*100/'Correction for self employed'!G$2</f>
        <v>0</v>
      </c>
      <c r="H168" s="6">
        <f>DNFIK!H168*100/'Correction for self employed'!H$2</f>
        <v>0</v>
      </c>
      <c r="I168" s="6">
        <f>DNFIK!I168*100/'Correction for self employed'!I$2</f>
        <v>0</v>
      </c>
      <c r="J168" s="6">
        <f>DNFIK!J168*100/'Correction for self employed'!J$2</f>
        <v>0</v>
      </c>
      <c r="K168" s="6">
        <f>DNFIK!K168*100/'Correction for self employed'!K$2</f>
        <v>0</v>
      </c>
      <c r="L168" s="6">
        <f>DNFIK!L168*100/'Correction for self employed'!L$2</f>
        <v>0</v>
      </c>
      <c r="M168" s="7">
        <f t="shared" si="18"/>
        <v>0</v>
      </c>
    </row>
    <row r="169" spans="4:13" x14ac:dyDescent="0.55000000000000004">
      <c r="E169" s="3" t="s">
        <v>38</v>
      </c>
      <c r="F169" s="6">
        <f>DNFIK!F169*100/'Correction for self employed'!F$2</f>
        <v>0</v>
      </c>
      <c r="G169" s="6">
        <f>DNFIK!G169*100/'Correction for self employed'!G$2</f>
        <v>0</v>
      </c>
      <c r="H169" s="6">
        <f>DNFIK!H169*100/'Correction for self employed'!H$2</f>
        <v>0</v>
      </c>
      <c r="I169" s="6">
        <f>DNFIK!I169*100/'Correction for self employed'!I$2</f>
        <v>0</v>
      </c>
      <c r="J169" s="6">
        <f>DNFIK!J169*100/'Correction for self employed'!J$2</f>
        <v>0</v>
      </c>
      <c r="K169" s="6">
        <f>DNFIK!K169*100/'Correction for self employed'!K$2</f>
        <v>0</v>
      </c>
      <c r="L169" s="6">
        <f>DNFIK!L169*100/'Correction for self employed'!L$2</f>
        <v>0</v>
      </c>
      <c r="M169" s="7">
        <f t="shared" si="18"/>
        <v>0</v>
      </c>
    </row>
    <row r="170" spans="4:13" x14ac:dyDescent="0.55000000000000004">
      <c r="E170" s="3" t="s">
        <v>39</v>
      </c>
      <c r="F170" s="6">
        <f>DNFIK!F170*100/'Correction for self employed'!F$2</f>
        <v>0</v>
      </c>
      <c r="G170" s="6">
        <f>DNFIK!G170*100/'Correction for self employed'!G$2</f>
        <v>0</v>
      </c>
      <c r="H170" s="6">
        <f>DNFIK!H170*100/'Correction for self employed'!H$2</f>
        <v>0</v>
      </c>
      <c r="I170" s="6">
        <f>DNFIK!I170*100/'Correction for self employed'!I$2</f>
        <v>0</v>
      </c>
      <c r="J170" s="6">
        <f>DNFIK!J170*100/'Correction for self employed'!J$2</f>
        <v>0</v>
      </c>
      <c r="K170" s="6">
        <f>DNFIK!K170*100/'Correction for self employed'!K$2</f>
        <v>0</v>
      </c>
      <c r="L170" s="6">
        <f>DNFIK!L170*100/'Correction for self employed'!L$2</f>
        <v>0</v>
      </c>
      <c r="M170" s="7">
        <f t="shared" si="18"/>
        <v>0</v>
      </c>
    </row>
    <row r="171" spans="4:13" x14ac:dyDescent="0.55000000000000004">
      <c r="E171" s="3" t="s">
        <v>40</v>
      </c>
      <c r="F171" s="6">
        <f>DNFIK!F171*100/'Correction for self employed'!F$2</f>
        <v>0</v>
      </c>
      <c r="G171" s="6">
        <f>DNFIK!G171*100/'Correction for self employed'!G$2</f>
        <v>0</v>
      </c>
      <c r="H171" s="6">
        <f>DNFIK!H171*100/'Correction for self employed'!H$2</f>
        <v>0</v>
      </c>
      <c r="I171" s="6">
        <f>DNFIK!I171*100/'Correction for self employed'!I$2</f>
        <v>0</v>
      </c>
      <c r="J171" s="6">
        <f>DNFIK!J171*100/'Correction for self employed'!J$2</f>
        <v>0</v>
      </c>
      <c r="K171" s="6">
        <f>DNFIK!K171*100/'Correction for self employed'!K$2</f>
        <v>0</v>
      </c>
      <c r="L171" s="6">
        <f>DNFIK!L171*100/'Correction for self employed'!L$2</f>
        <v>0</v>
      </c>
      <c r="M171" s="7">
        <f t="shared" si="18"/>
        <v>0</v>
      </c>
    </row>
    <row r="172" spans="4:13" x14ac:dyDescent="0.55000000000000004">
      <c r="D172" s="3" t="s">
        <v>46</v>
      </c>
      <c r="E172" s="3" t="s">
        <v>13</v>
      </c>
      <c r="F172" s="6">
        <f>DNFIK!F172*100/'Correction for self employed'!F$2</f>
        <v>2626.0964912280701</v>
      </c>
      <c r="G172" s="6">
        <f>DNFIK!G172*100/'Correction for self employed'!G$2</f>
        <v>2832.7974276527334</v>
      </c>
      <c r="H172" s="6">
        <f>DNFIK!H172*100/'Correction for self employed'!H$2</f>
        <v>2690.3023983315952</v>
      </c>
      <c r="I172" s="6">
        <f>DNFIK!I172*100/'Correction for self employed'!I$2</f>
        <v>2562.1181262729124</v>
      </c>
      <c r="J172" s="6">
        <f>DNFIK!J172*100/'Correction for self employed'!J$2</f>
        <v>2735.3535353535353</v>
      </c>
      <c r="K172" s="6">
        <f>DNFIK!K172*100/'Correction for self employed'!K$2</f>
        <v>3011.0441767068273</v>
      </c>
      <c r="L172" s="6">
        <f>DNFIK!L172*100/'Correction for self employed'!L$2</f>
        <v>3603</v>
      </c>
      <c r="M172" s="7">
        <f t="shared" si="18"/>
        <v>2865.8160222208103</v>
      </c>
    </row>
    <row r="173" spans="4:13" x14ac:dyDescent="0.55000000000000004">
      <c r="E173" s="3" t="s">
        <v>14</v>
      </c>
      <c r="F173" s="6">
        <f>DNFIK!F173*100/'Correction for self employed'!F$2</f>
        <v>0</v>
      </c>
      <c r="G173" s="6">
        <f>DNFIK!G173*100/'Correction for self employed'!G$2</f>
        <v>0</v>
      </c>
      <c r="H173" s="6">
        <f>DNFIK!H173*100/'Correction for self employed'!H$2</f>
        <v>0</v>
      </c>
      <c r="I173" s="6">
        <f>DNFIK!I173*100/'Correction for self employed'!I$2</f>
        <v>0</v>
      </c>
      <c r="J173" s="6">
        <f>DNFIK!J173*100/'Correction for self employed'!J$2</f>
        <v>0</v>
      </c>
      <c r="K173" s="6">
        <f>DNFIK!K173*100/'Correction for self employed'!K$2</f>
        <v>0</v>
      </c>
      <c r="L173" s="6">
        <f>DNFIK!L173*100/'Correction for self employed'!L$2</f>
        <v>0</v>
      </c>
      <c r="M173" s="7">
        <f t="shared" si="18"/>
        <v>0</v>
      </c>
    </row>
    <row r="174" spans="4:13" x14ac:dyDescent="0.55000000000000004">
      <c r="E174" s="3" t="s">
        <v>15</v>
      </c>
      <c r="F174" s="6">
        <f>DNFIK!F174*100/'Correction for self employed'!F$2</f>
        <v>0</v>
      </c>
      <c r="G174" s="6">
        <f>DNFIK!G174*100/'Correction for self employed'!G$2</f>
        <v>0</v>
      </c>
      <c r="H174" s="6">
        <f>DNFIK!H174*100/'Correction for self employed'!H$2</f>
        <v>0</v>
      </c>
      <c r="I174" s="6">
        <f>DNFIK!I174*100/'Correction for self employed'!I$2</f>
        <v>0</v>
      </c>
      <c r="J174" s="6">
        <f>DNFIK!J174*100/'Correction for self employed'!J$2</f>
        <v>0</v>
      </c>
      <c r="K174" s="6">
        <f>DNFIK!K174*100/'Correction for self employed'!K$2</f>
        <v>0</v>
      </c>
      <c r="L174" s="6">
        <f>DNFIK!L174*100/'Correction for self employed'!L$2</f>
        <v>0</v>
      </c>
      <c r="M174" s="7">
        <f t="shared" si="18"/>
        <v>0</v>
      </c>
    </row>
    <row r="175" spans="4:13" x14ac:dyDescent="0.55000000000000004">
      <c r="E175" s="3" t="s">
        <v>16</v>
      </c>
      <c r="F175" s="6">
        <f>DNFIK!F175*100/'Correction for self employed'!F$2</f>
        <v>0</v>
      </c>
      <c r="G175" s="6">
        <f>DNFIK!G175*100/'Correction for self employed'!G$2</f>
        <v>0</v>
      </c>
      <c r="H175" s="6">
        <f>DNFIK!H175*100/'Correction for self employed'!H$2</f>
        <v>0</v>
      </c>
      <c r="I175" s="6">
        <f>DNFIK!I175*100/'Correction for self employed'!I$2</f>
        <v>0</v>
      </c>
      <c r="J175" s="6">
        <f>DNFIK!J175*100/'Correction for self employed'!J$2</f>
        <v>0</v>
      </c>
      <c r="K175" s="6">
        <f>DNFIK!K175*100/'Correction for self employed'!K$2</f>
        <v>0</v>
      </c>
      <c r="L175" s="6">
        <f>DNFIK!L175*100/'Correction for self employed'!L$2</f>
        <v>0</v>
      </c>
      <c r="M175" s="7">
        <f t="shared" si="18"/>
        <v>0</v>
      </c>
    </row>
    <row r="176" spans="4:13" x14ac:dyDescent="0.55000000000000004">
      <c r="E176" s="3" t="s">
        <v>17</v>
      </c>
      <c r="F176" s="6">
        <f>DNFIK!F176*100/'Correction for self employed'!F$2</f>
        <v>122.80701754385964</v>
      </c>
      <c r="G176" s="6">
        <f>DNFIK!G176*100/'Correction for self employed'!G$2</f>
        <v>90.032154340836016</v>
      </c>
      <c r="H176" s="6">
        <f>DNFIK!H176*100/'Correction for self employed'!H$2</f>
        <v>66.736183524504682</v>
      </c>
      <c r="I176" s="6">
        <f>DNFIK!I176*100/'Correction for self employed'!I$2</f>
        <v>79.429735234215883</v>
      </c>
      <c r="J176" s="6">
        <f>DNFIK!J176*100/'Correction for self employed'!J$2</f>
        <v>78.787878787878782</v>
      </c>
      <c r="K176" s="6">
        <f>DNFIK!K176*100/'Correction for self employed'!K$2</f>
        <v>83.333333333333343</v>
      </c>
      <c r="L176" s="6">
        <f>DNFIK!L176*100/'Correction for self employed'!L$2</f>
        <v>104</v>
      </c>
      <c r="M176" s="7">
        <f t="shared" si="18"/>
        <v>89.303757537804046</v>
      </c>
    </row>
    <row r="177" spans="5:13" x14ac:dyDescent="0.55000000000000004">
      <c r="E177" s="3" t="s">
        <v>18</v>
      </c>
      <c r="F177" s="6">
        <f>DNFIK!F177*100/'Correction for self employed'!F$2</f>
        <v>0</v>
      </c>
      <c r="G177" s="6">
        <f>DNFIK!G177*100/'Correction for self employed'!G$2</f>
        <v>0</v>
      </c>
      <c r="H177" s="6">
        <f>DNFIK!H177*100/'Correction for self employed'!H$2</f>
        <v>0</v>
      </c>
      <c r="I177" s="6">
        <f>DNFIK!I177*100/'Correction for self employed'!I$2</f>
        <v>0</v>
      </c>
      <c r="J177" s="6">
        <f>DNFIK!J177*100/'Correction for self employed'!J$2</f>
        <v>0</v>
      </c>
      <c r="K177" s="6">
        <f>DNFIK!K177*100/'Correction for self employed'!K$2</f>
        <v>0</v>
      </c>
      <c r="L177" s="6">
        <f>DNFIK!L177*100/'Correction for self employed'!L$2</f>
        <v>0</v>
      </c>
      <c r="M177" s="7">
        <f t="shared" si="18"/>
        <v>0</v>
      </c>
    </row>
    <row r="178" spans="5:13" x14ac:dyDescent="0.55000000000000004">
      <c r="E178" s="3" t="s">
        <v>19</v>
      </c>
      <c r="F178" s="6">
        <f>DNFIK!F178*100/'Correction for self employed'!F$2</f>
        <v>97.587719298245617</v>
      </c>
      <c r="G178" s="6">
        <f>DNFIK!G178*100/'Correction for self employed'!G$2</f>
        <v>72.883172561629152</v>
      </c>
      <c r="H178" s="6">
        <f>DNFIK!H178*100/'Correction for self employed'!H$2</f>
        <v>46.923879040667359</v>
      </c>
      <c r="I178" s="6">
        <f>DNFIK!I178*100/'Correction for self employed'!I$2</f>
        <v>64.154786150712823</v>
      </c>
      <c r="J178" s="6">
        <f>DNFIK!J178*100/'Correction for self employed'!J$2</f>
        <v>57.575757575757578</v>
      </c>
      <c r="K178" s="6">
        <f>DNFIK!K178*100/'Correction for self employed'!K$2</f>
        <v>56.224899598393577</v>
      </c>
      <c r="L178" s="6">
        <f>DNFIK!L178*100/'Correction for self employed'!L$2</f>
        <v>81</v>
      </c>
      <c r="M178" s="7">
        <f t="shared" si="18"/>
        <v>68.050030603629438</v>
      </c>
    </row>
    <row r="179" spans="5:13" x14ac:dyDescent="0.55000000000000004">
      <c r="E179" s="3" t="s">
        <v>20</v>
      </c>
      <c r="F179" s="6">
        <f>DNFIK!F179*100/'Correction for self employed'!F$2</f>
        <v>26.315789473684209</v>
      </c>
      <c r="G179" s="6">
        <f>DNFIK!G179*100/'Correction for self employed'!G$2</f>
        <v>17.14898177920686</v>
      </c>
      <c r="H179" s="6">
        <f>DNFIK!H179*100/'Correction for self employed'!H$2</f>
        <v>19.81230448383733</v>
      </c>
      <c r="I179" s="6">
        <f>DNFIK!I179*100/'Correction for self employed'!I$2</f>
        <v>15.274949083503055</v>
      </c>
      <c r="J179" s="6">
        <f>DNFIK!J179*100/'Correction for self employed'!J$2</f>
        <v>21.212121212121211</v>
      </c>
      <c r="K179" s="6">
        <f>DNFIK!K179*100/'Correction for self employed'!K$2</f>
        <v>27.108433734939762</v>
      </c>
      <c r="L179" s="6">
        <f>DNFIK!L179*100/'Correction for self employed'!L$2</f>
        <v>23</v>
      </c>
      <c r="M179" s="7">
        <f t="shared" si="18"/>
        <v>21.410368538184635</v>
      </c>
    </row>
    <row r="180" spans="5:13" x14ac:dyDescent="0.55000000000000004">
      <c r="E180" s="3" t="s">
        <v>21</v>
      </c>
      <c r="F180" s="6">
        <f>DNFIK!F180*100/'Correction for self employed'!F$2</f>
        <v>143.64035087719299</v>
      </c>
      <c r="G180" s="6">
        <f>DNFIK!G180*100/'Correction for self employed'!G$2</f>
        <v>163.9871382636656</v>
      </c>
      <c r="H180" s="6">
        <f>DNFIK!H180*100/'Correction for self employed'!H$2</f>
        <v>144.94264859228363</v>
      </c>
      <c r="I180" s="6">
        <f>DNFIK!I180*100/'Correction for self employed'!I$2</f>
        <v>142.56619144602851</v>
      </c>
      <c r="J180" s="6">
        <f>DNFIK!J180*100/'Correction for self employed'!J$2</f>
        <v>100</v>
      </c>
      <c r="K180" s="6">
        <f>DNFIK!K180*100/'Correction for self employed'!K$2</f>
        <v>97.389558232931734</v>
      </c>
      <c r="L180" s="6">
        <f>DNFIK!L180*100/'Correction for self employed'!L$2</f>
        <v>100</v>
      </c>
      <c r="M180" s="7">
        <f t="shared" si="18"/>
        <v>127.50369820172894</v>
      </c>
    </row>
    <row r="181" spans="5:13" x14ac:dyDescent="0.55000000000000004">
      <c r="E181" s="3" t="s">
        <v>22</v>
      </c>
      <c r="F181" s="6">
        <f>DNFIK!F181*100/'Correction for self employed'!F$2</f>
        <v>0</v>
      </c>
      <c r="G181" s="6">
        <f>DNFIK!G181*100/'Correction for self employed'!G$2</f>
        <v>0</v>
      </c>
      <c r="H181" s="6">
        <f>DNFIK!H181*100/'Correction for self employed'!H$2</f>
        <v>1.0427528675703857</v>
      </c>
      <c r="I181" s="6">
        <f>DNFIK!I181*100/'Correction for self employed'!I$2</f>
        <v>1.0183299389002036</v>
      </c>
      <c r="J181" s="6">
        <f>DNFIK!J181*100/'Correction for self employed'!J$2</f>
        <v>1.0101010101010102</v>
      </c>
      <c r="K181" s="6">
        <f>DNFIK!K181*100/'Correction for self employed'!K$2</f>
        <v>4.0160642570281126</v>
      </c>
      <c r="L181" s="6">
        <f>DNFIK!L181*100/'Correction for self employed'!L$2</f>
        <v>4</v>
      </c>
      <c r="M181" s="7">
        <f t="shared" si="18"/>
        <v>1.583892581942816</v>
      </c>
    </row>
    <row r="182" spans="5:13" x14ac:dyDescent="0.55000000000000004">
      <c r="E182" s="3" t="s">
        <v>23</v>
      </c>
      <c r="F182" s="6">
        <f>DNFIK!F182*100/'Correction for self employed'!F$2</f>
        <v>143.64035087719299</v>
      </c>
      <c r="G182" s="6">
        <f>DNFIK!G182*100/'Correction for self employed'!G$2</f>
        <v>163.9871382636656</v>
      </c>
      <c r="H182" s="6">
        <f>DNFIK!H182*100/'Correction for self employed'!H$2</f>
        <v>143.89989572471325</v>
      </c>
      <c r="I182" s="6">
        <f>DNFIK!I182*100/'Correction for self employed'!I$2</f>
        <v>141.54786150712832</v>
      </c>
      <c r="J182" s="6">
        <f>DNFIK!J182*100/'Correction for self employed'!J$2</f>
        <v>98.98989898989899</v>
      </c>
      <c r="K182" s="6">
        <f>DNFIK!K182*100/'Correction for self employed'!K$2</f>
        <v>93.373493975903614</v>
      </c>
      <c r="L182" s="6">
        <f>DNFIK!L182*100/'Correction for self employed'!L$2</f>
        <v>96</v>
      </c>
      <c r="M182" s="7">
        <f t="shared" si="18"/>
        <v>125.9198056197861</v>
      </c>
    </row>
    <row r="183" spans="5:13" x14ac:dyDescent="0.55000000000000004">
      <c r="E183" s="3" t="s">
        <v>24</v>
      </c>
      <c r="F183" s="6">
        <f>DNFIK!F183*100/'Correction for self employed'!F$2</f>
        <v>118.42105263157895</v>
      </c>
      <c r="G183" s="6">
        <f>DNFIK!G183*100/'Correction for self employed'!G$2</f>
        <v>131.83279742765274</v>
      </c>
      <c r="H183" s="6">
        <f>DNFIK!H183*100/'Correction for self employed'!H$2</f>
        <v>183.52450469238789</v>
      </c>
      <c r="I183" s="6">
        <f>DNFIK!I183*100/'Correction for self employed'!I$2</f>
        <v>146.63951120162932</v>
      </c>
      <c r="J183" s="6">
        <f>DNFIK!J183*100/'Correction for self employed'!J$2</f>
        <v>138.38383838383839</v>
      </c>
      <c r="K183" s="6">
        <f>DNFIK!K183*100/'Correction for self employed'!K$2</f>
        <v>142.570281124498</v>
      </c>
      <c r="L183" s="6">
        <f>DNFIK!L183*100/'Correction for self employed'!L$2</f>
        <v>109</v>
      </c>
      <c r="M183" s="7">
        <f t="shared" si="18"/>
        <v>138.62456935165505</v>
      </c>
    </row>
    <row r="184" spans="5:13" x14ac:dyDescent="0.55000000000000004">
      <c r="E184" s="3" t="s">
        <v>25</v>
      </c>
      <c r="F184" s="6">
        <f>DNFIK!F184*100/'Correction for self employed'!F$2</f>
        <v>63.596491228070171</v>
      </c>
      <c r="G184" s="6">
        <f>DNFIK!G184*100/'Correction for self employed'!G$2</f>
        <v>77.170418006430864</v>
      </c>
      <c r="H184" s="6">
        <f>DNFIK!H184*100/'Correction for self employed'!H$2</f>
        <v>83.420229405630863</v>
      </c>
      <c r="I184" s="6">
        <f>DNFIK!I184*100/'Correction for self employed'!I$2</f>
        <v>74.338085539714868</v>
      </c>
      <c r="J184" s="6">
        <f>DNFIK!J184*100/'Correction for self employed'!J$2</f>
        <v>69.696969696969703</v>
      </c>
      <c r="K184" s="6">
        <f>DNFIK!K184*100/'Correction for self employed'!K$2</f>
        <v>77.309236947791163</v>
      </c>
      <c r="L184" s="6">
        <f>DNFIK!L184*100/'Correction for self employed'!L$2</f>
        <v>58</v>
      </c>
      <c r="M184" s="7">
        <f t="shared" si="18"/>
        <v>71.933061546372514</v>
      </c>
    </row>
    <row r="185" spans="5:13" x14ac:dyDescent="0.55000000000000004">
      <c r="E185" s="3" t="s">
        <v>26</v>
      </c>
      <c r="F185" s="6">
        <f>DNFIK!F185*100/'Correction for self employed'!F$2</f>
        <v>55.921052631578945</v>
      </c>
      <c r="G185" s="6">
        <f>DNFIK!G185*100/'Correction for self employed'!G$2</f>
        <v>55.734190782422296</v>
      </c>
      <c r="H185" s="6">
        <f>DNFIK!H185*100/'Correction for self employed'!H$2</f>
        <v>100.10427528675703</v>
      </c>
      <c r="I185" s="6">
        <f>DNFIK!I185*100/'Correction for self employed'!I$2</f>
        <v>72.301425661914465</v>
      </c>
      <c r="J185" s="6">
        <f>DNFIK!J185*100/'Correction for self employed'!J$2</f>
        <v>68.686868686868692</v>
      </c>
      <c r="K185" s="6">
        <f>DNFIK!K185*100/'Correction for self employed'!K$2</f>
        <v>65.261044176706832</v>
      </c>
      <c r="L185" s="6">
        <f>DNFIK!L185*100/'Correction for self employed'!L$2</f>
        <v>52</v>
      </c>
      <c r="M185" s="7">
        <f t="shared" si="18"/>
        <v>67.144122460892603</v>
      </c>
    </row>
    <row r="186" spans="5:13" x14ac:dyDescent="0.55000000000000004">
      <c r="E186" s="3" t="s">
        <v>27</v>
      </c>
      <c r="F186" s="6">
        <f>DNFIK!F186*100/'Correction for self employed'!F$2</f>
        <v>2006.578947368421</v>
      </c>
      <c r="G186" s="6">
        <f>DNFIK!G186*100/'Correction for self employed'!G$2</f>
        <v>2207.9314040728832</v>
      </c>
      <c r="H186" s="6">
        <f>DNFIK!H186*100/'Correction for self employed'!H$2</f>
        <v>2095.9332638164756</v>
      </c>
      <c r="I186" s="6">
        <f>DNFIK!I186*100/'Correction for self employed'!I$2</f>
        <v>1988.7983706720977</v>
      </c>
      <c r="J186" s="6">
        <f>DNFIK!J186*100/'Correction for self employed'!J$2</f>
        <v>2212.121212121212</v>
      </c>
      <c r="K186" s="6">
        <f>DNFIK!K186*100/'Correction for self employed'!K$2</f>
        <v>2452.8112449799196</v>
      </c>
      <c r="L186" s="6">
        <f>DNFIK!L186*100/'Correction for self employed'!L$2</f>
        <v>2981</v>
      </c>
      <c r="M186" s="7">
        <f t="shared" si="18"/>
        <v>2277.8820632901438</v>
      </c>
    </row>
    <row r="187" spans="5:13" x14ac:dyDescent="0.55000000000000004">
      <c r="E187" s="3" t="s">
        <v>28</v>
      </c>
      <c r="F187" s="6">
        <f>DNFIK!F187*100/'Correction for self employed'!F$2</f>
        <v>290.57017543859649</v>
      </c>
      <c r="G187" s="6">
        <f>DNFIK!G187*100/'Correction for self employed'!G$2</f>
        <v>365.48767416934618</v>
      </c>
      <c r="H187" s="6">
        <f>DNFIK!H187*100/'Correction for self employed'!H$2</f>
        <v>281.54327424400418</v>
      </c>
      <c r="I187" s="6">
        <f>DNFIK!I187*100/'Correction for self employed'!I$2</f>
        <v>344.19551934826882</v>
      </c>
      <c r="J187" s="6">
        <f>DNFIK!J187*100/'Correction for self employed'!J$2</f>
        <v>413.13131313131311</v>
      </c>
      <c r="K187" s="6">
        <f>DNFIK!K187*100/'Correction for self employed'!K$2</f>
        <v>436.74698795180723</v>
      </c>
      <c r="L187" s="6">
        <f>DNFIK!L187*100/'Correction for self employed'!L$2</f>
        <v>568</v>
      </c>
      <c r="M187" s="7">
        <f t="shared" si="18"/>
        <v>385.66784918333371</v>
      </c>
    </row>
    <row r="188" spans="5:13" x14ac:dyDescent="0.55000000000000004">
      <c r="E188" s="3" t="s">
        <v>29</v>
      </c>
      <c r="F188" s="6">
        <f>DNFIK!F188*100/'Correction for self employed'!F$2</f>
        <v>1632.6754385964912</v>
      </c>
      <c r="G188" s="6">
        <f>DNFIK!G188*100/'Correction for self employed'!G$2</f>
        <v>1694.5337620578778</v>
      </c>
      <c r="H188" s="6">
        <f>DNFIK!H188*100/'Correction for self employed'!H$2</f>
        <v>1660.0625651720541</v>
      </c>
      <c r="I188" s="6">
        <f>DNFIK!I188*100/'Correction for self employed'!I$2</f>
        <v>1487.7800407331974</v>
      </c>
      <c r="J188" s="6">
        <f>DNFIK!J188*100/'Correction for self employed'!J$2</f>
        <v>1629.2929292929293</v>
      </c>
      <c r="K188" s="6">
        <f>DNFIK!K188*100/'Correction for self employed'!K$2</f>
        <v>1802.2088353413656</v>
      </c>
      <c r="L188" s="6">
        <f>DNFIK!L188*100/'Correction for self employed'!L$2</f>
        <v>2107</v>
      </c>
      <c r="M188" s="7">
        <f t="shared" si="18"/>
        <v>1716.221938741988</v>
      </c>
    </row>
    <row r="189" spans="5:13" x14ac:dyDescent="0.55000000000000004">
      <c r="E189" s="3" t="s">
        <v>30</v>
      </c>
      <c r="F189" s="6">
        <f>DNFIK!F189*100/'Correction for self employed'!F$2</f>
        <v>2.1929824561403506</v>
      </c>
      <c r="G189" s="6">
        <f>DNFIK!G189*100/'Correction for self employed'!G$2</f>
        <v>2.1436227224008575</v>
      </c>
      <c r="H189" s="6">
        <f>DNFIK!H189*100/'Correction for self employed'!H$2</f>
        <v>2.0855057351407713</v>
      </c>
      <c r="I189" s="6">
        <f>DNFIK!I189*100/'Correction for self employed'!I$2</f>
        <v>3.0549898167006111</v>
      </c>
      <c r="J189" s="6">
        <f>DNFIK!J189*100/'Correction for self employed'!J$2</f>
        <v>3.0303030303030303</v>
      </c>
      <c r="K189" s="6">
        <f>DNFIK!K189*100/'Correction for self employed'!K$2</f>
        <v>3.0120481927710845</v>
      </c>
      <c r="L189" s="6">
        <f>DNFIK!L189*100/'Correction for self employed'!L$2</f>
        <v>94</v>
      </c>
      <c r="M189" s="7">
        <f t="shared" si="18"/>
        <v>15.645635993350959</v>
      </c>
    </row>
    <row r="190" spans="5:13" x14ac:dyDescent="0.55000000000000004">
      <c r="E190" s="3" t="s">
        <v>31</v>
      </c>
      <c r="F190" s="6">
        <f>DNFIK!F190*100/'Correction for self employed'!F$2</f>
        <v>81.140350877192986</v>
      </c>
      <c r="G190" s="6">
        <f>DNFIK!G190*100/'Correction for self employed'!G$2</f>
        <v>145.7663451232583</v>
      </c>
      <c r="H190" s="6">
        <f>DNFIK!H190*100/'Correction for self employed'!H$2</f>
        <v>151.19916579770594</v>
      </c>
      <c r="I190" s="6">
        <f>DNFIK!I190*100/'Correction for self employed'!I$2</f>
        <v>153.76782077393074</v>
      </c>
      <c r="J190" s="6">
        <f>DNFIK!J190*100/'Correction for self employed'!J$2</f>
        <v>166.66666666666666</v>
      </c>
      <c r="K190" s="6">
        <f>DNFIK!K190*100/'Correction for self employed'!K$2</f>
        <v>209.83935742971889</v>
      </c>
      <c r="L190" s="6">
        <f>DNFIK!L190*100/'Correction for self employed'!L$2</f>
        <v>212</v>
      </c>
      <c r="M190" s="7">
        <f t="shared" si="18"/>
        <v>160.05424380978192</v>
      </c>
    </row>
    <row r="191" spans="5:13" x14ac:dyDescent="0.55000000000000004">
      <c r="E191" s="3" t="s">
        <v>32</v>
      </c>
      <c r="F191" s="6">
        <f>DNFIK!F191*100/'Correction for self employed'!F$2</f>
        <v>0</v>
      </c>
      <c r="G191" s="6">
        <f>DNFIK!G191*100/'Correction for self employed'!G$2</f>
        <v>0</v>
      </c>
      <c r="H191" s="6">
        <f>DNFIK!H191*100/'Correction for self employed'!H$2</f>
        <v>0</v>
      </c>
      <c r="I191" s="6">
        <f>DNFIK!I191*100/'Correction for self employed'!I$2</f>
        <v>0</v>
      </c>
      <c r="J191" s="6">
        <f>DNFIK!J191*100/'Correction for self employed'!J$2</f>
        <v>0</v>
      </c>
      <c r="K191" s="6">
        <f>DNFIK!K191*100/'Correction for self employed'!K$2</f>
        <v>0</v>
      </c>
      <c r="L191" s="6">
        <f>DNFIK!L191*100/'Correction for self employed'!L$2</f>
        <v>0</v>
      </c>
      <c r="M191" s="7">
        <f t="shared" si="18"/>
        <v>0</v>
      </c>
    </row>
    <row r="192" spans="5:13" x14ac:dyDescent="0.55000000000000004">
      <c r="E192" s="3" t="s">
        <v>33</v>
      </c>
      <c r="F192" s="6">
        <f>DNFIK!F192*100/'Correction for self employed'!F$2</f>
        <v>0</v>
      </c>
      <c r="G192" s="6">
        <f>DNFIK!G192*100/'Correction for self employed'!G$2</f>
        <v>0</v>
      </c>
      <c r="H192" s="6">
        <f>DNFIK!H192*100/'Correction for self employed'!H$2</f>
        <v>0</v>
      </c>
      <c r="I192" s="6">
        <f>DNFIK!I192*100/'Correction for self employed'!I$2</f>
        <v>0</v>
      </c>
      <c r="J192" s="6">
        <f>DNFIK!J192*100/'Correction for self employed'!J$2</f>
        <v>0</v>
      </c>
      <c r="K192" s="6">
        <f>DNFIK!K192*100/'Correction for self employed'!K$2</f>
        <v>0</v>
      </c>
      <c r="L192" s="6">
        <f>DNFIK!L192*100/'Correction for self employed'!L$2</f>
        <v>0</v>
      </c>
      <c r="M192" s="7">
        <f t="shared" si="18"/>
        <v>0</v>
      </c>
    </row>
    <row r="193" spans="4:13" x14ac:dyDescent="0.55000000000000004">
      <c r="E193" s="3" t="s">
        <v>34</v>
      </c>
      <c r="F193" s="6">
        <f>DNFIK!F193*100/'Correction for self employed'!F$2</f>
        <v>0</v>
      </c>
      <c r="G193" s="6">
        <f>DNFIK!G193*100/'Correction for self employed'!G$2</f>
        <v>0</v>
      </c>
      <c r="H193" s="6">
        <f>DNFIK!H193*100/'Correction for self employed'!H$2</f>
        <v>0</v>
      </c>
      <c r="I193" s="6">
        <f>DNFIK!I193*100/'Correction for self employed'!I$2</f>
        <v>0</v>
      </c>
      <c r="J193" s="6">
        <f>DNFIK!J193*100/'Correction for self employed'!J$2</f>
        <v>0</v>
      </c>
      <c r="K193" s="6">
        <f>DNFIK!K193*100/'Correction for self employed'!K$2</f>
        <v>0</v>
      </c>
      <c r="L193" s="6">
        <f>DNFIK!L193*100/'Correction for self employed'!L$2</f>
        <v>0</v>
      </c>
      <c r="M193" s="7">
        <f t="shared" si="18"/>
        <v>0</v>
      </c>
    </row>
    <row r="194" spans="4:13" x14ac:dyDescent="0.55000000000000004">
      <c r="E194" s="3" t="s">
        <v>35</v>
      </c>
      <c r="F194" s="6">
        <f>DNFIK!F194*100/'Correction for self employed'!F$2</f>
        <v>0</v>
      </c>
      <c r="G194" s="6">
        <f>DNFIK!G194*100/'Correction for self employed'!G$2</f>
        <v>0</v>
      </c>
      <c r="H194" s="6">
        <f>DNFIK!H194*100/'Correction for self employed'!H$2</f>
        <v>0</v>
      </c>
      <c r="I194" s="6">
        <f>DNFIK!I194*100/'Correction for self employed'!I$2</f>
        <v>0</v>
      </c>
      <c r="J194" s="6">
        <f>DNFIK!J194*100/'Correction for self employed'!J$2</f>
        <v>0</v>
      </c>
      <c r="K194" s="6">
        <f>DNFIK!K194*100/'Correction for self employed'!K$2</f>
        <v>0</v>
      </c>
      <c r="L194" s="6">
        <f>DNFIK!L194*100/'Correction for self employed'!L$2</f>
        <v>0</v>
      </c>
      <c r="M194" s="7">
        <f t="shared" si="18"/>
        <v>0</v>
      </c>
    </row>
    <row r="195" spans="4:13" x14ac:dyDescent="0.55000000000000004">
      <c r="E195" s="3" t="s">
        <v>36</v>
      </c>
      <c r="F195" s="6">
        <f>DNFIK!F195*100/'Correction for self employed'!F$2</f>
        <v>0</v>
      </c>
      <c r="G195" s="6">
        <f>DNFIK!G195*100/'Correction for self employed'!G$2</f>
        <v>0</v>
      </c>
      <c r="H195" s="6">
        <f>DNFIK!H195*100/'Correction for self employed'!H$2</f>
        <v>0</v>
      </c>
      <c r="I195" s="6">
        <f>DNFIK!I195*100/'Correction for self employed'!I$2</f>
        <v>0</v>
      </c>
      <c r="J195" s="6">
        <f>DNFIK!J195*100/'Correction for self employed'!J$2</f>
        <v>3.0303030303030303</v>
      </c>
      <c r="K195" s="6">
        <f>DNFIK!K195*100/'Correction for self employed'!K$2</f>
        <v>1.0040160642570282</v>
      </c>
      <c r="L195" s="6">
        <f>DNFIK!L195*100/'Correction for self employed'!L$2</f>
        <v>0</v>
      </c>
      <c r="M195" s="7">
        <f t="shared" si="18"/>
        <v>0.57633129922286552</v>
      </c>
    </row>
    <row r="196" spans="4:13" x14ac:dyDescent="0.55000000000000004">
      <c r="E196" s="3" t="s">
        <v>37</v>
      </c>
      <c r="F196" s="6">
        <f>DNFIK!F196*100/'Correction for self employed'!F$2</f>
        <v>233.55263157894737</v>
      </c>
      <c r="G196" s="6">
        <f>DNFIK!G196*100/'Correction for self employed'!G$2</f>
        <v>239.01393354769561</v>
      </c>
      <c r="H196" s="6">
        <f>DNFIK!H196*100/'Correction for self employed'!H$2</f>
        <v>199.16579770594367</v>
      </c>
      <c r="I196" s="6">
        <f>DNFIK!I196*100/'Correction for self employed'!I$2</f>
        <v>204.68431771894092</v>
      </c>
      <c r="J196" s="6">
        <f>DNFIK!J196*100/'Correction for self employed'!J$2</f>
        <v>202.02020202020202</v>
      </c>
      <c r="K196" s="6">
        <f>DNFIK!K196*100/'Correction for self employed'!K$2</f>
        <v>234.93975903614458</v>
      </c>
      <c r="L196" s="6">
        <f>DNFIK!L196*100/'Correction for self employed'!L$2</f>
        <v>309</v>
      </c>
      <c r="M196" s="7">
        <f t="shared" si="18"/>
        <v>231.76809165826776</v>
      </c>
    </row>
    <row r="197" spans="4:13" x14ac:dyDescent="0.55000000000000004">
      <c r="E197" s="3" t="s">
        <v>38</v>
      </c>
      <c r="F197" s="6">
        <f>DNFIK!F197*100/'Correction for self employed'!F$2</f>
        <v>2.1929824561403506</v>
      </c>
      <c r="G197" s="6">
        <f>DNFIK!G197*100/'Correction for self employed'!G$2</f>
        <v>2.1436227224008575</v>
      </c>
      <c r="H197" s="6">
        <f>DNFIK!H197*100/'Correction for self employed'!H$2</f>
        <v>2.0855057351407713</v>
      </c>
      <c r="I197" s="6">
        <f>DNFIK!I197*100/'Correction for self employed'!I$2</f>
        <v>4.0733197556008145</v>
      </c>
      <c r="J197" s="6">
        <f>DNFIK!J197*100/'Correction for self employed'!J$2</f>
        <v>4.0404040404040407</v>
      </c>
      <c r="K197" s="6">
        <f>DNFIK!K197*100/'Correction for self employed'!K$2</f>
        <v>4.0160642570281126</v>
      </c>
      <c r="L197" s="6">
        <f>DNFIK!L197*100/'Correction for self employed'!L$2</f>
        <v>5</v>
      </c>
      <c r="M197" s="7">
        <f t="shared" ref="M197:M260" si="19">AVERAGE(F197:L197)</f>
        <v>3.3645569952449925</v>
      </c>
    </row>
    <row r="198" spans="4:13" x14ac:dyDescent="0.55000000000000004">
      <c r="E198" s="3" t="s">
        <v>39</v>
      </c>
      <c r="F198" s="6">
        <f>DNFIK!F198*100/'Correction for self employed'!F$2</f>
        <v>231.35964912280701</v>
      </c>
      <c r="G198" s="6">
        <f>DNFIK!G198*100/'Correction for self employed'!G$2</f>
        <v>236.87031082529475</v>
      </c>
      <c r="H198" s="6">
        <f>DNFIK!H198*100/'Correction for self employed'!H$2</f>
        <v>198.12304483837329</v>
      </c>
      <c r="I198" s="6">
        <f>DNFIK!I198*100/'Correction for self employed'!I$2</f>
        <v>200.61099796334011</v>
      </c>
      <c r="J198" s="6">
        <f>DNFIK!J198*100/'Correction for self employed'!J$2</f>
        <v>197.97979797979798</v>
      </c>
      <c r="K198" s="6">
        <f>DNFIK!K198*100/'Correction for self employed'!K$2</f>
        <v>230.92369477911649</v>
      </c>
      <c r="L198" s="6">
        <f>DNFIK!L198*100/'Correction for self employed'!L$2</f>
        <v>304</v>
      </c>
      <c r="M198" s="7">
        <f t="shared" si="19"/>
        <v>228.55249935838992</v>
      </c>
    </row>
    <row r="199" spans="4:13" x14ac:dyDescent="0.55000000000000004">
      <c r="E199" s="3" t="s">
        <v>40</v>
      </c>
      <c r="F199" s="6">
        <f>DNFIK!F199*100/'Correction for self employed'!F$2</f>
        <v>0</v>
      </c>
      <c r="G199" s="6">
        <f>DNFIK!G199*100/'Correction for self employed'!G$2</f>
        <v>0</v>
      </c>
      <c r="H199" s="6">
        <f>DNFIK!H199*100/'Correction for self employed'!H$2</f>
        <v>0</v>
      </c>
      <c r="I199" s="6">
        <f>DNFIK!I199*100/'Correction for self employed'!I$2</f>
        <v>0</v>
      </c>
      <c r="J199" s="6">
        <f>DNFIK!J199*100/'Correction for self employed'!J$2</f>
        <v>0</v>
      </c>
      <c r="K199" s="6">
        <f>DNFIK!K199*100/'Correction for self employed'!K$2</f>
        <v>0</v>
      </c>
      <c r="L199" s="6">
        <f>DNFIK!L199*100/'Correction for self employed'!L$2</f>
        <v>0</v>
      </c>
      <c r="M199" s="7">
        <f t="shared" si="19"/>
        <v>0</v>
      </c>
    </row>
    <row r="200" spans="4:13" x14ac:dyDescent="0.55000000000000004">
      <c r="D200" s="3" t="s">
        <v>47</v>
      </c>
      <c r="E200" s="3" t="s">
        <v>13</v>
      </c>
      <c r="F200" s="6">
        <f>DNFIK!F200*100/'Correction for self employed'!F$2</f>
        <v>24.12280701754386</v>
      </c>
      <c r="G200" s="6">
        <f>DNFIK!G200*100/'Correction for self employed'!G$2</f>
        <v>24.65166130760986</v>
      </c>
      <c r="H200" s="6">
        <f>DNFIK!H200*100/'Correction for self employed'!H$2</f>
        <v>25.026068821689258</v>
      </c>
      <c r="I200" s="6">
        <f>DNFIK!I200*100/'Correction for self employed'!I$2</f>
        <v>24.439918533604889</v>
      </c>
      <c r="J200" s="6">
        <f>DNFIK!J200*100/'Correction for self employed'!J$2</f>
        <v>32.323232323232325</v>
      </c>
      <c r="K200" s="6">
        <f>DNFIK!K200*100/'Correction for self employed'!K$2</f>
        <v>36.144578313253014</v>
      </c>
      <c r="L200" s="6">
        <f>DNFIK!L200*100/'Correction for self employed'!L$2</f>
        <v>33</v>
      </c>
      <c r="M200" s="7">
        <f t="shared" si="19"/>
        <v>28.529752330990458</v>
      </c>
    </row>
    <row r="201" spans="4:13" x14ac:dyDescent="0.55000000000000004">
      <c r="E201" s="3" t="s">
        <v>14</v>
      </c>
      <c r="F201" s="6">
        <f>DNFIK!F201*100/'Correction for self employed'!F$2</f>
        <v>0</v>
      </c>
      <c r="G201" s="6">
        <f>DNFIK!G201*100/'Correction for self employed'!G$2</f>
        <v>0</v>
      </c>
      <c r="H201" s="6">
        <f>DNFIK!H201*100/'Correction for self employed'!H$2</f>
        <v>0</v>
      </c>
      <c r="I201" s="6">
        <f>DNFIK!I201*100/'Correction for self employed'!I$2</f>
        <v>0</v>
      </c>
      <c r="J201" s="6">
        <f>DNFIK!J201*100/'Correction for self employed'!J$2</f>
        <v>0</v>
      </c>
      <c r="K201" s="6">
        <f>DNFIK!K201*100/'Correction for self employed'!K$2</f>
        <v>0</v>
      </c>
      <c r="L201" s="6">
        <f>DNFIK!L201*100/'Correction for self employed'!L$2</f>
        <v>0</v>
      </c>
      <c r="M201" s="7">
        <f t="shared" si="19"/>
        <v>0</v>
      </c>
    </row>
    <row r="202" spans="4:13" x14ac:dyDescent="0.55000000000000004">
      <c r="E202" s="3" t="s">
        <v>15</v>
      </c>
      <c r="F202" s="6">
        <f>DNFIK!F202*100/'Correction for self employed'!F$2</f>
        <v>0</v>
      </c>
      <c r="G202" s="6">
        <f>DNFIK!G202*100/'Correction for self employed'!G$2</f>
        <v>0</v>
      </c>
      <c r="H202" s="6">
        <f>DNFIK!H202*100/'Correction for self employed'!H$2</f>
        <v>0</v>
      </c>
      <c r="I202" s="6">
        <f>DNFIK!I202*100/'Correction for self employed'!I$2</f>
        <v>0</v>
      </c>
      <c r="J202" s="6">
        <f>DNFIK!J202*100/'Correction for self employed'!J$2</f>
        <v>0</v>
      </c>
      <c r="K202" s="6">
        <f>DNFIK!K202*100/'Correction for self employed'!K$2</f>
        <v>0</v>
      </c>
      <c r="L202" s="6">
        <f>DNFIK!L202*100/'Correction for self employed'!L$2</f>
        <v>0</v>
      </c>
      <c r="M202" s="7">
        <f t="shared" si="19"/>
        <v>0</v>
      </c>
    </row>
    <row r="203" spans="4:13" x14ac:dyDescent="0.55000000000000004">
      <c r="E203" s="3" t="s">
        <v>16</v>
      </c>
      <c r="F203" s="6">
        <f>DNFIK!F203*100/'Correction for self employed'!F$2</f>
        <v>0</v>
      </c>
      <c r="G203" s="6">
        <f>DNFIK!G203*100/'Correction for self employed'!G$2</f>
        <v>0</v>
      </c>
      <c r="H203" s="6">
        <f>DNFIK!H203*100/'Correction for self employed'!H$2</f>
        <v>0</v>
      </c>
      <c r="I203" s="6">
        <f>DNFIK!I203*100/'Correction for self employed'!I$2</f>
        <v>0</v>
      </c>
      <c r="J203" s="6">
        <f>DNFIK!J203*100/'Correction for self employed'!J$2</f>
        <v>0</v>
      </c>
      <c r="K203" s="6">
        <f>DNFIK!K203*100/'Correction for self employed'!K$2</f>
        <v>0</v>
      </c>
      <c r="L203" s="6">
        <f>DNFIK!L203*100/'Correction for self employed'!L$2</f>
        <v>0</v>
      </c>
      <c r="M203" s="7">
        <f t="shared" si="19"/>
        <v>0</v>
      </c>
    </row>
    <row r="204" spans="4:13" x14ac:dyDescent="0.55000000000000004">
      <c r="E204" s="3" t="s">
        <v>17</v>
      </c>
      <c r="F204" s="6">
        <f>DNFIK!F204*100/'Correction for self employed'!F$2</f>
        <v>5.4824561403508767</v>
      </c>
      <c r="G204" s="6">
        <f>DNFIK!G204*100/'Correction for self employed'!G$2</f>
        <v>4.287245444801715</v>
      </c>
      <c r="H204" s="6">
        <f>DNFIK!H204*100/'Correction for self employed'!H$2</f>
        <v>5.2137643378519289</v>
      </c>
      <c r="I204" s="6">
        <f>DNFIK!I204*100/'Correction for self employed'!I$2</f>
        <v>5.0916496945010179</v>
      </c>
      <c r="J204" s="6">
        <f>DNFIK!J204*100/'Correction for self employed'!J$2</f>
        <v>9.0909090909090917</v>
      </c>
      <c r="K204" s="6">
        <f>DNFIK!K204*100/'Correction for self employed'!K$2</f>
        <v>12.048192771084338</v>
      </c>
      <c r="L204" s="6">
        <f>DNFIK!L204*100/'Correction for self employed'!L$2</f>
        <v>6</v>
      </c>
      <c r="M204" s="7">
        <f t="shared" si="19"/>
        <v>6.7448882113569955</v>
      </c>
    </row>
    <row r="205" spans="4:13" x14ac:dyDescent="0.55000000000000004">
      <c r="E205" s="3" t="s">
        <v>18</v>
      </c>
      <c r="F205" s="6">
        <f>DNFIK!F205*100/'Correction for self employed'!F$2</f>
        <v>0</v>
      </c>
      <c r="G205" s="6">
        <f>DNFIK!G205*100/'Correction for self employed'!G$2</f>
        <v>0</v>
      </c>
      <c r="H205" s="6">
        <f>DNFIK!H205*100/'Correction for self employed'!H$2</f>
        <v>0</v>
      </c>
      <c r="I205" s="6">
        <f>DNFIK!I205*100/'Correction for self employed'!I$2</f>
        <v>0</v>
      </c>
      <c r="J205" s="6">
        <f>DNFIK!J205*100/'Correction for self employed'!J$2</f>
        <v>0</v>
      </c>
      <c r="K205" s="6">
        <f>DNFIK!K205*100/'Correction for self employed'!K$2</f>
        <v>0</v>
      </c>
      <c r="L205" s="6">
        <f>DNFIK!L205*100/'Correction for self employed'!L$2</f>
        <v>0</v>
      </c>
      <c r="M205" s="7">
        <f t="shared" si="19"/>
        <v>0</v>
      </c>
    </row>
    <row r="206" spans="4:13" x14ac:dyDescent="0.55000000000000004">
      <c r="E206" s="3" t="s">
        <v>19</v>
      </c>
      <c r="F206" s="6">
        <f>DNFIK!F206*100/'Correction for self employed'!F$2</f>
        <v>4.3859649122807012</v>
      </c>
      <c r="G206" s="6">
        <f>DNFIK!G206*100/'Correction for self employed'!G$2</f>
        <v>3.2154340836012865</v>
      </c>
      <c r="H206" s="6">
        <f>DNFIK!H206*100/'Correction for self employed'!H$2</f>
        <v>4.1710114702815426</v>
      </c>
      <c r="I206" s="6">
        <f>DNFIK!I206*100/'Correction for self employed'!I$2</f>
        <v>4.0733197556008145</v>
      </c>
      <c r="J206" s="6">
        <f>DNFIK!J206*100/'Correction for self employed'!J$2</f>
        <v>8.0808080808080813</v>
      </c>
      <c r="K206" s="6">
        <f>DNFIK!K206*100/'Correction for self employed'!K$2</f>
        <v>11.04417670682731</v>
      </c>
      <c r="L206" s="6">
        <f>DNFIK!L206*100/'Correction for self employed'!L$2</f>
        <v>5</v>
      </c>
      <c r="M206" s="7">
        <f t="shared" si="19"/>
        <v>5.7101021441999622</v>
      </c>
    </row>
    <row r="207" spans="4:13" x14ac:dyDescent="0.55000000000000004">
      <c r="E207" s="3" t="s">
        <v>20</v>
      </c>
      <c r="F207" s="6">
        <f>DNFIK!F207*100/'Correction for self employed'!F$2</f>
        <v>1.0964912280701753</v>
      </c>
      <c r="G207" s="6">
        <f>DNFIK!G207*100/'Correction for self employed'!G$2</f>
        <v>1.0718113612004287</v>
      </c>
      <c r="H207" s="6">
        <f>DNFIK!H207*100/'Correction for self employed'!H$2</f>
        <v>1.0427528675703857</v>
      </c>
      <c r="I207" s="6">
        <f>DNFIK!I207*100/'Correction for self employed'!I$2</f>
        <v>1.0183299389002036</v>
      </c>
      <c r="J207" s="6">
        <f>DNFIK!J207*100/'Correction for self employed'!J$2</f>
        <v>1.0101010101010102</v>
      </c>
      <c r="K207" s="6">
        <f>DNFIK!K207*100/'Correction for self employed'!K$2</f>
        <v>1.0040160642570282</v>
      </c>
      <c r="L207" s="6">
        <f>DNFIK!L207*100/'Correction for self employed'!L$2</f>
        <v>1</v>
      </c>
      <c r="M207" s="7">
        <f t="shared" si="19"/>
        <v>1.034786067157033</v>
      </c>
    </row>
    <row r="208" spans="4:13" x14ac:dyDescent="0.55000000000000004">
      <c r="E208" s="3" t="s">
        <v>21</v>
      </c>
      <c r="F208" s="6">
        <f>DNFIK!F208*100/'Correction for self employed'!F$2</f>
        <v>4.3859649122807012</v>
      </c>
      <c r="G208" s="6">
        <f>DNFIK!G208*100/'Correction for self employed'!G$2</f>
        <v>3.2154340836012865</v>
      </c>
      <c r="H208" s="6">
        <f>DNFIK!H208*100/'Correction for self employed'!H$2</f>
        <v>3.1282586027111572</v>
      </c>
      <c r="I208" s="6">
        <f>DNFIK!I208*100/'Correction for self employed'!I$2</f>
        <v>12.219959266802444</v>
      </c>
      <c r="J208" s="6">
        <f>DNFIK!J208*100/'Correction for self employed'!J$2</f>
        <v>3.0303030303030303</v>
      </c>
      <c r="K208" s="6">
        <f>DNFIK!K208*100/'Correction for self employed'!K$2</f>
        <v>4.0160642570281126</v>
      </c>
      <c r="L208" s="6">
        <f>DNFIK!L208*100/'Correction for self employed'!L$2</f>
        <v>4</v>
      </c>
      <c r="M208" s="7">
        <f t="shared" si="19"/>
        <v>4.856569164675248</v>
      </c>
    </row>
    <row r="209" spans="5:13" x14ac:dyDescent="0.55000000000000004">
      <c r="E209" s="3" t="s">
        <v>22</v>
      </c>
      <c r="F209" s="6">
        <f>DNFIK!F209*100/'Correction for self employed'!F$2</f>
        <v>0</v>
      </c>
      <c r="G209" s="6">
        <f>DNFIK!G209*100/'Correction for self employed'!G$2</f>
        <v>0</v>
      </c>
      <c r="H209" s="6">
        <f>DNFIK!H209*100/'Correction for self employed'!H$2</f>
        <v>0</v>
      </c>
      <c r="I209" s="6">
        <f>DNFIK!I209*100/'Correction for self employed'!I$2</f>
        <v>0</v>
      </c>
      <c r="J209" s="6">
        <f>DNFIK!J209*100/'Correction for self employed'!J$2</f>
        <v>0</v>
      </c>
      <c r="K209" s="6">
        <f>DNFIK!K209*100/'Correction for self employed'!K$2</f>
        <v>0</v>
      </c>
      <c r="L209" s="6">
        <f>DNFIK!L209*100/'Correction for self employed'!L$2</f>
        <v>0</v>
      </c>
      <c r="M209" s="7">
        <f t="shared" si="19"/>
        <v>0</v>
      </c>
    </row>
    <row r="210" spans="5:13" x14ac:dyDescent="0.55000000000000004">
      <c r="E210" s="3" t="s">
        <v>23</v>
      </c>
      <c r="F210" s="6">
        <f>DNFIK!F210*100/'Correction for self employed'!F$2</f>
        <v>4.3859649122807012</v>
      </c>
      <c r="G210" s="6">
        <f>DNFIK!G210*100/'Correction for self employed'!G$2</f>
        <v>3.2154340836012865</v>
      </c>
      <c r="H210" s="6">
        <f>DNFIK!H210*100/'Correction for self employed'!H$2</f>
        <v>2.0855057351407713</v>
      </c>
      <c r="I210" s="6">
        <f>DNFIK!I210*100/'Correction for self employed'!I$2</f>
        <v>12.219959266802444</v>
      </c>
      <c r="J210" s="6">
        <f>DNFIK!J210*100/'Correction for self employed'!J$2</f>
        <v>3.0303030303030303</v>
      </c>
      <c r="K210" s="6">
        <f>DNFIK!K210*100/'Correction for self employed'!K$2</f>
        <v>4.0160642570281126</v>
      </c>
      <c r="L210" s="6">
        <f>DNFIK!L210*100/'Correction for self employed'!L$2</f>
        <v>4</v>
      </c>
      <c r="M210" s="7">
        <f t="shared" si="19"/>
        <v>4.7076044693080501</v>
      </c>
    </row>
    <row r="211" spans="5:13" x14ac:dyDescent="0.55000000000000004">
      <c r="E211" s="3" t="s">
        <v>24</v>
      </c>
      <c r="F211" s="6">
        <f>DNFIK!F211*100/'Correction for self employed'!F$2</f>
        <v>1.0964912280701753</v>
      </c>
      <c r="G211" s="6">
        <f>DNFIK!G211*100/'Correction for self employed'!G$2</f>
        <v>2.1436227224008575</v>
      </c>
      <c r="H211" s="6">
        <f>DNFIK!H211*100/'Correction for self employed'!H$2</f>
        <v>3.1282586027111572</v>
      </c>
      <c r="I211" s="6">
        <f>DNFIK!I211*100/'Correction for self employed'!I$2</f>
        <v>2.0366598778004072</v>
      </c>
      <c r="J211" s="6">
        <f>DNFIK!J211*100/'Correction for self employed'!J$2</f>
        <v>4.0404040404040407</v>
      </c>
      <c r="K211" s="6">
        <f>DNFIK!K211*100/'Correction for self employed'!K$2</f>
        <v>5.0200803212851408</v>
      </c>
      <c r="L211" s="6">
        <f>DNFIK!L211*100/'Correction for self employed'!L$2</f>
        <v>3</v>
      </c>
      <c r="M211" s="7">
        <f t="shared" si="19"/>
        <v>2.9236452560959685</v>
      </c>
    </row>
    <row r="212" spans="5:13" x14ac:dyDescent="0.55000000000000004">
      <c r="E212" s="3" t="s">
        <v>25</v>
      </c>
      <c r="F212" s="6">
        <f>DNFIK!F212*100/'Correction for self employed'!F$2</f>
        <v>1.0964912280701753</v>
      </c>
      <c r="G212" s="6">
        <f>DNFIK!G212*100/'Correction for self employed'!G$2</f>
        <v>2.1436227224008575</v>
      </c>
      <c r="H212" s="6">
        <f>DNFIK!H212*100/'Correction for self employed'!H$2</f>
        <v>3.1282586027111572</v>
      </c>
      <c r="I212" s="6">
        <f>DNFIK!I212*100/'Correction for self employed'!I$2</f>
        <v>2.0366598778004072</v>
      </c>
      <c r="J212" s="6">
        <f>DNFIK!J212*100/'Correction for self employed'!J$2</f>
        <v>4.0404040404040407</v>
      </c>
      <c r="K212" s="6">
        <f>DNFIK!K212*100/'Correction for self employed'!K$2</f>
        <v>5.0200803212851408</v>
      </c>
      <c r="L212" s="6">
        <f>DNFIK!L212*100/'Correction for self employed'!L$2</f>
        <v>3</v>
      </c>
      <c r="M212" s="7">
        <f t="shared" si="19"/>
        <v>2.9236452560959685</v>
      </c>
    </row>
    <row r="213" spans="5:13" x14ac:dyDescent="0.55000000000000004">
      <c r="E213" s="3" t="s">
        <v>26</v>
      </c>
      <c r="F213" s="6">
        <f>DNFIK!F213*100/'Correction for self employed'!F$2</f>
        <v>0</v>
      </c>
      <c r="G213" s="6">
        <f>DNFIK!G213*100/'Correction for self employed'!G$2</f>
        <v>0</v>
      </c>
      <c r="H213" s="6">
        <f>DNFIK!H213*100/'Correction for self employed'!H$2</f>
        <v>0</v>
      </c>
      <c r="I213" s="6">
        <f>DNFIK!I213*100/'Correction for self employed'!I$2</f>
        <v>0</v>
      </c>
      <c r="J213" s="6">
        <f>DNFIK!J213*100/'Correction for self employed'!J$2</f>
        <v>0</v>
      </c>
      <c r="K213" s="6">
        <f>DNFIK!K213*100/'Correction for self employed'!K$2</f>
        <v>0</v>
      </c>
      <c r="L213" s="6">
        <f>DNFIK!L213*100/'Correction for self employed'!L$2</f>
        <v>0</v>
      </c>
      <c r="M213" s="7">
        <f t="shared" si="19"/>
        <v>0</v>
      </c>
    </row>
    <row r="214" spans="5:13" x14ac:dyDescent="0.55000000000000004">
      <c r="E214" s="3" t="s">
        <v>27</v>
      </c>
      <c r="F214" s="6">
        <f>DNFIK!F214*100/'Correction for self employed'!F$2</f>
        <v>8.7719298245614024</v>
      </c>
      <c r="G214" s="6">
        <f>DNFIK!G214*100/'Correction for self employed'!G$2</f>
        <v>8.57449088960343</v>
      </c>
      <c r="H214" s="6">
        <f>DNFIK!H214*100/'Correction for self employed'!H$2</f>
        <v>7.2992700729927007</v>
      </c>
      <c r="I214" s="6">
        <f>DNFIK!I214*100/'Correction for self employed'!I$2</f>
        <v>6.1099796334012222</v>
      </c>
      <c r="J214" s="6">
        <f>DNFIK!J214*100/'Correction for self employed'!J$2</f>
        <v>7.0707070707070709</v>
      </c>
      <c r="K214" s="6">
        <f>DNFIK!K214*100/'Correction for self employed'!K$2</f>
        <v>11.04417670682731</v>
      </c>
      <c r="L214" s="6">
        <f>DNFIK!L214*100/'Correction for self employed'!L$2</f>
        <v>20</v>
      </c>
      <c r="M214" s="7">
        <f t="shared" si="19"/>
        <v>9.8386505997275915</v>
      </c>
    </row>
    <row r="215" spans="5:13" x14ac:dyDescent="0.55000000000000004">
      <c r="E215" s="3" t="s">
        <v>28</v>
      </c>
      <c r="F215" s="6">
        <f>DNFIK!F215*100/'Correction for self employed'!F$2</f>
        <v>1.0964912280701753</v>
      </c>
      <c r="G215" s="6">
        <f>DNFIK!G215*100/'Correction for self employed'!G$2</f>
        <v>1.0718113612004287</v>
      </c>
      <c r="H215" s="6">
        <f>DNFIK!H215*100/'Correction for self employed'!H$2</f>
        <v>1.0427528675703857</v>
      </c>
      <c r="I215" s="6">
        <f>DNFIK!I215*100/'Correction for self employed'!I$2</f>
        <v>0</v>
      </c>
      <c r="J215" s="6">
        <f>DNFIK!J215*100/'Correction for self employed'!J$2</f>
        <v>1.0101010101010102</v>
      </c>
      <c r="K215" s="6">
        <f>DNFIK!K215*100/'Correction for self employed'!K$2</f>
        <v>2.0080321285140563</v>
      </c>
      <c r="L215" s="6">
        <f>DNFIK!L215*100/'Correction for self employed'!L$2</f>
        <v>2</v>
      </c>
      <c r="M215" s="7">
        <f t="shared" si="19"/>
        <v>1.1755983707794366</v>
      </c>
    </row>
    <row r="216" spans="5:13" x14ac:dyDescent="0.55000000000000004">
      <c r="E216" s="3" t="s">
        <v>29</v>
      </c>
      <c r="F216" s="6">
        <f>DNFIK!F216*100/'Correction for self employed'!F$2</f>
        <v>7.6754385964912277</v>
      </c>
      <c r="G216" s="6">
        <f>DNFIK!G216*100/'Correction for self employed'!G$2</f>
        <v>6.4308681672025729</v>
      </c>
      <c r="H216" s="6">
        <f>DNFIK!H216*100/'Correction for self employed'!H$2</f>
        <v>5.2137643378519289</v>
      </c>
      <c r="I216" s="6">
        <f>DNFIK!I216*100/'Correction for self employed'!I$2</f>
        <v>4.0733197556008145</v>
      </c>
      <c r="J216" s="6">
        <f>DNFIK!J216*100/'Correction for self employed'!J$2</f>
        <v>6.0606060606060606</v>
      </c>
      <c r="K216" s="6">
        <f>DNFIK!K216*100/'Correction for self employed'!K$2</f>
        <v>9.0361445783132535</v>
      </c>
      <c r="L216" s="6">
        <f>DNFIK!L216*100/'Correction for self employed'!L$2</f>
        <v>17</v>
      </c>
      <c r="M216" s="7">
        <f t="shared" si="19"/>
        <v>7.927163070866551</v>
      </c>
    </row>
    <row r="217" spans="5:13" x14ac:dyDescent="0.55000000000000004">
      <c r="E217" s="3" t="s">
        <v>30</v>
      </c>
      <c r="F217" s="6">
        <f>DNFIK!F217*100/'Correction for self employed'!F$2</f>
        <v>0</v>
      </c>
      <c r="G217" s="6">
        <f>DNFIK!G217*100/'Correction for self employed'!G$2</f>
        <v>0</v>
      </c>
      <c r="H217" s="6">
        <f>DNFIK!H217*100/'Correction for self employed'!H$2</f>
        <v>0</v>
      </c>
      <c r="I217" s="6">
        <f>DNFIK!I217*100/'Correction for self employed'!I$2</f>
        <v>0</v>
      </c>
      <c r="J217" s="6">
        <f>DNFIK!J217*100/'Correction for self employed'!J$2</f>
        <v>0</v>
      </c>
      <c r="K217" s="6">
        <f>DNFIK!K217*100/'Correction for self employed'!K$2</f>
        <v>0</v>
      </c>
      <c r="L217" s="6">
        <f>DNFIK!L217*100/'Correction for self employed'!L$2</f>
        <v>0</v>
      </c>
      <c r="M217" s="7">
        <f t="shared" si="19"/>
        <v>0</v>
      </c>
    </row>
    <row r="218" spans="5:13" x14ac:dyDescent="0.55000000000000004">
      <c r="E218" s="3" t="s">
        <v>31</v>
      </c>
      <c r="F218" s="6">
        <f>DNFIK!F218*100/'Correction for self employed'!F$2</f>
        <v>0</v>
      </c>
      <c r="G218" s="6">
        <f>DNFIK!G218*100/'Correction for self employed'!G$2</f>
        <v>1.0718113612004287</v>
      </c>
      <c r="H218" s="6">
        <f>DNFIK!H218*100/'Correction for self employed'!H$2</f>
        <v>1.0427528675703857</v>
      </c>
      <c r="I218" s="6">
        <f>DNFIK!I218*100/'Correction for self employed'!I$2</f>
        <v>1.0183299389002036</v>
      </c>
      <c r="J218" s="6">
        <f>DNFIK!J218*100/'Correction for self employed'!J$2</f>
        <v>1.0101010101010102</v>
      </c>
      <c r="K218" s="6">
        <f>DNFIK!K218*100/'Correction for self employed'!K$2</f>
        <v>1.0040160642570282</v>
      </c>
      <c r="L218" s="6">
        <f>DNFIK!L218*100/'Correction for self employed'!L$2</f>
        <v>2</v>
      </c>
      <c r="M218" s="7">
        <f t="shared" si="19"/>
        <v>1.0210016060041509</v>
      </c>
    </row>
    <row r="219" spans="5:13" x14ac:dyDescent="0.55000000000000004">
      <c r="E219" s="3" t="s">
        <v>32</v>
      </c>
      <c r="F219" s="6">
        <f>DNFIK!F219*100/'Correction for self employed'!F$2</f>
        <v>0</v>
      </c>
      <c r="G219" s="6">
        <f>DNFIK!G219*100/'Correction for self employed'!G$2</f>
        <v>0</v>
      </c>
      <c r="H219" s="6">
        <f>DNFIK!H219*100/'Correction for self employed'!H$2</f>
        <v>0</v>
      </c>
      <c r="I219" s="6">
        <f>DNFIK!I219*100/'Correction for self employed'!I$2</f>
        <v>0</v>
      </c>
      <c r="J219" s="6">
        <f>DNFIK!J219*100/'Correction for self employed'!J$2</f>
        <v>0</v>
      </c>
      <c r="K219" s="6">
        <f>DNFIK!K219*100/'Correction for self employed'!K$2</f>
        <v>0</v>
      </c>
      <c r="L219" s="6">
        <f>DNFIK!L219*100/'Correction for self employed'!L$2</f>
        <v>0</v>
      </c>
      <c r="M219" s="7">
        <f t="shared" si="19"/>
        <v>0</v>
      </c>
    </row>
    <row r="220" spans="5:13" x14ac:dyDescent="0.55000000000000004">
      <c r="E220" s="3" t="s">
        <v>33</v>
      </c>
      <c r="F220" s="6">
        <f>DNFIK!F220*100/'Correction for self employed'!F$2</f>
        <v>0</v>
      </c>
      <c r="G220" s="6">
        <f>DNFIK!G220*100/'Correction for self employed'!G$2</f>
        <v>0</v>
      </c>
      <c r="H220" s="6">
        <f>DNFIK!H220*100/'Correction for self employed'!H$2</f>
        <v>0</v>
      </c>
      <c r="I220" s="6">
        <f>DNFIK!I220*100/'Correction for self employed'!I$2</f>
        <v>0</v>
      </c>
      <c r="J220" s="6">
        <f>DNFIK!J220*100/'Correction for self employed'!J$2</f>
        <v>0</v>
      </c>
      <c r="K220" s="6">
        <f>DNFIK!K220*100/'Correction for self employed'!K$2</f>
        <v>0</v>
      </c>
      <c r="L220" s="6">
        <f>DNFIK!L220*100/'Correction for self employed'!L$2</f>
        <v>0</v>
      </c>
      <c r="M220" s="7">
        <f t="shared" si="19"/>
        <v>0</v>
      </c>
    </row>
    <row r="221" spans="5:13" x14ac:dyDescent="0.55000000000000004">
      <c r="E221" s="3" t="s">
        <v>34</v>
      </c>
      <c r="F221" s="6">
        <f>DNFIK!F221*100/'Correction for self employed'!F$2</f>
        <v>0</v>
      </c>
      <c r="G221" s="6">
        <f>DNFIK!G221*100/'Correction for self employed'!G$2</f>
        <v>0</v>
      </c>
      <c r="H221" s="6">
        <f>DNFIK!H221*100/'Correction for self employed'!H$2</f>
        <v>0</v>
      </c>
      <c r="I221" s="6">
        <f>DNFIK!I221*100/'Correction for self employed'!I$2</f>
        <v>0</v>
      </c>
      <c r="J221" s="6">
        <f>DNFIK!J221*100/'Correction for self employed'!J$2</f>
        <v>0</v>
      </c>
      <c r="K221" s="6">
        <f>DNFIK!K221*100/'Correction for self employed'!K$2</f>
        <v>0</v>
      </c>
      <c r="L221" s="6">
        <f>DNFIK!L221*100/'Correction for self employed'!L$2</f>
        <v>0</v>
      </c>
      <c r="M221" s="7">
        <f t="shared" si="19"/>
        <v>0</v>
      </c>
    </row>
    <row r="222" spans="5:13" x14ac:dyDescent="0.55000000000000004">
      <c r="E222" s="3" t="s">
        <v>35</v>
      </c>
      <c r="F222" s="6">
        <f>DNFIK!F222*100/'Correction for self employed'!F$2</f>
        <v>0</v>
      </c>
      <c r="G222" s="6">
        <f>DNFIK!G222*100/'Correction for self employed'!G$2</f>
        <v>0</v>
      </c>
      <c r="H222" s="6">
        <f>DNFIK!H222*100/'Correction for self employed'!H$2</f>
        <v>0</v>
      </c>
      <c r="I222" s="6">
        <f>DNFIK!I222*100/'Correction for self employed'!I$2</f>
        <v>0</v>
      </c>
      <c r="J222" s="6">
        <f>DNFIK!J222*100/'Correction for self employed'!J$2</f>
        <v>0</v>
      </c>
      <c r="K222" s="6">
        <f>DNFIK!K222*100/'Correction for self employed'!K$2</f>
        <v>0</v>
      </c>
      <c r="L222" s="6">
        <f>DNFIK!L222*100/'Correction for self employed'!L$2</f>
        <v>0</v>
      </c>
      <c r="M222" s="7">
        <f t="shared" si="19"/>
        <v>0</v>
      </c>
    </row>
    <row r="223" spans="5:13" x14ac:dyDescent="0.55000000000000004">
      <c r="E223" s="3" t="s">
        <v>36</v>
      </c>
      <c r="F223" s="6">
        <f>DNFIK!F223*100/'Correction for self employed'!F$2</f>
        <v>0</v>
      </c>
      <c r="G223" s="6">
        <f>DNFIK!G223*100/'Correction for self employed'!G$2</f>
        <v>0</v>
      </c>
      <c r="H223" s="6">
        <f>DNFIK!H223*100/'Correction for self employed'!H$2</f>
        <v>0</v>
      </c>
      <c r="I223" s="6">
        <f>DNFIK!I223*100/'Correction for self employed'!I$2</f>
        <v>0</v>
      </c>
      <c r="J223" s="6">
        <f>DNFIK!J223*100/'Correction for self employed'!J$2</f>
        <v>0</v>
      </c>
      <c r="K223" s="6">
        <f>DNFIK!K223*100/'Correction for self employed'!K$2</f>
        <v>0</v>
      </c>
      <c r="L223" s="6">
        <f>DNFIK!L223*100/'Correction for self employed'!L$2</f>
        <v>0</v>
      </c>
      <c r="M223" s="7">
        <f t="shared" si="19"/>
        <v>0</v>
      </c>
    </row>
    <row r="224" spans="5:13" x14ac:dyDescent="0.55000000000000004">
      <c r="E224" s="3" t="s">
        <v>37</v>
      </c>
      <c r="F224" s="6">
        <f>DNFIK!F224*100/'Correction for self employed'!F$2</f>
        <v>4.3859649122807012</v>
      </c>
      <c r="G224" s="6">
        <f>DNFIK!G224*100/'Correction for self employed'!G$2</f>
        <v>7.502679528403001</v>
      </c>
      <c r="H224" s="6">
        <f>DNFIK!H224*100/'Correction for self employed'!H$2</f>
        <v>7.2992700729927007</v>
      </c>
      <c r="I224" s="6">
        <f>DNFIK!I224*100/'Correction for self employed'!I$2</f>
        <v>0</v>
      </c>
      <c r="J224" s="6">
        <f>DNFIK!J224*100/'Correction for self employed'!J$2</f>
        <v>8.0808080808080813</v>
      </c>
      <c r="K224" s="6">
        <f>DNFIK!K224*100/'Correction for self employed'!K$2</f>
        <v>5.0200803212851408</v>
      </c>
      <c r="L224" s="6">
        <f>DNFIK!L224*100/'Correction for self employed'!L$2</f>
        <v>0</v>
      </c>
      <c r="M224" s="7">
        <f t="shared" si="19"/>
        <v>4.6126861308242324</v>
      </c>
    </row>
    <row r="225" spans="4:13" x14ac:dyDescent="0.55000000000000004">
      <c r="E225" s="3" t="s">
        <v>38</v>
      </c>
      <c r="F225" s="6">
        <f>DNFIK!F225*100/'Correction for self employed'!F$2</f>
        <v>0</v>
      </c>
      <c r="G225" s="6">
        <f>DNFIK!G225*100/'Correction for self employed'!G$2</f>
        <v>0</v>
      </c>
      <c r="H225" s="6">
        <f>DNFIK!H225*100/'Correction for self employed'!H$2</f>
        <v>1.0427528675703857</v>
      </c>
      <c r="I225" s="6">
        <f>DNFIK!I225*100/'Correction for self employed'!I$2</f>
        <v>0</v>
      </c>
      <c r="J225" s="6">
        <f>DNFIK!J225*100/'Correction for self employed'!J$2</f>
        <v>0</v>
      </c>
      <c r="K225" s="6">
        <f>DNFIK!K225*100/'Correction for self employed'!K$2</f>
        <v>0</v>
      </c>
      <c r="L225" s="6">
        <f>DNFIK!L225*100/'Correction for self employed'!L$2</f>
        <v>0</v>
      </c>
      <c r="M225" s="7">
        <f t="shared" si="19"/>
        <v>0.14896469536719795</v>
      </c>
    </row>
    <row r="226" spans="4:13" x14ac:dyDescent="0.55000000000000004">
      <c r="E226" s="3" t="s">
        <v>39</v>
      </c>
      <c r="F226" s="6">
        <f>DNFIK!F226*100/'Correction for self employed'!F$2</f>
        <v>3.2894736842105261</v>
      </c>
      <c r="G226" s="6">
        <f>DNFIK!G226*100/'Correction for self employed'!G$2</f>
        <v>7.502679528403001</v>
      </c>
      <c r="H226" s="6">
        <f>DNFIK!H226*100/'Correction for self employed'!H$2</f>
        <v>6.2565172054223144</v>
      </c>
      <c r="I226" s="6">
        <f>DNFIK!I226*100/'Correction for self employed'!I$2</f>
        <v>0</v>
      </c>
      <c r="J226" s="6">
        <f>DNFIK!J226*100/'Correction for self employed'!J$2</f>
        <v>8.0808080808080813</v>
      </c>
      <c r="K226" s="6">
        <f>DNFIK!K226*100/'Correction for self employed'!K$2</f>
        <v>5.0200803212851408</v>
      </c>
      <c r="L226" s="6">
        <f>DNFIK!L226*100/'Correction for self employed'!L$2</f>
        <v>0</v>
      </c>
      <c r="M226" s="7">
        <f t="shared" si="19"/>
        <v>4.3070798314470098</v>
      </c>
    </row>
    <row r="227" spans="4:13" x14ac:dyDescent="0.55000000000000004">
      <c r="E227" s="3" t="s">
        <v>40</v>
      </c>
      <c r="F227" s="6">
        <f>DNFIK!F227*100/'Correction for self employed'!F$2</f>
        <v>0</v>
      </c>
      <c r="G227" s="6">
        <f>DNFIK!G227*100/'Correction for self employed'!G$2</f>
        <v>0</v>
      </c>
      <c r="H227" s="6">
        <f>DNFIK!H227*100/'Correction for self employed'!H$2</f>
        <v>0</v>
      </c>
      <c r="I227" s="6">
        <f>DNFIK!I227*100/'Correction for self employed'!I$2</f>
        <v>0</v>
      </c>
      <c r="J227" s="6">
        <f>DNFIK!J227*100/'Correction for self employed'!J$2</f>
        <v>0</v>
      </c>
      <c r="K227" s="6">
        <f>DNFIK!K227*100/'Correction for self employed'!K$2</f>
        <v>0</v>
      </c>
      <c r="L227" s="6">
        <f>DNFIK!L227*100/'Correction for self employed'!L$2</f>
        <v>0</v>
      </c>
      <c r="M227" s="7">
        <f t="shared" si="19"/>
        <v>0</v>
      </c>
    </row>
    <row r="228" spans="4:13" x14ac:dyDescent="0.55000000000000004">
      <c r="D228" s="3" t="s">
        <v>48</v>
      </c>
      <c r="E228" s="3" t="s">
        <v>13</v>
      </c>
      <c r="F228" s="6">
        <f>DNFIK!F228*100/'Correction for self employed'!F$2</f>
        <v>1410.0877192982455</v>
      </c>
      <c r="G228" s="6">
        <f>DNFIK!G228*100/'Correction for self employed'!G$2</f>
        <v>1536.9774919614149</v>
      </c>
      <c r="H228" s="6">
        <f>DNFIK!H228*100/'Correction for self employed'!H$2</f>
        <v>1600.6256517205422</v>
      </c>
      <c r="I228" s="6">
        <f>DNFIK!I228*100/'Correction for self employed'!I$2</f>
        <v>1905.2953156822809</v>
      </c>
      <c r="J228" s="6">
        <f>DNFIK!J228*100/'Correction for self employed'!J$2</f>
        <v>1903.030303030303</v>
      </c>
      <c r="K228" s="6">
        <f>DNFIK!K228*100/'Correction for self employed'!K$2</f>
        <v>2130.5220883534139</v>
      </c>
      <c r="L228" s="6">
        <f>DNFIK!L228*100/'Correction for self employed'!L$2</f>
        <v>2129</v>
      </c>
      <c r="M228" s="7">
        <f t="shared" si="19"/>
        <v>1802.2197957208857</v>
      </c>
    </row>
    <row r="229" spans="4:13" x14ac:dyDescent="0.55000000000000004">
      <c r="E229" s="3" t="s">
        <v>14</v>
      </c>
      <c r="F229" s="6">
        <f>DNFIK!F229*100/'Correction for self employed'!F$2</f>
        <v>0</v>
      </c>
      <c r="G229" s="6">
        <f>DNFIK!G229*100/'Correction for self employed'!G$2</f>
        <v>0</v>
      </c>
      <c r="H229" s="6">
        <f>DNFIK!H229*100/'Correction for self employed'!H$2</f>
        <v>0</v>
      </c>
      <c r="I229" s="6">
        <f>DNFIK!I229*100/'Correction for self employed'!I$2</f>
        <v>0</v>
      </c>
      <c r="J229" s="6">
        <f>DNFIK!J229*100/'Correction for self employed'!J$2</f>
        <v>0</v>
      </c>
      <c r="K229" s="6">
        <f>DNFIK!K229*100/'Correction for self employed'!K$2</f>
        <v>0</v>
      </c>
      <c r="L229" s="6">
        <f>DNFIK!L229*100/'Correction for self employed'!L$2</f>
        <v>0</v>
      </c>
      <c r="M229" s="7">
        <f t="shared" si="19"/>
        <v>0</v>
      </c>
    </row>
    <row r="230" spans="4:13" x14ac:dyDescent="0.55000000000000004">
      <c r="E230" s="3" t="s">
        <v>15</v>
      </c>
      <c r="F230" s="6">
        <f>DNFIK!F230*100/'Correction for self employed'!F$2</f>
        <v>0</v>
      </c>
      <c r="G230" s="6">
        <f>DNFIK!G230*100/'Correction for self employed'!G$2</f>
        <v>0</v>
      </c>
      <c r="H230" s="6">
        <f>DNFIK!H230*100/'Correction for self employed'!H$2</f>
        <v>0</v>
      </c>
      <c r="I230" s="6">
        <f>DNFIK!I230*100/'Correction for self employed'!I$2</f>
        <v>0</v>
      </c>
      <c r="J230" s="6">
        <f>DNFIK!J230*100/'Correction for self employed'!J$2</f>
        <v>0</v>
      </c>
      <c r="K230" s="6">
        <f>DNFIK!K230*100/'Correction for self employed'!K$2</f>
        <v>0</v>
      </c>
      <c r="L230" s="6">
        <f>DNFIK!L230*100/'Correction for self employed'!L$2</f>
        <v>0</v>
      </c>
      <c r="M230" s="7">
        <f t="shared" si="19"/>
        <v>0</v>
      </c>
    </row>
    <row r="231" spans="4:13" x14ac:dyDescent="0.55000000000000004">
      <c r="E231" s="3" t="s">
        <v>16</v>
      </c>
      <c r="F231" s="6">
        <f>DNFIK!F231*100/'Correction for self employed'!F$2</f>
        <v>0</v>
      </c>
      <c r="G231" s="6">
        <f>DNFIK!G231*100/'Correction for self employed'!G$2</f>
        <v>0</v>
      </c>
      <c r="H231" s="6">
        <f>DNFIK!H231*100/'Correction for self employed'!H$2</f>
        <v>0</v>
      </c>
      <c r="I231" s="6">
        <f>DNFIK!I231*100/'Correction for self employed'!I$2</f>
        <v>0</v>
      </c>
      <c r="J231" s="6">
        <f>DNFIK!J231*100/'Correction for self employed'!J$2</f>
        <v>0</v>
      </c>
      <c r="K231" s="6">
        <f>DNFIK!K231*100/'Correction for self employed'!K$2</f>
        <v>0</v>
      </c>
      <c r="L231" s="6">
        <f>DNFIK!L231*100/'Correction for self employed'!L$2</f>
        <v>0</v>
      </c>
      <c r="M231" s="7">
        <f t="shared" si="19"/>
        <v>0</v>
      </c>
    </row>
    <row r="232" spans="4:13" x14ac:dyDescent="0.55000000000000004">
      <c r="E232" s="3" t="s">
        <v>17</v>
      </c>
      <c r="F232" s="6">
        <f>DNFIK!F232*100/'Correction for self employed'!F$2</f>
        <v>46.05263157894737</v>
      </c>
      <c r="G232" s="6">
        <f>DNFIK!G232*100/'Correction for self employed'!G$2</f>
        <v>21.436227224008576</v>
      </c>
      <c r="H232" s="6">
        <f>DNFIK!H232*100/'Correction for self employed'!H$2</f>
        <v>37.53910323253389</v>
      </c>
      <c r="I232" s="6">
        <f>DNFIK!I232*100/'Correction for self employed'!I$2</f>
        <v>39.714867617107942</v>
      </c>
      <c r="J232" s="6">
        <f>DNFIK!J232*100/'Correction for self employed'!J$2</f>
        <v>37.373737373737377</v>
      </c>
      <c r="K232" s="6">
        <f>DNFIK!K232*100/'Correction for self employed'!K$2</f>
        <v>33.132530120481931</v>
      </c>
      <c r="L232" s="6">
        <f>DNFIK!L232*100/'Correction for self employed'!L$2</f>
        <v>28</v>
      </c>
      <c r="M232" s="7">
        <f t="shared" si="19"/>
        <v>34.74987102097387</v>
      </c>
    </row>
    <row r="233" spans="4:13" x14ac:dyDescent="0.55000000000000004">
      <c r="E233" s="3" t="s">
        <v>18</v>
      </c>
      <c r="F233" s="6">
        <f>DNFIK!F233*100/'Correction for self employed'!F$2</f>
        <v>0</v>
      </c>
      <c r="G233" s="6">
        <f>DNFIK!G233*100/'Correction for self employed'!G$2</f>
        <v>0</v>
      </c>
      <c r="H233" s="6">
        <f>DNFIK!H233*100/'Correction for self employed'!H$2</f>
        <v>0</v>
      </c>
      <c r="I233" s="6">
        <f>DNFIK!I233*100/'Correction for self employed'!I$2</f>
        <v>0</v>
      </c>
      <c r="J233" s="6">
        <f>DNFIK!J233*100/'Correction for self employed'!J$2</f>
        <v>0</v>
      </c>
      <c r="K233" s="6">
        <f>DNFIK!K233*100/'Correction for self employed'!K$2</f>
        <v>0</v>
      </c>
      <c r="L233" s="6">
        <f>DNFIK!L233*100/'Correction for self employed'!L$2</f>
        <v>0</v>
      </c>
      <c r="M233" s="7">
        <f t="shared" si="19"/>
        <v>0</v>
      </c>
    </row>
    <row r="234" spans="4:13" x14ac:dyDescent="0.55000000000000004">
      <c r="E234" s="3" t="s">
        <v>19</v>
      </c>
      <c r="F234" s="6">
        <f>DNFIK!F234*100/'Correction for self employed'!F$2</f>
        <v>18.640350877192983</v>
      </c>
      <c r="G234" s="6">
        <f>DNFIK!G234*100/'Correction for self employed'!G$2</f>
        <v>10.718113612004288</v>
      </c>
      <c r="H234" s="6">
        <f>DNFIK!H234*100/'Correction for self employed'!H$2</f>
        <v>13.555787278415014</v>
      </c>
      <c r="I234" s="6">
        <f>DNFIK!I234*100/'Correction for self employed'!I$2</f>
        <v>20.366598778004072</v>
      </c>
      <c r="J234" s="6">
        <f>DNFIK!J234*100/'Correction for self employed'!J$2</f>
        <v>13.131313131313131</v>
      </c>
      <c r="K234" s="6">
        <f>DNFIK!K234*100/'Correction for self employed'!K$2</f>
        <v>24.096385542168676</v>
      </c>
      <c r="L234" s="6">
        <f>DNFIK!L234*100/'Correction for self employed'!L$2</f>
        <v>19</v>
      </c>
      <c r="M234" s="7">
        <f t="shared" si="19"/>
        <v>17.072649888442594</v>
      </c>
    </row>
    <row r="235" spans="4:13" x14ac:dyDescent="0.55000000000000004">
      <c r="E235" s="3" t="s">
        <v>20</v>
      </c>
      <c r="F235" s="6">
        <f>DNFIK!F235*100/'Correction for self employed'!F$2</f>
        <v>27.412280701754383</v>
      </c>
      <c r="G235" s="6">
        <f>DNFIK!G235*100/'Correction for self employed'!G$2</f>
        <v>10.718113612004288</v>
      </c>
      <c r="H235" s="6">
        <f>DNFIK!H235*100/'Correction for self employed'!H$2</f>
        <v>23.983315954118872</v>
      </c>
      <c r="I235" s="6">
        <f>DNFIK!I235*100/'Correction for self employed'!I$2</f>
        <v>18.329938900203665</v>
      </c>
      <c r="J235" s="6">
        <f>DNFIK!J235*100/'Correction for self employed'!J$2</f>
        <v>24.242424242424242</v>
      </c>
      <c r="K235" s="6">
        <f>DNFIK!K235*100/'Correction for self employed'!K$2</f>
        <v>9.0361445783132535</v>
      </c>
      <c r="L235" s="6">
        <f>DNFIK!L235*100/'Correction for self employed'!L$2</f>
        <v>10</v>
      </c>
      <c r="M235" s="7">
        <f t="shared" si="19"/>
        <v>17.674602569831244</v>
      </c>
    </row>
    <row r="236" spans="4:13" x14ac:dyDescent="0.55000000000000004">
      <c r="E236" s="3" t="s">
        <v>21</v>
      </c>
      <c r="F236" s="6">
        <f>DNFIK!F236*100/'Correction for self employed'!F$2</f>
        <v>706.14035087719299</v>
      </c>
      <c r="G236" s="6">
        <f>DNFIK!G236*100/'Correction for self employed'!G$2</f>
        <v>613.07609860664525</v>
      </c>
      <c r="H236" s="6">
        <f>DNFIK!H236*100/'Correction for self employed'!H$2</f>
        <v>612.09593326381639</v>
      </c>
      <c r="I236" s="6">
        <f>DNFIK!I236*100/'Correction for self employed'!I$2</f>
        <v>658.85947046843171</v>
      </c>
      <c r="J236" s="6">
        <f>DNFIK!J236*100/'Correction for self employed'!J$2</f>
        <v>641.41414141414145</v>
      </c>
      <c r="K236" s="6">
        <f>DNFIK!K236*100/'Correction for self employed'!K$2</f>
        <v>684.73895582329317</v>
      </c>
      <c r="L236" s="6">
        <f>DNFIK!L236*100/'Correction for self employed'!L$2</f>
        <v>792</v>
      </c>
      <c r="M236" s="7">
        <f t="shared" si="19"/>
        <v>672.61785006478874</v>
      </c>
    </row>
    <row r="237" spans="4:13" x14ac:dyDescent="0.55000000000000004">
      <c r="E237" s="3" t="s">
        <v>22</v>
      </c>
      <c r="F237" s="6">
        <f>DNFIK!F237*100/'Correction for self employed'!F$2</f>
        <v>0</v>
      </c>
      <c r="G237" s="6">
        <f>DNFIK!G237*100/'Correction for self employed'!G$2</f>
        <v>1.0718113612004287</v>
      </c>
      <c r="H237" s="6">
        <f>DNFIK!H237*100/'Correction for self employed'!H$2</f>
        <v>3.1282586027111572</v>
      </c>
      <c r="I237" s="6">
        <f>DNFIK!I237*100/'Correction for self employed'!I$2</f>
        <v>1.0183299389002036</v>
      </c>
      <c r="J237" s="6">
        <f>DNFIK!J237*100/'Correction for self employed'!J$2</f>
        <v>3.0303030303030303</v>
      </c>
      <c r="K237" s="6">
        <f>DNFIK!K237*100/'Correction for self employed'!K$2</f>
        <v>7.0281124497991971</v>
      </c>
      <c r="L237" s="6">
        <f>DNFIK!L237*100/'Correction for self employed'!L$2</f>
        <v>8</v>
      </c>
      <c r="M237" s="7">
        <f t="shared" si="19"/>
        <v>3.325259340416288</v>
      </c>
    </row>
    <row r="238" spans="4:13" x14ac:dyDescent="0.55000000000000004">
      <c r="E238" s="3" t="s">
        <v>23</v>
      </c>
      <c r="F238" s="6">
        <f>DNFIK!F238*100/'Correction for self employed'!F$2</f>
        <v>705.04385964912274</v>
      </c>
      <c r="G238" s="6">
        <f>DNFIK!G238*100/'Correction for self employed'!G$2</f>
        <v>612.00428724544486</v>
      </c>
      <c r="H238" s="6">
        <f>DNFIK!H238*100/'Correction for self employed'!H$2</f>
        <v>608.96767466110532</v>
      </c>
      <c r="I238" s="6">
        <f>DNFIK!I238*100/'Correction for self employed'!I$2</f>
        <v>657.84114052953157</v>
      </c>
      <c r="J238" s="6">
        <f>DNFIK!J238*100/'Correction for self employed'!J$2</f>
        <v>638.38383838383834</v>
      </c>
      <c r="K238" s="6">
        <f>DNFIK!K238*100/'Correction for self employed'!K$2</f>
        <v>677.71084337349396</v>
      </c>
      <c r="L238" s="6">
        <f>DNFIK!L238*100/'Correction for self employed'!L$2</f>
        <v>784</v>
      </c>
      <c r="M238" s="7">
        <f t="shared" si="19"/>
        <v>669.13594912036228</v>
      </c>
    </row>
    <row r="239" spans="4:13" x14ac:dyDescent="0.55000000000000004">
      <c r="E239" s="3" t="s">
        <v>24</v>
      </c>
      <c r="F239" s="6">
        <f>DNFIK!F239*100/'Correction for self employed'!F$2</f>
        <v>25.219298245614034</v>
      </c>
      <c r="G239" s="6">
        <f>DNFIK!G239*100/'Correction for self employed'!G$2</f>
        <v>22.508038585209004</v>
      </c>
      <c r="H239" s="6">
        <f>DNFIK!H239*100/'Correction for self employed'!H$2</f>
        <v>26.068821689259643</v>
      </c>
      <c r="I239" s="6">
        <f>DNFIK!I239*100/'Correction for self employed'!I$2</f>
        <v>24.439918533604889</v>
      </c>
      <c r="J239" s="6">
        <f>DNFIK!J239*100/'Correction for self employed'!J$2</f>
        <v>20.202020202020201</v>
      </c>
      <c r="K239" s="6">
        <f>DNFIK!K239*100/'Correction for self employed'!K$2</f>
        <v>23.09236947791165</v>
      </c>
      <c r="L239" s="6">
        <f>DNFIK!L239*100/'Correction for self employed'!L$2</f>
        <v>21</v>
      </c>
      <c r="M239" s="7">
        <f t="shared" si="19"/>
        <v>23.218638104802778</v>
      </c>
    </row>
    <row r="240" spans="4:13" x14ac:dyDescent="0.55000000000000004">
      <c r="E240" s="3" t="s">
        <v>25</v>
      </c>
      <c r="F240" s="6">
        <f>DNFIK!F240*100/'Correction for self employed'!F$2</f>
        <v>21.929824561403507</v>
      </c>
      <c r="G240" s="6">
        <f>DNFIK!G240*100/'Correction for self employed'!G$2</f>
        <v>17.14898177920686</v>
      </c>
      <c r="H240" s="6">
        <f>DNFIK!H240*100/'Correction for self employed'!H$2</f>
        <v>21.897810218978101</v>
      </c>
      <c r="I240" s="6">
        <f>DNFIK!I240*100/'Correction for self employed'!I$2</f>
        <v>4.0733197556008145</v>
      </c>
      <c r="J240" s="6">
        <f>DNFIK!J240*100/'Correction for self employed'!J$2</f>
        <v>5.0505050505050502</v>
      </c>
      <c r="K240" s="6">
        <f>DNFIK!K240*100/'Correction for self employed'!K$2</f>
        <v>8.0321285140562253</v>
      </c>
      <c r="L240" s="6">
        <f>DNFIK!L240*100/'Correction for self employed'!L$2</f>
        <v>5</v>
      </c>
      <c r="M240" s="7">
        <f t="shared" si="19"/>
        <v>11.876081411392937</v>
      </c>
    </row>
    <row r="241" spans="4:13" x14ac:dyDescent="0.55000000000000004">
      <c r="E241" s="3" t="s">
        <v>26</v>
      </c>
      <c r="F241" s="6">
        <f>DNFIK!F241*100/'Correction for self employed'!F$2</f>
        <v>4.3859649122807012</v>
      </c>
      <c r="G241" s="6">
        <f>DNFIK!G241*100/'Correction for self employed'!G$2</f>
        <v>5.359056806002144</v>
      </c>
      <c r="H241" s="6">
        <f>DNFIK!H241*100/'Correction for self employed'!H$2</f>
        <v>5.2137643378519289</v>
      </c>
      <c r="I241" s="6">
        <f>DNFIK!I241*100/'Correction for self employed'!I$2</f>
        <v>20.366598778004072</v>
      </c>
      <c r="J241" s="6">
        <f>DNFIK!J241*100/'Correction for self employed'!J$2</f>
        <v>15.151515151515152</v>
      </c>
      <c r="K241" s="6">
        <f>DNFIK!K241*100/'Correction for self employed'!K$2</f>
        <v>15.060240963855422</v>
      </c>
      <c r="L241" s="6">
        <f>DNFIK!L241*100/'Correction for self employed'!L$2</f>
        <v>16</v>
      </c>
      <c r="M241" s="7">
        <f t="shared" si="19"/>
        <v>11.648162992787061</v>
      </c>
    </row>
    <row r="242" spans="4:13" x14ac:dyDescent="0.55000000000000004">
      <c r="E242" s="3" t="s">
        <v>27</v>
      </c>
      <c r="F242" s="6">
        <f>DNFIK!F242*100/'Correction for self employed'!F$2</f>
        <v>577.85087719298247</v>
      </c>
      <c r="G242" s="6">
        <f>DNFIK!G242*100/'Correction for self employed'!G$2</f>
        <v>821.00750267952844</v>
      </c>
      <c r="H242" s="6">
        <f>DNFIK!H242*100/'Correction for self employed'!H$2</f>
        <v>839.41605839416059</v>
      </c>
      <c r="I242" s="6">
        <f>DNFIK!I242*100/'Correction for self employed'!I$2</f>
        <v>1088.5947046843178</v>
      </c>
      <c r="J242" s="6">
        <f>DNFIK!J242*100/'Correction for self employed'!J$2</f>
        <v>1122.2222222222222</v>
      </c>
      <c r="K242" s="6">
        <f>DNFIK!K242*100/'Correction for self employed'!K$2</f>
        <v>1204.8192771084339</v>
      </c>
      <c r="L242" s="6">
        <f>DNFIK!L242*100/'Correction for self employed'!L$2</f>
        <v>1158</v>
      </c>
      <c r="M242" s="7">
        <f t="shared" si="19"/>
        <v>973.13009175452078</v>
      </c>
    </row>
    <row r="243" spans="4:13" x14ac:dyDescent="0.55000000000000004">
      <c r="E243" s="3" t="s">
        <v>28</v>
      </c>
      <c r="F243" s="6">
        <f>DNFIK!F243*100/'Correction for self employed'!F$2</f>
        <v>101.97368421052632</v>
      </c>
      <c r="G243" s="6">
        <f>DNFIK!G243*100/'Correction for self employed'!G$2</f>
        <v>105.03751339764202</v>
      </c>
      <c r="H243" s="6">
        <f>DNFIK!H243*100/'Correction for self employed'!H$2</f>
        <v>90.719499478623561</v>
      </c>
      <c r="I243" s="6">
        <f>DNFIK!I243*100/'Correction for self employed'!I$2</f>
        <v>67.209775967413435</v>
      </c>
      <c r="J243" s="6">
        <f>DNFIK!J243*100/'Correction for self employed'!J$2</f>
        <v>67.676767676767682</v>
      </c>
      <c r="K243" s="6">
        <f>DNFIK!K243*100/'Correction for self employed'!K$2</f>
        <v>80.321285140562253</v>
      </c>
      <c r="L243" s="6">
        <f>DNFIK!L243*100/'Correction for self employed'!L$2</f>
        <v>135</v>
      </c>
      <c r="M243" s="7">
        <f t="shared" si="19"/>
        <v>92.562646553076462</v>
      </c>
    </row>
    <row r="244" spans="4:13" x14ac:dyDescent="0.55000000000000004">
      <c r="E244" s="3" t="s">
        <v>29</v>
      </c>
      <c r="F244" s="6">
        <f>DNFIK!F244*100/'Correction for self employed'!F$2</f>
        <v>183.11403508771929</v>
      </c>
      <c r="G244" s="6">
        <f>DNFIK!G244*100/'Correction for self employed'!G$2</f>
        <v>234.72668810289389</v>
      </c>
      <c r="H244" s="6">
        <f>DNFIK!H244*100/'Correction for self employed'!H$2</f>
        <v>256.51720542231487</v>
      </c>
      <c r="I244" s="6">
        <f>DNFIK!I244*100/'Correction for self employed'!I$2</f>
        <v>364.56211812627288</v>
      </c>
      <c r="J244" s="6">
        <f>DNFIK!J244*100/'Correction for self employed'!J$2</f>
        <v>303.030303030303</v>
      </c>
      <c r="K244" s="6">
        <f>DNFIK!K244*100/'Correction for self employed'!K$2</f>
        <v>314.2570281124498</v>
      </c>
      <c r="L244" s="6">
        <f>DNFIK!L244*100/'Correction for self employed'!L$2</f>
        <v>288</v>
      </c>
      <c r="M244" s="7">
        <f t="shared" si="19"/>
        <v>277.74391112599335</v>
      </c>
    </row>
    <row r="245" spans="4:13" x14ac:dyDescent="0.55000000000000004">
      <c r="E245" s="3" t="s">
        <v>30</v>
      </c>
      <c r="F245" s="6">
        <f>DNFIK!F245*100/'Correction for self employed'!F$2</f>
        <v>8.7719298245614024</v>
      </c>
      <c r="G245" s="6">
        <f>DNFIK!G245*100/'Correction for self employed'!G$2</f>
        <v>8.57449088960343</v>
      </c>
      <c r="H245" s="6">
        <f>DNFIK!H245*100/'Correction for self employed'!H$2</f>
        <v>8.3420229405630852</v>
      </c>
      <c r="I245" s="6">
        <f>DNFIK!I245*100/'Correction for self employed'!I$2</f>
        <v>3.0549898167006111</v>
      </c>
      <c r="J245" s="6">
        <f>DNFIK!J245*100/'Correction for self employed'!J$2</f>
        <v>3.0303030303030303</v>
      </c>
      <c r="K245" s="6">
        <f>DNFIK!K245*100/'Correction for self employed'!K$2</f>
        <v>1.0040160642570282</v>
      </c>
      <c r="L245" s="6">
        <f>DNFIK!L245*100/'Correction for self employed'!L$2</f>
        <v>1</v>
      </c>
      <c r="M245" s="7">
        <f t="shared" si="19"/>
        <v>4.8253932237126564</v>
      </c>
    </row>
    <row r="246" spans="4:13" x14ac:dyDescent="0.55000000000000004">
      <c r="E246" s="3" t="s">
        <v>31</v>
      </c>
      <c r="F246" s="6">
        <f>DNFIK!F246*100/'Correction for self employed'!F$2</f>
        <v>283.99122807017545</v>
      </c>
      <c r="G246" s="6">
        <f>DNFIK!G246*100/'Correction for self employed'!G$2</f>
        <v>472.66881028938906</v>
      </c>
      <c r="H246" s="6">
        <f>DNFIK!H246*100/'Correction for self employed'!H$2</f>
        <v>484.88008342022937</v>
      </c>
      <c r="I246" s="6">
        <f>DNFIK!I246*100/'Correction for self employed'!I$2</f>
        <v>653.76782077393068</v>
      </c>
      <c r="J246" s="6">
        <f>DNFIK!J246*100/'Correction for self employed'!J$2</f>
        <v>748.4848484848485</v>
      </c>
      <c r="K246" s="6">
        <f>DNFIK!K246*100/'Correction for self employed'!K$2</f>
        <v>808.23293172690762</v>
      </c>
      <c r="L246" s="6">
        <f>DNFIK!L246*100/'Correction for self employed'!L$2</f>
        <v>735</v>
      </c>
      <c r="M246" s="7">
        <f t="shared" si="19"/>
        <v>598.1465318236402</v>
      </c>
    </row>
    <row r="247" spans="4:13" x14ac:dyDescent="0.55000000000000004">
      <c r="E247" s="3" t="s">
        <v>32</v>
      </c>
      <c r="F247" s="6">
        <f>DNFIK!F247*100/'Correction for self employed'!F$2</f>
        <v>8.7719298245614024</v>
      </c>
      <c r="G247" s="6">
        <f>DNFIK!G247*100/'Correction for self employed'!G$2</f>
        <v>11.789924973204716</v>
      </c>
      <c r="H247" s="6">
        <f>DNFIK!H247*100/'Correction for self employed'!H$2</f>
        <v>12.513034410844629</v>
      </c>
      <c r="I247" s="6">
        <f>DNFIK!I247*100/'Correction for self employed'!I$2</f>
        <v>11.201629327902239</v>
      </c>
      <c r="J247" s="6">
        <f>DNFIK!J247*100/'Correction for self employed'!J$2</f>
        <v>14.141414141414142</v>
      </c>
      <c r="K247" s="6">
        <f>DNFIK!K247*100/'Correction for self employed'!K$2</f>
        <v>8.0321285140562253</v>
      </c>
      <c r="L247" s="6">
        <f>DNFIK!L247*100/'Correction for self employed'!L$2</f>
        <v>9</v>
      </c>
      <c r="M247" s="7">
        <f t="shared" si="19"/>
        <v>10.778580170283336</v>
      </c>
    </row>
    <row r="248" spans="4:13" x14ac:dyDescent="0.55000000000000004">
      <c r="E248" s="3" t="s">
        <v>33</v>
      </c>
      <c r="F248" s="6">
        <f>DNFIK!F248*100/'Correction for self employed'!F$2</f>
        <v>8.7719298245614024</v>
      </c>
      <c r="G248" s="6">
        <f>DNFIK!G248*100/'Correction for self employed'!G$2</f>
        <v>11.789924973204716</v>
      </c>
      <c r="H248" s="6">
        <f>DNFIK!H248*100/'Correction for self employed'!H$2</f>
        <v>12.513034410844629</v>
      </c>
      <c r="I248" s="6">
        <f>DNFIK!I248*100/'Correction for self employed'!I$2</f>
        <v>11.201629327902239</v>
      </c>
      <c r="J248" s="6">
        <f>DNFIK!J248*100/'Correction for self employed'!J$2</f>
        <v>14.141414141414142</v>
      </c>
      <c r="K248" s="6">
        <f>DNFIK!K248*100/'Correction for self employed'!K$2</f>
        <v>8.0321285140562253</v>
      </c>
      <c r="L248" s="6">
        <f>DNFIK!L248*100/'Correction for self employed'!L$2</f>
        <v>9</v>
      </c>
      <c r="M248" s="7">
        <f t="shared" si="19"/>
        <v>10.778580170283336</v>
      </c>
    </row>
    <row r="249" spans="4:13" x14ac:dyDescent="0.55000000000000004">
      <c r="E249" s="3" t="s">
        <v>34</v>
      </c>
      <c r="F249" s="6">
        <f>DNFIK!F249*100/'Correction for self employed'!F$2</f>
        <v>0</v>
      </c>
      <c r="G249" s="6">
        <f>DNFIK!G249*100/'Correction for self employed'!G$2</f>
        <v>0</v>
      </c>
      <c r="H249" s="6">
        <f>DNFIK!H249*100/'Correction for self employed'!H$2</f>
        <v>0</v>
      </c>
      <c r="I249" s="6">
        <f>DNFIK!I249*100/'Correction for self employed'!I$2</f>
        <v>0</v>
      </c>
      <c r="J249" s="6">
        <f>DNFIK!J249*100/'Correction for self employed'!J$2</f>
        <v>0</v>
      </c>
      <c r="K249" s="6">
        <f>DNFIK!K249*100/'Correction for self employed'!K$2</f>
        <v>0</v>
      </c>
      <c r="L249" s="6">
        <f>DNFIK!L249*100/'Correction for self employed'!L$2</f>
        <v>0</v>
      </c>
      <c r="M249" s="7">
        <f t="shared" si="19"/>
        <v>0</v>
      </c>
    </row>
    <row r="250" spans="4:13" x14ac:dyDescent="0.55000000000000004">
      <c r="E250" s="3" t="s">
        <v>35</v>
      </c>
      <c r="F250" s="6">
        <f>DNFIK!F250*100/'Correction for self employed'!F$2</f>
        <v>0</v>
      </c>
      <c r="G250" s="6">
        <f>DNFIK!G250*100/'Correction for self employed'!G$2</f>
        <v>0</v>
      </c>
      <c r="H250" s="6">
        <f>DNFIK!H250*100/'Correction for self employed'!H$2</f>
        <v>0</v>
      </c>
      <c r="I250" s="6">
        <f>DNFIK!I250*100/'Correction for self employed'!I$2</f>
        <v>0</v>
      </c>
      <c r="J250" s="6">
        <f>DNFIK!J250*100/'Correction for self employed'!J$2</f>
        <v>0</v>
      </c>
      <c r="K250" s="6">
        <f>DNFIK!K250*100/'Correction for self employed'!K$2</f>
        <v>0</v>
      </c>
      <c r="L250" s="6">
        <f>DNFIK!L250*100/'Correction for self employed'!L$2</f>
        <v>0</v>
      </c>
      <c r="M250" s="7">
        <f t="shared" si="19"/>
        <v>0</v>
      </c>
    </row>
    <row r="251" spans="4:13" x14ac:dyDescent="0.55000000000000004">
      <c r="E251" s="3" t="s">
        <v>36</v>
      </c>
      <c r="F251" s="6">
        <f>DNFIK!F251*100/'Correction for self employed'!F$2</f>
        <v>14.254385964912281</v>
      </c>
      <c r="G251" s="6">
        <f>DNFIK!G251*100/'Correction for self employed'!G$2</f>
        <v>19.292604501607716</v>
      </c>
      <c r="H251" s="6">
        <f>DNFIK!H251*100/'Correction for self employed'!H$2</f>
        <v>41.710114702815432</v>
      </c>
      <c r="I251" s="6">
        <f>DNFIK!I251*100/'Correction for self employed'!I$2</f>
        <v>47.861507128309569</v>
      </c>
      <c r="J251" s="6">
        <f>DNFIK!J251*100/'Correction for self employed'!J$2</f>
        <v>33.333333333333336</v>
      </c>
      <c r="K251" s="6">
        <f>DNFIK!K251*100/'Correction for self employed'!K$2</f>
        <v>137.55020080321285</v>
      </c>
      <c r="L251" s="6">
        <f>DNFIK!L251*100/'Correction for self employed'!L$2</f>
        <v>83</v>
      </c>
      <c r="M251" s="7">
        <f t="shared" si="19"/>
        <v>53.857449490598746</v>
      </c>
    </row>
    <row r="252" spans="4:13" x14ac:dyDescent="0.55000000000000004">
      <c r="E252" s="3" t="s">
        <v>37</v>
      </c>
      <c r="F252" s="6">
        <f>DNFIK!F252*100/'Correction for self employed'!F$2</f>
        <v>30.701754385964911</v>
      </c>
      <c r="G252" s="6">
        <f>DNFIK!G252*100/'Correction for self employed'!G$2</f>
        <v>28.938906752411576</v>
      </c>
      <c r="H252" s="6">
        <f>DNFIK!H252*100/'Correction for self employed'!H$2</f>
        <v>29.197080291970803</v>
      </c>
      <c r="I252" s="6">
        <f>DNFIK!I252*100/'Correction for self employed'!I$2</f>
        <v>34.623217922606926</v>
      </c>
      <c r="J252" s="6">
        <f>DNFIK!J252*100/'Correction for self employed'!J$2</f>
        <v>35.353535353535356</v>
      </c>
      <c r="K252" s="6">
        <f>DNFIK!K252*100/'Correction for self employed'!K$2</f>
        <v>40.160642570281126</v>
      </c>
      <c r="L252" s="6">
        <f>DNFIK!L252*100/'Correction for self employed'!L$2</f>
        <v>37</v>
      </c>
      <c r="M252" s="7">
        <f t="shared" si="19"/>
        <v>33.710733896681525</v>
      </c>
    </row>
    <row r="253" spans="4:13" x14ac:dyDescent="0.55000000000000004">
      <c r="E253" s="3" t="s">
        <v>38</v>
      </c>
      <c r="F253" s="6">
        <f>DNFIK!F253*100/'Correction for self employed'!F$2</f>
        <v>0</v>
      </c>
      <c r="G253" s="6">
        <f>DNFIK!G253*100/'Correction for self employed'!G$2</f>
        <v>0</v>
      </c>
      <c r="H253" s="6">
        <f>DNFIK!H253*100/'Correction for self employed'!H$2</f>
        <v>0</v>
      </c>
      <c r="I253" s="6">
        <f>DNFIK!I253*100/'Correction for self employed'!I$2</f>
        <v>2.0366598778004072</v>
      </c>
      <c r="J253" s="6">
        <f>DNFIK!J253*100/'Correction for self employed'!J$2</f>
        <v>2.0202020202020203</v>
      </c>
      <c r="K253" s="6">
        <f>DNFIK!K253*100/'Correction for self employed'!K$2</f>
        <v>3.0120481927710845</v>
      </c>
      <c r="L253" s="6">
        <f>DNFIK!L253*100/'Correction for self employed'!L$2</f>
        <v>4</v>
      </c>
      <c r="M253" s="7">
        <f t="shared" si="19"/>
        <v>1.5812728701105017</v>
      </c>
    </row>
    <row r="254" spans="4:13" x14ac:dyDescent="0.55000000000000004">
      <c r="E254" s="3" t="s">
        <v>39</v>
      </c>
      <c r="F254" s="6">
        <f>DNFIK!F254*100/'Correction for self employed'!F$2</f>
        <v>30.701754385964911</v>
      </c>
      <c r="G254" s="6">
        <f>DNFIK!G254*100/'Correction for self employed'!G$2</f>
        <v>28.938906752411576</v>
      </c>
      <c r="H254" s="6">
        <f>DNFIK!H254*100/'Correction for self employed'!H$2</f>
        <v>29.197080291970803</v>
      </c>
      <c r="I254" s="6">
        <f>DNFIK!I254*100/'Correction for self employed'!I$2</f>
        <v>33.604887983706718</v>
      </c>
      <c r="J254" s="6">
        <f>DNFIK!J254*100/'Correction for self employed'!J$2</f>
        <v>33.333333333333336</v>
      </c>
      <c r="K254" s="6">
        <f>DNFIK!K254*100/'Correction for self employed'!K$2</f>
        <v>37.148594377510044</v>
      </c>
      <c r="L254" s="6">
        <f>DNFIK!L254*100/'Correction for self employed'!L$2</f>
        <v>32</v>
      </c>
      <c r="M254" s="7">
        <f t="shared" si="19"/>
        <v>32.132079589271058</v>
      </c>
    </row>
    <row r="255" spans="4:13" x14ac:dyDescent="0.55000000000000004">
      <c r="E255" s="3" t="s">
        <v>40</v>
      </c>
      <c r="F255" s="6">
        <f>DNFIK!F255*100/'Correction for self employed'!F$2</f>
        <v>0</v>
      </c>
      <c r="G255" s="6">
        <f>DNFIK!G255*100/'Correction for self employed'!G$2</f>
        <v>0</v>
      </c>
      <c r="H255" s="6">
        <f>DNFIK!H255*100/'Correction for self employed'!H$2</f>
        <v>0</v>
      </c>
      <c r="I255" s="6">
        <f>DNFIK!I255*100/'Correction for self employed'!I$2</f>
        <v>0</v>
      </c>
      <c r="J255" s="6">
        <f>DNFIK!J255*100/'Correction for self employed'!J$2</f>
        <v>0</v>
      </c>
      <c r="K255" s="6">
        <f>DNFIK!K255*100/'Correction for self employed'!K$2</f>
        <v>0</v>
      </c>
      <c r="L255" s="6">
        <f>DNFIK!L255*100/'Correction for self employed'!L$2</f>
        <v>0</v>
      </c>
      <c r="M255" s="7">
        <f t="shared" si="19"/>
        <v>0</v>
      </c>
    </row>
    <row r="256" spans="4:13" x14ac:dyDescent="0.55000000000000004">
      <c r="D256" s="3" t="s">
        <v>49</v>
      </c>
      <c r="E256" s="3" t="s">
        <v>13</v>
      </c>
      <c r="F256" s="6">
        <f>DNFIK!F256*100/'Correction for self employed'!F$2</f>
        <v>1172.1491228070174</v>
      </c>
      <c r="G256" s="6">
        <f>DNFIK!G256*100/'Correction for self employed'!G$2</f>
        <v>1351.5541264737406</v>
      </c>
      <c r="H256" s="6">
        <f>DNFIK!H256*100/'Correction for self employed'!H$2</f>
        <v>1409.8018769551616</v>
      </c>
      <c r="I256" s="6">
        <f>DNFIK!I256*100/'Correction for self employed'!I$2</f>
        <v>1425.6619144602851</v>
      </c>
      <c r="J256" s="6">
        <f>DNFIK!J256*100/'Correction for self employed'!J$2</f>
        <v>1296.969696969697</v>
      </c>
      <c r="K256" s="6">
        <f>DNFIK!K256*100/'Correction for self employed'!K$2</f>
        <v>1474.8995983935745</v>
      </c>
      <c r="L256" s="6">
        <f>DNFIK!L256*100/'Correction for self employed'!L$2</f>
        <v>1489</v>
      </c>
      <c r="M256" s="7">
        <f t="shared" si="19"/>
        <v>1374.2909051513536</v>
      </c>
    </row>
    <row r="257" spans="5:13" x14ac:dyDescent="0.55000000000000004">
      <c r="E257" s="3" t="s">
        <v>14</v>
      </c>
      <c r="F257" s="6">
        <f>DNFIK!F257*100/'Correction for self employed'!F$2</f>
        <v>0</v>
      </c>
      <c r="G257" s="6">
        <f>DNFIK!G257*100/'Correction for self employed'!G$2</f>
        <v>0</v>
      </c>
      <c r="H257" s="6">
        <f>DNFIK!H257*100/'Correction for self employed'!H$2</f>
        <v>0</v>
      </c>
      <c r="I257" s="6">
        <f>DNFIK!I257*100/'Correction for self employed'!I$2</f>
        <v>0</v>
      </c>
      <c r="J257" s="6">
        <f>DNFIK!J257*100/'Correction for self employed'!J$2</f>
        <v>0</v>
      </c>
      <c r="K257" s="6">
        <f>DNFIK!K257*100/'Correction for self employed'!K$2</f>
        <v>0</v>
      </c>
      <c r="L257" s="6">
        <f>DNFIK!L257*100/'Correction for self employed'!L$2</f>
        <v>0</v>
      </c>
      <c r="M257" s="7">
        <f t="shared" si="19"/>
        <v>0</v>
      </c>
    </row>
    <row r="258" spans="5:13" x14ac:dyDescent="0.55000000000000004">
      <c r="E258" s="3" t="s">
        <v>15</v>
      </c>
      <c r="F258" s="6">
        <f>DNFIK!F258*100/'Correction for self employed'!F$2</f>
        <v>0</v>
      </c>
      <c r="G258" s="6">
        <f>DNFIK!G258*100/'Correction for self employed'!G$2</f>
        <v>0</v>
      </c>
      <c r="H258" s="6">
        <f>DNFIK!H258*100/'Correction for self employed'!H$2</f>
        <v>0</v>
      </c>
      <c r="I258" s="6">
        <f>DNFIK!I258*100/'Correction for self employed'!I$2</f>
        <v>0</v>
      </c>
      <c r="J258" s="6">
        <f>DNFIK!J258*100/'Correction for self employed'!J$2</f>
        <v>0</v>
      </c>
      <c r="K258" s="6">
        <f>DNFIK!K258*100/'Correction for self employed'!K$2</f>
        <v>0</v>
      </c>
      <c r="L258" s="6">
        <f>DNFIK!L258*100/'Correction for self employed'!L$2</f>
        <v>0</v>
      </c>
      <c r="M258" s="7">
        <f t="shared" si="19"/>
        <v>0</v>
      </c>
    </row>
    <row r="259" spans="5:13" x14ac:dyDescent="0.55000000000000004">
      <c r="E259" s="3" t="s">
        <v>16</v>
      </c>
      <c r="F259" s="6">
        <f>DNFIK!F259*100/'Correction for self employed'!F$2</f>
        <v>0</v>
      </c>
      <c r="G259" s="6">
        <f>DNFIK!G259*100/'Correction for self employed'!G$2</f>
        <v>0</v>
      </c>
      <c r="H259" s="6">
        <f>DNFIK!H259*100/'Correction for self employed'!H$2</f>
        <v>0</v>
      </c>
      <c r="I259" s="6">
        <f>DNFIK!I259*100/'Correction for self employed'!I$2</f>
        <v>0</v>
      </c>
      <c r="J259" s="6">
        <f>DNFIK!J259*100/'Correction for self employed'!J$2</f>
        <v>0</v>
      </c>
      <c r="K259" s="6">
        <f>DNFIK!K259*100/'Correction for self employed'!K$2</f>
        <v>0</v>
      </c>
      <c r="L259" s="6">
        <f>DNFIK!L259*100/'Correction for self employed'!L$2</f>
        <v>0</v>
      </c>
      <c r="M259" s="7">
        <f t="shared" si="19"/>
        <v>0</v>
      </c>
    </row>
    <row r="260" spans="5:13" x14ac:dyDescent="0.55000000000000004">
      <c r="E260" s="3" t="s">
        <v>17</v>
      </c>
      <c r="F260" s="6">
        <f>DNFIK!F260*100/'Correction for self employed'!F$2</f>
        <v>28.508771929824562</v>
      </c>
      <c r="G260" s="6">
        <f>DNFIK!G260*100/'Correction for self employed'!G$2</f>
        <v>66.452304394426577</v>
      </c>
      <c r="H260" s="6">
        <f>DNFIK!H260*100/'Correction for self employed'!H$2</f>
        <v>67.778936392075067</v>
      </c>
      <c r="I260" s="6">
        <f>DNFIK!I260*100/'Correction for self employed'!I$2</f>
        <v>56.008146639511203</v>
      </c>
      <c r="J260" s="6">
        <f>DNFIK!J260*100/'Correction for self employed'!J$2</f>
        <v>45.454545454545453</v>
      </c>
      <c r="K260" s="6">
        <f>DNFIK!K260*100/'Correction for self employed'!K$2</f>
        <v>61.24497991967872</v>
      </c>
      <c r="L260" s="6">
        <f>DNFIK!L260*100/'Correction for self employed'!L$2</f>
        <v>44</v>
      </c>
      <c r="M260" s="7">
        <f t="shared" si="19"/>
        <v>52.778240675723076</v>
      </c>
    </row>
    <row r="261" spans="5:13" x14ac:dyDescent="0.55000000000000004">
      <c r="E261" s="3" t="s">
        <v>18</v>
      </c>
      <c r="F261" s="6">
        <f>DNFIK!F261*100/'Correction for self employed'!F$2</f>
        <v>0</v>
      </c>
      <c r="G261" s="6">
        <f>DNFIK!G261*100/'Correction for self employed'!G$2</f>
        <v>0</v>
      </c>
      <c r="H261" s="6">
        <f>DNFIK!H261*100/'Correction for self employed'!H$2</f>
        <v>0</v>
      </c>
      <c r="I261" s="6">
        <f>DNFIK!I261*100/'Correction for self employed'!I$2</f>
        <v>0</v>
      </c>
      <c r="J261" s="6">
        <f>DNFIK!J261*100/'Correction for self employed'!J$2</f>
        <v>0</v>
      </c>
      <c r="K261" s="6">
        <f>DNFIK!K261*100/'Correction for self employed'!K$2</f>
        <v>0</v>
      </c>
      <c r="L261" s="6">
        <f>DNFIK!L261*100/'Correction for self employed'!L$2</f>
        <v>0</v>
      </c>
      <c r="M261" s="7">
        <f t="shared" ref="M261:M324" si="20">AVERAGE(F261:L261)</f>
        <v>0</v>
      </c>
    </row>
    <row r="262" spans="5:13" x14ac:dyDescent="0.55000000000000004">
      <c r="E262" s="3" t="s">
        <v>19</v>
      </c>
      <c r="F262" s="6">
        <f>DNFIK!F262*100/'Correction for self employed'!F$2</f>
        <v>16.44736842105263</v>
      </c>
      <c r="G262" s="6">
        <f>DNFIK!G262*100/'Correction for self employed'!G$2</f>
        <v>7.502679528403001</v>
      </c>
      <c r="H262" s="6">
        <f>DNFIK!H262*100/'Correction for self employed'!H$2</f>
        <v>5.2137643378519289</v>
      </c>
      <c r="I262" s="6">
        <f>DNFIK!I262*100/'Correction for self employed'!I$2</f>
        <v>5.0916496945010179</v>
      </c>
      <c r="J262" s="6">
        <f>DNFIK!J262*100/'Correction for self employed'!J$2</f>
        <v>4.0404040404040407</v>
      </c>
      <c r="K262" s="6">
        <f>DNFIK!K262*100/'Correction for self employed'!K$2</f>
        <v>5.0200803212851408</v>
      </c>
      <c r="L262" s="6">
        <f>DNFIK!L262*100/'Correction for self employed'!L$2</f>
        <v>5</v>
      </c>
      <c r="M262" s="7">
        <f t="shared" si="20"/>
        <v>6.902278049071108</v>
      </c>
    </row>
    <row r="263" spans="5:13" x14ac:dyDescent="0.55000000000000004">
      <c r="E263" s="3" t="s">
        <v>20</v>
      </c>
      <c r="F263" s="6">
        <f>DNFIK!F263*100/'Correction for self employed'!F$2</f>
        <v>12.06140350877193</v>
      </c>
      <c r="G263" s="6">
        <f>DNFIK!G263*100/'Correction for self employed'!G$2</f>
        <v>58.949624866023584</v>
      </c>
      <c r="H263" s="6">
        <f>DNFIK!H263*100/'Correction for self employed'!H$2</f>
        <v>62.565172054223147</v>
      </c>
      <c r="I263" s="6">
        <f>DNFIK!I263*100/'Correction for self employed'!I$2</f>
        <v>50.916496945010181</v>
      </c>
      <c r="J263" s="6">
        <f>DNFIK!J263*100/'Correction for self employed'!J$2</f>
        <v>40.404040404040401</v>
      </c>
      <c r="K263" s="6">
        <f>DNFIK!K263*100/'Correction for self employed'!K$2</f>
        <v>56.224899598393577</v>
      </c>
      <c r="L263" s="6">
        <f>DNFIK!L263*100/'Correction for self employed'!L$2</f>
        <v>39</v>
      </c>
      <c r="M263" s="7">
        <f t="shared" si="20"/>
        <v>45.73166248235183</v>
      </c>
    </row>
    <row r="264" spans="5:13" x14ac:dyDescent="0.55000000000000004">
      <c r="E264" s="3" t="s">
        <v>21</v>
      </c>
      <c r="F264" s="6">
        <f>DNFIK!F264*100/'Correction for self employed'!F$2</f>
        <v>779.60526315789468</v>
      </c>
      <c r="G264" s="6">
        <f>DNFIK!G264*100/'Correction for self employed'!G$2</f>
        <v>843.51554126473741</v>
      </c>
      <c r="H264" s="6">
        <f>DNFIK!H264*100/'Correction for self employed'!H$2</f>
        <v>841.5015641293013</v>
      </c>
      <c r="I264" s="6">
        <f>DNFIK!I264*100/'Correction for self employed'!I$2</f>
        <v>803.4623217922607</v>
      </c>
      <c r="J264" s="6">
        <f>DNFIK!J264*100/'Correction for self employed'!J$2</f>
        <v>671.71717171717171</v>
      </c>
      <c r="K264" s="6">
        <f>DNFIK!K264*100/'Correction for self employed'!K$2</f>
        <v>747.99196787148594</v>
      </c>
      <c r="L264" s="6">
        <f>DNFIK!L264*100/'Correction for self employed'!L$2</f>
        <v>739</v>
      </c>
      <c r="M264" s="7">
        <f t="shared" si="20"/>
        <v>775.25626141897897</v>
      </c>
    </row>
    <row r="265" spans="5:13" x14ac:dyDescent="0.55000000000000004">
      <c r="E265" s="3" t="s">
        <v>22</v>
      </c>
      <c r="F265" s="6">
        <f>DNFIK!F265*100/'Correction for self employed'!F$2</f>
        <v>24.12280701754386</v>
      </c>
      <c r="G265" s="6">
        <f>DNFIK!G265*100/'Correction for self employed'!G$2</f>
        <v>24.65166130760986</v>
      </c>
      <c r="H265" s="6">
        <f>DNFIK!H265*100/'Correction for self employed'!H$2</f>
        <v>10.427528675703858</v>
      </c>
      <c r="I265" s="6">
        <f>DNFIK!I265*100/'Correction for self employed'!I$2</f>
        <v>1.0183299389002036</v>
      </c>
      <c r="J265" s="6">
        <f>DNFIK!J265*100/'Correction for self employed'!J$2</f>
        <v>1.0101010101010102</v>
      </c>
      <c r="K265" s="6">
        <f>DNFIK!K265*100/'Correction for self employed'!K$2</f>
        <v>1.0040160642570282</v>
      </c>
      <c r="L265" s="6">
        <f>DNFIK!L265*100/'Correction for self employed'!L$2</f>
        <v>4</v>
      </c>
      <c r="M265" s="7">
        <f t="shared" si="20"/>
        <v>9.4620634305879729</v>
      </c>
    </row>
    <row r="266" spans="5:13" x14ac:dyDescent="0.55000000000000004">
      <c r="E266" s="3" t="s">
        <v>23</v>
      </c>
      <c r="F266" s="6">
        <f>DNFIK!F266*100/'Correction for self employed'!F$2</f>
        <v>755.48245614035091</v>
      </c>
      <c r="G266" s="6">
        <f>DNFIK!G266*100/'Correction for self employed'!G$2</f>
        <v>819.93569131832805</v>
      </c>
      <c r="H266" s="6">
        <f>DNFIK!H266*100/'Correction for self employed'!H$2</f>
        <v>831.0740354535975</v>
      </c>
      <c r="I266" s="6">
        <f>DNFIK!I266*100/'Correction for self employed'!I$2</f>
        <v>802.44399185336044</v>
      </c>
      <c r="J266" s="6">
        <f>DNFIK!J266*100/'Correction for self employed'!J$2</f>
        <v>671.71717171717171</v>
      </c>
      <c r="K266" s="6">
        <f>DNFIK!K266*100/'Correction for self employed'!K$2</f>
        <v>745.98393574297188</v>
      </c>
      <c r="L266" s="6">
        <f>DNFIK!L266*100/'Correction for self employed'!L$2</f>
        <v>735</v>
      </c>
      <c r="M266" s="7">
        <f t="shared" si="20"/>
        <v>765.94818317511147</v>
      </c>
    </row>
    <row r="267" spans="5:13" x14ac:dyDescent="0.55000000000000004">
      <c r="E267" s="3" t="s">
        <v>24</v>
      </c>
      <c r="F267" s="6">
        <f>DNFIK!F267*100/'Correction for self employed'!F$2</f>
        <v>6.5789473684210522</v>
      </c>
      <c r="G267" s="6">
        <f>DNFIK!G267*100/'Correction for self employed'!G$2</f>
        <v>9.6463022508038581</v>
      </c>
      <c r="H267" s="6">
        <f>DNFIK!H267*100/'Correction for self employed'!H$2</f>
        <v>17.726798748696559</v>
      </c>
      <c r="I267" s="6">
        <f>DNFIK!I267*100/'Correction for self employed'!I$2</f>
        <v>10.183299389002036</v>
      </c>
      <c r="J267" s="6">
        <f>DNFIK!J267*100/'Correction for self employed'!J$2</f>
        <v>11.111111111111111</v>
      </c>
      <c r="K267" s="6">
        <f>DNFIK!K267*100/'Correction for self employed'!K$2</f>
        <v>26.104417670682732</v>
      </c>
      <c r="L267" s="6">
        <f>DNFIK!L267*100/'Correction for self employed'!L$2</f>
        <v>32</v>
      </c>
      <c r="M267" s="7">
        <f t="shared" si="20"/>
        <v>16.192982362673909</v>
      </c>
    </row>
    <row r="268" spans="5:13" x14ac:dyDescent="0.55000000000000004">
      <c r="E268" s="3" t="s">
        <v>25</v>
      </c>
      <c r="F268" s="6">
        <f>DNFIK!F268*100/'Correction for self employed'!F$2</f>
        <v>4.3859649122807012</v>
      </c>
      <c r="G268" s="6">
        <f>DNFIK!G268*100/'Correction for self employed'!G$2</f>
        <v>6.4308681672025729</v>
      </c>
      <c r="H268" s="6">
        <f>DNFIK!H268*100/'Correction for self employed'!H$2</f>
        <v>14.598540145985401</v>
      </c>
      <c r="I268" s="6">
        <f>DNFIK!I268*100/'Correction for self employed'!I$2</f>
        <v>7.1283095723014256</v>
      </c>
      <c r="J268" s="6">
        <f>DNFIK!J268*100/'Correction for self employed'!J$2</f>
        <v>8.0808080808080813</v>
      </c>
      <c r="K268" s="6">
        <f>DNFIK!K268*100/'Correction for self employed'!K$2</f>
        <v>12.048192771084338</v>
      </c>
      <c r="L268" s="6">
        <f>DNFIK!L268*100/'Correction for self employed'!L$2</f>
        <v>15</v>
      </c>
      <c r="M268" s="7">
        <f t="shared" si="20"/>
        <v>9.6675262356660756</v>
      </c>
    </row>
    <row r="269" spans="5:13" x14ac:dyDescent="0.55000000000000004">
      <c r="E269" s="3" t="s">
        <v>26</v>
      </c>
      <c r="F269" s="6">
        <f>DNFIK!F269*100/'Correction for self employed'!F$2</f>
        <v>2.1929824561403506</v>
      </c>
      <c r="G269" s="6">
        <f>DNFIK!G269*100/'Correction for self employed'!G$2</f>
        <v>3.2154340836012865</v>
      </c>
      <c r="H269" s="6">
        <f>DNFIK!H269*100/'Correction for self employed'!H$2</f>
        <v>3.1282586027111572</v>
      </c>
      <c r="I269" s="6">
        <f>DNFIK!I269*100/'Correction for self employed'!I$2</f>
        <v>3.0549898167006111</v>
      </c>
      <c r="J269" s="6">
        <f>DNFIK!J269*100/'Correction for self employed'!J$2</f>
        <v>3.0303030303030303</v>
      </c>
      <c r="K269" s="6">
        <f>DNFIK!K269*100/'Correction for self employed'!K$2</f>
        <v>15.060240963855422</v>
      </c>
      <c r="L269" s="6">
        <f>DNFIK!L269*100/'Correction for self employed'!L$2</f>
        <v>16</v>
      </c>
      <c r="M269" s="7">
        <f t="shared" si="20"/>
        <v>6.5260298504731225</v>
      </c>
    </row>
    <row r="270" spans="5:13" x14ac:dyDescent="0.55000000000000004">
      <c r="E270" s="3" t="s">
        <v>27</v>
      </c>
      <c r="F270" s="6">
        <f>DNFIK!F270*100/'Correction for self employed'!F$2</f>
        <v>331.14035087719299</v>
      </c>
      <c r="G270" s="6">
        <f>DNFIK!G270*100/'Correction for self employed'!G$2</f>
        <v>409.43193997856378</v>
      </c>
      <c r="H270" s="6">
        <f>DNFIK!H270*100/'Correction for self employed'!H$2</f>
        <v>454.64025026068816</v>
      </c>
      <c r="I270" s="6">
        <f>DNFIK!I270*100/'Correction for self employed'!I$2</f>
        <v>531.56822810590631</v>
      </c>
      <c r="J270" s="6">
        <f>DNFIK!J270*100/'Correction for self employed'!J$2</f>
        <v>529.29292929292933</v>
      </c>
      <c r="K270" s="6">
        <f>DNFIK!K270*100/'Correction for self employed'!K$2</f>
        <v>549.19678714859435</v>
      </c>
      <c r="L270" s="6">
        <f>DNFIK!L270*100/'Correction for self employed'!L$2</f>
        <v>584</v>
      </c>
      <c r="M270" s="7">
        <f t="shared" si="20"/>
        <v>484.18149795198218</v>
      </c>
    </row>
    <row r="271" spans="5:13" x14ac:dyDescent="0.55000000000000004">
      <c r="E271" s="3" t="s">
        <v>28</v>
      </c>
      <c r="F271" s="6">
        <f>DNFIK!F271*100/'Correction for self employed'!F$2</f>
        <v>83.333333333333329</v>
      </c>
      <c r="G271" s="6">
        <f>DNFIK!G271*100/'Correction for self employed'!G$2</f>
        <v>81.457663451232591</v>
      </c>
      <c r="H271" s="6">
        <f>DNFIK!H271*100/'Correction for self employed'!H$2</f>
        <v>59.436913451511991</v>
      </c>
      <c r="I271" s="6">
        <f>DNFIK!I271*100/'Correction for self employed'!I$2</f>
        <v>18.329938900203665</v>
      </c>
      <c r="J271" s="6">
        <f>DNFIK!J271*100/'Correction for self employed'!J$2</f>
        <v>19.19191919191919</v>
      </c>
      <c r="K271" s="6">
        <f>DNFIK!K271*100/'Correction for self employed'!K$2</f>
        <v>21.084337349397593</v>
      </c>
      <c r="L271" s="6">
        <f>DNFIK!L271*100/'Correction for self employed'!L$2</f>
        <v>27</v>
      </c>
      <c r="M271" s="7">
        <f t="shared" si="20"/>
        <v>44.262015096799765</v>
      </c>
    </row>
    <row r="272" spans="5:13" x14ac:dyDescent="0.55000000000000004">
      <c r="E272" s="3" t="s">
        <v>29</v>
      </c>
      <c r="F272" s="6">
        <f>DNFIK!F272*100/'Correction for self employed'!F$2</f>
        <v>46.05263157894737</v>
      </c>
      <c r="G272" s="6">
        <f>DNFIK!G272*100/'Correction for self employed'!G$2</f>
        <v>12.861736334405146</v>
      </c>
      <c r="H272" s="6">
        <f>DNFIK!H272*100/'Correction for self employed'!H$2</f>
        <v>80.291970802919707</v>
      </c>
      <c r="I272" s="6">
        <f>DNFIK!I272*100/'Correction for self employed'!I$2</f>
        <v>165.98778004073318</v>
      </c>
      <c r="J272" s="6">
        <f>DNFIK!J272*100/'Correction for self employed'!J$2</f>
        <v>153.53535353535352</v>
      </c>
      <c r="K272" s="6">
        <f>DNFIK!K272*100/'Correction for self employed'!K$2</f>
        <v>170.68273092369478</v>
      </c>
      <c r="L272" s="6">
        <f>DNFIK!L272*100/'Correction for self employed'!L$2</f>
        <v>196</v>
      </c>
      <c r="M272" s="7">
        <f t="shared" si="20"/>
        <v>117.91602903086482</v>
      </c>
    </row>
    <row r="273" spans="4:13" x14ac:dyDescent="0.55000000000000004">
      <c r="E273" s="3" t="s">
        <v>30</v>
      </c>
      <c r="F273" s="6">
        <f>DNFIK!F273*100/'Correction for self employed'!F$2</f>
        <v>50.438596491228068</v>
      </c>
      <c r="G273" s="6">
        <f>DNFIK!G273*100/'Correction for self employed'!G$2</f>
        <v>61.09324758842444</v>
      </c>
      <c r="H273" s="6">
        <f>DNFIK!H273*100/'Correction for self employed'!H$2</f>
        <v>64.650677789363911</v>
      </c>
      <c r="I273" s="6">
        <f>DNFIK!I273*100/'Correction for self employed'!I$2</f>
        <v>66.191446028513241</v>
      </c>
      <c r="J273" s="6">
        <f>DNFIK!J273*100/'Correction for self employed'!J$2</f>
        <v>63.636363636363633</v>
      </c>
      <c r="K273" s="6">
        <f>DNFIK!K273*100/'Correction for self employed'!K$2</f>
        <v>37.148594377510044</v>
      </c>
      <c r="L273" s="6">
        <f>DNFIK!L273*100/'Correction for self employed'!L$2</f>
        <v>38</v>
      </c>
      <c r="M273" s="7">
        <f t="shared" si="20"/>
        <v>54.451275130200479</v>
      </c>
    </row>
    <row r="274" spans="4:13" x14ac:dyDescent="0.55000000000000004">
      <c r="E274" s="3" t="s">
        <v>31</v>
      </c>
      <c r="F274" s="6">
        <f>DNFIK!F274*100/'Correction for self employed'!F$2</f>
        <v>152.41228070175438</v>
      </c>
      <c r="G274" s="6">
        <f>DNFIK!G274*100/'Correction for self employed'!G$2</f>
        <v>252.94748124330118</v>
      </c>
      <c r="H274" s="6">
        <f>DNFIK!H274*100/'Correction for self employed'!H$2</f>
        <v>250.26068821689259</v>
      </c>
      <c r="I274" s="6">
        <f>DNFIK!I274*100/'Correction for self employed'!I$2</f>
        <v>281.05906313645619</v>
      </c>
      <c r="J274" s="6">
        <f>DNFIK!J274*100/'Correction for self employed'!J$2</f>
        <v>292.92929292929296</v>
      </c>
      <c r="K274" s="6">
        <f>DNFIK!K274*100/'Correction for self employed'!K$2</f>
        <v>320.28112449799198</v>
      </c>
      <c r="L274" s="6">
        <f>DNFIK!L274*100/'Correction for self employed'!L$2</f>
        <v>323</v>
      </c>
      <c r="M274" s="7">
        <f t="shared" si="20"/>
        <v>267.55570438938418</v>
      </c>
    </row>
    <row r="275" spans="4:13" x14ac:dyDescent="0.55000000000000004">
      <c r="E275" s="3" t="s">
        <v>32</v>
      </c>
      <c r="F275" s="6">
        <f>DNFIK!F275*100/'Correction for self employed'!F$2</f>
        <v>1.0964912280701753</v>
      </c>
      <c r="G275" s="6">
        <f>DNFIK!G275*100/'Correction for self employed'!G$2</f>
        <v>1.0718113612004287</v>
      </c>
      <c r="H275" s="6">
        <f>DNFIK!H275*100/'Correction for self employed'!H$2</f>
        <v>1.0427528675703857</v>
      </c>
      <c r="I275" s="6">
        <f>DNFIK!I275*100/'Correction for self employed'!I$2</f>
        <v>0</v>
      </c>
      <c r="J275" s="6">
        <f>DNFIK!J275*100/'Correction for self employed'!J$2</f>
        <v>0</v>
      </c>
      <c r="K275" s="6">
        <f>DNFIK!K275*100/'Correction for self employed'!K$2</f>
        <v>0</v>
      </c>
      <c r="L275" s="6">
        <f>DNFIK!L275*100/'Correction for self employed'!L$2</f>
        <v>0</v>
      </c>
      <c r="M275" s="7">
        <f t="shared" si="20"/>
        <v>0.45872220812014142</v>
      </c>
    </row>
    <row r="276" spans="4:13" x14ac:dyDescent="0.55000000000000004">
      <c r="E276" s="3" t="s">
        <v>33</v>
      </c>
      <c r="F276" s="6">
        <f>DNFIK!F276*100/'Correction for self employed'!F$2</f>
        <v>1.0964912280701753</v>
      </c>
      <c r="G276" s="6">
        <f>DNFIK!G276*100/'Correction for self employed'!G$2</f>
        <v>1.0718113612004287</v>
      </c>
      <c r="H276" s="6">
        <f>DNFIK!H276*100/'Correction for self employed'!H$2</f>
        <v>1.0427528675703857</v>
      </c>
      <c r="I276" s="6">
        <f>DNFIK!I276*100/'Correction for self employed'!I$2</f>
        <v>0</v>
      </c>
      <c r="J276" s="6">
        <f>DNFIK!J276*100/'Correction for self employed'!J$2</f>
        <v>0</v>
      </c>
      <c r="K276" s="6">
        <f>DNFIK!K276*100/'Correction for self employed'!K$2</f>
        <v>0</v>
      </c>
      <c r="L276" s="6">
        <f>DNFIK!L276*100/'Correction for self employed'!L$2</f>
        <v>0</v>
      </c>
      <c r="M276" s="7">
        <f t="shared" si="20"/>
        <v>0.45872220812014142</v>
      </c>
    </row>
    <row r="277" spans="4:13" x14ac:dyDescent="0.55000000000000004">
      <c r="E277" s="3" t="s">
        <v>34</v>
      </c>
      <c r="F277" s="6">
        <f>DNFIK!F277*100/'Correction for self employed'!F$2</f>
        <v>0</v>
      </c>
      <c r="G277" s="6">
        <f>DNFIK!G277*100/'Correction for self employed'!G$2</f>
        <v>0</v>
      </c>
      <c r="H277" s="6">
        <f>DNFIK!H277*100/'Correction for self employed'!H$2</f>
        <v>0</v>
      </c>
      <c r="I277" s="6">
        <f>DNFIK!I277*100/'Correction for self employed'!I$2</f>
        <v>0</v>
      </c>
      <c r="J277" s="6">
        <f>DNFIK!J277*100/'Correction for self employed'!J$2</f>
        <v>0</v>
      </c>
      <c r="K277" s="6">
        <f>DNFIK!K277*100/'Correction for self employed'!K$2</f>
        <v>0</v>
      </c>
      <c r="L277" s="6">
        <f>DNFIK!L277*100/'Correction for self employed'!L$2</f>
        <v>0</v>
      </c>
      <c r="M277" s="7">
        <f t="shared" si="20"/>
        <v>0</v>
      </c>
    </row>
    <row r="278" spans="4:13" x14ac:dyDescent="0.55000000000000004">
      <c r="E278" s="3" t="s">
        <v>35</v>
      </c>
      <c r="F278" s="6">
        <f>DNFIK!F278*100/'Correction for self employed'!F$2</f>
        <v>0</v>
      </c>
      <c r="G278" s="6">
        <f>DNFIK!G278*100/'Correction for self employed'!G$2</f>
        <v>0</v>
      </c>
      <c r="H278" s="6">
        <f>DNFIK!H278*100/'Correction for self employed'!H$2</f>
        <v>0</v>
      </c>
      <c r="I278" s="6">
        <f>DNFIK!I278*100/'Correction for self employed'!I$2</f>
        <v>0</v>
      </c>
      <c r="J278" s="6">
        <f>DNFIK!J278*100/'Correction for self employed'!J$2</f>
        <v>0</v>
      </c>
      <c r="K278" s="6">
        <f>DNFIK!K278*100/'Correction for self employed'!K$2</f>
        <v>0</v>
      </c>
      <c r="L278" s="6">
        <f>DNFIK!L278*100/'Correction for self employed'!L$2</f>
        <v>0</v>
      </c>
      <c r="M278" s="7">
        <f t="shared" si="20"/>
        <v>0</v>
      </c>
    </row>
    <row r="279" spans="4:13" x14ac:dyDescent="0.55000000000000004">
      <c r="E279" s="3" t="s">
        <v>36</v>
      </c>
      <c r="F279" s="6">
        <f>DNFIK!F279*100/'Correction for self employed'!F$2</f>
        <v>0</v>
      </c>
      <c r="G279" s="6">
        <f>DNFIK!G279*100/'Correction for self employed'!G$2</f>
        <v>0</v>
      </c>
      <c r="H279" s="6">
        <f>DNFIK!H279*100/'Correction for self employed'!H$2</f>
        <v>0</v>
      </c>
      <c r="I279" s="6">
        <f>DNFIK!I279*100/'Correction for self employed'!I$2</f>
        <v>4.0733197556008145</v>
      </c>
      <c r="J279" s="6">
        <f>DNFIK!J279*100/'Correction for self employed'!J$2</f>
        <v>3.0303030303030303</v>
      </c>
      <c r="K279" s="6">
        <f>DNFIK!K279*100/'Correction for self employed'!K$2</f>
        <v>64.257028112449802</v>
      </c>
      <c r="L279" s="6">
        <f>DNFIK!L279*100/'Correction for self employed'!L$2</f>
        <v>67</v>
      </c>
      <c r="M279" s="7">
        <f t="shared" si="20"/>
        <v>19.765807271193378</v>
      </c>
    </row>
    <row r="280" spans="4:13" x14ac:dyDescent="0.55000000000000004">
      <c r="E280" s="3" t="s">
        <v>37</v>
      </c>
      <c r="F280" s="6">
        <f>DNFIK!F280*100/'Correction for self employed'!F$2</f>
        <v>25.219298245614034</v>
      </c>
      <c r="G280" s="6">
        <f>DNFIK!G280*100/'Correction for self employed'!G$2</f>
        <v>20.364415862808148</v>
      </c>
      <c r="H280" s="6">
        <f>DNFIK!H280*100/'Correction for self employed'!H$2</f>
        <v>28.154327424400414</v>
      </c>
      <c r="I280" s="6">
        <f>DNFIK!I280*100/'Correction for self employed'!I$2</f>
        <v>21.384928716904277</v>
      </c>
      <c r="J280" s="6">
        <f>DNFIK!J280*100/'Correction for self employed'!J$2</f>
        <v>36.363636363636367</v>
      </c>
      <c r="K280" s="6">
        <f>DNFIK!K280*100/'Correction for self employed'!K$2</f>
        <v>27.108433734939762</v>
      </c>
      <c r="L280" s="6">
        <f>DNFIK!L280*100/'Correction for self employed'!L$2</f>
        <v>25</v>
      </c>
      <c r="M280" s="7">
        <f t="shared" si="20"/>
        <v>26.22786290690043</v>
      </c>
    </row>
    <row r="281" spans="4:13" x14ac:dyDescent="0.55000000000000004">
      <c r="E281" s="3" t="s">
        <v>38</v>
      </c>
      <c r="F281" s="6">
        <f>DNFIK!F281*100/'Correction for self employed'!F$2</f>
        <v>0</v>
      </c>
      <c r="G281" s="6">
        <f>DNFIK!G281*100/'Correction for self employed'!G$2</f>
        <v>0</v>
      </c>
      <c r="H281" s="6">
        <f>DNFIK!H281*100/'Correction for self employed'!H$2</f>
        <v>0</v>
      </c>
      <c r="I281" s="6">
        <f>DNFIK!I281*100/'Correction for self employed'!I$2</f>
        <v>0</v>
      </c>
      <c r="J281" s="6">
        <f>DNFIK!J281*100/'Correction for self employed'!J$2</f>
        <v>0</v>
      </c>
      <c r="K281" s="6">
        <f>DNFIK!K281*100/'Correction for self employed'!K$2</f>
        <v>0</v>
      </c>
      <c r="L281" s="6">
        <f>DNFIK!L281*100/'Correction for self employed'!L$2</f>
        <v>0</v>
      </c>
      <c r="M281" s="7">
        <f t="shared" si="20"/>
        <v>0</v>
      </c>
    </row>
    <row r="282" spans="4:13" x14ac:dyDescent="0.55000000000000004">
      <c r="E282" s="3" t="s">
        <v>39</v>
      </c>
      <c r="F282" s="6">
        <f>DNFIK!F282*100/'Correction for self employed'!F$2</f>
        <v>25.219298245614034</v>
      </c>
      <c r="G282" s="6">
        <f>DNFIK!G282*100/'Correction for self employed'!G$2</f>
        <v>20.364415862808148</v>
      </c>
      <c r="H282" s="6">
        <f>DNFIK!H282*100/'Correction for self employed'!H$2</f>
        <v>27.111574556830028</v>
      </c>
      <c r="I282" s="6">
        <f>DNFIK!I282*100/'Correction for self employed'!I$2</f>
        <v>21.384928716904277</v>
      </c>
      <c r="J282" s="6">
        <f>DNFIK!J282*100/'Correction for self employed'!J$2</f>
        <v>35.353535353535356</v>
      </c>
      <c r="K282" s="6">
        <f>DNFIK!K282*100/'Correction for self employed'!K$2</f>
        <v>27.108433734939762</v>
      </c>
      <c r="L282" s="6">
        <f>DNFIK!L282*100/'Correction for self employed'!L$2</f>
        <v>25</v>
      </c>
      <c r="M282" s="7">
        <f t="shared" si="20"/>
        <v>25.934598067233086</v>
      </c>
    </row>
    <row r="283" spans="4:13" x14ac:dyDescent="0.55000000000000004">
      <c r="E283" s="3" t="s">
        <v>40</v>
      </c>
      <c r="F283" s="6">
        <f>DNFIK!F283*100/'Correction for self employed'!F$2</f>
        <v>0</v>
      </c>
      <c r="G283" s="6">
        <f>DNFIK!G283*100/'Correction for self employed'!G$2</f>
        <v>0</v>
      </c>
      <c r="H283" s="6">
        <f>DNFIK!H283*100/'Correction for self employed'!H$2</f>
        <v>0</v>
      </c>
      <c r="I283" s="6">
        <f>DNFIK!I283*100/'Correction for self employed'!I$2</f>
        <v>0</v>
      </c>
      <c r="J283" s="6">
        <f>DNFIK!J283*100/'Correction for self employed'!J$2</f>
        <v>0</v>
      </c>
      <c r="K283" s="6">
        <f>DNFIK!K283*100/'Correction for self employed'!K$2</f>
        <v>0</v>
      </c>
      <c r="L283" s="6">
        <f>DNFIK!L283*100/'Correction for self employed'!L$2</f>
        <v>0</v>
      </c>
      <c r="M283" s="7">
        <f t="shared" si="20"/>
        <v>0</v>
      </c>
    </row>
    <row r="284" spans="4:13" x14ac:dyDescent="0.55000000000000004">
      <c r="D284" s="3" t="s">
        <v>50</v>
      </c>
      <c r="E284" s="3" t="s">
        <v>13</v>
      </c>
      <c r="F284" s="6">
        <f>DNFIK!F284*100/'Correction for self employed'!F$2</f>
        <v>1130.4824561403509</v>
      </c>
      <c r="G284" s="6">
        <f>DNFIK!G284*100/'Correction for self employed'!G$2</f>
        <v>1170.4180064308682</v>
      </c>
      <c r="H284" s="6">
        <f>DNFIK!H284*100/'Correction for self employed'!H$2</f>
        <v>1199.1657977059435</v>
      </c>
      <c r="I284" s="6">
        <f>DNFIK!I284*100/'Correction for self employed'!I$2</f>
        <v>1126.2729124236253</v>
      </c>
      <c r="J284" s="6">
        <f>DNFIK!J284*100/'Correction for self employed'!J$2</f>
        <v>1088.8888888888889</v>
      </c>
      <c r="K284" s="6">
        <f>DNFIK!K284*100/'Correction for self employed'!K$2</f>
        <v>1147.5903614457832</v>
      </c>
      <c r="L284" s="6">
        <f>DNFIK!L284*100/'Correction for self employed'!L$2</f>
        <v>1062</v>
      </c>
      <c r="M284" s="7">
        <f t="shared" si="20"/>
        <v>1132.1169175764942</v>
      </c>
    </row>
    <row r="285" spans="4:13" x14ac:dyDescent="0.55000000000000004">
      <c r="E285" s="3" t="s">
        <v>14</v>
      </c>
      <c r="F285" s="6">
        <f>DNFIK!F285*100/'Correction for self employed'!F$2</f>
        <v>0</v>
      </c>
      <c r="G285" s="6">
        <f>DNFIK!G285*100/'Correction for self employed'!G$2</f>
        <v>0</v>
      </c>
      <c r="H285" s="6">
        <f>DNFIK!H285*100/'Correction for self employed'!H$2</f>
        <v>0</v>
      </c>
      <c r="I285" s="6">
        <f>DNFIK!I285*100/'Correction for self employed'!I$2</f>
        <v>0</v>
      </c>
      <c r="J285" s="6">
        <f>DNFIK!J285*100/'Correction for self employed'!J$2</f>
        <v>0</v>
      </c>
      <c r="K285" s="6">
        <f>DNFIK!K285*100/'Correction for self employed'!K$2</f>
        <v>0</v>
      </c>
      <c r="L285" s="6">
        <f>DNFIK!L285*100/'Correction for self employed'!L$2</f>
        <v>0</v>
      </c>
      <c r="M285" s="7">
        <f t="shared" si="20"/>
        <v>0</v>
      </c>
    </row>
    <row r="286" spans="4:13" x14ac:dyDescent="0.55000000000000004">
      <c r="E286" s="3" t="s">
        <v>15</v>
      </c>
      <c r="F286" s="6">
        <f>DNFIK!F286*100/'Correction for self employed'!F$2</f>
        <v>0</v>
      </c>
      <c r="G286" s="6">
        <f>DNFIK!G286*100/'Correction for self employed'!G$2</f>
        <v>0</v>
      </c>
      <c r="H286" s="6">
        <f>DNFIK!H286*100/'Correction for self employed'!H$2</f>
        <v>0</v>
      </c>
      <c r="I286" s="6">
        <f>DNFIK!I286*100/'Correction for self employed'!I$2</f>
        <v>0</v>
      </c>
      <c r="J286" s="6">
        <f>DNFIK!J286*100/'Correction for self employed'!J$2</f>
        <v>0</v>
      </c>
      <c r="K286" s="6">
        <f>DNFIK!K286*100/'Correction for self employed'!K$2</f>
        <v>0</v>
      </c>
      <c r="L286" s="6">
        <f>DNFIK!L286*100/'Correction for self employed'!L$2</f>
        <v>0</v>
      </c>
      <c r="M286" s="7">
        <f t="shared" si="20"/>
        <v>0</v>
      </c>
    </row>
    <row r="287" spans="4:13" x14ac:dyDescent="0.55000000000000004">
      <c r="E287" s="3" t="s">
        <v>16</v>
      </c>
      <c r="F287" s="6">
        <f>DNFIK!F287*100/'Correction for self employed'!F$2</f>
        <v>0</v>
      </c>
      <c r="G287" s="6">
        <f>DNFIK!G287*100/'Correction for self employed'!G$2</f>
        <v>0</v>
      </c>
      <c r="H287" s="6">
        <f>DNFIK!H287*100/'Correction for self employed'!H$2</f>
        <v>0</v>
      </c>
      <c r="I287" s="6">
        <f>DNFIK!I287*100/'Correction for self employed'!I$2</f>
        <v>0</v>
      </c>
      <c r="J287" s="6">
        <f>DNFIK!J287*100/'Correction for self employed'!J$2</f>
        <v>0</v>
      </c>
      <c r="K287" s="6">
        <f>DNFIK!K287*100/'Correction for self employed'!K$2</f>
        <v>0</v>
      </c>
      <c r="L287" s="6">
        <f>DNFIK!L287*100/'Correction for self employed'!L$2</f>
        <v>0</v>
      </c>
      <c r="M287" s="7">
        <f t="shared" si="20"/>
        <v>0</v>
      </c>
    </row>
    <row r="288" spans="4:13" x14ac:dyDescent="0.55000000000000004">
      <c r="E288" s="3" t="s">
        <v>17</v>
      </c>
      <c r="F288" s="6">
        <f>DNFIK!F288*100/'Correction for self employed'!F$2</f>
        <v>275.21929824561403</v>
      </c>
      <c r="G288" s="6">
        <f>DNFIK!G288*100/'Correction for self employed'!G$2</f>
        <v>230.43944265809219</v>
      </c>
      <c r="H288" s="6">
        <f>DNFIK!H288*100/'Correction for self employed'!H$2</f>
        <v>265.90198123044837</v>
      </c>
      <c r="I288" s="6">
        <f>DNFIK!I288*100/'Correction for self employed'!I$2</f>
        <v>200.61099796334011</v>
      </c>
      <c r="J288" s="6">
        <f>DNFIK!J288*100/'Correction for self employed'!J$2</f>
        <v>194.94949494949495</v>
      </c>
      <c r="K288" s="6">
        <f>DNFIK!K288*100/'Correction for self employed'!K$2</f>
        <v>245.98393574297191</v>
      </c>
      <c r="L288" s="6">
        <f>DNFIK!L288*100/'Correction for self employed'!L$2</f>
        <v>189</v>
      </c>
      <c r="M288" s="7">
        <f t="shared" si="20"/>
        <v>228.87216439856593</v>
      </c>
    </row>
    <row r="289" spans="5:13" x14ac:dyDescent="0.55000000000000004">
      <c r="E289" s="3" t="s">
        <v>18</v>
      </c>
      <c r="F289" s="6">
        <f>DNFIK!F289*100/'Correction for self employed'!F$2</f>
        <v>0</v>
      </c>
      <c r="G289" s="6">
        <f>DNFIK!G289*100/'Correction for self employed'!G$2</f>
        <v>0</v>
      </c>
      <c r="H289" s="6">
        <f>DNFIK!H289*100/'Correction for self employed'!H$2</f>
        <v>0</v>
      </c>
      <c r="I289" s="6">
        <f>DNFIK!I289*100/'Correction for self employed'!I$2</f>
        <v>0</v>
      </c>
      <c r="J289" s="6">
        <f>DNFIK!J289*100/'Correction for self employed'!J$2</f>
        <v>0</v>
      </c>
      <c r="K289" s="6">
        <f>DNFIK!K289*100/'Correction for self employed'!K$2</f>
        <v>0</v>
      </c>
      <c r="L289" s="6">
        <f>DNFIK!L289*100/'Correction for self employed'!L$2</f>
        <v>0</v>
      </c>
      <c r="M289" s="7">
        <f t="shared" si="20"/>
        <v>0</v>
      </c>
    </row>
    <row r="290" spans="5:13" x14ac:dyDescent="0.55000000000000004">
      <c r="E290" s="3" t="s">
        <v>19</v>
      </c>
      <c r="F290" s="6">
        <f>DNFIK!F290*100/'Correction for self employed'!F$2</f>
        <v>258.77192982456137</v>
      </c>
      <c r="G290" s="6">
        <f>DNFIK!G290*100/'Correction for self employed'!G$2</f>
        <v>214.36227224008576</v>
      </c>
      <c r="H290" s="6">
        <f>DNFIK!H290*100/'Correction for self employed'!H$2</f>
        <v>251.30344108446297</v>
      </c>
      <c r="I290" s="6">
        <f>DNFIK!I290*100/'Correction for self employed'!I$2</f>
        <v>186.35437881873727</v>
      </c>
      <c r="J290" s="6">
        <f>DNFIK!J290*100/'Correction for self employed'!J$2</f>
        <v>179.79797979797979</v>
      </c>
      <c r="K290" s="6">
        <f>DNFIK!K290*100/'Correction for self employed'!K$2</f>
        <v>231.92771084337352</v>
      </c>
      <c r="L290" s="6">
        <f>DNFIK!L290*100/'Correction for self employed'!L$2</f>
        <v>174</v>
      </c>
      <c r="M290" s="7">
        <f t="shared" si="20"/>
        <v>213.78824465845722</v>
      </c>
    </row>
    <row r="291" spans="5:13" x14ac:dyDescent="0.55000000000000004">
      <c r="E291" s="3" t="s">
        <v>20</v>
      </c>
      <c r="F291" s="6">
        <f>DNFIK!F291*100/'Correction for self employed'!F$2</f>
        <v>15.350877192982455</v>
      </c>
      <c r="G291" s="6">
        <f>DNFIK!G291*100/'Correction for self employed'!G$2</f>
        <v>16.077170418006432</v>
      </c>
      <c r="H291" s="6">
        <f>DNFIK!H291*100/'Correction for self employed'!H$2</f>
        <v>14.598540145985401</v>
      </c>
      <c r="I291" s="6">
        <f>DNFIK!I291*100/'Correction for self employed'!I$2</f>
        <v>14.256619144602851</v>
      </c>
      <c r="J291" s="6">
        <f>DNFIK!J291*100/'Correction for self employed'!J$2</f>
        <v>15.151515151515152</v>
      </c>
      <c r="K291" s="6">
        <f>DNFIK!K291*100/'Correction for self employed'!K$2</f>
        <v>14.056224899598394</v>
      </c>
      <c r="L291" s="6">
        <f>DNFIK!L291*100/'Correction for self employed'!L$2</f>
        <v>15</v>
      </c>
      <c r="M291" s="7">
        <f t="shared" si="20"/>
        <v>14.927278136098668</v>
      </c>
    </row>
    <row r="292" spans="5:13" x14ac:dyDescent="0.55000000000000004">
      <c r="E292" s="3" t="s">
        <v>21</v>
      </c>
      <c r="F292" s="6">
        <f>DNFIK!F292*100/'Correction for self employed'!F$2</f>
        <v>216.00877192982455</v>
      </c>
      <c r="G292" s="6">
        <f>DNFIK!G292*100/'Correction for self employed'!G$2</f>
        <v>234.72668810289389</v>
      </c>
      <c r="H292" s="6">
        <f>DNFIK!H292*100/'Correction for self employed'!H$2</f>
        <v>232.53388946819604</v>
      </c>
      <c r="I292" s="6">
        <f>DNFIK!I292*100/'Correction for self employed'!I$2</f>
        <v>212.83095723014256</v>
      </c>
      <c r="J292" s="6">
        <f>DNFIK!J292*100/'Correction for self employed'!J$2</f>
        <v>183.83838383838383</v>
      </c>
      <c r="K292" s="6">
        <f>DNFIK!K292*100/'Correction for self employed'!K$2</f>
        <v>152.61044176706829</v>
      </c>
      <c r="L292" s="6">
        <f>DNFIK!L292*100/'Correction for self employed'!L$2</f>
        <v>148</v>
      </c>
      <c r="M292" s="7">
        <f t="shared" si="20"/>
        <v>197.22130461950132</v>
      </c>
    </row>
    <row r="293" spans="5:13" x14ac:dyDescent="0.55000000000000004">
      <c r="E293" s="3" t="s">
        <v>22</v>
      </c>
      <c r="F293" s="6">
        <f>DNFIK!F293*100/'Correction for self employed'!F$2</f>
        <v>0</v>
      </c>
      <c r="G293" s="6">
        <f>DNFIK!G293*100/'Correction for self employed'!G$2</f>
        <v>0</v>
      </c>
      <c r="H293" s="6">
        <f>DNFIK!H293*100/'Correction for self employed'!H$2</f>
        <v>0</v>
      </c>
      <c r="I293" s="6">
        <f>DNFIK!I293*100/'Correction for self employed'!I$2</f>
        <v>0</v>
      </c>
      <c r="J293" s="6">
        <f>DNFIK!J293*100/'Correction for self employed'!J$2</f>
        <v>0</v>
      </c>
      <c r="K293" s="6">
        <f>DNFIK!K293*100/'Correction for self employed'!K$2</f>
        <v>0</v>
      </c>
      <c r="L293" s="6">
        <f>DNFIK!L293*100/'Correction for self employed'!L$2</f>
        <v>0</v>
      </c>
      <c r="M293" s="7">
        <f t="shared" si="20"/>
        <v>0</v>
      </c>
    </row>
    <row r="294" spans="5:13" x14ac:dyDescent="0.55000000000000004">
      <c r="E294" s="3" t="s">
        <v>23</v>
      </c>
      <c r="F294" s="6">
        <f>DNFIK!F294*100/'Correction for self employed'!F$2</f>
        <v>216.00877192982455</v>
      </c>
      <c r="G294" s="6">
        <f>DNFIK!G294*100/'Correction for self employed'!G$2</f>
        <v>234.72668810289389</v>
      </c>
      <c r="H294" s="6">
        <f>DNFIK!H294*100/'Correction for self employed'!H$2</f>
        <v>232.53388946819604</v>
      </c>
      <c r="I294" s="6">
        <f>DNFIK!I294*100/'Correction for self employed'!I$2</f>
        <v>212.83095723014256</v>
      </c>
      <c r="J294" s="6">
        <f>DNFIK!J294*100/'Correction for self employed'!J$2</f>
        <v>183.83838383838383</v>
      </c>
      <c r="K294" s="6">
        <f>DNFIK!K294*100/'Correction for self employed'!K$2</f>
        <v>152.61044176706829</v>
      </c>
      <c r="L294" s="6">
        <f>DNFIK!L294*100/'Correction for self employed'!L$2</f>
        <v>148</v>
      </c>
      <c r="M294" s="7">
        <f t="shared" si="20"/>
        <v>197.22130461950132</v>
      </c>
    </row>
    <row r="295" spans="5:13" x14ac:dyDescent="0.55000000000000004">
      <c r="E295" s="3" t="s">
        <v>24</v>
      </c>
      <c r="F295" s="6">
        <f>DNFIK!F295*100/'Correction for self employed'!F$2</f>
        <v>248.90350877192981</v>
      </c>
      <c r="G295" s="6">
        <f>DNFIK!G295*100/'Correction for self employed'!G$2</f>
        <v>242.2293676312969</v>
      </c>
      <c r="H295" s="6">
        <f>DNFIK!H295*100/'Correction for self employed'!H$2</f>
        <v>247.13242961418143</v>
      </c>
      <c r="I295" s="6">
        <f>DNFIK!I295*100/'Correction for self employed'!I$2</f>
        <v>253.56415478615071</v>
      </c>
      <c r="J295" s="6">
        <f>DNFIK!J295*100/'Correction for self employed'!J$2</f>
        <v>265.65656565656565</v>
      </c>
      <c r="K295" s="6">
        <f>DNFIK!K295*100/'Correction for self employed'!K$2</f>
        <v>271.08433734939763</v>
      </c>
      <c r="L295" s="6">
        <f>DNFIK!L295*100/'Correction for self employed'!L$2</f>
        <v>279</v>
      </c>
      <c r="M295" s="7">
        <f t="shared" si="20"/>
        <v>258.22433768707458</v>
      </c>
    </row>
    <row r="296" spans="5:13" x14ac:dyDescent="0.55000000000000004">
      <c r="E296" s="3" t="s">
        <v>25</v>
      </c>
      <c r="F296" s="6">
        <f>DNFIK!F296*100/'Correction for self employed'!F$2</f>
        <v>10.964912280701753</v>
      </c>
      <c r="G296" s="6">
        <f>DNFIK!G296*100/'Correction for self employed'!G$2</f>
        <v>10.718113612004288</v>
      </c>
      <c r="H296" s="6">
        <f>DNFIK!H296*100/'Correction for self employed'!H$2</f>
        <v>8.3420229405630852</v>
      </c>
      <c r="I296" s="6">
        <f>DNFIK!I296*100/'Correction for self employed'!I$2</f>
        <v>9.1649694501018324</v>
      </c>
      <c r="J296" s="6">
        <f>DNFIK!J296*100/'Correction for self employed'!J$2</f>
        <v>10.1010101010101</v>
      </c>
      <c r="K296" s="6">
        <f>DNFIK!K296*100/'Correction for self employed'!K$2</f>
        <v>11.04417670682731</v>
      </c>
      <c r="L296" s="6">
        <f>DNFIK!L296*100/'Correction for self employed'!L$2</f>
        <v>13</v>
      </c>
      <c r="M296" s="7">
        <f t="shared" si="20"/>
        <v>10.476457870172624</v>
      </c>
    </row>
    <row r="297" spans="5:13" x14ac:dyDescent="0.55000000000000004">
      <c r="E297" s="3" t="s">
        <v>26</v>
      </c>
      <c r="F297" s="6">
        <f>DNFIK!F297*100/'Correction for self employed'!F$2</f>
        <v>237.93859649122805</v>
      </c>
      <c r="G297" s="6">
        <f>DNFIK!G297*100/'Correction for self employed'!G$2</f>
        <v>231.51125401929261</v>
      </c>
      <c r="H297" s="6">
        <f>DNFIK!H297*100/'Correction for self employed'!H$2</f>
        <v>237.74765380604796</v>
      </c>
      <c r="I297" s="6">
        <f>DNFIK!I297*100/'Correction for self employed'!I$2</f>
        <v>244.39918533604887</v>
      </c>
      <c r="J297" s="6">
        <f>DNFIK!J297*100/'Correction for self employed'!J$2</f>
        <v>255.55555555555554</v>
      </c>
      <c r="K297" s="6">
        <f>DNFIK!K297*100/'Correction for self employed'!K$2</f>
        <v>260.0401606425703</v>
      </c>
      <c r="L297" s="6">
        <f>DNFIK!L297*100/'Correction for self employed'!L$2</f>
        <v>266</v>
      </c>
      <c r="M297" s="7">
        <f t="shared" si="20"/>
        <v>247.59891512153476</v>
      </c>
    </row>
    <row r="298" spans="5:13" x14ac:dyDescent="0.55000000000000004">
      <c r="E298" s="3" t="s">
        <v>27</v>
      </c>
      <c r="F298" s="6">
        <f>DNFIK!F298*100/'Correction for self employed'!F$2</f>
        <v>415.57017543859649</v>
      </c>
      <c r="G298" s="6">
        <f>DNFIK!G298*100/'Correction for self employed'!G$2</f>
        <v>434.08360128617363</v>
      </c>
      <c r="H298" s="6">
        <f>DNFIK!H298*100/'Correction for self employed'!H$2</f>
        <v>429.61418143899891</v>
      </c>
      <c r="I298" s="6">
        <f>DNFIK!I298*100/'Correction for self employed'!I$2</f>
        <v>422.60692464358453</v>
      </c>
      <c r="J298" s="6">
        <f>DNFIK!J298*100/'Correction for self employed'!J$2</f>
        <v>420.20202020202021</v>
      </c>
      <c r="K298" s="6">
        <f>DNFIK!K298*100/'Correction for self employed'!K$2</f>
        <v>426.70682730923699</v>
      </c>
      <c r="L298" s="6">
        <f>DNFIK!L298*100/'Correction for self employed'!L$2</f>
        <v>420</v>
      </c>
      <c r="M298" s="7">
        <f t="shared" si="20"/>
        <v>424.11196147408725</v>
      </c>
    </row>
    <row r="299" spans="5:13" x14ac:dyDescent="0.55000000000000004">
      <c r="E299" s="3" t="s">
        <v>28</v>
      </c>
      <c r="F299" s="6">
        <f>DNFIK!F299*100/'Correction for self employed'!F$2</f>
        <v>5.4824561403508767</v>
      </c>
      <c r="G299" s="6">
        <f>DNFIK!G299*100/'Correction for self employed'!G$2</f>
        <v>6.4308681672025729</v>
      </c>
      <c r="H299" s="6">
        <f>DNFIK!H299*100/'Correction for self employed'!H$2</f>
        <v>6.2565172054223144</v>
      </c>
      <c r="I299" s="6">
        <f>DNFIK!I299*100/'Correction for self employed'!I$2</f>
        <v>7.1283095723014256</v>
      </c>
      <c r="J299" s="6">
        <f>DNFIK!J299*100/'Correction for self employed'!J$2</f>
        <v>10.1010101010101</v>
      </c>
      <c r="K299" s="6">
        <f>DNFIK!K299*100/'Correction for self employed'!K$2</f>
        <v>11.04417670682731</v>
      </c>
      <c r="L299" s="6">
        <f>DNFIK!L299*100/'Correction for self employed'!L$2</f>
        <v>14</v>
      </c>
      <c r="M299" s="7">
        <f t="shared" si="20"/>
        <v>8.6347625561592274</v>
      </c>
    </row>
    <row r="300" spans="5:13" x14ac:dyDescent="0.55000000000000004">
      <c r="E300" s="3" t="s">
        <v>29</v>
      </c>
      <c r="F300" s="6">
        <f>DNFIK!F300*100/'Correction for self employed'!F$2</f>
        <v>214.91228070175438</v>
      </c>
      <c r="G300" s="6">
        <f>DNFIK!G300*100/'Correction for self employed'!G$2</f>
        <v>225.08038585209005</v>
      </c>
      <c r="H300" s="6">
        <f>DNFIK!H300*100/'Correction for self employed'!H$2</f>
        <v>225.23461939520331</v>
      </c>
      <c r="I300" s="6">
        <f>DNFIK!I300*100/'Correction for self employed'!I$2</f>
        <v>214.86761710794298</v>
      </c>
      <c r="J300" s="6">
        <f>DNFIK!J300*100/'Correction for self employed'!J$2</f>
        <v>217.17171717171718</v>
      </c>
      <c r="K300" s="6">
        <f>DNFIK!K300*100/'Correction for self employed'!K$2</f>
        <v>219.87951807228916</v>
      </c>
      <c r="L300" s="6">
        <f>DNFIK!L300*100/'Correction for self employed'!L$2</f>
        <v>205</v>
      </c>
      <c r="M300" s="7">
        <f t="shared" si="20"/>
        <v>217.44944832871383</v>
      </c>
    </row>
    <row r="301" spans="5:13" x14ac:dyDescent="0.55000000000000004">
      <c r="E301" s="3" t="s">
        <v>30</v>
      </c>
      <c r="F301" s="6">
        <f>DNFIK!F301*100/'Correction for self employed'!F$2</f>
        <v>179.82456140350877</v>
      </c>
      <c r="G301" s="6">
        <f>DNFIK!G301*100/'Correction for self employed'!G$2</f>
        <v>184.35155412647376</v>
      </c>
      <c r="H301" s="6">
        <f>DNFIK!H301*100/'Correction for self employed'!H$2</f>
        <v>180.39624608967674</v>
      </c>
      <c r="I301" s="6">
        <f>DNFIK!I301*100/'Correction for self employed'!I$2</f>
        <v>180.24439918533605</v>
      </c>
      <c r="J301" s="6">
        <f>DNFIK!J301*100/'Correction for self employed'!J$2</f>
        <v>171.71717171717171</v>
      </c>
      <c r="K301" s="6">
        <f>DNFIK!K301*100/'Correction for self employed'!K$2</f>
        <v>176.70682730923696</v>
      </c>
      <c r="L301" s="6">
        <f>DNFIK!L301*100/'Correction for self employed'!L$2</f>
        <v>180</v>
      </c>
      <c r="M301" s="7">
        <f t="shared" si="20"/>
        <v>179.03439426162916</v>
      </c>
    </row>
    <row r="302" spans="5:13" x14ac:dyDescent="0.55000000000000004">
      <c r="E302" s="3" t="s">
        <v>31</v>
      </c>
      <c r="F302" s="6">
        <f>DNFIK!F302*100/'Correction for self employed'!F$2</f>
        <v>16.44736842105263</v>
      </c>
      <c r="G302" s="6">
        <f>DNFIK!G302*100/'Correction for self employed'!G$2</f>
        <v>17.14898177920686</v>
      </c>
      <c r="H302" s="6">
        <f>DNFIK!H302*100/'Correction for self employed'!H$2</f>
        <v>17.726798748696559</v>
      </c>
      <c r="I302" s="6">
        <f>DNFIK!I302*100/'Correction for self employed'!I$2</f>
        <v>21.384928716904277</v>
      </c>
      <c r="J302" s="6">
        <f>DNFIK!J302*100/'Correction for self employed'!J$2</f>
        <v>20.202020202020201</v>
      </c>
      <c r="K302" s="6">
        <f>DNFIK!K302*100/'Correction for self employed'!K$2</f>
        <v>18.072289156626507</v>
      </c>
      <c r="L302" s="6">
        <f>DNFIK!L302*100/'Correction for self employed'!L$2</f>
        <v>21</v>
      </c>
      <c r="M302" s="7">
        <f t="shared" si="20"/>
        <v>18.854626717786719</v>
      </c>
    </row>
    <row r="303" spans="5:13" x14ac:dyDescent="0.55000000000000004">
      <c r="E303" s="3" t="s">
        <v>32</v>
      </c>
      <c r="F303" s="6">
        <f>DNFIK!F303*100/'Correction for self employed'!F$2</f>
        <v>1.0964912280701753</v>
      </c>
      <c r="G303" s="6">
        <f>DNFIK!G303*100/'Correction for self employed'!G$2</f>
        <v>1.0718113612004287</v>
      </c>
      <c r="H303" s="6">
        <f>DNFIK!H303*100/'Correction for self employed'!H$2</f>
        <v>1.0427528675703857</v>
      </c>
      <c r="I303" s="6">
        <f>DNFIK!I303*100/'Correction for self employed'!I$2</f>
        <v>1.0183299389002036</v>
      </c>
      <c r="J303" s="6">
        <f>DNFIK!J303*100/'Correction for self employed'!J$2</f>
        <v>2.0202020202020203</v>
      </c>
      <c r="K303" s="6">
        <f>DNFIK!K303*100/'Correction for self employed'!K$2</f>
        <v>1.0040160642570282</v>
      </c>
      <c r="L303" s="6">
        <f>DNFIK!L303*100/'Correction for self employed'!L$2</f>
        <v>2</v>
      </c>
      <c r="M303" s="7">
        <f t="shared" si="20"/>
        <v>1.3219433543143204</v>
      </c>
    </row>
    <row r="304" spans="5:13" x14ac:dyDescent="0.55000000000000004">
      <c r="E304" s="3" t="s">
        <v>33</v>
      </c>
      <c r="F304" s="6">
        <f>DNFIK!F304*100/'Correction for self employed'!F$2</f>
        <v>1.0964912280701753</v>
      </c>
      <c r="G304" s="6">
        <f>DNFIK!G304*100/'Correction for self employed'!G$2</f>
        <v>1.0718113612004287</v>
      </c>
      <c r="H304" s="6">
        <f>DNFIK!H304*100/'Correction for self employed'!H$2</f>
        <v>1.0427528675703857</v>
      </c>
      <c r="I304" s="6">
        <f>DNFIK!I304*100/'Correction for self employed'!I$2</f>
        <v>1.0183299389002036</v>
      </c>
      <c r="J304" s="6">
        <f>DNFIK!J304*100/'Correction for self employed'!J$2</f>
        <v>2.0202020202020203</v>
      </c>
      <c r="K304" s="6">
        <f>DNFIK!K304*100/'Correction for self employed'!K$2</f>
        <v>1.0040160642570282</v>
      </c>
      <c r="L304" s="6">
        <f>DNFIK!L304*100/'Correction for self employed'!L$2</f>
        <v>2</v>
      </c>
      <c r="M304" s="7">
        <f t="shared" si="20"/>
        <v>1.3219433543143204</v>
      </c>
    </row>
    <row r="305" spans="4:13" x14ac:dyDescent="0.55000000000000004">
      <c r="E305" s="3" t="s">
        <v>34</v>
      </c>
      <c r="F305" s="6">
        <f>DNFIK!F305*100/'Correction for self employed'!F$2</f>
        <v>0</v>
      </c>
      <c r="G305" s="6">
        <f>DNFIK!G305*100/'Correction for self employed'!G$2</f>
        <v>0</v>
      </c>
      <c r="H305" s="6">
        <f>DNFIK!H305*100/'Correction for self employed'!H$2</f>
        <v>0</v>
      </c>
      <c r="I305" s="6">
        <f>DNFIK!I305*100/'Correction for self employed'!I$2</f>
        <v>0</v>
      </c>
      <c r="J305" s="6">
        <f>DNFIK!J305*100/'Correction for self employed'!J$2</f>
        <v>0</v>
      </c>
      <c r="K305" s="6">
        <f>DNFIK!K305*100/'Correction for self employed'!K$2</f>
        <v>0</v>
      </c>
      <c r="L305" s="6">
        <f>DNFIK!L305*100/'Correction for self employed'!L$2</f>
        <v>0</v>
      </c>
      <c r="M305" s="7">
        <f t="shared" si="20"/>
        <v>0</v>
      </c>
    </row>
    <row r="306" spans="4:13" x14ac:dyDescent="0.55000000000000004">
      <c r="E306" s="3" t="s">
        <v>35</v>
      </c>
      <c r="F306" s="6">
        <f>DNFIK!F306*100/'Correction for self employed'!F$2</f>
        <v>0</v>
      </c>
      <c r="G306" s="6">
        <f>DNFIK!G306*100/'Correction for self employed'!G$2</f>
        <v>0</v>
      </c>
      <c r="H306" s="6">
        <f>DNFIK!H306*100/'Correction for self employed'!H$2</f>
        <v>0</v>
      </c>
      <c r="I306" s="6">
        <f>DNFIK!I306*100/'Correction for self employed'!I$2</f>
        <v>0</v>
      </c>
      <c r="J306" s="6">
        <f>DNFIK!J306*100/'Correction for self employed'!J$2</f>
        <v>0</v>
      </c>
      <c r="K306" s="6">
        <f>DNFIK!K306*100/'Correction for self employed'!K$2</f>
        <v>0</v>
      </c>
      <c r="L306" s="6">
        <f>DNFIK!L306*100/'Correction for self employed'!L$2</f>
        <v>0</v>
      </c>
      <c r="M306" s="7">
        <f t="shared" si="20"/>
        <v>0</v>
      </c>
    </row>
    <row r="307" spans="4:13" x14ac:dyDescent="0.55000000000000004">
      <c r="E307" s="3" t="s">
        <v>36</v>
      </c>
      <c r="F307" s="6">
        <f>DNFIK!F307*100/'Correction for self employed'!F$2</f>
        <v>3.2894736842105261</v>
      </c>
      <c r="G307" s="6">
        <f>DNFIK!G307*100/'Correction for self employed'!G$2</f>
        <v>8.57449088960343</v>
      </c>
      <c r="H307" s="6">
        <f>DNFIK!H307*100/'Correction for self employed'!H$2</f>
        <v>12.513034410844629</v>
      </c>
      <c r="I307" s="6">
        <f>DNFIK!I307*100/'Correction for self employed'!I$2</f>
        <v>11.201629327902239</v>
      </c>
      <c r="J307" s="6">
        <f>DNFIK!J307*100/'Correction for self employed'!J$2</f>
        <v>6.0606060606060606</v>
      </c>
      <c r="K307" s="6">
        <f>DNFIK!K307*100/'Correction for self employed'!K$2</f>
        <v>5.0200803212851408</v>
      </c>
      <c r="L307" s="6">
        <f>DNFIK!L307*100/'Correction for self employed'!L$2</f>
        <v>4</v>
      </c>
      <c r="M307" s="7">
        <f t="shared" si="20"/>
        <v>7.2370449563502897</v>
      </c>
    </row>
    <row r="308" spans="4:13" x14ac:dyDescent="0.55000000000000004">
      <c r="E308" s="3" t="s">
        <v>37</v>
      </c>
      <c r="F308" s="6">
        <f>DNFIK!F308*100/'Correction for self employed'!F$2</f>
        <v>-30.701754385964911</v>
      </c>
      <c r="G308" s="6">
        <f>DNFIK!G308*100/'Correction for self employed'!G$2</f>
        <v>20.364415862808148</v>
      </c>
      <c r="H308" s="6">
        <f>DNFIK!H308*100/'Correction for self employed'!H$2</f>
        <v>10.427528675703858</v>
      </c>
      <c r="I308" s="6">
        <f>DNFIK!I308*100/'Correction for self employed'!I$2</f>
        <v>25.45824847250509</v>
      </c>
      <c r="J308" s="6">
        <f>DNFIK!J308*100/'Correction for self employed'!J$2</f>
        <v>17.171717171717173</v>
      </c>
      <c r="K308" s="6">
        <f>DNFIK!K308*100/'Correction for self employed'!K$2</f>
        <v>45.180722891566269</v>
      </c>
      <c r="L308" s="6">
        <f>DNFIK!L308*100/'Correction for self employed'!L$2</f>
        <v>21</v>
      </c>
      <c r="M308" s="7">
        <f t="shared" si="20"/>
        <v>15.557268384047948</v>
      </c>
    </row>
    <row r="309" spans="4:13" x14ac:dyDescent="0.55000000000000004">
      <c r="E309" s="3" t="s">
        <v>38</v>
      </c>
      <c r="F309" s="6">
        <f>DNFIK!F309*100/'Correction for self employed'!F$2</f>
        <v>5.4824561403508767</v>
      </c>
      <c r="G309" s="6">
        <f>DNFIK!G309*100/'Correction for self employed'!G$2</f>
        <v>5.359056806002144</v>
      </c>
      <c r="H309" s="6">
        <f>DNFIK!H309*100/'Correction for self employed'!H$2</f>
        <v>5.2137643378519289</v>
      </c>
      <c r="I309" s="6">
        <f>DNFIK!I309*100/'Correction for self employed'!I$2</f>
        <v>6.1099796334012222</v>
      </c>
      <c r="J309" s="6">
        <f>DNFIK!J309*100/'Correction for self employed'!J$2</f>
        <v>7.0707070707070709</v>
      </c>
      <c r="K309" s="6">
        <f>DNFIK!K309*100/'Correction for self employed'!K$2</f>
        <v>8.0321285140562253</v>
      </c>
      <c r="L309" s="6">
        <f>DNFIK!L309*100/'Correction for self employed'!L$2</f>
        <v>9</v>
      </c>
      <c r="M309" s="7">
        <f t="shared" si="20"/>
        <v>6.6097275003384954</v>
      </c>
    </row>
    <row r="310" spans="4:13" x14ac:dyDescent="0.55000000000000004">
      <c r="E310" s="3" t="s">
        <v>39</v>
      </c>
      <c r="F310" s="6">
        <f>DNFIK!F310*100/'Correction for self employed'!F$2</f>
        <v>-35.087719298245609</v>
      </c>
      <c r="G310" s="6">
        <f>DNFIK!G310*100/'Correction for self employed'!G$2</f>
        <v>15.005359056806002</v>
      </c>
      <c r="H310" s="6">
        <f>DNFIK!H310*100/'Correction for self employed'!H$2</f>
        <v>5.2137643378519289</v>
      </c>
      <c r="I310" s="6">
        <f>DNFIK!I310*100/'Correction for self employed'!I$2</f>
        <v>19.34826883910387</v>
      </c>
      <c r="J310" s="6">
        <f>DNFIK!J310*100/'Correction for self employed'!J$2</f>
        <v>10.1010101010101</v>
      </c>
      <c r="K310" s="6">
        <f>DNFIK!K310*100/'Correction for self employed'!K$2</f>
        <v>37.148594377510044</v>
      </c>
      <c r="L310" s="6">
        <f>DNFIK!L310*100/'Correction for self employed'!L$2</f>
        <v>12</v>
      </c>
      <c r="M310" s="7">
        <f t="shared" si="20"/>
        <v>9.1041824877194752</v>
      </c>
    </row>
    <row r="311" spans="4:13" x14ac:dyDescent="0.55000000000000004">
      <c r="E311" s="3" t="s">
        <v>40</v>
      </c>
      <c r="F311" s="6">
        <f>DNFIK!F311*100/'Correction for self employed'!F$2</f>
        <v>0</v>
      </c>
      <c r="G311" s="6">
        <f>DNFIK!G311*100/'Correction for self employed'!G$2</f>
        <v>0</v>
      </c>
      <c r="H311" s="6">
        <f>DNFIK!H311*100/'Correction for self employed'!H$2</f>
        <v>0</v>
      </c>
      <c r="I311" s="6">
        <f>DNFIK!I311*100/'Correction for self employed'!I$2</f>
        <v>0</v>
      </c>
      <c r="J311" s="6">
        <f>DNFIK!J311*100/'Correction for self employed'!J$2</f>
        <v>0</v>
      </c>
      <c r="K311" s="6">
        <f>DNFIK!K311*100/'Correction for self employed'!K$2</f>
        <v>0</v>
      </c>
      <c r="L311" s="6">
        <f>DNFIK!L311*100/'Correction for self employed'!L$2</f>
        <v>0</v>
      </c>
      <c r="M311" s="7">
        <f t="shared" si="20"/>
        <v>0</v>
      </c>
    </row>
    <row r="312" spans="4:13" x14ac:dyDescent="0.55000000000000004">
      <c r="D312" s="3" t="s">
        <v>51</v>
      </c>
      <c r="E312" s="3" t="s">
        <v>13</v>
      </c>
      <c r="F312" s="6">
        <f>DNFIK!F312*100/'Correction for self employed'!F$2</f>
        <v>4539.4736842105258</v>
      </c>
      <c r="G312" s="6">
        <f>DNFIK!G312*100/'Correction for self employed'!G$2</f>
        <v>4884.2443729903534</v>
      </c>
      <c r="H312" s="6">
        <f>DNFIK!H312*100/'Correction for self employed'!H$2</f>
        <v>4894.6819603753911</v>
      </c>
      <c r="I312" s="6">
        <f>DNFIK!I312*100/'Correction for self employed'!I$2</f>
        <v>4989.8167006109979</v>
      </c>
      <c r="J312" s="6">
        <f>DNFIK!J312*100/'Correction for self employed'!J$2</f>
        <v>5049.4949494949497</v>
      </c>
      <c r="K312" s="6">
        <f>DNFIK!K312*100/'Correction for self employed'!K$2</f>
        <v>5490.9638554216872</v>
      </c>
      <c r="L312" s="6">
        <f>DNFIK!L312*100/'Correction for self employed'!L$2</f>
        <v>6034</v>
      </c>
      <c r="M312" s="7">
        <f t="shared" si="20"/>
        <v>5126.0965033005577</v>
      </c>
    </row>
    <row r="313" spans="4:13" x14ac:dyDescent="0.55000000000000004">
      <c r="E313" s="3" t="s">
        <v>14</v>
      </c>
      <c r="F313" s="6">
        <f>DNFIK!F313*100/'Correction for self employed'!F$2</f>
        <v>0</v>
      </c>
      <c r="G313" s="6">
        <f>DNFIK!G313*100/'Correction for self employed'!G$2</f>
        <v>0</v>
      </c>
      <c r="H313" s="6">
        <f>DNFIK!H313*100/'Correction for self employed'!H$2</f>
        <v>0</v>
      </c>
      <c r="I313" s="6">
        <f>DNFIK!I313*100/'Correction for self employed'!I$2</f>
        <v>0</v>
      </c>
      <c r="J313" s="6">
        <f>DNFIK!J313*100/'Correction for self employed'!J$2</f>
        <v>0</v>
      </c>
      <c r="K313" s="6">
        <f>DNFIK!K313*100/'Correction for self employed'!K$2</f>
        <v>0</v>
      </c>
      <c r="L313" s="6">
        <f>DNFIK!L313*100/'Correction for self employed'!L$2</f>
        <v>0</v>
      </c>
      <c r="M313" s="7">
        <f t="shared" si="20"/>
        <v>0</v>
      </c>
    </row>
    <row r="314" spans="4:13" x14ac:dyDescent="0.55000000000000004">
      <c r="E314" s="3" t="s">
        <v>15</v>
      </c>
      <c r="F314" s="6">
        <f>DNFIK!F314*100/'Correction for self employed'!F$2</f>
        <v>0</v>
      </c>
      <c r="G314" s="6">
        <f>DNFIK!G314*100/'Correction for self employed'!G$2</f>
        <v>0</v>
      </c>
      <c r="H314" s="6">
        <f>DNFIK!H314*100/'Correction for self employed'!H$2</f>
        <v>0</v>
      </c>
      <c r="I314" s="6">
        <f>DNFIK!I314*100/'Correction for self employed'!I$2</f>
        <v>0</v>
      </c>
      <c r="J314" s="6">
        <f>DNFIK!J314*100/'Correction for self employed'!J$2</f>
        <v>0</v>
      </c>
      <c r="K314" s="6">
        <f>DNFIK!K314*100/'Correction for self employed'!K$2</f>
        <v>0</v>
      </c>
      <c r="L314" s="6">
        <f>DNFIK!L314*100/'Correction for self employed'!L$2</f>
        <v>0</v>
      </c>
      <c r="M314" s="7">
        <f t="shared" si="20"/>
        <v>0</v>
      </c>
    </row>
    <row r="315" spans="4:13" x14ac:dyDescent="0.55000000000000004">
      <c r="E315" s="3" t="s">
        <v>16</v>
      </c>
      <c r="F315" s="6">
        <f>DNFIK!F315*100/'Correction for self employed'!F$2</f>
        <v>0</v>
      </c>
      <c r="G315" s="6">
        <f>DNFIK!G315*100/'Correction for self employed'!G$2</f>
        <v>0</v>
      </c>
      <c r="H315" s="6">
        <f>DNFIK!H315*100/'Correction for self employed'!H$2</f>
        <v>0</v>
      </c>
      <c r="I315" s="6">
        <f>DNFIK!I315*100/'Correction for self employed'!I$2</f>
        <v>0</v>
      </c>
      <c r="J315" s="6">
        <f>DNFIK!J315*100/'Correction for self employed'!J$2</f>
        <v>0</v>
      </c>
      <c r="K315" s="6">
        <f>DNFIK!K315*100/'Correction for self employed'!K$2</f>
        <v>0</v>
      </c>
      <c r="L315" s="6">
        <f>DNFIK!L315*100/'Correction for self employed'!L$2</f>
        <v>0</v>
      </c>
      <c r="M315" s="7">
        <f t="shared" si="20"/>
        <v>0</v>
      </c>
    </row>
    <row r="316" spans="4:13" x14ac:dyDescent="0.55000000000000004">
      <c r="E316" s="3" t="s">
        <v>17</v>
      </c>
      <c r="F316" s="6">
        <f>DNFIK!F316*100/'Correction for self employed'!F$2</f>
        <v>1081.140350877193</v>
      </c>
      <c r="G316" s="6">
        <f>DNFIK!G316*100/'Correction for self employed'!G$2</f>
        <v>1097.534833869239</v>
      </c>
      <c r="H316" s="6">
        <f>DNFIK!H316*100/'Correction for self employed'!H$2</f>
        <v>1036.4963503649635</v>
      </c>
      <c r="I316" s="6">
        <f>DNFIK!I316*100/'Correction for self employed'!I$2</f>
        <v>1002.0366598778004</v>
      </c>
      <c r="J316" s="6">
        <f>DNFIK!J316*100/'Correction for self employed'!J$2</f>
        <v>924.24242424242425</v>
      </c>
      <c r="K316" s="6">
        <f>DNFIK!K316*100/'Correction for self employed'!K$2</f>
        <v>929.71887550200813</v>
      </c>
      <c r="L316" s="6">
        <f>DNFIK!L316*100/'Correction for self employed'!L$2</f>
        <v>942</v>
      </c>
      <c r="M316" s="7">
        <f t="shared" si="20"/>
        <v>1001.8813563905181</v>
      </c>
    </row>
    <row r="317" spans="4:13" x14ac:dyDescent="0.55000000000000004">
      <c r="E317" s="3" t="s">
        <v>18</v>
      </c>
      <c r="F317" s="6">
        <f>DNFIK!F317*100/'Correction for self employed'!F$2</f>
        <v>41.666666666666664</v>
      </c>
      <c r="G317" s="6">
        <f>DNFIK!G317*100/'Correction for self employed'!G$2</f>
        <v>43.944265809217576</v>
      </c>
      <c r="H317" s="6">
        <f>DNFIK!H317*100/'Correction for self employed'!H$2</f>
        <v>41.710114702815432</v>
      </c>
      <c r="I317" s="6">
        <f>DNFIK!I317*100/'Correction for self employed'!I$2</f>
        <v>39.714867617107942</v>
      </c>
      <c r="J317" s="6">
        <f>DNFIK!J317*100/'Correction for self employed'!J$2</f>
        <v>42.424242424242422</v>
      </c>
      <c r="K317" s="6">
        <f>DNFIK!K317*100/'Correction for self employed'!K$2</f>
        <v>41.164658634538156</v>
      </c>
      <c r="L317" s="6">
        <f>DNFIK!L317*100/'Correction for self employed'!L$2</f>
        <v>43</v>
      </c>
      <c r="M317" s="7">
        <f t="shared" si="20"/>
        <v>41.946402264941177</v>
      </c>
    </row>
    <row r="318" spans="4:13" x14ac:dyDescent="0.55000000000000004">
      <c r="E318" s="3" t="s">
        <v>19</v>
      </c>
      <c r="F318" s="6">
        <f>DNFIK!F318*100/'Correction for self employed'!F$2</f>
        <v>476.9736842105263</v>
      </c>
      <c r="G318" s="6">
        <f>DNFIK!G318*100/'Correction for self employed'!G$2</f>
        <v>510.18220793140409</v>
      </c>
      <c r="H318" s="6">
        <f>DNFIK!H318*100/'Correction for self employed'!H$2</f>
        <v>488.00834202294055</v>
      </c>
      <c r="I318" s="6">
        <f>DNFIK!I318*100/'Correction for self employed'!I$2</f>
        <v>493.89002036659878</v>
      </c>
      <c r="J318" s="6">
        <f>DNFIK!J318*100/'Correction for self employed'!J$2</f>
        <v>508.08080808080808</v>
      </c>
      <c r="K318" s="6">
        <f>DNFIK!K318*100/'Correction for self employed'!K$2</f>
        <v>531.12449799196793</v>
      </c>
      <c r="L318" s="6">
        <f>DNFIK!L318*100/'Correction for self employed'!L$2</f>
        <v>588</v>
      </c>
      <c r="M318" s="7">
        <f t="shared" si="20"/>
        <v>513.75136580060655</v>
      </c>
    </row>
    <row r="319" spans="4:13" x14ac:dyDescent="0.55000000000000004">
      <c r="E319" s="3" t="s">
        <v>20</v>
      </c>
      <c r="F319" s="6">
        <f>DNFIK!F319*100/'Correction for self employed'!F$2</f>
        <v>561.40350877192975</v>
      </c>
      <c r="G319" s="6">
        <f>DNFIK!G319*100/'Correction for self employed'!G$2</f>
        <v>543.40836012861735</v>
      </c>
      <c r="H319" s="6">
        <f>DNFIK!H319*100/'Correction for self employed'!H$2</f>
        <v>506.77789363920749</v>
      </c>
      <c r="I319" s="6">
        <f>DNFIK!I319*100/'Correction for self employed'!I$2</f>
        <v>467.41344195519349</v>
      </c>
      <c r="J319" s="6">
        <f>DNFIK!J319*100/'Correction for self employed'!J$2</f>
        <v>373.73737373737373</v>
      </c>
      <c r="K319" s="6">
        <f>DNFIK!K319*100/'Correction for self employed'!K$2</f>
        <v>357.42971887550203</v>
      </c>
      <c r="L319" s="6">
        <f>DNFIK!L319*100/'Correction for self employed'!L$2</f>
        <v>311</v>
      </c>
      <c r="M319" s="7">
        <f t="shared" si="20"/>
        <v>445.88147101540341</v>
      </c>
    </row>
    <row r="320" spans="4:13" x14ac:dyDescent="0.55000000000000004">
      <c r="E320" s="3" t="s">
        <v>21</v>
      </c>
      <c r="F320" s="6">
        <f>DNFIK!F320*100/'Correction for self employed'!F$2</f>
        <v>185.30701754385964</v>
      </c>
      <c r="G320" s="6">
        <f>DNFIK!G320*100/'Correction for self employed'!G$2</f>
        <v>143.62272240085744</v>
      </c>
      <c r="H320" s="6">
        <f>DNFIK!H320*100/'Correction for self employed'!H$2</f>
        <v>133.47236704900936</v>
      </c>
      <c r="I320" s="6">
        <f>DNFIK!I320*100/'Correction for self employed'!I$2</f>
        <v>124.23625254582484</v>
      </c>
      <c r="J320" s="6">
        <f>DNFIK!J320*100/'Correction for self employed'!J$2</f>
        <v>93.939393939393938</v>
      </c>
      <c r="K320" s="6">
        <f>DNFIK!K320*100/'Correction for self employed'!K$2</f>
        <v>73.293172690763058</v>
      </c>
      <c r="L320" s="6">
        <f>DNFIK!L320*100/'Correction for self employed'!L$2</f>
        <v>69</v>
      </c>
      <c r="M320" s="7">
        <f t="shared" si="20"/>
        <v>117.55298945281547</v>
      </c>
    </row>
    <row r="321" spans="5:13" x14ac:dyDescent="0.55000000000000004">
      <c r="E321" s="3" t="s">
        <v>22</v>
      </c>
      <c r="F321" s="6">
        <f>DNFIK!F321*100/'Correction for self employed'!F$2</f>
        <v>0</v>
      </c>
      <c r="G321" s="6">
        <f>DNFIK!G321*100/'Correction for self employed'!G$2</f>
        <v>0</v>
      </c>
      <c r="H321" s="6">
        <f>DNFIK!H321*100/'Correction for self employed'!H$2</f>
        <v>0</v>
      </c>
      <c r="I321" s="6">
        <f>DNFIK!I321*100/'Correction for self employed'!I$2</f>
        <v>0</v>
      </c>
      <c r="J321" s="6">
        <f>DNFIK!J321*100/'Correction for self employed'!J$2</f>
        <v>0</v>
      </c>
      <c r="K321" s="6">
        <f>DNFIK!K321*100/'Correction for self employed'!K$2</f>
        <v>2.0080321285140563</v>
      </c>
      <c r="L321" s="6">
        <f>DNFIK!L321*100/'Correction for self employed'!L$2</f>
        <v>2</v>
      </c>
      <c r="M321" s="7">
        <f t="shared" si="20"/>
        <v>0.57257601835915095</v>
      </c>
    </row>
    <row r="322" spans="5:13" x14ac:dyDescent="0.55000000000000004">
      <c r="E322" s="3" t="s">
        <v>23</v>
      </c>
      <c r="F322" s="6">
        <f>DNFIK!F322*100/'Correction for self employed'!F$2</f>
        <v>185.30701754385964</v>
      </c>
      <c r="G322" s="6">
        <f>DNFIK!G322*100/'Correction for self employed'!G$2</f>
        <v>143.62272240085744</v>
      </c>
      <c r="H322" s="6">
        <f>DNFIK!H322*100/'Correction for self employed'!H$2</f>
        <v>133.47236704900936</v>
      </c>
      <c r="I322" s="6">
        <f>DNFIK!I322*100/'Correction for self employed'!I$2</f>
        <v>124.23625254582484</v>
      </c>
      <c r="J322" s="6">
        <f>DNFIK!J322*100/'Correction for self employed'!J$2</f>
        <v>93.939393939393938</v>
      </c>
      <c r="K322" s="6">
        <f>DNFIK!K322*100/'Correction for self employed'!K$2</f>
        <v>71.285140562248998</v>
      </c>
      <c r="L322" s="6">
        <f>DNFIK!L322*100/'Correction for self employed'!L$2</f>
        <v>67</v>
      </c>
      <c r="M322" s="7">
        <f t="shared" si="20"/>
        <v>116.98041343445631</v>
      </c>
    </row>
    <row r="323" spans="5:13" x14ac:dyDescent="0.55000000000000004">
      <c r="E323" s="3" t="s">
        <v>24</v>
      </c>
      <c r="F323" s="6">
        <f>DNFIK!F323*100/'Correction for self employed'!F$2</f>
        <v>0</v>
      </c>
      <c r="G323" s="6">
        <f>DNFIK!G323*100/'Correction for self employed'!G$2</f>
        <v>0</v>
      </c>
      <c r="H323" s="6">
        <f>DNFIK!H323*100/'Correction for self employed'!H$2</f>
        <v>0</v>
      </c>
      <c r="I323" s="6">
        <f>DNFIK!I323*100/'Correction for self employed'!I$2</f>
        <v>0</v>
      </c>
      <c r="J323" s="6">
        <f>DNFIK!J323*100/'Correction for self employed'!J$2</f>
        <v>0</v>
      </c>
      <c r="K323" s="6">
        <f>DNFIK!K323*100/'Correction for self employed'!K$2</f>
        <v>0</v>
      </c>
      <c r="L323" s="6">
        <f>DNFIK!L323*100/'Correction for self employed'!L$2</f>
        <v>0</v>
      </c>
      <c r="M323" s="7">
        <f t="shared" si="20"/>
        <v>0</v>
      </c>
    </row>
    <row r="324" spans="5:13" x14ac:dyDescent="0.55000000000000004">
      <c r="E324" s="3" t="s">
        <v>25</v>
      </c>
      <c r="F324" s="6">
        <f>DNFIK!F324*100/'Correction for self employed'!F$2</f>
        <v>0</v>
      </c>
      <c r="G324" s="6">
        <f>DNFIK!G324*100/'Correction for self employed'!G$2</f>
        <v>0</v>
      </c>
      <c r="H324" s="6">
        <f>DNFIK!H324*100/'Correction for self employed'!H$2</f>
        <v>0</v>
      </c>
      <c r="I324" s="6">
        <f>DNFIK!I324*100/'Correction for self employed'!I$2</f>
        <v>0</v>
      </c>
      <c r="J324" s="6">
        <f>DNFIK!J324*100/'Correction for self employed'!J$2</f>
        <v>0</v>
      </c>
      <c r="K324" s="6">
        <f>DNFIK!K324*100/'Correction for self employed'!K$2</f>
        <v>0</v>
      </c>
      <c r="L324" s="6">
        <f>DNFIK!L324*100/'Correction for self employed'!L$2</f>
        <v>0</v>
      </c>
      <c r="M324" s="7">
        <f t="shared" si="20"/>
        <v>0</v>
      </c>
    </row>
    <row r="325" spans="5:13" x14ac:dyDescent="0.55000000000000004">
      <c r="E325" s="3" t="s">
        <v>26</v>
      </c>
      <c r="F325" s="6">
        <f>DNFIK!F325*100/'Correction for self employed'!F$2</f>
        <v>0</v>
      </c>
      <c r="G325" s="6">
        <f>DNFIK!G325*100/'Correction for self employed'!G$2</f>
        <v>0</v>
      </c>
      <c r="H325" s="6">
        <f>DNFIK!H325*100/'Correction for self employed'!H$2</f>
        <v>0</v>
      </c>
      <c r="I325" s="6">
        <f>DNFIK!I325*100/'Correction for self employed'!I$2</f>
        <v>0</v>
      </c>
      <c r="J325" s="6">
        <f>DNFIK!J325*100/'Correction for self employed'!J$2</f>
        <v>0</v>
      </c>
      <c r="K325" s="6">
        <f>DNFIK!K325*100/'Correction for self employed'!K$2</f>
        <v>0</v>
      </c>
      <c r="L325" s="6">
        <f>DNFIK!L325*100/'Correction for self employed'!L$2</f>
        <v>0</v>
      </c>
      <c r="M325" s="7">
        <f t="shared" ref="M325:M388" si="21">AVERAGE(F325:L325)</f>
        <v>0</v>
      </c>
    </row>
    <row r="326" spans="5:13" x14ac:dyDescent="0.55000000000000004">
      <c r="E326" s="3" t="s">
        <v>27</v>
      </c>
      <c r="F326" s="6">
        <f>DNFIK!F326*100/'Correction for self employed'!F$2</f>
        <v>1066.8859649122808</v>
      </c>
      <c r="G326" s="6">
        <f>DNFIK!G326*100/'Correction for self employed'!G$2</f>
        <v>1260.4501607717043</v>
      </c>
      <c r="H326" s="6">
        <f>DNFIK!H326*100/'Correction for self employed'!H$2</f>
        <v>1144.9426485922836</v>
      </c>
      <c r="I326" s="6">
        <f>DNFIK!I326*100/'Correction for self employed'!I$2</f>
        <v>1128.3095723014255</v>
      </c>
      <c r="J326" s="6">
        <f>DNFIK!J326*100/'Correction for self employed'!J$2</f>
        <v>1334.3434343434344</v>
      </c>
      <c r="K326" s="6">
        <f>DNFIK!K326*100/'Correction for self employed'!K$2</f>
        <v>1419.6787148594378</v>
      </c>
      <c r="L326" s="6">
        <f>DNFIK!L326*100/'Correction for self employed'!L$2</f>
        <v>1925</v>
      </c>
      <c r="M326" s="7">
        <f t="shared" si="21"/>
        <v>1325.6586422543664</v>
      </c>
    </row>
    <row r="327" spans="5:13" x14ac:dyDescent="0.55000000000000004">
      <c r="E327" s="3" t="s">
        <v>28</v>
      </c>
      <c r="F327" s="6">
        <f>DNFIK!F327*100/'Correction for self employed'!F$2</f>
        <v>224.78070175438594</v>
      </c>
      <c r="G327" s="6">
        <f>DNFIK!G327*100/'Correction for self employed'!G$2</f>
        <v>282.95819935691321</v>
      </c>
      <c r="H327" s="6">
        <f>DNFIK!H327*100/'Correction for self employed'!H$2</f>
        <v>213.76433785192907</v>
      </c>
      <c r="I327" s="6">
        <f>DNFIK!I327*100/'Correction for self employed'!I$2</f>
        <v>232.17922606924643</v>
      </c>
      <c r="J327" s="6">
        <f>DNFIK!J327*100/'Correction for self employed'!J$2</f>
        <v>292.92929292929296</v>
      </c>
      <c r="K327" s="6">
        <f>DNFIK!K327*100/'Correction for self employed'!K$2</f>
        <v>318.27309236947792</v>
      </c>
      <c r="L327" s="6">
        <f>DNFIK!L327*100/'Correction for self employed'!L$2</f>
        <v>374</v>
      </c>
      <c r="M327" s="7">
        <f t="shared" si="21"/>
        <v>276.98355004732082</v>
      </c>
    </row>
    <row r="328" spans="5:13" x14ac:dyDescent="0.55000000000000004">
      <c r="E328" s="3" t="s">
        <v>29</v>
      </c>
      <c r="F328" s="6">
        <f>DNFIK!F328*100/'Correction for self employed'!F$2</f>
        <v>470.39473684210526</v>
      </c>
      <c r="G328" s="6">
        <f>DNFIK!G328*100/'Correction for self employed'!G$2</f>
        <v>561.62915326902464</v>
      </c>
      <c r="H328" s="6">
        <f>DNFIK!H328*100/'Correction for self employed'!H$2</f>
        <v>515.11991657977057</v>
      </c>
      <c r="I328" s="6">
        <f>DNFIK!I328*100/'Correction for self employed'!I$2</f>
        <v>429.73523421588595</v>
      </c>
      <c r="J328" s="6">
        <f>DNFIK!J328*100/'Correction for self employed'!J$2</f>
        <v>555.55555555555554</v>
      </c>
      <c r="K328" s="6">
        <f>DNFIK!K328*100/'Correction for self employed'!K$2</f>
        <v>563.25301204819277</v>
      </c>
      <c r="L328" s="6">
        <f>DNFIK!L328*100/'Correction for self employed'!L$2</f>
        <v>972</v>
      </c>
      <c r="M328" s="7">
        <f t="shared" si="21"/>
        <v>581.09822978721934</v>
      </c>
    </row>
    <row r="329" spans="5:13" x14ac:dyDescent="0.55000000000000004">
      <c r="E329" s="3" t="s">
        <v>30</v>
      </c>
      <c r="F329" s="6">
        <f>DNFIK!F329*100/'Correction for self employed'!F$2</f>
        <v>84.429824561403507</v>
      </c>
      <c r="G329" s="6">
        <f>DNFIK!G329*100/'Correction for self employed'!G$2</f>
        <v>96.463022508038591</v>
      </c>
      <c r="H329" s="6">
        <f>DNFIK!H329*100/'Correction for self employed'!H$2</f>
        <v>101.14702815432742</v>
      </c>
      <c r="I329" s="6">
        <f>DNFIK!I329*100/'Correction for self employed'!I$2</f>
        <v>104.88798370672097</v>
      </c>
      <c r="J329" s="6">
        <f>DNFIK!J329*100/'Correction for self employed'!J$2</f>
        <v>109.09090909090909</v>
      </c>
      <c r="K329" s="6">
        <f>DNFIK!K329*100/'Correction for self employed'!K$2</f>
        <v>118.47389558232932</v>
      </c>
      <c r="L329" s="6">
        <f>DNFIK!L329*100/'Correction for self employed'!L$2</f>
        <v>121</v>
      </c>
      <c r="M329" s="7">
        <f t="shared" si="21"/>
        <v>105.07038051481842</v>
      </c>
    </row>
    <row r="330" spans="5:13" x14ac:dyDescent="0.55000000000000004">
      <c r="E330" s="3" t="s">
        <v>31</v>
      </c>
      <c r="F330" s="6">
        <f>DNFIK!F330*100/'Correction for self employed'!F$2</f>
        <v>286.18421052631578</v>
      </c>
      <c r="G330" s="6">
        <f>DNFIK!G330*100/'Correction for self employed'!G$2</f>
        <v>318.32797427652736</v>
      </c>
      <c r="H330" s="6">
        <f>DNFIK!H330*100/'Correction for self employed'!H$2</f>
        <v>315.95411887382687</v>
      </c>
      <c r="I330" s="6">
        <f>DNFIK!I330*100/'Correction for self employed'!I$2</f>
        <v>360.4887983706721</v>
      </c>
      <c r="J330" s="6">
        <f>DNFIK!J330*100/'Correction for self employed'!J$2</f>
        <v>376.76767676767679</v>
      </c>
      <c r="K330" s="6">
        <f>DNFIK!K330*100/'Correction for self employed'!K$2</f>
        <v>419.67871485943778</v>
      </c>
      <c r="L330" s="6">
        <f>DNFIK!L330*100/'Correction for self employed'!L$2</f>
        <v>459</v>
      </c>
      <c r="M330" s="7">
        <f t="shared" si="21"/>
        <v>362.34307052492238</v>
      </c>
    </row>
    <row r="331" spans="5:13" x14ac:dyDescent="0.55000000000000004">
      <c r="E331" s="3" t="s">
        <v>32</v>
      </c>
      <c r="F331" s="6">
        <f>DNFIK!F331*100/'Correction for self employed'!F$2</f>
        <v>2107.4561403508769</v>
      </c>
      <c r="G331" s="6">
        <f>DNFIK!G331*100/'Correction for self employed'!G$2</f>
        <v>2279.7427652733118</v>
      </c>
      <c r="H331" s="6">
        <f>DNFIK!H331*100/'Correction for self employed'!H$2</f>
        <v>2480.7090719499479</v>
      </c>
      <c r="I331" s="6">
        <f>DNFIK!I331*100/'Correction for self employed'!I$2</f>
        <v>2644.6028513238289</v>
      </c>
      <c r="J331" s="6">
        <f>DNFIK!J331*100/'Correction for self employed'!J$2</f>
        <v>2597.9797979797981</v>
      </c>
      <c r="K331" s="6">
        <f>DNFIK!K331*100/'Correction for self employed'!K$2</f>
        <v>2932.7309236947794</v>
      </c>
      <c r="L331" s="6">
        <f>DNFIK!L331*100/'Correction for self employed'!L$2</f>
        <v>2959</v>
      </c>
      <c r="M331" s="7">
        <f t="shared" si="21"/>
        <v>2571.7459357960774</v>
      </c>
    </row>
    <row r="332" spans="5:13" x14ac:dyDescent="0.55000000000000004">
      <c r="E332" s="3" t="s">
        <v>33</v>
      </c>
      <c r="F332" s="6">
        <f>DNFIK!F332*100/'Correction for self employed'!F$2</f>
        <v>103.07017543859649</v>
      </c>
      <c r="G332" s="6">
        <f>DNFIK!G332*100/'Correction for self employed'!G$2</f>
        <v>102.89389067524117</v>
      </c>
      <c r="H332" s="6">
        <f>DNFIK!H332*100/'Correction for self employed'!H$2</f>
        <v>111.57455683003127</v>
      </c>
      <c r="I332" s="6">
        <f>DNFIK!I332*100/'Correction for self employed'!I$2</f>
        <v>107.94297352342159</v>
      </c>
      <c r="J332" s="6">
        <f>DNFIK!J332*100/'Correction for self employed'!J$2</f>
        <v>97.979797979797979</v>
      </c>
      <c r="K332" s="6">
        <f>DNFIK!K332*100/'Correction for self employed'!K$2</f>
        <v>91.365461847389568</v>
      </c>
      <c r="L332" s="6">
        <f>DNFIK!L332*100/'Correction for self employed'!L$2</f>
        <v>92</v>
      </c>
      <c r="M332" s="7">
        <f t="shared" si="21"/>
        <v>100.97526518492543</v>
      </c>
    </row>
    <row r="333" spans="5:13" x14ac:dyDescent="0.55000000000000004">
      <c r="E333" s="3" t="s">
        <v>34</v>
      </c>
      <c r="F333" s="6">
        <f>DNFIK!F333*100/'Correction for self employed'!F$2</f>
        <v>1112.9385964912281</v>
      </c>
      <c r="G333" s="6">
        <f>DNFIK!G333*100/'Correction for self employed'!G$2</f>
        <v>1207.9314040728832</v>
      </c>
      <c r="H333" s="6">
        <f>DNFIK!H333*100/'Correction for self employed'!H$2</f>
        <v>1280.5005213764337</v>
      </c>
      <c r="I333" s="6">
        <f>DNFIK!I333*100/'Correction for self employed'!I$2</f>
        <v>1408.3503054989817</v>
      </c>
      <c r="J333" s="6">
        <f>DNFIK!J333*100/'Correction for self employed'!J$2</f>
        <v>1411.1111111111111</v>
      </c>
      <c r="K333" s="6">
        <f>DNFIK!K333*100/'Correction for self employed'!K$2</f>
        <v>1580.3212851405624</v>
      </c>
      <c r="L333" s="6">
        <f>DNFIK!L333*100/'Correction for self employed'!L$2</f>
        <v>1595</v>
      </c>
      <c r="M333" s="7">
        <f t="shared" si="21"/>
        <v>1370.8790319558855</v>
      </c>
    </row>
    <row r="334" spans="5:13" x14ac:dyDescent="0.55000000000000004">
      <c r="E334" s="3" t="s">
        <v>35</v>
      </c>
      <c r="F334" s="6">
        <f>DNFIK!F334*100/'Correction for self employed'!F$2</f>
        <v>891.4473684210526</v>
      </c>
      <c r="G334" s="6">
        <f>DNFIK!G334*100/'Correction for self employed'!G$2</f>
        <v>968.91747052518758</v>
      </c>
      <c r="H334" s="6">
        <f>DNFIK!H334*100/'Correction for self employed'!H$2</f>
        <v>1088.6339937434827</v>
      </c>
      <c r="I334" s="6">
        <f>DNFIK!I334*100/'Correction for self employed'!I$2</f>
        <v>1127.2912423625255</v>
      </c>
      <c r="J334" s="6">
        <f>DNFIK!J334*100/'Correction for self employed'!J$2</f>
        <v>1088.8888888888889</v>
      </c>
      <c r="K334" s="6">
        <f>DNFIK!K334*100/'Correction for self employed'!K$2</f>
        <v>1262.0481927710844</v>
      </c>
      <c r="L334" s="6">
        <f>DNFIK!L334*100/'Correction for self employed'!L$2</f>
        <v>1272</v>
      </c>
      <c r="M334" s="7">
        <f t="shared" si="21"/>
        <v>1099.8895938160317</v>
      </c>
    </row>
    <row r="335" spans="5:13" x14ac:dyDescent="0.55000000000000004">
      <c r="E335" s="3" t="s">
        <v>36</v>
      </c>
      <c r="F335" s="6">
        <f>DNFIK!F335*100/'Correction for self employed'!F$2</f>
        <v>1.0964912280701753</v>
      </c>
      <c r="G335" s="6">
        <f>DNFIK!G335*100/'Correction for self employed'!G$2</f>
        <v>1.0718113612004287</v>
      </c>
      <c r="H335" s="6">
        <f>DNFIK!H335*100/'Correction for self employed'!H$2</f>
        <v>1.0427528675703857</v>
      </c>
      <c r="I335" s="6">
        <f>DNFIK!I335*100/'Correction for self employed'!I$2</f>
        <v>0</v>
      </c>
      <c r="J335" s="6">
        <f>DNFIK!J335*100/'Correction for self employed'!J$2</f>
        <v>1.0101010101010102</v>
      </c>
      <c r="K335" s="6">
        <f>DNFIK!K335*100/'Correction for self employed'!K$2</f>
        <v>1.0040160642570282</v>
      </c>
      <c r="L335" s="6">
        <f>DNFIK!L335*100/'Correction for self employed'!L$2</f>
        <v>1</v>
      </c>
      <c r="M335" s="7">
        <f t="shared" si="21"/>
        <v>0.88931036159986121</v>
      </c>
    </row>
    <row r="336" spans="5:13" x14ac:dyDescent="0.55000000000000004">
      <c r="E336" s="3" t="s">
        <v>37</v>
      </c>
      <c r="F336" s="6">
        <f>DNFIK!F336*100/'Correction for self employed'!F$2</f>
        <v>98.68421052631578</v>
      </c>
      <c r="G336" s="6">
        <f>DNFIK!G336*100/'Correction for self employed'!G$2</f>
        <v>101.82207931404074</v>
      </c>
      <c r="H336" s="6">
        <f>DNFIK!H336*100/'Correction for self employed'!H$2</f>
        <v>96.976016684045874</v>
      </c>
      <c r="I336" s="6">
        <f>DNFIK!I336*100/'Correction for self employed'!I$2</f>
        <v>90.631364562118122</v>
      </c>
      <c r="J336" s="6">
        <f>DNFIK!J336*100/'Correction for self employed'!J$2</f>
        <v>97.979797979797979</v>
      </c>
      <c r="K336" s="6">
        <f>DNFIK!K336*100/'Correction for self employed'!K$2</f>
        <v>133.53413654618475</v>
      </c>
      <c r="L336" s="6">
        <f>DNFIK!L336*100/'Correction for self employed'!L$2</f>
        <v>138</v>
      </c>
      <c r="M336" s="7">
        <f t="shared" si="21"/>
        <v>108.23251508750046</v>
      </c>
    </row>
    <row r="337" spans="4:13" x14ac:dyDescent="0.55000000000000004">
      <c r="E337" s="3" t="s">
        <v>38</v>
      </c>
      <c r="F337" s="6">
        <f>DNFIK!F337*100/'Correction for self employed'!F$2</f>
        <v>23.026315789473685</v>
      </c>
      <c r="G337" s="6">
        <f>DNFIK!G337*100/'Correction for self employed'!G$2</f>
        <v>24.65166130760986</v>
      </c>
      <c r="H337" s="6">
        <f>DNFIK!H337*100/'Correction for self employed'!H$2</f>
        <v>21.897810218978101</v>
      </c>
      <c r="I337" s="6">
        <f>DNFIK!I337*100/'Correction for self employed'!I$2</f>
        <v>16.293279022403258</v>
      </c>
      <c r="J337" s="6">
        <f>DNFIK!J337*100/'Correction for self employed'!J$2</f>
        <v>31.313131313131311</v>
      </c>
      <c r="K337" s="6">
        <f>DNFIK!K337*100/'Correction for self employed'!K$2</f>
        <v>36.144578313253014</v>
      </c>
      <c r="L337" s="6">
        <f>DNFIK!L337*100/'Correction for self employed'!L$2</f>
        <v>42</v>
      </c>
      <c r="M337" s="7">
        <f t="shared" si="21"/>
        <v>27.903825137835604</v>
      </c>
    </row>
    <row r="338" spans="4:13" x14ac:dyDescent="0.55000000000000004">
      <c r="E338" s="3" t="s">
        <v>39</v>
      </c>
      <c r="F338" s="6">
        <f>DNFIK!F338*100/'Correction for self employed'!F$2</f>
        <v>75.65789473684211</v>
      </c>
      <c r="G338" s="6">
        <f>DNFIK!G338*100/'Correction for self employed'!G$2</f>
        <v>77.170418006430864</v>
      </c>
      <c r="H338" s="6">
        <f>DNFIK!H338*100/'Correction for self employed'!H$2</f>
        <v>75.07820646506778</v>
      </c>
      <c r="I338" s="6">
        <f>DNFIK!I338*100/'Correction for self employed'!I$2</f>
        <v>74.338085539714868</v>
      </c>
      <c r="J338" s="6">
        <f>DNFIK!J338*100/'Correction for self employed'!J$2</f>
        <v>65.656565656565661</v>
      </c>
      <c r="K338" s="6">
        <f>DNFIK!K338*100/'Correction for self employed'!K$2</f>
        <v>97.389558232931734</v>
      </c>
      <c r="L338" s="6">
        <f>DNFIK!L338*100/'Correction for self employed'!L$2</f>
        <v>97</v>
      </c>
      <c r="M338" s="7">
        <f t="shared" si="21"/>
        <v>80.327246948221855</v>
      </c>
    </row>
    <row r="339" spans="4:13" x14ac:dyDescent="0.55000000000000004">
      <c r="E339" s="3" t="s">
        <v>40</v>
      </c>
      <c r="F339" s="6">
        <f>DNFIK!F339*100/'Correction for self employed'!F$2</f>
        <v>0</v>
      </c>
      <c r="G339" s="6">
        <f>DNFIK!G339*100/'Correction for self employed'!G$2</f>
        <v>0</v>
      </c>
      <c r="H339" s="6">
        <f>DNFIK!H339*100/'Correction for self employed'!H$2</f>
        <v>0</v>
      </c>
      <c r="I339" s="6">
        <f>DNFIK!I339*100/'Correction for self employed'!I$2</f>
        <v>0</v>
      </c>
      <c r="J339" s="6">
        <f>DNFIK!J339*100/'Correction for self employed'!J$2</f>
        <v>0</v>
      </c>
      <c r="K339" s="6">
        <f>DNFIK!K339*100/'Correction for self employed'!K$2</f>
        <v>0</v>
      </c>
      <c r="L339" s="6">
        <f>DNFIK!L339*100/'Correction for self employed'!L$2</f>
        <v>0</v>
      </c>
      <c r="M339" s="7">
        <f t="shared" si="21"/>
        <v>0</v>
      </c>
    </row>
    <row r="340" spans="4:13" x14ac:dyDescent="0.55000000000000004">
      <c r="D340" s="3" t="s">
        <v>52</v>
      </c>
      <c r="E340" s="3" t="s">
        <v>13</v>
      </c>
      <c r="F340" s="6">
        <f>DNFIK!F340*100/'Correction for self employed'!F$2</f>
        <v>110.74561403508771</v>
      </c>
      <c r="G340" s="6">
        <f>DNFIK!G340*100/'Correction for self employed'!G$2</f>
        <v>129.68917470525187</v>
      </c>
      <c r="H340" s="6">
        <f>DNFIK!H340*100/'Correction for self employed'!H$2</f>
        <v>100.10427528675703</v>
      </c>
      <c r="I340" s="6">
        <f>DNFIK!I340*100/'Correction for self employed'!I$2</f>
        <v>113.0346232179226</v>
      </c>
      <c r="J340" s="6">
        <f>DNFIK!J340*100/'Correction for self employed'!J$2</f>
        <v>111.11111111111111</v>
      </c>
      <c r="K340" s="6">
        <f>DNFIK!K340*100/'Correction for self employed'!K$2</f>
        <v>118.47389558232932</v>
      </c>
      <c r="L340" s="6">
        <f>DNFIK!L340*100/'Correction for self employed'!L$2</f>
        <v>100</v>
      </c>
      <c r="M340" s="7">
        <f t="shared" si="21"/>
        <v>111.87981341977995</v>
      </c>
    </row>
    <row r="341" spans="4:13" x14ac:dyDescent="0.55000000000000004">
      <c r="E341" s="3" t="s">
        <v>14</v>
      </c>
      <c r="F341" s="6">
        <f>DNFIK!F341*100/'Correction for self employed'!F$2</f>
        <v>0</v>
      </c>
      <c r="G341" s="6">
        <f>DNFIK!G341*100/'Correction for self employed'!G$2</f>
        <v>0</v>
      </c>
      <c r="H341" s="6">
        <f>DNFIK!H341*100/'Correction for self employed'!H$2</f>
        <v>0</v>
      </c>
      <c r="I341" s="6">
        <f>DNFIK!I341*100/'Correction for self employed'!I$2</f>
        <v>0</v>
      </c>
      <c r="J341" s="6">
        <f>DNFIK!J341*100/'Correction for self employed'!J$2</f>
        <v>0</v>
      </c>
      <c r="K341" s="6">
        <f>DNFIK!K341*100/'Correction for self employed'!K$2</f>
        <v>0</v>
      </c>
      <c r="L341" s="6">
        <f>DNFIK!L341*100/'Correction for self employed'!L$2</f>
        <v>0</v>
      </c>
      <c r="M341" s="7">
        <f t="shared" si="21"/>
        <v>0</v>
      </c>
    </row>
    <row r="342" spans="4:13" x14ac:dyDescent="0.55000000000000004">
      <c r="E342" s="3" t="s">
        <v>15</v>
      </c>
      <c r="F342" s="6">
        <f>DNFIK!F342*100/'Correction for self employed'!F$2</f>
        <v>0</v>
      </c>
      <c r="G342" s="6">
        <f>DNFIK!G342*100/'Correction for self employed'!G$2</f>
        <v>0</v>
      </c>
      <c r="H342" s="6">
        <f>DNFIK!H342*100/'Correction for self employed'!H$2</f>
        <v>0</v>
      </c>
      <c r="I342" s="6">
        <f>DNFIK!I342*100/'Correction for self employed'!I$2</f>
        <v>0</v>
      </c>
      <c r="J342" s="6">
        <f>DNFIK!J342*100/'Correction for self employed'!J$2</f>
        <v>0</v>
      </c>
      <c r="K342" s="6">
        <f>DNFIK!K342*100/'Correction for self employed'!K$2</f>
        <v>0</v>
      </c>
      <c r="L342" s="6">
        <f>DNFIK!L342*100/'Correction for self employed'!L$2</f>
        <v>0</v>
      </c>
      <c r="M342" s="7">
        <f t="shared" si="21"/>
        <v>0</v>
      </c>
    </row>
    <row r="343" spans="4:13" x14ac:dyDescent="0.55000000000000004">
      <c r="E343" s="3" t="s">
        <v>16</v>
      </c>
      <c r="F343" s="6">
        <f>DNFIK!F343*100/'Correction for self employed'!F$2</f>
        <v>0</v>
      </c>
      <c r="G343" s="6">
        <f>DNFIK!G343*100/'Correction for self employed'!G$2</f>
        <v>0</v>
      </c>
      <c r="H343" s="6">
        <f>DNFIK!H343*100/'Correction for self employed'!H$2</f>
        <v>0</v>
      </c>
      <c r="I343" s="6">
        <f>DNFIK!I343*100/'Correction for self employed'!I$2</f>
        <v>0</v>
      </c>
      <c r="J343" s="6">
        <f>DNFIK!J343*100/'Correction for self employed'!J$2</f>
        <v>0</v>
      </c>
      <c r="K343" s="6">
        <f>DNFIK!K343*100/'Correction for self employed'!K$2</f>
        <v>0</v>
      </c>
      <c r="L343" s="6">
        <f>DNFIK!L343*100/'Correction for self employed'!L$2</f>
        <v>0</v>
      </c>
      <c r="M343" s="7">
        <f t="shared" si="21"/>
        <v>0</v>
      </c>
    </row>
    <row r="344" spans="4:13" x14ac:dyDescent="0.55000000000000004">
      <c r="E344" s="3" t="s">
        <v>17</v>
      </c>
      <c r="F344" s="6">
        <f>DNFIK!F344*100/'Correction for self employed'!F$2</f>
        <v>24.12280701754386</v>
      </c>
      <c r="G344" s="6">
        <f>DNFIK!G344*100/'Correction for self employed'!G$2</f>
        <v>23.579849946409432</v>
      </c>
      <c r="H344" s="6">
        <f>DNFIK!H344*100/'Correction for self employed'!H$2</f>
        <v>23.983315954118872</v>
      </c>
      <c r="I344" s="6">
        <f>DNFIK!I344*100/'Correction for self employed'!I$2</f>
        <v>24.439918533604889</v>
      </c>
      <c r="J344" s="6">
        <f>DNFIK!J344*100/'Correction for self employed'!J$2</f>
        <v>23.232323232323232</v>
      </c>
      <c r="K344" s="6">
        <f>DNFIK!K344*100/'Correction for self employed'!K$2</f>
        <v>25.100401606425706</v>
      </c>
      <c r="L344" s="6">
        <f>DNFIK!L344*100/'Correction for self employed'!L$2</f>
        <v>25</v>
      </c>
      <c r="M344" s="7">
        <f t="shared" si="21"/>
        <v>24.208373755775142</v>
      </c>
    </row>
    <row r="345" spans="4:13" x14ac:dyDescent="0.55000000000000004">
      <c r="E345" s="3" t="s">
        <v>18</v>
      </c>
      <c r="F345" s="6">
        <f>DNFIK!F345*100/'Correction for self employed'!F$2</f>
        <v>1.0964912280701753</v>
      </c>
      <c r="G345" s="6">
        <f>DNFIK!G345*100/'Correction for self employed'!G$2</f>
        <v>1.0718113612004287</v>
      </c>
      <c r="H345" s="6">
        <f>DNFIK!H345*100/'Correction for self employed'!H$2</f>
        <v>1.0427528675703857</v>
      </c>
      <c r="I345" s="6">
        <f>DNFIK!I345*100/'Correction for self employed'!I$2</f>
        <v>1.0183299389002036</v>
      </c>
      <c r="J345" s="6">
        <f>DNFIK!J345*100/'Correction for self employed'!J$2</f>
        <v>0</v>
      </c>
      <c r="K345" s="6">
        <f>DNFIK!K345*100/'Correction for self employed'!K$2</f>
        <v>1.0040160642570282</v>
      </c>
      <c r="L345" s="6">
        <f>DNFIK!L345*100/'Correction for self employed'!L$2</f>
        <v>1</v>
      </c>
      <c r="M345" s="7">
        <f t="shared" si="21"/>
        <v>0.89048592285688877</v>
      </c>
    </row>
    <row r="346" spans="4:13" x14ac:dyDescent="0.55000000000000004">
      <c r="E346" s="3" t="s">
        <v>19</v>
      </c>
      <c r="F346" s="6">
        <f>DNFIK!F346*100/'Correction for self employed'!F$2</f>
        <v>14.254385964912281</v>
      </c>
      <c r="G346" s="6">
        <f>DNFIK!G346*100/'Correction for self employed'!G$2</f>
        <v>12.861736334405146</v>
      </c>
      <c r="H346" s="6">
        <f>DNFIK!H346*100/'Correction for self employed'!H$2</f>
        <v>15.641293013555787</v>
      </c>
      <c r="I346" s="6">
        <f>DNFIK!I346*100/'Correction for self employed'!I$2</f>
        <v>14.256619144602851</v>
      </c>
      <c r="J346" s="6">
        <f>DNFIK!J346*100/'Correction for self employed'!J$2</f>
        <v>15.151515151515152</v>
      </c>
      <c r="K346" s="6">
        <f>DNFIK!K346*100/'Correction for self employed'!K$2</f>
        <v>15.060240963855422</v>
      </c>
      <c r="L346" s="6">
        <f>DNFIK!L346*100/'Correction for self employed'!L$2</f>
        <v>15</v>
      </c>
      <c r="M346" s="7">
        <f t="shared" si="21"/>
        <v>14.603684367549519</v>
      </c>
    </row>
    <row r="347" spans="4:13" x14ac:dyDescent="0.55000000000000004">
      <c r="E347" s="3" t="s">
        <v>20</v>
      </c>
      <c r="F347" s="6">
        <f>DNFIK!F347*100/'Correction for self employed'!F$2</f>
        <v>8.7719298245614024</v>
      </c>
      <c r="G347" s="6">
        <f>DNFIK!G347*100/'Correction for self employed'!G$2</f>
        <v>9.6463022508038581</v>
      </c>
      <c r="H347" s="6">
        <f>DNFIK!H347*100/'Correction for self employed'!H$2</f>
        <v>8.3420229405630852</v>
      </c>
      <c r="I347" s="6">
        <f>DNFIK!I347*100/'Correction for self employed'!I$2</f>
        <v>9.1649694501018324</v>
      </c>
      <c r="J347" s="6">
        <f>DNFIK!J347*100/'Correction for self employed'!J$2</f>
        <v>8.0808080808080813</v>
      </c>
      <c r="K347" s="6">
        <f>DNFIK!K347*100/'Correction for self employed'!K$2</f>
        <v>9.0361445783132535</v>
      </c>
      <c r="L347" s="6">
        <f>DNFIK!L347*100/'Correction for self employed'!L$2</f>
        <v>9</v>
      </c>
      <c r="M347" s="7">
        <f t="shared" si="21"/>
        <v>8.8631681607359294</v>
      </c>
    </row>
    <row r="348" spans="4:13" x14ac:dyDescent="0.55000000000000004">
      <c r="E348" s="3" t="s">
        <v>21</v>
      </c>
      <c r="F348" s="6">
        <f>DNFIK!F348*100/'Correction for self employed'!F$2</f>
        <v>38.377192982456137</v>
      </c>
      <c r="G348" s="6">
        <f>DNFIK!G348*100/'Correction for self employed'!G$2</f>
        <v>34.29796355841372</v>
      </c>
      <c r="H348" s="6">
        <f>DNFIK!H348*100/'Correction for self employed'!H$2</f>
        <v>34.410844629822734</v>
      </c>
      <c r="I348" s="6">
        <f>DNFIK!I348*100/'Correction for self employed'!I$2</f>
        <v>29.531568228105904</v>
      </c>
      <c r="J348" s="6">
        <f>DNFIK!J348*100/'Correction for self employed'!J$2</f>
        <v>24.242424242424242</v>
      </c>
      <c r="K348" s="6">
        <f>DNFIK!K348*100/'Correction for self employed'!K$2</f>
        <v>23.09236947791165</v>
      </c>
      <c r="L348" s="6">
        <f>DNFIK!L348*100/'Correction for self employed'!L$2</f>
        <v>21</v>
      </c>
      <c r="M348" s="7">
        <f t="shared" si="21"/>
        <v>29.278909017019203</v>
      </c>
    </row>
    <row r="349" spans="4:13" x14ac:dyDescent="0.55000000000000004">
      <c r="E349" s="3" t="s">
        <v>22</v>
      </c>
      <c r="F349" s="6">
        <f>DNFIK!F349*100/'Correction for self employed'!F$2</f>
        <v>0</v>
      </c>
      <c r="G349" s="6">
        <f>DNFIK!G349*100/'Correction for self employed'!G$2</f>
        <v>0</v>
      </c>
      <c r="H349" s="6">
        <f>DNFIK!H349*100/'Correction for self employed'!H$2</f>
        <v>0</v>
      </c>
      <c r="I349" s="6">
        <f>DNFIK!I349*100/'Correction for self employed'!I$2</f>
        <v>0</v>
      </c>
      <c r="J349" s="6">
        <f>DNFIK!J349*100/'Correction for self employed'!J$2</f>
        <v>0</v>
      </c>
      <c r="K349" s="6">
        <f>DNFIK!K349*100/'Correction for self employed'!K$2</f>
        <v>0</v>
      </c>
      <c r="L349" s="6">
        <f>DNFIK!L349*100/'Correction for self employed'!L$2</f>
        <v>0</v>
      </c>
      <c r="M349" s="7">
        <f t="shared" si="21"/>
        <v>0</v>
      </c>
    </row>
    <row r="350" spans="4:13" x14ac:dyDescent="0.55000000000000004">
      <c r="E350" s="3" t="s">
        <v>23</v>
      </c>
      <c r="F350" s="6">
        <f>DNFIK!F350*100/'Correction for self employed'!F$2</f>
        <v>38.377192982456137</v>
      </c>
      <c r="G350" s="6">
        <f>DNFIK!G350*100/'Correction for self employed'!G$2</f>
        <v>34.29796355841372</v>
      </c>
      <c r="H350" s="6">
        <f>DNFIK!H350*100/'Correction for self employed'!H$2</f>
        <v>34.410844629822734</v>
      </c>
      <c r="I350" s="6">
        <f>DNFIK!I350*100/'Correction for self employed'!I$2</f>
        <v>29.531568228105904</v>
      </c>
      <c r="J350" s="6">
        <f>DNFIK!J350*100/'Correction for self employed'!J$2</f>
        <v>24.242424242424242</v>
      </c>
      <c r="K350" s="6">
        <f>DNFIK!K350*100/'Correction for self employed'!K$2</f>
        <v>23.09236947791165</v>
      </c>
      <c r="L350" s="6">
        <f>DNFIK!L350*100/'Correction for self employed'!L$2</f>
        <v>21</v>
      </c>
      <c r="M350" s="7">
        <f t="shared" si="21"/>
        <v>29.278909017019203</v>
      </c>
    </row>
    <row r="351" spans="4:13" x14ac:dyDescent="0.55000000000000004">
      <c r="E351" s="3" t="s">
        <v>24</v>
      </c>
      <c r="F351" s="6">
        <f>DNFIK!F351*100/'Correction for self employed'!F$2</f>
        <v>0</v>
      </c>
      <c r="G351" s="6">
        <f>DNFIK!G351*100/'Correction for self employed'!G$2</f>
        <v>0</v>
      </c>
      <c r="H351" s="6">
        <f>DNFIK!H351*100/'Correction for self employed'!H$2</f>
        <v>0</v>
      </c>
      <c r="I351" s="6">
        <f>DNFIK!I351*100/'Correction for self employed'!I$2</f>
        <v>0</v>
      </c>
      <c r="J351" s="6">
        <f>DNFIK!J351*100/'Correction for self employed'!J$2</f>
        <v>0</v>
      </c>
      <c r="K351" s="6">
        <f>DNFIK!K351*100/'Correction for self employed'!K$2</f>
        <v>0</v>
      </c>
      <c r="L351" s="6">
        <f>DNFIK!L351*100/'Correction for self employed'!L$2</f>
        <v>0</v>
      </c>
      <c r="M351" s="7">
        <f t="shared" si="21"/>
        <v>0</v>
      </c>
    </row>
    <row r="352" spans="4:13" x14ac:dyDescent="0.55000000000000004">
      <c r="E352" s="3" t="s">
        <v>25</v>
      </c>
      <c r="F352" s="6">
        <f>DNFIK!F352*100/'Correction for self employed'!F$2</f>
        <v>0</v>
      </c>
      <c r="G352" s="6">
        <f>DNFIK!G352*100/'Correction for self employed'!G$2</f>
        <v>0</v>
      </c>
      <c r="H352" s="6">
        <f>DNFIK!H352*100/'Correction for self employed'!H$2</f>
        <v>0</v>
      </c>
      <c r="I352" s="6">
        <f>DNFIK!I352*100/'Correction for self employed'!I$2</f>
        <v>0</v>
      </c>
      <c r="J352" s="6">
        <f>DNFIK!J352*100/'Correction for self employed'!J$2</f>
        <v>0</v>
      </c>
      <c r="K352" s="6">
        <f>DNFIK!K352*100/'Correction for self employed'!K$2</f>
        <v>0</v>
      </c>
      <c r="L352" s="6">
        <f>DNFIK!L352*100/'Correction for self employed'!L$2</f>
        <v>0</v>
      </c>
      <c r="M352" s="7">
        <f t="shared" si="21"/>
        <v>0</v>
      </c>
    </row>
    <row r="353" spans="4:13" x14ac:dyDescent="0.55000000000000004">
      <c r="E353" s="3" t="s">
        <v>26</v>
      </c>
      <c r="F353" s="6">
        <f>DNFIK!F353*100/'Correction for self employed'!F$2</f>
        <v>0</v>
      </c>
      <c r="G353" s="6">
        <f>DNFIK!G353*100/'Correction for self employed'!G$2</f>
        <v>0</v>
      </c>
      <c r="H353" s="6">
        <f>DNFIK!H353*100/'Correction for self employed'!H$2</f>
        <v>0</v>
      </c>
      <c r="I353" s="6">
        <f>DNFIK!I353*100/'Correction for self employed'!I$2</f>
        <v>0</v>
      </c>
      <c r="J353" s="6">
        <f>DNFIK!J353*100/'Correction for self employed'!J$2</f>
        <v>0</v>
      </c>
      <c r="K353" s="6">
        <f>DNFIK!K353*100/'Correction for self employed'!K$2</f>
        <v>0</v>
      </c>
      <c r="L353" s="6">
        <f>DNFIK!L353*100/'Correction for self employed'!L$2</f>
        <v>0</v>
      </c>
      <c r="M353" s="7">
        <f t="shared" si="21"/>
        <v>0</v>
      </c>
    </row>
    <row r="354" spans="4:13" x14ac:dyDescent="0.55000000000000004">
      <c r="E354" s="3" t="s">
        <v>27</v>
      </c>
      <c r="F354" s="6">
        <f>DNFIK!F354*100/'Correction for self employed'!F$2</f>
        <v>39.473684210526315</v>
      </c>
      <c r="G354" s="6">
        <f>DNFIK!G354*100/'Correction for self employed'!G$2</f>
        <v>61.09324758842444</v>
      </c>
      <c r="H354" s="6">
        <f>DNFIK!H354*100/'Correction for self employed'!H$2</f>
        <v>47.966631908237744</v>
      </c>
      <c r="I354" s="6">
        <f>DNFIK!I354*100/'Correction for self employed'!I$2</f>
        <v>62.11812627291242</v>
      </c>
      <c r="J354" s="6">
        <f>DNFIK!J354*100/'Correction for self employed'!J$2</f>
        <v>70.707070707070713</v>
      </c>
      <c r="K354" s="6">
        <f>DNFIK!K354*100/'Correction for self employed'!K$2</f>
        <v>74.297188755020088</v>
      </c>
      <c r="L354" s="6">
        <f>DNFIK!L354*100/'Correction for self employed'!L$2</f>
        <v>59</v>
      </c>
      <c r="M354" s="7">
        <f t="shared" si="21"/>
        <v>59.236564206027388</v>
      </c>
    </row>
    <row r="355" spans="4:13" x14ac:dyDescent="0.55000000000000004">
      <c r="E355" s="3" t="s">
        <v>28</v>
      </c>
      <c r="F355" s="6">
        <f>DNFIK!F355*100/'Correction for self employed'!F$2</f>
        <v>12.06140350877193</v>
      </c>
      <c r="G355" s="6">
        <f>DNFIK!G355*100/'Correction for self employed'!G$2</f>
        <v>15.005359056806002</v>
      </c>
      <c r="H355" s="6">
        <f>DNFIK!H355*100/'Correction for self employed'!H$2</f>
        <v>12.513034410844629</v>
      </c>
      <c r="I355" s="6">
        <f>DNFIK!I355*100/'Correction for self employed'!I$2</f>
        <v>15.274949083503055</v>
      </c>
      <c r="J355" s="6">
        <f>DNFIK!J355*100/'Correction for self employed'!J$2</f>
        <v>17.171717171717173</v>
      </c>
      <c r="K355" s="6">
        <f>DNFIK!K355*100/'Correction for self employed'!K$2</f>
        <v>22.08835341365462</v>
      </c>
      <c r="L355" s="6">
        <f>DNFIK!L355*100/'Correction for self employed'!L$2</f>
        <v>14</v>
      </c>
      <c r="M355" s="7">
        <f t="shared" si="21"/>
        <v>15.444973806471056</v>
      </c>
    </row>
    <row r="356" spans="4:13" x14ac:dyDescent="0.55000000000000004">
      <c r="E356" s="3" t="s">
        <v>29</v>
      </c>
      <c r="F356" s="6">
        <f>DNFIK!F356*100/'Correction for self employed'!F$2</f>
        <v>12.06140350877193</v>
      </c>
      <c r="G356" s="6">
        <f>DNFIK!G356*100/'Correction for self employed'!G$2</f>
        <v>28.938906752411576</v>
      </c>
      <c r="H356" s="6">
        <f>DNFIK!H356*100/'Correction for self employed'!H$2</f>
        <v>19.81230448383733</v>
      </c>
      <c r="I356" s="6">
        <f>DNFIK!I356*100/'Correction for self employed'!I$2</f>
        <v>29.531568228105904</v>
      </c>
      <c r="J356" s="6">
        <f>DNFIK!J356*100/'Correction for self employed'!J$2</f>
        <v>33.333333333333336</v>
      </c>
      <c r="K356" s="6">
        <f>DNFIK!K356*100/'Correction for self employed'!K$2</f>
        <v>29.116465863453818</v>
      </c>
      <c r="L356" s="6">
        <f>DNFIK!L356*100/'Correction for self employed'!L$2</f>
        <v>21</v>
      </c>
      <c r="M356" s="7">
        <f t="shared" si="21"/>
        <v>24.827711738559127</v>
      </c>
    </row>
    <row r="357" spans="4:13" x14ac:dyDescent="0.55000000000000004">
      <c r="E357" s="3" t="s">
        <v>30</v>
      </c>
      <c r="F357" s="6">
        <f>DNFIK!F357*100/'Correction for self employed'!F$2</f>
        <v>0</v>
      </c>
      <c r="G357" s="6">
        <f>DNFIK!G357*100/'Correction for self employed'!G$2</f>
        <v>0</v>
      </c>
      <c r="H357" s="6">
        <f>DNFIK!H357*100/'Correction for self employed'!H$2</f>
        <v>0</v>
      </c>
      <c r="I357" s="6">
        <f>DNFIK!I357*100/'Correction for self employed'!I$2</f>
        <v>0</v>
      </c>
      <c r="J357" s="6">
        <f>DNFIK!J357*100/'Correction for self employed'!J$2</f>
        <v>0</v>
      </c>
      <c r="K357" s="6">
        <f>DNFIK!K357*100/'Correction for self employed'!K$2</f>
        <v>0</v>
      </c>
      <c r="L357" s="6">
        <f>DNFIK!L357*100/'Correction for self employed'!L$2</f>
        <v>0</v>
      </c>
      <c r="M357" s="7">
        <f t="shared" si="21"/>
        <v>0</v>
      </c>
    </row>
    <row r="358" spans="4:13" x14ac:dyDescent="0.55000000000000004">
      <c r="E358" s="3" t="s">
        <v>31</v>
      </c>
      <c r="F358" s="6">
        <f>DNFIK!F358*100/'Correction for self employed'!F$2</f>
        <v>14.254385964912281</v>
      </c>
      <c r="G358" s="6">
        <f>DNFIK!G358*100/'Correction for self employed'!G$2</f>
        <v>17.14898177920686</v>
      </c>
      <c r="H358" s="6">
        <f>DNFIK!H358*100/'Correction for self employed'!H$2</f>
        <v>15.641293013555787</v>
      </c>
      <c r="I358" s="6">
        <f>DNFIK!I358*100/'Correction for self employed'!I$2</f>
        <v>18.329938900203665</v>
      </c>
      <c r="J358" s="6">
        <f>DNFIK!J358*100/'Correction for self employed'!J$2</f>
        <v>19.19191919191919</v>
      </c>
      <c r="K358" s="6">
        <f>DNFIK!K358*100/'Correction for self employed'!K$2</f>
        <v>23.09236947791165</v>
      </c>
      <c r="L358" s="6">
        <f>DNFIK!L358*100/'Correction for self employed'!L$2</f>
        <v>24</v>
      </c>
      <c r="M358" s="7">
        <f t="shared" si="21"/>
        <v>18.808412618244201</v>
      </c>
    </row>
    <row r="359" spans="4:13" x14ac:dyDescent="0.55000000000000004">
      <c r="E359" s="3" t="s">
        <v>32</v>
      </c>
      <c r="F359" s="6">
        <f>DNFIK!F359*100/'Correction for self employed'!F$2</f>
        <v>0</v>
      </c>
      <c r="G359" s="6">
        <f>DNFIK!G359*100/'Correction for self employed'!G$2</f>
        <v>0</v>
      </c>
      <c r="H359" s="6">
        <f>DNFIK!H359*100/'Correction for self employed'!H$2</f>
        <v>0</v>
      </c>
      <c r="I359" s="6">
        <f>DNFIK!I359*100/'Correction for self employed'!I$2</f>
        <v>0</v>
      </c>
      <c r="J359" s="6">
        <f>DNFIK!J359*100/'Correction for self employed'!J$2</f>
        <v>0</v>
      </c>
      <c r="K359" s="6">
        <f>DNFIK!K359*100/'Correction for self employed'!K$2</f>
        <v>0</v>
      </c>
      <c r="L359" s="6">
        <f>DNFIK!L359*100/'Correction for self employed'!L$2</f>
        <v>0</v>
      </c>
      <c r="M359" s="7">
        <f t="shared" si="21"/>
        <v>0</v>
      </c>
    </row>
    <row r="360" spans="4:13" x14ac:dyDescent="0.55000000000000004">
      <c r="E360" s="3" t="s">
        <v>33</v>
      </c>
      <c r="F360" s="6">
        <f>DNFIK!F360*100/'Correction for self employed'!F$2</f>
        <v>0</v>
      </c>
      <c r="G360" s="6">
        <f>DNFIK!G360*100/'Correction for self employed'!G$2</f>
        <v>0</v>
      </c>
      <c r="H360" s="6">
        <f>DNFIK!H360*100/'Correction for self employed'!H$2</f>
        <v>0</v>
      </c>
      <c r="I360" s="6">
        <f>DNFIK!I360*100/'Correction for self employed'!I$2</f>
        <v>0</v>
      </c>
      <c r="J360" s="6">
        <f>DNFIK!J360*100/'Correction for self employed'!J$2</f>
        <v>0</v>
      </c>
      <c r="K360" s="6">
        <f>DNFIK!K360*100/'Correction for self employed'!K$2</f>
        <v>0</v>
      </c>
      <c r="L360" s="6">
        <f>DNFIK!L360*100/'Correction for self employed'!L$2</f>
        <v>0</v>
      </c>
      <c r="M360" s="7">
        <f t="shared" si="21"/>
        <v>0</v>
      </c>
    </row>
    <row r="361" spans="4:13" x14ac:dyDescent="0.55000000000000004">
      <c r="E361" s="3" t="s">
        <v>34</v>
      </c>
      <c r="F361" s="6">
        <f>DNFIK!F361*100/'Correction for self employed'!F$2</f>
        <v>0</v>
      </c>
      <c r="G361" s="6">
        <f>DNFIK!G361*100/'Correction for self employed'!G$2</f>
        <v>0</v>
      </c>
      <c r="H361" s="6">
        <f>DNFIK!H361*100/'Correction for self employed'!H$2</f>
        <v>0</v>
      </c>
      <c r="I361" s="6">
        <f>DNFIK!I361*100/'Correction for self employed'!I$2</f>
        <v>0</v>
      </c>
      <c r="J361" s="6">
        <f>DNFIK!J361*100/'Correction for self employed'!J$2</f>
        <v>0</v>
      </c>
      <c r="K361" s="6">
        <f>DNFIK!K361*100/'Correction for self employed'!K$2</f>
        <v>0</v>
      </c>
      <c r="L361" s="6">
        <f>DNFIK!L361*100/'Correction for self employed'!L$2</f>
        <v>0</v>
      </c>
      <c r="M361" s="7">
        <f t="shared" si="21"/>
        <v>0</v>
      </c>
    </row>
    <row r="362" spans="4:13" x14ac:dyDescent="0.55000000000000004">
      <c r="E362" s="3" t="s">
        <v>35</v>
      </c>
      <c r="F362" s="6">
        <f>DNFIK!F362*100/'Correction for self employed'!F$2</f>
        <v>0</v>
      </c>
      <c r="G362" s="6">
        <f>DNFIK!G362*100/'Correction for self employed'!G$2</f>
        <v>0</v>
      </c>
      <c r="H362" s="6">
        <f>DNFIK!H362*100/'Correction for self employed'!H$2</f>
        <v>0</v>
      </c>
      <c r="I362" s="6">
        <f>DNFIK!I362*100/'Correction for self employed'!I$2</f>
        <v>0</v>
      </c>
      <c r="J362" s="6">
        <f>DNFIK!J362*100/'Correction for self employed'!J$2</f>
        <v>0</v>
      </c>
      <c r="K362" s="6">
        <f>DNFIK!K362*100/'Correction for self employed'!K$2</f>
        <v>0</v>
      </c>
      <c r="L362" s="6">
        <f>DNFIK!L362*100/'Correction for self employed'!L$2</f>
        <v>0</v>
      </c>
      <c r="M362" s="7">
        <f t="shared" si="21"/>
        <v>0</v>
      </c>
    </row>
    <row r="363" spans="4:13" x14ac:dyDescent="0.55000000000000004">
      <c r="E363" s="3" t="s">
        <v>36</v>
      </c>
      <c r="F363" s="6">
        <f>DNFIK!F363*100/'Correction for self employed'!F$2</f>
        <v>0</v>
      </c>
      <c r="G363" s="6">
        <f>DNFIK!G363*100/'Correction for self employed'!G$2</f>
        <v>0</v>
      </c>
      <c r="H363" s="6">
        <f>DNFIK!H363*100/'Correction for self employed'!H$2</f>
        <v>0</v>
      </c>
      <c r="I363" s="6">
        <f>DNFIK!I363*100/'Correction for self employed'!I$2</f>
        <v>0</v>
      </c>
      <c r="J363" s="6">
        <f>DNFIK!J363*100/'Correction for self employed'!J$2</f>
        <v>0</v>
      </c>
      <c r="K363" s="6">
        <f>DNFIK!K363*100/'Correction for self employed'!K$2</f>
        <v>0</v>
      </c>
      <c r="L363" s="6">
        <f>DNFIK!L363*100/'Correction for self employed'!L$2</f>
        <v>0</v>
      </c>
      <c r="M363" s="7">
        <f t="shared" si="21"/>
        <v>0</v>
      </c>
    </row>
    <row r="364" spans="4:13" x14ac:dyDescent="0.55000000000000004">
      <c r="E364" s="3" t="s">
        <v>37</v>
      </c>
      <c r="F364" s="6">
        <f>DNFIK!F364*100/'Correction for self employed'!F$2</f>
        <v>8.7719298245614024</v>
      </c>
      <c r="G364" s="6">
        <f>DNFIK!G364*100/'Correction for self employed'!G$2</f>
        <v>10.718113612004288</v>
      </c>
      <c r="H364" s="6">
        <f>DNFIK!H364*100/'Correction for self employed'!H$2</f>
        <v>-5.2137643378519289</v>
      </c>
      <c r="I364" s="6">
        <f>DNFIK!I364*100/'Correction for self employed'!I$2</f>
        <v>-4.0733197556008145</v>
      </c>
      <c r="J364" s="6">
        <f>DNFIK!J364*100/'Correction for self employed'!J$2</f>
        <v>-7.0707070707070709</v>
      </c>
      <c r="K364" s="6">
        <f>DNFIK!K364*100/'Correction for self employed'!K$2</f>
        <v>-4.0160642570281126</v>
      </c>
      <c r="L364" s="6">
        <f>DNFIK!L364*100/'Correction for self employed'!L$2</f>
        <v>-4</v>
      </c>
      <c r="M364" s="7">
        <f t="shared" si="21"/>
        <v>-0.69768742637460512</v>
      </c>
    </row>
    <row r="365" spans="4:13" x14ac:dyDescent="0.55000000000000004">
      <c r="E365" s="3" t="s">
        <v>38</v>
      </c>
      <c r="F365" s="6">
        <f>DNFIK!F365*100/'Correction for self employed'!F$2</f>
        <v>1.0964912280701753</v>
      </c>
      <c r="G365" s="6">
        <f>DNFIK!G365*100/'Correction for self employed'!G$2</f>
        <v>1.0718113612004287</v>
      </c>
      <c r="H365" s="6">
        <f>DNFIK!H365*100/'Correction for self employed'!H$2</f>
        <v>1.0427528675703857</v>
      </c>
      <c r="I365" s="6">
        <f>DNFIK!I365*100/'Correction for self employed'!I$2</f>
        <v>1.0183299389002036</v>
      </c>
      <c r="J365" s="6">
        <f>DNFIK!J365*100/'Correction for self employed'!J$2</f>
        <v>1.0101010101010102</v>
      </c>
      <c r="K365" s="6">
        <f>DNFIK!K365*100/'Correction for self employed'!K$2</f>
        <v>2.0080321285140563</v>
      </c>
      <c r="L365" s="6">
        <f>DNFIK!L365*100/'Correction for self employed'!L$2</f>
        <v>1</v>
      </c>
      <c r="M365" s="7">
        <f t="shared" si="21"/>
        <v>1.1782169334794657</v>
      </c>
    </row>
    <row r="366" spans="4:13" x14ac:dyDescent="0.55000000000000004">
      <c r="E366" s="3" t="s">
        <v>39</v>
      </c>
      <c r="F366" s="6">
        <f>DNFIK!F366*100/'Correction for self employed'!F$2</f>
        <v>7.6754385964912277</v>
      </c>
      <c r="G366" s="6">
        <f>DNFIK!G366*100/'Correction for self employed'!G$2</f>
        <v>9.6463022508038581</v>
      </c>
      <c r="H366" s="6">
        <f>DNFIK!H366*100/'Correction for self employed'!H$2</f>
        <v>-6.2565172054223144</v>
      </c>
      <c r="I366" s="6">
        <f>DNFIK!I366*100/'Correction for self employed'!I$2</f>
        <v>-6.1099796334012222</v>
      </c>
      <c r="J366" s="6">
        <f>DNFIK!J366*100/'Correction for self employed'!J$2</f>
        <v>-8.0808080808080813</v>
      </c>
      <c r="K366" s="6">
        <f>DNFIK!K366*100/'Correction for self employed'!K$2</f>
        <v>-6.024096385542169</v>
      </c>
      <c r="L366" s="6">
        <f>DNFIK!L366*100/'Correction for self employed'!L$2</f>
        <v>-6</v>
      </c>
      <c r="M366" s="7">
        <f t="shared" si="21"/>
        <v>-2.1642372082683861</v>
      </c>
    </row>
    <row r="367" spans="4:13" x14ac:dyDescent="0.55000000000000004">
      <c r="E367" s="3" t="s">
        <v>40</v>
      </c>
      <c r="F367" s="6">
        <f>DNFIK!F367*100/'Correction for self employed'!F$2</f>
        <v>0</v>
      </c>
      <c r="G367" s="6">
        <f>DNFIK!G367*100/'Correction for self employed'!G$2</f>
        <v>0</v>
      </c>
      <c r="H367" s="6">
        <f>DNFIK!H367*100/'Correction for self employed'!H$2</f>
        <v>0</v>
      </c>
      <c r="I367" s="6">
        <f>DNFIK!I367*100/'Correction for self employed'!I$2</f>
        <v>0</v>
      </c>
      <c r="J367" s="6">
        <f>DNFIK!J367*100/'Correction for self employed'!J$2</f>
        <v>0</v>
      </c>
      <c r="K367" s="6">
        <f>DNFIK!K367*100/'Correction for self employed'!K$2</f>
        <v>0</v>
      </c>
      <c r="L367" s="6">
        <f>DNFIK!L367*100/'Correction for self employed'!L$2</f>
        <v>0</v>
      </c>
      <c r="M367" s="7">
        <f t="shared" si="21"/>
        <v>0</v>
      </c>
    </row>
    <row r="368" spans="4:13" x14ac:dyDescent="0.55000000000000004">
      <c r="D368" s="3" t="s">
        <v>53</v>
      </c>
      <c r="E368" s="3" t="s">
        <v>13</v>
      </c>
      <c r="F368" s="6">
        <f>DNFIK!F368*100/'Correction for self employed'!F$2</f>
        <v>4764.2543859649122</v>
      </c>
      <c r="G368" s="6">
        <f>DNFIK!G368*100/'Correction for self employed'!G$2</f>
        <v>5131.8327974276526</v>
      </c>
      <c r="H368" s="6">
        <f>DNFIK!H368*100/'Correction for self employed'!H$2</f>
        <v>5079.2492179353494</v>
      </c>
      <c r="I368" s="6">
        <f>DNFIK!I368*100/'Correction for self employed'!I$2</f>
        <v>4959.2668024439918</v>
      </c>
      <c r="J368" s="6">
        <f>DNFIK!J368*100/'Correction for self employed'!J$2</f>
        <v>4937.3737373737376</v>
      </c>
      <c r="K368" s="6">
        <f>DNFIK!K368*100/'Correction for self employed'!K$2</f>
        <v>5484.939759036145</v>
      </c>
      <c r="L368" s="6">
        <f>DNFIK!L368*100/'Correction for self employed'!L$2</f>
        <v>5681</v>
      </c>
      <c r="M368" s="7">
        <f t="shared" si="21"/>
        <v>5148.2738143116831</v>
      </c>
    </row>
    <row r="369" spans="5:13" x14ac:dyDescent="0.55000000000000004">
      <c r="E369" s="3" t="s">
        <v>14</v>
      </c>
      <c r="F369" s="6">
        <f>DNFIK!F369*100/'Correction for self employed'!F$2</f>
        <v>13.157894736842104</v>
      </c>
      <c r="G369" s="6">
        <f>DNFIK!G369*100/'Correction for self employed'!G$2</f>
        <v>13.933547695605574</v>
      </c>
      <c r="H369" s="6">
        <f>DNFIK!H369*100/'Correction for self employed'!H$2</f>
        <v>13.555787278415014</v>
      </c>
      <c r="I369" s="6">
        <f>DNFIK!I369*100/'Correction for self employed'!I$2</f>
        <v>13.238289205702648</v>
      </c>
      <c r="J369" s="6">
        <f>DNFIK!J369*100/'Correction for self employed'!J$2</f>
        <v>12.121212121212121</v>
      </c>
      <c r="K369" s="6">
        <f>DNFIK!K369*100/'Correction for self employed'!K$2</f>
        <v>0</v>
      </c>
      <c r="L369" s="6">
        <f>DNFIK!L369*100/'Correction for self employed'!L$2</f>
        <v>0</v>
      </c>
      <c r="M369" s="7">
        <f t="shared" si="21"/>
        <v>9.4295330053967792</v>
      </c>
    </row>
    <row r="370" spans="5:13" x14ac:dyDescent="0.55000000000000004">
      <c r="E370" s="3" t="s">
        <v>15</v>
      </c>
      <c r="F370" s="6">
        <f>DNFIK!F370*100/'Correction for self employed'!F$2</f>
        <v>0</v>
      </c>
      <c r="G370" s="6">
        <f>DNFIK!G370*100/'Correction for self employed'!G$2</f>
        <v>0</v>
      </c>
      <c r="H370" s="6">
        <f>DNFIK!H370*100/'Correction for self employed'!H$2</f>
        <v>0</v>
      </c>
      <c r="I370" s="6">
        <f>DNFIK!I370*100/'Correction for self employed'!I$2</f>
        <v>0</v>
      </c>
      <c r="J370" s="6">
        <f>DNFIK!J370*100/'Correction for self employed'!J$2</f>
        <v>0</v>
      </c>
      <c r="K370" s="6">
        <f>DNFIK!K370*100/'Correction for self employed'!K$2</f>
        <v>0</v>
      </c>
      <c r="L370" s="6">
        <f>DNFIK!L370*100/'Correction for self employed'!L$2</f>
        <v>0</v>
      </c>
      <c r="M370" s="7">
        <f t="shared" si="21"/>
        <v>0</v>
      </c>
    </row>
    <row r="371" spans="5:13" x14ac:dyDescent="0.55000000000000004">
      <c r="E371" s="3" t="s">
        <v>16</v>
      </c>
      <c r="F371" s="6">
        <f>DNFIK!F371*100/'Correction for self employed'!F$2</f>
        <v>13.157894736842104</v>
      </c>
      <c r="G371" s="6">
        <f>DNFIK!G371*100/'Correction for self employed'!G$2</f>
        <v>13.933547695605574</v>
      </c>
      <c r="H371" s="6">
        <f>DNFIK!H371*100/'Correction for self employed'!H$2</f>
        <v>13.555787278415014</v>
      </c>
      <c r="I371" s="6">
        <f>DNFIK!I371*100/'Correction for self employed'!I$2</f>
        <v>13.238289205702648</v>
      </c>
      <c r="J371" s="6">
        <f>DNFIK!J371*100/'Correction for self employed'!J$2</f>
        <v>12.121212121212121</v>
      </c>
      <c r="K371" s="6">
        <f>DNFIK!K371*100/'Correction for self employed'!K$2</f>
        <v>0</v>
      </c>
      <c r="L371" s="6">
        <f>DNFIK!L371*100/'Correction for self employed'!L$2</f>
        <v>0</v>
      </c>
      <c r="M371" s="7">
        <f t="shared" si="21"/>
        <v>9.4295330053967792</v>
      </c>
    </row>
    <row r="372" spans="5:13" x14ac:dyDescent="0.55000000000000004">
      <c r="E372" s="3" t="s">
        <v>17</v>
      </c>
      <c r="F372" s="6">
        <f>DNFIK!F372*100/'Correction for self employed'!F$2</f>
        <v>1112.9385964912281</v>
      </c>
      <c r="G372" s="6">
        <f>DNFIK!G372*100/'Correction for self employed'!G$2</f>
        <v>1212.218649517685</v>
      </c>
      <c r="H372" s="6">
        <f>DNFIK!H372*100/'Correction for self employed'!H$2</f>
        <v>1152.2419186652762</v>
      </c>
      <c r="I372" s="6">
        <f>DNFIK!I372*100/'Correction for self employed'!I$2</f>
        <v>1124.2362525458248</v>
      </c>
      <c r="J372" s="6">
        <f>DNFIK!J372*100/'Correction for self employed'!J$2</f>
        <v>1206.060606060606</v>
      </c>
      <c r="K372" s="6">
        <f>DNFIK!K372*100/'Correction for self employed'!K$2</f>
        <v>1054.2168674698796</v>
      </c>
      <c r="L372" s="6">
        <f>DNFIK!L372*100/'Correction for self employed'!L$2</f>
        <v>839</v>
      </c>
      <c r="M372" s="7">
        <f t="shared" si="21"/>
        <v>1100.130412964357</v>
      </c>
    </row>
    <row r="373" spans="5:13" x14ac:dyDescent="0.55000000000000004">
      <c r="E373" s="3" t="s">
        <v>18</v>
      </c>
      <c r="F373" s="6">
        <f>DNFIK!F373*100/'Correction for self employed'!F$2</f>
        <v>0</v>
      </c>
      <c r="G373" s="6">
        <f>DNFIK!G373*100/'Correction for self employed'!G$2</f>
        <v>0</v>
      </c>
      <c r="H373" s="6">
        <f>DNFIK!H373*100/'Correction for self employed'!H$2</f>
        <v>0</v>
      </c>
      <c r="I373" s="6">
        <f>DNFIK!I373*100/'Correction for self employed'!I$2</f>
        <v>0</v>
      </c>
      <c r="J373" s="6">
        <f>DNFIK!J373*100/'Correction for self employed'!J$2</f>
        <v>0</v>
      </c>
      <c r="K373" s="6">
        <f>DNFIK!K373*100/'Correction for self employed'!K$2</f>
        <v>0</v>
      </c>
      <c r="L373" s="6">
        <f>DNFIK!L373*100/'Correction for self employed'!L$2</f>
        <v>0</v>
      </c>
      <c r="M373" s="7">
        <f t="shared" si="21"/>
        <v>0</v>
      </c>
    </row>
    <row r="374" spans="5:13" x14ac:dyDescent="0.55000000000000004">
      <c r="E374" s="3" t="s">
        <v>19</v>
      </c>
      <c r="F374" s="6">
        <f>DNFIK!F374*100/'Correction for self employed'!F$2</f>
        <v>706.14035087719299</v>
      </c>
      <c r="G374" s="6">
        <f>DNFIK!G374*100/'Correction for self employed'!G$2</f>
        <v>585.20900321543411</v>
      </c>
      <c r="H374" s="6">
        <f>DNFIK!H374*100/'Correction for self employed'!H$2</f>
        <v>499.47862356621476</v>
      </c>
      <c r="I374" s="6">
        <f>DNFIK!I374*100/'Correction for self employed'!I$2</f>
        <v>298.37067209775967</v>
      </c>
      <c r="J374" s="6">
        <f>DNFIK!J374*100/'Correction for self employed'!J$2</f>
        <v>367.67676767676767</v>
      </c>
      <c r="K374" s="6">
        <f>DNFIK!K374*100/'Correction for self employed'!K$2</f>
        <v>326.30522088353416</v>
      </c>
      <c r="L374" s="6">
        <f>DNFIK!L374*100/'Correction for self employed'!L$2</f>
        <v>232</v>
      </c>
      <c r="M374" s="7">
        <f t="shared" si="21"/>
        <v>430.74009118812904</v>
      </c>
    </row>
    <row r="375" spans="5:13" x14ac:dyDescent="0.55000000000000004">
      <c r="E375" s="3" t="s">
        <v>20</v>
      </c>
      <c r="F375" s="6">
        <f>DNFIK!F375*100/'Correction for self employed'!F$2</f>
        <v>405.70175438596488</v>
      </c>
      <c r="G375" s="6">
        <f>DNFIK!G375*100/'Correction for self employed'!G$2</f>
        <v>627.00964630225087</v>
      </c>
      <c r="H375" s="6">
        <f>DNFIK!H375*100/'Correction for self employed'!H$2</f>
        <v>652.76329509906145</v>
      </c>
      <c r="I375" s="6">
        <f>DNFIK!I375*100/'Correction for self employed'!I$2</f>
        <v>825.8655804480652</v>
      </c>
      <c r="J375" s="6">
        <f>DNFIK!J375*100/'Correction for self employed'!J$2</f>
        <v>839.39393939393938</v>
      </c>
      <c r="K375" s="6">
        <f>DNFIK!K375*100/'Correction for self employed'!K$2</f>
        <v>727.91164658634546</v>
      </c>
      <c r="L375" s="6">
        <f>DNFIK!L375*100/'Correction for self employed'!L$2</f>
        <v>607</v>
      </c>
      <c r="M375" s="7">
        <f t="shared" si="21"/>
        <v>669.37798031651823</v>
      </c>
    </row>
    <row r="376" spans="5:13" x14ac:dyDescent="0.55000000000000004">
      <c r="E376" s="3" t="s">
        <v>21</v>
      </c>
      <c r="F376" s="6">
        <f>DNFIK!F376*100/'Correction for self employed'!F$2</f>
        <v>1493.421052631579</v>
      </c>
      <c r="G376" s="6">
        <f>DNFIK!G376*100/'Correction for self employed'!G$2</f>
        <v>1543.4083601286175</v>
      </c>
      <c r="H376" s="6">
        <f>DNFIK!H376*100/'Correction for self employed'!H$2</f>
        <v>1531.8039624608966</v>
      </c>
      <c r="I376" s="6">
        <f>DNFIK!I376*100/'Correction for self employed'!I$2</f>
        <v>1541.7515274949083</v>
      </c>
      <c r="J376" s="6">
        <f>DNFIK!J376*100/'Correction for self employed'!J$2</f>
        <v>1518.1818181818182</v>
      </c>
      <c r="K376" s="6">
        <f>DNFIK!K376*100/'Correction for self employed'!K$2</f>
        <v>1639.5582329317269</v>
      </c>
      <c r="L376" s="6">
        <f>DNFIK!L376*100/'Correction for self employed'!L$2</f>
        <v>1691</v>
      </c>
      <c r="M376" s="7">
        <f t="shared" si="21"/>
        <v>1565.5892791185067</v>
      </c>
    </row>
    <row r="377" spans="5:13" x14ac:dyDescent="0.55000000000000004">
      <c r="E377" s="3" t="s">
        <v>22</v>
      </c>
      <c r="F377" s="6">
        <f>DNFIK!F377*100/'Correction for self employed'!F$2</f>
        <v>214.91228070175438</v>
      </c>
      <c r="G377" s="6">
        <f>DNFIK!G377*100/'Correction for self employed'!G$2</f>
        <v>203.64415862808147</v>
      </c>
      <c r="H377" s="6">
        <f>DNFIK!H377*100/'Correction for self employed'!H$2</f>
        <v>125.13034410844629</v>
      </c>
      <c r="I377" s="6">
        <f>DNFIK!I377*100/'Correction for self employed'!I$2</f>
        <v>98.77800407331975</v>
      </c>
      <c r="J377" s="6">
        <f>DNFIK!J377*100/'Correction for self employed'!J$2</f>
        <v>82.828282828282823</v>
      </c>
      <c r="K377" s="6">
        <f>DNFIK!K377*100/'Correction for self employed'!K$2</f>
        <v>96.385542168674704</v>
      </c>
      <c r="L377" s="6">
        <f>DNFIK!L377*100/'Correction for self employed'!L$2</f>
        <v>131</v>
      </c>
      <c r="M377" s="7">
        <f t="shared" si="21"/>
        <v>136.09694464407991</v>
      </c>
    </row>
    <row r="378" spans="5:13" x14ac:dyDescent="0.55000000000000004">
      <c r="E378" s="3" t="s">
        <v>23</v>
      </c>
      <c r="F378" s="6">
        <f>DNFIK!F378*100/'Correction for self employed'!F$2</f>
        <v>1279.6052631578948</v>
      </c>
      <c r="G378" s="6">
        <f>DNFIK!G378*100/'Correction for self employed'!G$2</f>
        <v>1338.6923901393354</v>
      </c>
      <c r="H378" s="6">
        <f>DNFIK!H378*100/'Correction for self employed'!H$2</f>
        <v>1406.6736183524504</v>
      </c>
      <c r="I378" s="6">
        <f>DNFIK!I378*100/'Correction for self employed'!I$2</f>
        <v>1442.9735234215887</v>
      </c>
      <c r="J378" s="6">
        <f>DNFIK!J378*100/'Correction for self employed'!J$2</f>
        <v>1435.3535353535353</v>
      </c>
      <c r="K378" s="6">
        <f>DNFIK!K378*100/'Correction for self employed'!K$2</f>
        <v>1543.1726907630523</v>
      </c>
      <c r="L378" s="6">
        <f>DNFIK!L378*100/'Correction for self employed'!L$2</f>
        <v>1560</v>
      </c>
      <c r="M378" s="7">
        <f t="shared" si="21"/>
        <v>1429.495860169694</v>
      </c>
    </row>
    <row r="379" spans="5:13" x14ac:dyDescent="0.55000000000000004">
      <c r="E379" s="3" t="s">
        <v>24</v>
      </c>
      <c r="F379" s="6">
        <f>DNFIK!F379*100/'Correction for self employed'!F$2</f>
        <v>755.48245614035091</v>
      </c>
      <c r="G379" s="6">
        <f>DNFIK!G379*100/'Correction for self employed'!G$2</f>
        <v>752.41157556270093</v>
      </c>
      <c r="H379" s="6">
        <f>DNFIK!H379*100/'Correction for self employed'!H$2</f>
        <v>646.5067778936392</v>
      </c>
      <c r="I379" s="6">
        <f>DNFIK!I379*100/'Correction for self employed'!I$2</f>
        <v>614.05295315682281</v>
      </c>
      <c r="J379" s="6">
        <f>DNFIK!J379*100/'Correction for self employed'!J$2</f>
        <v>528.28282828282829</v>
      </c>
      <c r="K379" s="6">
        <f>DNFIK!K379*100/'Correction for self employed'!K$2</f>
        <v>523.09236947791169</v>
      </c>
      <c r="L379" s="6">
        <f>DNFIK!L379*100/'Correction for self employed'!L$2</f>
        <v>595</v>
      </c>
      <c r="M379" s="7">
        <f t="shared" si="21"/>
        <v>630.68985150203628</v>
      </c>
    </row>
    <row r="380" spans="5:13" x14ac:dyDescent="0.55000000000000004">
      <c r="E380" s="3" t="s">
        <v>25</v>
      </c>
      <c r="F380" s="6">
        <f>DNFIK!F380*100/'Correction for self employed'!F$2</f>
        <v>366.22807017543857</v>
      </c>
      <c r="G380" s="6">
        <f>DNFIK!G380*100/'Correction for self employed'!G$2</f>
        <v>423.36548767416934</v>
      </c>
      <c r="H380" s="6">
        <f>DNFIK!H380*100/'Correction for self employed'!H$2</f>
        <v>374.34827945776851</v>
      </c>
      <c r="I380" s="6">
        <f>DNFIK!I380*100/'Correction for self employed'!I$2</f>
        <v>340.12219959266804</v>
      </c>
      <c r="J380" s="6">
        <f>DNFIK!J380*100/'Correction for self employed'!J$2</f>
        <v>284.84848484848487</v>
      </c>
      <c r="K380" s="6">
        <f>DNFIK!K380*100/'Correction for self employed'!K$2</f>
        <v>309.23694779116465</v>
      </c>
      <c r="L380" s="6">
        <f>DNFIK!L380*100/'Correction for self employed'!L$2</f>
        <v>371</v>
      </c>
      <c r="M380" s="7">
        <f t="shared" si="21"/>
        <v>352.73563850567058</v>
      </c>
    </row>
    <row r="381" spans="5:13" x14ac:dyDescent="0.55000000000000004">
      <c r="E381" s="3" t="s">
        <v>26</v>
      </c>
      <c r="F381" s="6">
        <f>DNFIK!F381*100/'Correction for self employed'!F$2</f>
        <v>390.35087719298247</v>
      </c>
      <c r="G381" s="6">
        <f>DNFIK!G381*100/'Correction for self employed'!G$2</f>
        <v>329.04608788853164</v>
      </c>
      <c r="H381" s="6">
        <f>DNFIK!H381*100/'Correction for self employed'!H$2</f>
        <v>271.11574556830027</v>
      </c>
      <c r="I381" s="6">
        <f>DNFIK!I381*100/'Correction for self employed'!I$2</f>
        <v>273.93075356415477</v>
      </c>
      <c r="J381" s="6">
        <f>DNFIK!J381*100/'Correction for self employed'!J$2</f>
        <v>243.43434343434345</v>
      </c>
      <c r="K381" s="6">
        <f>DNFIK!K381*100/'Correction for self employed'!K$2</f>
        <v>212.85140562248998</v>
      </c>
      <c r="L381" s="6">
        <f>DNFIK!L381*100/'Correction for self employed'!L$2</f>
        <v>224</v>
      </c>
      <c r="M381" s="7">
        <f t="shared" si="21"/>
        <v>277.81845903868606</v>
      </c>
    </row>
    <row r="382" spans="5:13" x14ac:dyDescent="0.55000000000000004">
      <c r="E382" s="3" t="s">
        <v>27</v>
      </c>
      <c r="F382" s="6">
        <f>DNFIK!F382*100/'Correction for self employed'!F$2</f>
        <v>929.82456140350871</v>
      </c>
      <c r="G382" s="6">
        <f>DNFIK!G382*100/'Correction for self employed'!G$2</f>
        <v>1086.8167202572347</v>
      </c>
      <c r="H382" s="6">
        <f>DNFIK!H382*100/'Correction for self employed'!H$2</f>
        <v>995.82898852971834</v>
      </c>
      <c r="I382" s="6">
        <f>DNFIK!I382*100/'Correction for self employed'!I$2</f>
        <v>1143.5845213849286</v>
      </c>
      <c r="J382" s="6">
        <f>DNFIK!J382*100/'Correction for self employed'!J$2</f>
        <v>1318.1818181818182</v>
      </c>
      <c r="K382" s="6">
        <f>DNFIK!K382*100/'Correction for self employed'!K$2</f>
        <v>1669.6787148594378</v>
      </c>
      <c r="L382" s="6">
        <f>DNFIK!L382*100/'Correction for self employed'!L$2</f>
        <v>2030</v>
      </c>
      <c r="M382" s="7">
        <f t="shared" si="21"/>
        <v>1310.5593320880923</v>
      </c>
    </row>
    <row r="383" spans="5:13" x14ac:dyDescent="0.55000000000000004">
      <c r="E383" s="3" t="s">
        <v>28</v>
      </c>
      <c r="F383" s="6">
        <f>DNFIK!F383*100/'Correction for self employed'!F$2</f>
        <v>358.55263157894734</v>
      </c>
      <c r="G383" s="6">
        <f>DNFIK!G383*100/'Correction for self employed'!G$2</f>
        <v>565.91639871382642</v>
      </c>
      <c r="H383" s="6">
        <f>DNFIK!H383*100/'Correction for self employed'!H$2</f>
        <v>470.28154327424397</v>
      </c>
      <c r="I383" s="6">
        <f>DNFIK!I383*100/'Correction for self employed'!I$2</f>
        <v>594.70468431771894</v>
      </c>
      <c r="J383" s="6">
        <f>DNFIK!J383*100/'Correction for self employed'!J$2</f>
        <v>760.60606060606062</v>
      </c>
      <c r="K383" s="6">
        <f>DNFIK!K383*100/'Correction for self employed'!K$2</f>
        <v>967.87148594377516</v>
      </c>
      <c r="L383" s="6">
        <f>DNFIK!L383*100/'Correction for self employed'!L$2</f>
        <v>1320</v>
      </c>
      <c r="M383" s="7">
        <f t="shared" si="21"/>
        <v>719.70468634779616</v>
      </c>
    </row>
    <row r="384" spans="5:13" x14ac:dyDescent="0.55000000000000004">
      <c r="E384" s="3" t="s">
        <v>29</v>
      </c>
      <c r="F384" s="6">
        <f>DNFIK!F384*100/'Correction for self employed'!F$2</f>
        <v>532.8947368421052</v>
      </c>
      <c r="G384" s="6">
        <f>DNFIK!G384*100/'Correction for self employed'!G$2</f>
        <v>480.17148981779206</v>
      </c>
      <c r="H384" s="6">
        <f>DNFIK!H384*100/'Correction for self employed'!H$2</f>
        <v>485.92283628779978</v>
      </c>
      <c r="I384" s="6">
        <f>DNFIK!I384*100/'Correction for self employed'!I$2</f>
        <v>498.98167006109981</v>
      </c>
      <c r="J384" s="6">
        <f>DNFIK!J384*100/'Correction for self employed'!J$2</f>
        <v>487.87878787878788</v>
      </c>
      <c r="K384" s="6">
        <f>DNFIK!K384*100/'Correction for self employed'!K$2</f>
        <v>632.53012048192772</v>
      </c>
      <c r="L384" s="6">
        <f>DNFIK!L384*100/'Correction for self employed'!L$2</f>
        <v>633</v>
      </c>
      <c r="M384" s="7">
        <f t="shared" si="21"/>
        <v>535.91137733850178</v>
      </c>
    </row>
    <row r="385" spans="3:13" x14ac:dyDescent="0.55000000000000004">
      <c r="E385" s="3" t="s">
        <v>30</v>
      </c>
      <c r="F385" s="6">
        <f>DNFIK!F385*100/'Correction for self employed'!F$2</f>
        <v>15.350877192982455</v>
      </c>
      <c r="G385" s="6">
        <f>DNFIK!G385*100/'Correction for self employed'!G$2</f>
        <v>15.005359056806002</v>
      </c>
      <c r="H385" s="6">
        <f>DNFIK!H385*100/'Correction for self employed'!H$2</f>
        <v>14.598540145985401</v>
      </c>
      <c r="I385" s="6">
        <f>DNFIK!I385*100/'Correction for self employed'!I$2</f>
        <v>17.311608961303463</v>
      </c>
      <c r="J385" s="6">
        <f>DNFIK!J385*100/'Correction for self employed'!J$2</f>
        <v>14.141414141414142</v>
      </c>
      <c r="K385" s="6">
        <f>DNFIK!K385*100/'Correction for self employed'!K$2</f>
        <v>13.052208835341366</v>
      </c>
      <c r="L385" s="6">
        <f>DNFIK!L385*100/'Correction for self employed'!L$2</f>
        <v>13</v>
      </c>
      <c r="M385" s="7">
        <f t="shared" si="21"/>
        <v>14.637144047690404</v>
      </c>
    </row>
    <row r="386" spans="3:13" x14ac:dyDescent="0.55000000000000004">
      <c r="E386" s="3" t="s">
        <v>31</v>
      </c>
      <c r="F386" s="6">
        <f>DNFIK!F386*100/'Correction for self employed'!F$2</f>
        <v>23.026315789473685</v>
      </c>
      <c r="G386" s="6">
        <f>DNFIK!G386*100/'Correction for self employed'!G$2</f>
        <v>25.723472668810292</v>
      </c>
      <c r="H386" s="6">
        <f>DNFIK!H386*100/'Correction for self employed'!H$2</f>
        <v>26.068821689259643</v>
      </c>
      <c r="I386" s="6">
        <f>DNFIK!I386*100/'Correction for self employed'!I$2</f>
        <v>32.586558044806516</v>
      </c>
      <c r="J386" s="6">
        <f>DNFIK!J386*100/'Correction for self employed'!J$2</f>
        <v>55.555555555555557</v>
      </c>
      <c r="K386" s="6">
        <f>DNFIK!K386*100/'Correction for self employed'!K$2</f>
        <v>55.220883534136547</v>
      </c>
      <c r="L386" s="6">
        <f>DNFIK!L386*100/'Correction for self employed'!L$2</f>
        <v>64</v>
      </c>
      <c r="M386" s="7">
        <f t="shared" si="21"/>
        <v>40.311658183148886</v>
      </c>
    </row>
    <row r="387" spans="3:13" x14ac:dyDescent="0.55000000000000004">
      <c r="E387" s="3" t="s">
        <v>32</v>
      </c>
      <c r="F387" s="6">
        <f>DNFIK!F387*100/'Correction for self employed'!F$2</f>
        <v>24.12280701754386</v>
      </c>
      <c r="G387" s="6">
        <f>DNFIK!G387*100/'Correction for self employed'!G$2</f>
        <v>24.65166130760986</v>
      </c>
      <c r="H387" s="6">
        <f>DNFIK!H387*100/'Correction for self employed'!H$2</f>
        <v>26.068821689259643</v>
      </c>
      <c r="I387" s="6">
        <f>DNFIK!I387*100/'Correction for self employed'!I$2</f>
        <v>29.531568228105904</v>
      </c>
      <c r="J387" s="6">
        <f>DNFIK!J387*100/'Correction for self employed'!J$2</f>
        <v>27.272727272727273</v>
      </c>
      <c r="K387" s="6">
        <f>DNFIK!K387*100/'Correction for self employed'!K$2</f>
        <v>41.164658634538156</v>
      </c>
      <c r="L387" s="6">
        <f>DNFIK!L387*100/'Correction for self employed'!L$2</f>
        <v>42</v>
      </c>
      <c r="M387" s="7">
        <f t="shared" si="21"/>
        <v>30.687463449969243</v>
      </c>
    </row>
    <row r="388" spans="3:13" x14ac:dyDescent="0.55000000000000004">
      <c r="E388" s="3" t="s">
        <v>33</v>
      </c>
      <c r="F388" s="6">
        <f>DNFIK!F388*100/'Correction for self employed'!F$2</f>
        <v>0</v>
      </c>
      <c r="G388" s="6">
        <f>DNFIK!G388*100/'Correction for self employed'!G$2</f>
        <v>0</v>
      </c>
      <c r="H388" s="6">
        <f>DNFIK!H388*100/'Correction for self employed'!H$2</f>
        <v>0</v>
      </c>
      <c r="I388" s="6">
        <f>DNFIK!I388*100/'Correction for self employed'!I$2</f>
        <v>1.0183299389002036</v>
      </c>
      <c r="J388" s="6">
        <f>DNFIK!J388*100/'Correction for self employed'!J$2</f>
        <v>0</v>
      </c>
      <c r="K388" s="6">
        <f>DNFIK!K388*100/'Correction for self employed'!K$2</f>
        <v>3.0120481927710845</v>
      </c>
      <c r="L388" s="6">
        <f>DNFIK!L388*100/'Correction for self employed'!L$2</f>
        <v>3</v>
      </c>
      <c r="M388" s="7">
        <f t="shared" si="21"/>
        <v>1.0043397330958983</v>
      </c>
    </row>
    <row r="389" spans="3:13" x14ac:dyDescent="0.55000000000000004">
      <c r="E389" s="3" t="s">
        <v>34</v>
      </c>
      <c r="F389" s="6">
        <f>DNFIK!F389*100/'Correction for self employed'!F$2</f>
        <v>24.12280701754386</v>
      </c>
      <c r="G389" s="6">
        <f>DNFIK!G389*100/'Correction for self employed'!G$2</f>
        <v>24.65166130760986</v>
      </c>
      <c r="H389" s="6">
        <f>DNFIK!H389*100/'Correction for self employed'!H$2</f>
        <v>26.068821689259643</v>
      </c>
      <c r="I389" s="6">
        <f>DNFIK!I389*100/'Correction for self employed'!I$2</f>
        <v>28.513238289205702</v>
      </c>
      <c r="J389" s="6">
        <f>DNFIK!J389*100/'Correction for self employed'!J$2</f>
        <v>27.272727272727273</v>
      </c>
      <c r="K389" s="6">
        <f>DNFIK!K389*100/'Correction for self employed'!K$2</f>
        <v>38.152610441767074</v>
      </c>
      <c r="L389" s="6">
        <f>DNFIK!L389*100/'Correction for self employed'!L$2</f>
        <v>39</v>
      </c>
      <c r="M389" s="7">
        <f t="shared" ref="M389:M452" si="22">AVERAGE(F389:L389)</f>
        <v>29.683123716873347</v>
      </c>
    </row>
    <row r="390" spans="3:13" x14ac:dyDescent="0.55000000000000004">
      <c r="E390" s="3" t="s">
        <v>35</v>
      </c>
      <c r="F390" s="6">
        <f>DNFIK!F390*100/'Correction for self employed'!F$2</f>
        <v>0</v>
      </c>
      <c r="G390" s="6">
        <f>DNFIK!G390*100/'Correction for self employed'!G$2</f>
        <v>0</v>
      </c>
      <c r="H390" s="6">
        <f>DNFIK!H390*100/'Correction for self employed'!H$2</f>
        <v>0</v>
      </c>
      <c r="I390" s="6">
        <f>DNFIK!I390*100/'Correction for self employed'!I$2</f>
        <v>0</v>
      </c>
      <c r="J390" s="6">
        <f>DNFIK!J390*100/'Correction for self employed'!J$2</f>
        <v>0</v>
      </c>
      <c r="K390" s="6">
        <f>DNFIK!K390*100/'Correction for self employed'!K$2</f>
        <v>0</v>
      </c>
      <c r="L390" s="6">
        <f>DNFIK!L390*100/'Correction for self employed'!L$2</f>
        <v>0</v>
      </c>
      <c r="M390" s="7">
        <f t="shared" si="22"/>
        <v>0</v>
      </c>
    </row>
    <row r="391" spans="3:13" x14ac:dyDescent="0.55000000000000004">
      <c r="E391" s="3" t="s">
        <v>36</v>
      </c>
      <c r="F391" s="6">
        <f>DNFIK!F391*100/'Correction for self employed'!F$2</f>
        <v>360.74561403508773</v>
      </c>
      <c r="G391" s="6">
        <f>DNFIK!G391*100/'Correction for self employed'!G$2</f>
        <v>415.86280814576634</v>
      </c>
      <c r="H391" s="6">
        <f>DNFIK!H391*100/'Correction for self employed'!H$2</f>
        <v>623.56621480709066</v>
      </c>
      <c r="I391" s="6">
        <f>DNFIK!I391*100/'Correction for self employed'!I$2</f>
        <v>415.47861507128306</v>
      </c>
      <c r="J391" s="6">
        <f>DNFIK!J391*100/'Correction for self employed'!J$2</f>
        <v>266.66666666666669</v>
      </c>
      <c r="K391" s="6">
        <f>DNFIK!K391*100/'Correction for self employed'!K$2</f>
        <v>487.9518072289157</v>
      </c>
      <c r="L391" s="6">
        <f>DNFIK!L391*100/'Correction for self employed'!L$2</f>
        <v>404</v>
      </c>
      <c r="M391" s="7">
        <f t="shared" si="22"/>
        <v>424.89596085068712</v>
      </c>
    </row>
    <row r="392" spans="3:13" x14ac:dyDescent="0.55000000000000004">
      <c r="E392" s="3" t="s">
        <v>37</v>
      </c>
      <c r="F392" s="6">
        <f>DNFIK!F392*100/'Correction for self employed'!F$2</f>
        <v>73.464912280701753</v>
      </c>
      <c r="G392" s="6">
        <f>DNFIK!G392*100/'Correction for self employed'!G$2</f>
        <v>82.529474812433008</v>
      </c>
      <c r="H392" s="6">
        <f>DNFIK!H392*100/'Correction for self employed'!H$2</f>
        <v>90.719499478623561</v>
      </c>
      <c r="I392" s="6">
        <f>DNFIK!I392*100/'Correction for self employed'!I$2</f>
        <v>79.429735234215883</v>
      </c>
      <c r="J392" s="6">
        <f>DNFIK!J392*100/'Correction for self employed'!J$2</f>
        <v>59.595959595959599</v>
      </c>
      <c r="K392" s="6">
        <f>DNFIK!K392*100/'Correction for self employed'!K$2</f>
        <v>70.281124497991968</v>
      </c>
      <c r="L392" s="6">
        <f>DNFIK!L392*100/'Correction for self employed'!L$2</f>
        <v>78</v>
      </c>
      <c r="M392" s="7">
        <f t="shared" si="22"/>
        <v>76.28867227141798</v>
      </c>
    </row>
    <row r="393" spans="3:13" x14ac:dyDescent="0.55000000000000004">
      <c r="E393" s="3" t="s">
        <v>38</v>
      </c>
      <c r="F393" s="6">
        <f>DNFIK!F393*100/'Correction for self employed'!F$2</f>
        <v>38.377192982456137</v>
      </c>
      <c r="G393" s="6">
        <f>DNFIK!G393*100/'Correction for self employed'!G$2</f>
        <v>43.944265809217576</v>
      </c>
      <c r="H393" s="6">
        <f>DNFIK!H393*100/'Correction for self employed'!H$2</f>
        <v>45.881126173096973</v>
      </c>
      <c r="I393" s="6">
        <f>DNFIK!I393*100/'Correction for self employed'!I$2</f>
        <v>34.623217922606926</v>
      </c>
      <c r="J393" s="6">
        <f>DNFIK!J393*100/'Correction for self employed'!J$2</f>
        <v>33.333333333333336</v>
      </c>
      <c r="K393" s="6">
        <f>DNFIK!K393*100/'Correction for self employed'!K$2</f>
        <v>47.188755020080322</v>
      </c>
      <c r="L393" s="6">
        <f>DNFIK!L393*100/'Correction for self employed'!L$2</f>
        <v>51</v>
      </c>
      <c r="M393" s="7">
        <f t="shared" si="22"/>
        <v>42.049698748684463</v>
      </c>
    </row>
    <row r="394" spans="3:13" x14ac:dyDescent="0.55000000000000004">
      <c r="E394" s="3" t="s">
        <v>39</v>
      </c>
      <c r="F394" s="6">
        <f>DNFIK!F394*100/'Correction for self employed'!F$2</f>
        <v>35.087719298245609</v>
      </c>
      <c r="G394" s="6">
        <f>DNFIK!G394*100/'Correction for self employed'!G$2</f>
        <v>38.585209003215432</v>
      </c>
      <c r="H394" s="6">
        <f>DNFIK!H394*100/'Correction for self employed'!H$2</f>
        <v>44.838373305526588</v>
      </c>
      <c r="I394" s="6">
        <f>DNFIK!I394*100/'Correction for self employed'!I$2</f>
        <v>44.806517311608957</v>
      </c>
      <c r="J394" s="6">
        <f>DNFIK!J394*100/'Correction for self employed'!J$2</f>
        <v>26.262626262626263</v>
      </c>
      <c r="K394" s="6">
        <f>DNFIK!K394*100/'Correction for self employed'!K$2</f>
        <v>23.09236947791165</v>
      </c>
      <c r="L394" s="6">
        <f>DNFIK!L394*100/'Correction for self employed'!L$2</f>
        <v>27</v>
      </c>
      <c r="M394" s="7">
        <f t="shared" si="22"/>
        <v>34.238973522733502</v>
      </c>
    </row>
    <row r="395" spans="3:13" x14ac:dyDescent="0.55000000000000004">
      <c r="E395" s="3" t="s">
        <v>40</v>
      </c>
      <c r="F395" s="6">
        <f>DNFIK!F395*100/'Correction for self employed'!F$2</f>
        <v>0</v>
      </c>
      <c r="G395" s="6">
        <f>DNFIK!G395*100/'Correction for self employed'!G$2</f>
        <v>0</v>
      </c>
      <c r="H395" s="6">
        <f>DNFIK!H395*100/'Correction for self employed'!H$2</f>
        <v>0</v>
      </c>
      <c r="I395" s="6">
        <f>DNFIK!I395*100/'Correction for self employed'!I$2</f>
        <v>0</v>
      </c>
      <c r="J395" s="6">
        <f>DNFIK!J395*100/'Correction for self employed'!J$2</f>
        <v>0</v>
      </c>
      <c r="K395" s="6">
        <f>DNFIK!K395*100/'Correction for self employed'!K$2</f>
        <v>0</v>
      </c>
      <c r="L395" s="6">
        <f>DNFIK!L395*100/'Correction for self employed'!L$2</f>
        <v>0</v>
      </c>
      <c r="M395" s="7">
        <f t="shared" si="22"/>
        <v>0</v>
      </c>
    </row>
    <row r="396" spans="3:13" x14ac:dyDescent="0.55000000000000004">
      <c r="C396" s="3" t="s">
        <v>54</v>
      </c>
      <c r="D396" s="3" t="s">
        <v>12</v>
      </c>
      <c r="E396" s="3" t="s">
        <v>13</v>
      </c>
      <c r="F396" s="6">
        <f>DNFIK!F396*100/'Correction for self employed'!F$2</f>
        <v>24597.587719298244</v>
      </c>
      <c r="G396" s="6">
        <f>DNFIK!G396*100/'Correction for self employed'!G$2</f>
        <v>26058.949624866025</v>
      </c>
      <c r="H396" s="6">
        <f>DNFIK!H396*100/'Correction for self employed'!H$2</f>
        <v>25941.605839416057</v>
      </c>
      <c r="I396" s="6">
        <f>DNFIK!I396*100/'Correction for self employed'!I$2</f>
        <v>26510.183299389002</v>
      </c>
      <c r="J396" s="6">
        <f>DNFIK!J396*100/'Correction for self employed'!J$2</f>
        <v>26969.696969696968</v>
      </c>
      <c r="K396" s="6">
        <f>DNFIK!K396*100/'Correction for self employed'!K$2</f>
        <v>28762.048192771086</v>
      </c>
      <c r="L396" s="6">
        <f>DNFIK!L396*100/'Correction for self employed'!L$2</f>
        <v>30698</v>
      </c>
      <c r="M396" s="7">
        <f t="shared" si="22"/>
        <v>27076.867377919629</v>
      </c>
    </row>
    <row r="397" spans="3:13" x14ac:dyDescent="0.55000000000000004">
      <c r="E397" s="3" t="s">
        <v>14</v>
      </c>
      <c r="F397" s="6">
        <f>DNFIK!F397*100/'Correction for self employed'!F$2</f>
        <v>13.157894736842104</v>
      </c>
      <c r="G397" s="6">
        <f>DNFIK!G397*100/'Correction for self employed'!G$2</f>
        <v>13.933547695605574</v>
      </c>
      <c r="H397" s="6">
        <f>DNFIK!H397*100/'Correction for self employed'!H$2</f>
        <v>13.555787278415014</v>
      </c>
      <c r="I397" s="6">
        <f>DNFIK!I397*100/'Correction for self employed'!I$2</f>
        <v>13.238289205702648</v>
      </c>
      <c r="J397" s="6">
        <f>DNFIK!J397*100/'Correction for self employed'!J$2</f>
        <v>12.121212121212121</v>
      </c>
      <c r="K397" s="6">
        <f>DNFIK!K397*100/'Correction for self employed'!K$2</f>
        <v>0</v>
      </c>
      <c r="L397" s="6">
        <f>DNFIK!L397*100/'Correction for self employed'!L$2</f>
        <v>0</v>
      </c>
      <c r="M397" s="7">
        <f t="shared" si="22"/>
        <v>9.4295330053967792</v>
      </c>
    </row>
    <row r="398" spans="3:13" x14ac:dyDescent="0.55000000000000004">
      <c r="E398" s="3" t="s">
        <v>15</v>
      </c>
      <c r="F398" s="6">
        <f>DNFIK!F398*100/'Correction for self employed'!F$2</f>
        <v>0</v>
      </c>
      <c r="G398" s="6">
        <f>DNFIK!G398*100/'Correction for self employed'!G$2</f>
        <v>0</v>
      </c>
      <c r="H398" s="6">
        <f>DNFIK!H398*100/'Correction for self employed'!H$2</f>
        <v>0</v>
      </c>
      <c r="I398" s="6">
        <f>DNFIK!I398*100/'Correction for self employed'!I$2</f>
        <v>0</v>
      </c>
      <c r="J398" s="6">
        <f>DNFIK!J398*100/'Correction for self employed'!J$2</f>
        <v>0</v>
      </c>
      <c r="K398" s="6">
        <f>DNFIK!K398*100/'Correction for self employed'!K$2</f>
        <v>0</v>
      </c>
      <c r="L398" s="6">
        <f>DNFIK!L398*100/'Correction for self employed'!L$2</f>
        <v>0</v>
      </c>
      <c r="M398" s="7">
        <f t="shared" si="22"/>
        <v>0</v>
      </c>
    </row>
    <row r="399" spans="3:13" x14ac:dyDescent="0.55000000000000004">
      <c r="E399" s="3" t="s">
        <v>16</v>
      </c>
      <c r="F399" s="6">
        <f>DNFIK!F399*100/'Correction for self employed'!F$2</f>
        <v>13.157894736842104</v>
      </c>
      <c r="G399" s="6">
        <f>DNFIK!G399*100/'Correction for self employed'!G$2</f>
        <v>13.933547695605574</v>
      </c>
      <c r="H399" s="6">
        <f>DNFIK!H399*100/'Correction for self employed'!H$2</f>
        <v>13.555787278415014</v>
      </c>
      <c r="I399" s="6">
        <f>DNFIK!I399*100/'Correction for self employed'!I$2</f>
        <v>13.238289205702648</v>
      </c>
      <c r="J399" s="6">
        <f>DNFIK!J399*100/'Correction for self employed'!J$2</f>
        <v>12.121212121212121</v>
      </c>
      <c r="K399" s="6">
        <f>DNFIK!K399*100/'Correction for self employed'!K$2</f>
        <v>0</v>
      </c>
      <c r="L399" s="6">
        <f>DNFIK!L399*100/'Correction for self employed'!L$2</f>
        <v>0</v>
      </c>
      <c r="M399" s="7">
        <f t="shared" si="22"/>
        <v>9.4295330053967792</v>
      </c>
    </row>
    <row r="400" spans="3:13" x14ac:dyDescent="0.55000000000000004">
      <c r="E400" s="3" t="s">
        <v>17</v>
      </c>
      <c r="F400" s="6">
        <f>DNFIK!F400*100/'Correction for self employed'!F$2</f>
        <v>3734.6491228070176</v>
      </c>
      <c r="G400" s="6">
        <f>DNFIK!G400*100/'Correction for self employed'!G$2</f>
        <v>3615.219721329046</v>
      </c>
      <c r="H400" s="6">
        <f>DNFIK!H400*100/'Correction for self employed'!H$2</f>
        <v>3469.2387904066736</v>
      </c>
      <c r="I400" s="6">
        <f>DNFIK!I400*100/'Correction for self employed'!I$2</f>
        <v>3285.1323828920567</v>
      </c>
      <c r="J400" s="6">
        <f>DNFIK!J400*100/'Correction for self employed'!J$2</f>
        <v>3156.5656565656564</v>
      </c>
      <c r="K400" s="6">
        <f>DNFIK!K400*100/'Correction for self employed'!K$2</f>
        <v>3056.2248995983937</v>
      </c>
      <c r="L400" s="6">
        <f>DNFIK!L400*100/'Correction for self employed'!L$2</f>
        <v>2683</v>
      </c>
      <c r="M400" s="7">
        <f t="shared" si="22"/>
        <v>3285.7186533712634</v>
      </c>
    </row>
    <row r="401" spans="5:13" x14ac:dyDescent="0.55000000000000004">
      <c r="E401" s="3" t="s">
        <v>18</v>
      </c>
      <c r="F401" s="6">
        <f>DNFIK!F401*100/'Correction for self employed'!F$2</f>
        <v>66.885964912280699</v>
      </c>
      <c r="G401" s="6">
        <f>DNFIK!G401*100/'Correction for self employed'!G$2</f>
        <v>67.524115755627008</v>
      </c>
      <c r="H401" s="6">
        <f>DNFIK!H401*100/'Correction for self employed'!H$2</f>
        <v>64.650677789363911</v>
      </c>
      <c r="I401" s="6">
        <f>DNFIK!I401*100/'Correction for self employed'!I$2</f>
        <v>65.173116089613032</v>
      </c>
      <c r="J401" s="6">
        <f>DNFIK!J401*100/'Correction for self employed'!J$2</f>
        <v>66.666666666666671</v>
      </c>
      <c r="K401" s="6">
        <f>DNFIK!K401*100/'Correction for self employed'!K$2</f>
        <v>67.269076305220892</v>
      </c>
      <c r="L401" s="6">
        <f>DNFIK!L401*100/'Correction for self employed'!L$2</f>
        <v>70</v>
      </c>
      <c r="M401" s="7">
        <f t="shared" si="22"/>
        <v>66.881373931253179</v>
      </c>
    </row>
    <row r="402" spans="5:13" x14ac:dyDescent="0.55000000000000004">
      <c r="E402" s="3" t="s">
        <v>19</v>
      </c>
      <c r="F402" s="6">
        <f>DNFIK!F402*100/'Correction for self employed'!F$2</f>
        <v>2035.0877192982455</v>
      </c>
      <c r="G402" s="6">
        <f>DNFIK!G402*100/'Correction for self employed'!G$2</f>
        <v>1803.8585209003215</v>
      </c>
      <c r="H402" s="6">
        <f>DNFIK!H402*100/'Correction for self employed'!H$2</f>
        <v>1691.3451511991657</v>
      </c>
      <c r="I402" s="6">
        <f>DNFIK!I402*100/'Correction for self employed'!I$2</f>
        <v>1463.3401221995925</v>
      </c>
      <c r="J402" s="6">
        <f>DNFIK!J402*100/'Correction for self employed'!J$2</f>
        <v>1487.878787878788</v>
      </c>
      <c r="K402" s="6">
        <f>DNFIK!K402*100/'Correction for self employed'!K$2</f>
        <v>1563.2530120481929</v>
      </c>
      <c r="L402" s="6">
        <f>DNFIK!L402*100/'Correction for self employed'!L$2</f>
        <v>1485</v>
      </c>
      <c r="M402" s="7">
        <f t="shared" si="22"/>
        <v>1647.1090447891868</v>
      </c>
    </row>
    <row r="403" spans="5:13" x14ac:dyDescent="0.55000000000000004">
      <c r="E403" s="3" t="s">
        <v>20</v>
      </c>
      <c r="F403" s="6">
        <f>DNFIK!F403*100/'Correction for self employed'!F$2</f>
        <v>1632.6754385964912</v>
      </c>
      <c r="G403" s="6">
        <f>DNFIK!G403*100/'Correction for self employed'!G$2</f>
        <v>1743.8370846730975</v>
      </c>
      <c r="H403" s="6">
        <f>DNFIK!H403*100/'Correction for self employed'!H$2</f>
        <v>1712.2002085505735</v>
      </c>
      <c r="I403" s="6">
        <f>DNFIK!I403*100/'Correction for self employed'!I$2</f>
        <v>1756.6191446028513</v>
      </c>
      <c r="J403" s="6">
        <f>DNFIK!J403*100/'Correction for self employed'!J$2</f>
        <v>1602.0202020202021</v>
      </c>
      <c r="K403" s="6">
        <f>DNFIK!K403*100/'Correction for self employed'!K$2</f>
        <v>1424.698795180723</v>
      </c>
      <c r="L403" s="6">
        <f>DNFIK!L403*100/'Correction for self employed'!L$2</f>
        <v>1128</v>
      </c>
      <c r="M403" s="7">
        <f t="shared" si="22"/>
        <v>1571.4358390891339</v>
      </c>
    </row>
    <row r="404" spans="5:13" x14ac:dyDescent="0.55000000000000004">
      <c r="E404" s="3" t="s">
        <v>21</v>
      </c>
      <c r="F404" s="6">
        <f>DNFIK!F404*100/'Correction for self employed'!F$2</f>
        <v>4512.0614035087719</v>
      </c>
      <c r="G404" s="6">
        <f>DNFIK!G404*100/'Correction for self employed'!G$2</f>
        <v>4673.0975348338698</v>
      </c>
      <c r="H404" s="6">
        <f>DNFIK!H404*100/'Correction for self employed'!H$2</f>
        <v>4715.3284671532847</v>
      </c>
      <c r="I404" s="6">
        <f>DNFIK!I404*100/'Correction for self employed'!I$2</f>
        <v>4682.2810590631361</v>
      </c>
      <c r="J404" s="6">
        <f>DNFIK!J404*100/'Correction for self employed'!J$2</f>
        <v>4572.727272727273</v>
      </c>
      <c r="K404" s="6">
        <f>DNFIK!K404*100/'Correction for self employed'!K$2</f>
        <v>4710.8433734939763</v>
      </c>
      <c r="L404" s="6">
        <f>DNFIK!L404*100/'Correction for self employed'!L$2</f>
        <v>4584</v>
      </c>
      <c r="M404" s="7">
        <f t="shared" si="22"/>
        <v>4635.7627301114726</v>
      </c>
    </row>
    <row r="405" spans="5:13" x14ac:dyDescent="0.55000000000000004">
      <c r="E405" s="3" t="s">
        <v>22</v>
      </c>
      <c r="F405" s="6">
        <f>DNFIK!F405*100/'Correction for self employed'!F$2</f>
        <v>398.0263157894737</v>
      </c>
      <c r="G405" s="6">
        <f>DNFIK!G405*100/'Correction for self employed'!G$2</f>
        <v>361.20042872454451</v>
      </c>
      <c r="H405" s="6">
        <f>DNFIK!H405*100/'Correction for self employed'!H$2</f>
        <v>289.88529718456726</v>
      </c>
      <c r="I405" s="6">
        <f>DNFIK!I405*100/'Correction for self employed'!I$2</f>
        <v>291.24236252545825</v>
      </c>
      <c r="J405" s="6">
        <f>DNFIK!J405*100/'Correction for self employed'!J$2</f>
        <v>262.62626262626264</v>
      </c>
      <c r="K405" s="6">
        <f>DNFIK!K405*100/'Correction for self employed'!K$2</f>
        <v>234.93975903614458</v>
      </c>
      <c r="L405" s="6">
        <f>DNFIK!L405*100/'Correction for self employed'!L$2</f>
        <v>228</v>
      </c>
      <c r="M405" s="7">
        <f t="shared" si="22"/>
        <v>295.13148941235016</v>
      </c>
    </row>
    <row r="406" spans="5:13" x14ac:dyDescent="0.55000000000000004">
      <c r="E406" s="3" t="s">
        <v>23</v>
      </c>
      <c r="F406" s="6">
        <f>DNFIK!F406*100/'Correction for self employed'!F$2</f>
        <v>4114.0350877192977</v>
      </c>
      <c r="G406" s="6">
        <f>DNFIK!G406*100/'Correction for self employed'!G$2</f>
        <v>4311.8971061093253</v>
      </c>
      <c r="H406" s="6">
        <f>DNFIK!H406*100/'Correction for self employed'!H$2</f>
        <v>4425.4431699687175</v>
      </c>
      <c r="I406" s="6">
        <f>DNFIK!I406*100/'Correction for self employed'!I$2</f>
        <v>4391.0386965376783</v>
      </c>
      <c r="J406" s="6">
        <f>DNFIK!J406*100/'Correction for self employed'!J$2</f>
        <v>4310.1010101010097</v>
      </c>
      <c r="K406" s="6">
        <f>DNFIK!K406*100/'Correction for self employed'!K$2</f>
        <v>4474.8995983935747</v>
      </c>
      <c r="L406" s="6">
        <f>DNFIK!L406*100/'Correction for self employed'!L$2</f>
        <v>4356</v>
      </c>
      <c r="M406" s="7">
        <f t="shared" si="22"/>
        <v>4340.4878098327999</v>
      </c>
    </row>
    <row r="407" spans="5:13" x14ac:dyDescent="0.55000000000000004">
      <c r="E407" s="3" t="s">
        <v>24</v>
      </c>
      <c r="F407" s="6">
        <f>DNFIK!F407*100/'Correction for self employed'!F$2</f>
        <v>6015.3508771929819</v>
      </c>
      <c r="G407" s="6">
        <f>DNFIK!G407*100/'Correction for self employed'!G$2</f>
        <v>5979.6355841371924</v>
      </c>
      <c r="H407" s="6">
        <f>DNFIK!H407*100/'Correction for self employed'!H$2</f>
        <v>5936.3920750782063</v>
      </c>
      <c r="I407" s="6">
        <f>DNFIK!I407*100/'Correction for self employed'!I$2</f>
        <v>6026.4765784114052</v>
      </c>
      <c r="J407" s="6">
        <f>DNFIK!J407*100/'Correction for self employed'!J$2</f>
        <v>5830.30303030303</v>
      </c>
      <c r="K407" s="6">
        <f>DNFIK!K407*100/'Correction for self employed'!K$2</f>
        <v>5969.8795180722891</v>
      </c>
      <c r="L407" s="6">
        <f>DNFIK!L407*100/'Correction for self employed'!L$2</f>
        <v>6112</v>
      </c>
      <c r="M407" s="7">
        <f t="shared" si="22"/>
        <v>5981.4339518850156</v>
      </c>
    </row>
    <row r="408" spans="5:13" x14ac:dyDescent="0.55000000000000004">
      <c r="E408" s="3" t="s">
        <v>25</v>
      </c>
      <c r="F408" s="6">
        <f>DNFIK!F408*100/'Correction for self employed'!F$2</f>
        <v>1360.7456140350878</v>
      </c>
      <c r="G408" s="6">
        <f>DNFIK!G408*100/'Correction for self employed'!G$2</f>
        <v>1338.6923901393354</v>
      </c>
      <c r="H408" s="6">
        <f>DNFIK!H408*100/'Correction for self employed'!H$2</f>
        <v>1405.6308654848799</v>
      </c>
      <c r="I408" s="6">
        <f>DNFIK!I408*100/'Correction for self employed'!I$2</f>
        <v>1352.3421588594704</v>
      </c>
      <c r="J408" s="6">
        <f>DNFIK!J408*100/'Correction for self employed'!J$2</f>
        <v>1300</v>
      </c>
      <c r="K408" s="6">
        <f>DNFIK!K408*100/'Correction for self employed'!K$2</f>
        <v>1387.5502008032129</v>
      </c>
      <c r="L408" s="6">
        <f>DNFIK!L408*100/'Correction for self employed'!L$2</f>
        <v>1546</v>
      </c>
      <c r="M408" s="7">
        <f t="shared" si="22"/>
        <v>1384.4230327602838</v>
      </c>
    </row>
    <row r="409" spans="5:13" x14ac:dyDescent="0.55000000000000004">
      <c r="E409" s="3" t="s">
        <v>26</v>
      </c>
      <c r="F409" s="6">
        <f>DNFIK!F409*100/'Correction for self employed'!F$2</f>
        <v>4654.605263157895</v>
      </c>
      <c r="G409" s="6">
        <f>DNFIK!G409*100/'Correction for self employed'!G$2</f>
        <v>4640.9431939978567</v>
      </c>
      <c r="H409" s="6">
        <f>DNFIK!H409*100/'Correction for self employed'!H$2</f>
        <v>4530.7612095933264</v>
      </c>
      <c r="I409" s="6">
        <f>DNFIK!I409*100/'Correction for self employed'!I$2</f>
        <v>4675.152749490835</v>
      </c>
      <c r="J409" s="6">
        <f>DNFIK!J409*100/'Correction for self employed'!J$2</f>
        <v>4531.3131313131316</v>
      </c>
      <c r="K409" s="6">
        <f>DNFIK!K409*100/'Correction for self employed'!K$2</f>
        <v>4583.3333333333339</v>
      </c>
      <c r="L409" s="6">
        <f>DNFIK!L409*100/'Correction for self employed'!L$2</f>
        <v>4566</v>
      </c>
      <c r="M409" s="7">
        <f t="shared" si="22"/>
        <v>4597.4441258409115</v>
      </c>
    </row>
    <row r="410" spans="5:13" x14ac:dyDescent="0.55000000000000004">
      <c r="E410" s="3" t="s">
        <v>27</v>
      </c>
      <c r="F410" s="6">
        <f>DNFIK!F410*100/'Correction for self employed'!F$2</f>
        <v>6319.0789473684208</v>
      </c>
      <c r="G410" s="6">
        <f>DNFIK!G410*100/'Correction for self employed'!G$2</f>
        <v>7464.0943193997855</v>
      </c>
      <c r="H410" s="6">
        <f>DNFIK!H410*100/'Correction for self employed'!H$2</f>
        <v>7037.5391032325333</v>
      </c>
      <c r="I410" s="6">
        <f>DNFIK!I410*100/'Correction for self employed'!I$2</f>
        <v>7653.7678207739309</v>
      </c>
      <c r="J410" s="6">
        <f>DNFIK!J410*100/'Correction for self employed'!J$2</f>
        <v>8895.9595959595954</v>
      </c>
      <c r="K410" s="6">
        <f>DNFIK!K410*100/'Correction for self employed'!K$2</f>
        <v>9797.1887550200809</v>
      </c>
      <c r="L410" s="6">
        <f>DNFIK!L410*100/'Correction for self employed'!L$2</f>
        <v>12137</v>
      </c>
      <c r="M410" s="7">
        <f t="shared" si="22"/>
        <v>8472.089791679191</v>
      </c>
    </row>
    <row r="411" spans="5:13" x14ac:dyDescent="0.55000000000000004">
      <c r="E411" s="3" t="s">
        <v>28</v>
      </c>
      <c r="F411" s="6">
        <f>DNFIK!F411*100/'Correction for self employed'!F$2</f>
        <v>1016.4473684210526</v>
      </c>
      <c r="G411" s="6">
        <f>DNFIK!G411*100/'Correction for self employed'!G$2</f>
        <v>1364.4158628081459</v>
      </c>
      <c r="H411" s="6">
        <f>DNFIK!H411*100/'Correction for self employed'!H$2</f>
        <v>1057.3514077163711</v>
      </c>
      <c r="I411" s="6">
        <f>DNFIK!I411*100/'Correction for self employed'!I$2</f>
        <v>1232.1792260692464</v>
      </c>
      <c r="J411" s="6">
        <f>DNFIK!J411*100/'Correction for self employed'!J$2</f>
        <v>1556.5656565656566</v>
      </c>
      <c r="K411" s="6">
        <f>DNFIK!K411*100/'Correction for self employed'!K$2</f>
        <v>1836.3453815261046</v>
      </c>
      <c r="L411" s="6">
        <f>DNFIK!L411*100/'Correction for self employed'!L$2</f>
        <v>2372</v>
      </c>
      <c r="M411" s="7">
        <f t="shared" si="22"/>
        <v>1490.7578433009396</v>
      </c>
    </row>
    <row r="412" spans="5:13" x14ac:dyDescent="0.55000000000000004">
      <c r="E412" s="3" t="s">
        <v>29</v>
      </c>
      <c r="F412" s="6">
        <f>DNFIK!F412*100/'Correction for self employed'!F$2</f>
        <v>4088.8157894736842</v>
      </c>
      <c r="G412" s="6">
        <f>DNFIK!G412*100/'Correction for self employed'!G$2</f>
        <v>4456.5916398713825</v>
      </c>
      <c r="H412" s="6">
        <f>DNFIK!H412*100/'Correction for self employed'!H$2</f>
        <v>4252.346193952033</v>
      </c>
      <c r="I412" s="6">
        <f>DNFIK!I412*100/'Correction for self employed'!I$2</f>
        <v>4470.4684317718938</v>
      </c>
      <c r="J412" s="6">
        <f>DNFIK!J412*100/'Correction for self employed'!J$2</f>
        <v>5238.3838383838383</v>
      </c>
      <c r="K412" s="6">
        <f>DNFIK!K412*100/'Correction for self employed'!K$2</f>
        <v>5714.8594377510044</v>
      </c>
      <c r="L412" s="6">
        <f>DNFIK!L412*100/'Correction for self employed'!L$2</f>
        <v>7508</v>
      </c>
      <c r="M412" s="7">
        <f t="shared" si="22"/>
        <v>5104.2093330291191</v>
      </c>
    </row>
    <row r="413" spans="5:13" x14ac:dyDescent="0.55000000000000004">
      <c r="E413" s="3" t="s">
        <v>30</v>
      </c>
      <c r="F413" s="6">
        <f>DNFIK!F413*100/'Correction for self employed'!F$2</f>
        <v>317.98245614035085</v>
      </c>
      <c r="G413" s="6">
        <f>DNFIK!G413*100/'Correction for self employed'!G$2</f>
        <v>342.97963558413721</v>
      </c>
      <c r="H413" s="6">
        <f>DNFIK!H413*100/'Correction for self employed'!H$2</f>
        <v>347.23670490093843</v>
      </c>
      <c r="I413" s="6">
        <f>DNFIK!I413*100/'Correction for self employed'!I$2</f>
        <v>357.43380855397146</v>
      </c>
      <c r="J413" s="6">
        <f>DNFIK!J413*100/'Correction for self employed'!J$2</f>
        <v>345.45454545454544</v>
      </c>
      <c r="K413" s="6">
        <f>DNFIK!K413*100/'Correction for self employed'!K$2</f>
        <v>320.28112449799198</v>
      </c>
      <c r="L413" s="6">
        <f>DNFIK!L413*100/'Correction for self employed'!L$2</f>
        <v>330</v>
      </c>
      <c r="M413" s="7">
        <f t="shared" si="22"/>
        <v>337.33832501884797</v>
      </c>
    </row>
    <row r="414" spans="5:13" x14ac:dyDescent="0.55000000000000004">
      <c r="E414" s="3" t="s">
        <v>31</v>
      </c>
      <c r="F414" s="6">
        <f>DNFIK!F414*100/'Correction for self employed'!F$2</f>
        <v>896.92982456140351</v>
      </c>
      <c r="G414" s="6">
        <f>DNFIK!G414*100/'Correction for self employed'!G$2</f>
        <v>1300.1071811361201</v>
      </c>
      <c r="H414" s="6">
        <f>DNFIK!H414*100/'Correction for self employed'!H$2</f>
        <v>1380.6047966631907</v>
      </c>
      <c r="I414" s="6">
        <f>DNFIK!I414*100/'Correction for self employed'!I$2</f>
        <v>1593.6863543788186</v>
      </c>
      <c r="J414" s="6">
        <f>DNFIK!J414*100/'Correction for self employed'!J$2</f>
        <v>1755.5555555555557</v>
      </c>
      <c r="K414" s="6">
        <f>DNFIK!K414*100/'Correction for self employed'!K$2</f>
        <v>1926.706827309237</v>
      </c>
      <c r="L414" s="6">
        <f>DNFIK!L414*100/'Correction for self employed'!L$2</f>
        <v>1926</v>
      </c>
      <c r="M414" s="7">
        <f t="shared" si="22"/>
        <v>1539.9415056577607</v>
      </c>
    </row>
    <row r="415" spans="5:13" x14ac:dyDescent="0.55000000000000004">
      <c r="E415" s="3" t="s">
        <v>32</v>
      </c>
      <c r="F415" s="6">
        <f>DNFIK!F415*100/'Correction for self employed'!F$2</f>
        <v>2148.0263157894738</v>
      </c>
      <c r="G415" s="6">
        <f>DNFIK!G415*100/'Correction for self employed'!G$2</f>
        <v>2324.7588424437299</v>
      </c>
      <c r="H415" s="6">
        <f>DNFIK!H415*100/'Correction for self employed'!H$2</f>
        <v>2527.632950990615</v>
      </c>
      <c r="I415" s="6">
        <f>DNFIK!I415*100/'Correction for self employed'!I$2</f>
        <v>2689.4093686354377</v>
      </c>
      <c r="J415" s="6">
        <f>DNFIK!J415*100/'Correction for self employed'!J$2</f>
        <v>2642.4242424242425</v>
      </c>
      <c r="K415" s="6">
        <f>DNFIK!K415*100/'Correction for self employed'!K$2</f>
        <v>2990.9638554216867</v>
      </c>
      <c r="L415" s="6">
        <f>DNFIK!L415*100/'Correction for self employed'!L$2</f>
        <v>3019</v>
      </c>
      <c r="M415" s="7">
        <f t="shared" si="22"/>
        <v>2620.316510815027</v>
      </c>
    </row>
    <row r="416" spans="5:13" x14ac:dyDescent="0.55000000000000004">
      <c r="E416" s="3" t="s">
        <v>33</v>
      </c>
      <c r="F416" s="6">
        <f>DNFIK!F416*100/'Correction for self employed'!F$2</f>
        <v>119.51754385964912</v>
      </c>
      <c r="G416" s="6">
        <f>DNFIK!G416*100/'Correction for self employed'!G$2</f>
        <v>122.18649517684888</v>
      </c>
      <c r="H416" s="6">
        <f>DNFIK!H416*100/'Correction for self employed'!H$2</f>
        <v>131.38686131386859</v>
      </c>
      <c r="I416" s="6">
        <f>DNFIK!I416*100/'Correction for self employed'!I$2</f>
        <v>125.25458248472505</v>
      </c>
      <c r="J416" s="6">
        <f>DNFIK!J416*100/'Correction for self employed'!J$2</f>
        <v>115.15151515151516</v>
      </c>
      <c r="K416" s="6">
        <f>DNFIK!K416*100/'Correction for self employed'!K$2</f>
        <v>110.44176706827309</v>
      </c>
      <c r="L416" s="6">
        <f>DNFIK!L416*100/'Correction for self employed'!L$2</f>
        <v>113</v>
      </c>
      <c r="M416" s="7">
        <f t="shared" si="22"/>
        <v>119.56268072212571</v>
      </c>
    </row>
    <row r="417" spans="4:13" x14ac:dyDescent="0.55000000000000004">
      <c r="E417" s="3" t="s">
        <v>34</v>
      </c>
      <c r="F417" s="6">
        <f>DNFIK!F417*100/'Correction for self employed'!F$2</f>
        <v>1137.0614035087719</v>
      </c>
      <c r="G417" s="6">
        <f>DNFIK!G417*100/'Correction for self employed'!G$2</f>
        <v>1232.5830653804931</v>
      </c>
      <c r="H417" s="6">
        <f>DNFIK!H417*100/'Correction for self employed'!H$2</f>
        <v>1306.5693430656934</v>
      </c>
      <c r="I417" s="6">
        <f>DNFIK!I417*100/'Correction for self employed'!I$2</f>
        <v>1436.8635437881874</v>
      </c>
      <c r="J417" s="6">
        <f>DNFIK!J417*100/'Correction for self employed'!J$2</f>
        <v>1438.3838383838383</v>
      </c>
      <c r="K417" s="6">
        <f>DNFIK!K417*100/'Correction for self employed'!K$2</f>
        <v>1618.4738955823293</v>
      </c>
      <c r="L417" s="6">
        <f>DNFIK!L417*100/'Correction for self employed'!L$2</f>
        <v>1634</v>
      </c>
      <c r="M417" s="7">
        <f t="shared" si="22"/>
        <v>1400.562155672759</v>
      </c>
    </row>
    <row r="418" spans="4:13" x14ac:dyDescent="0.55000000000000004">
      <c r="E418" s="3" t="s">
        <v>35</v>
      </c>
      <c r="F418" s="6">
        <f>DNFIK!F418*100/'Correction for self employed'!F$2</f>
        <v>891.4473684210526</v>
      </c>
      <c r="G418" s="6">
        <f>DNFIK!G418*100/'Correction for self employed'!G$2</f>
        <v>968.91747052518758</v>
      </c>
      <c r="H418" s="6">
        <f>DNFIK!H418*100/'Correction for self employed'!H$2</f>
        <v>1088.6339937434827</v>
      </c>
      <c r="I418" s="6">
        <f>DNFIK!I418*100/'Correction for self employed'!I$2</f>
        <v>1127.2912423625255</v>
      </c>
      <c r="J418" s="6">
        <f>DNFIK!J418*100/'Correction for self employed'!J$2</f>
        <v>1088.8888888888889</v>
      </c>
      <c r="K418" s="6">
        <f>DNFIK!K418*100/'Correction for self employed'!K$2</f>
        <v>1262.0481927710844</v>
      </c>
      <c r="L418" s="6">
        <f>DNFIK!L418*100/'Correction for self employed'!L$2</f>
        <v>1272</v>
      </c>
      <c r="M418" s="7">
        <f t="shared" si="22"/>
        <v>1099.8895938160317</v>
      </c>
    </row>
    <row r="419" spans="4:13" x14ac:dyDescent="0.55000000000000004">
      <c r="E419" s="3" t="s">
        <v>36</v>
      </c>
      <c r="F419" s="6">
        <f>DNFIK!F419*100/'Correction for self employed'!F$2</f>
        <v>489.03508771929825</v>
      </c>
      <c r="G419" s="6">
        <f>DNFIK!G419*100/'Correction for self employed'!G$2</f>
        <v>573.41907824222938</v>
      </c>
      <c r="H419" s="6">
        <f>DNFIK!H419*100/'Correction for self employed'!H$2</f>
        <v>855.05735140771628</v>
      </c>
      <c r="I419" s="6">
        <f>DNFIK!I419*100/'Correction for self employed'!I$2</f>
        <v>643.58452138492873</v>
      </c>
      <c r="J419" s="6">
        <f>DNFIK!J419*100/'Correction for self employed'!J$2</f>
        <v>425.25252525252523</v>
      </c>
      <c r="K419" s="6">
        <f>DNFIK!K419*100/'Correction for self employed'!K$2</f>
        <v>751.00401606425703</v>
      </c>
      <c r="L419" s="6">
        <f>DNFIK!L419*100/'Correction for self employed'!L$2</f>
        <v>629</v>
      </c>
      <c r="M419" s="7">
        <f t="shared" si="22"/>
        <v>623.76465429585073</v>
      </c>
    </row>
    <row r="420" spans="4:13" x14ac:dyDescent="0.55000000000000004">
      <c r="E420" s="3" t="s">
        <v>37</v>
      </c>
      <c r="F420" s="6">
        <f>DNFIK!F420*100/'Correction for self employed'!F$2</f>
        <v>1365.1315789473683</v>
      </c>
      <c r="G420" s="6">
        <f>DNFIK!G420*100/'Correction for self employed'!G$2</f>
        <v>1415.8628081457664</v>
      </c>
      <c r="H420" s="6">
        <f>DNFIK!H420*100/'Correction for self employed'!H$2</f>
        <v>1386.861313868613</v>
      </c>
      <c r="I420" s="6">
        <f>DNFIK!I420*100/'Correction for self employed'!I$2</f>
        <v>1515.2749490835031</v>
      </c>
      <c r="J420" s="6">
        <f>DNFIK!J420*100/'Correction for self employed'!J$2</f>
        <v>1434.3434343434344</v>
      </c>
      <c r="K420" s="6">
        <f>DNFIK!K420*100/'Correction for self employed'!K$2</f>
        <v>1486.9477911646586</v>
      </c>
      <c r="L420" s="6">
        <f>DNFIK!L420*100/'Correction for self employed'!L$2</f>
        <v>1534</v>
      </c>
      <c r="M420" s="7">
        <f t="shared" si="22"/>
        <v>1448.3459822219063</v>
      </c>
    </row>
    <row r="421" spans="4:13" x14ac:dyDescent="0.55000000000000004">
      <c r="E421" s="3" t="s">
        <v>38</v>
      </c>
      <c r="F421" s="6">
        <f>DNFIK!F421*100/'Correction for self employed'!F$2</f>
        <v>94.298245614035082</v>
      </c>
      <c r="G421" s="6">
        <f>DNFIK!G421*100/'Correction for self employed'!G$2</f>
        <v>99.678456591639872</v>
      </c>
      <c r="H421" s="6">
        <f>DNFIK!H421*100/'Correction for self employed'!H$2</f>
        <v>110.53180396246088</v>
      </c>
      <c r="I421" s="6">
        <f>DNFIK!I421*100/'Correction for self employed'!I$2</f>
        <v>82.484725050916495</v>
      </c>
      <c r="J421" s="6">
        <f>DNFIK!J421*100/'Correction for self employed'!J$2</f>
        <v>95.959595959595958</v>
      </c>
      <c r="K421" s="6">
        <f>DNFIK!K421*100/'Correction for self employed'!K$2</f>
        <v>119.47791164658635</v>
      </c>
      <c r="L421" s="6">
        <f>DNFIK!L421*100/'Correction for self employed'!L$2</f>
        <v>137</v>
      </c>
      <c r="M421" s="7">
        <f t="shared" si="22"/>
        <v>105.63296268931923</v>
      </c>
    </row>
    <row r="422" spans="4:13" x14ac:dyDescent="0.55000000000000004">
      <c r="E422" s="3" t="s">
        <v>39</v>
      </c>
      <c r="F422" s="6">
        <f>DNFIK!F422*100/'Correction for self employed'!F$2</f>
        <v>1270.8333333333333</v>
      </c>
      <c r="G422" s="6">
        <f>DNFIK!G422*100/'Correction for self employed'!G$2</f>
        <v>1316.1843515541266</v>
      </c>
      <c r="H422" s="6">
        <f>DNFIK!H422*100/'Correction for self employed'!H$2</f>
        <v>1277.3722627737225</v>
      </c>
      <c r="I422" s="6">
        <f>DNFIK!I422*100/'Correction for self employed'!I$2</f>
        <v>1432.7902240325866</v>
      </c>
      <c r="J422" s="6">
        <f>DNFIK!J422*100/'Correction for self employed'!J$2</f>
        <v>1338.3838383838383</v>
      </c>
      <c r="K422" s="6">
        <f>DNFIK!K422*100/'Correction for self employed'!K$2</f>
        <v>1367.4698795180723</v>
      </c>
      <c r="L422" s="6">
        <f>DNFIK!L422*100/'Correction for self employed'!L$2</f>
        <v>1397</v>
      </c>
      <c r="M422" s="7">
        <f t="shared" si="22"/>
        <v>1342.8619842279543</v>
      </c>
    </row>
    <row r="423" spans="4:13" x14ac:dyDescent="0.55000000000000004">
      <c r="E423" s="3" t="s">
        <v>40</v>
      </c>
      <c r="F423" s="6">
        <f>DNFIK!F423*100/'Correction for self employed'!F$2</f>
        <v>0</v>
      </c>
      <c r="G423" s="6">
        <f>DNFIK!G423*100/'Correction for self employed'!G$2</f>
        <v>232.58306538049305</v>
      </c>
      <c r="H423" s="6">
        <f>DNFIK!H423*100/'Correction for self employed'!H$2</f>
        <v>518.24817518248176</v>
      </c>
      <c r="I423" s="6">
        <f>DNFIK!I423*100/'Correction for self employed'!I$2</f>
        <v>682.28105906313647</v>
      </c>
      <c r="J423" s="6">
        <f>DNFIK!J423*100/'Correction for self employed'!J$2</f>
        <v>712.12121212121212</v>
      </c>
      <c r="K423" s="6">
        <f>DNFIK!K423*100/'Correction for self employed'!K$2</f>
        <v>857.42971887550209</v>
      </c>
      <c r="L423" s="6">
        <f>DNFIK!L423*100/'Correction for self employed'!L$2</f>
        <v>697</v>
      </c>
      <c r="M423" s="7">
        <f t="shared" si="22"/>
        <v>528.52331866040367</v>
      </c>
    </row>
    <row r="424" spans="4:13" x14ac:dyDescent="0.55000000000000004">
      <c r="D424" s="3" t="s">
        <v>41</v>
      </c>
      <c r="E424" s="3" t="s">
        <v>13</v>
      </c>
      <c r="F424" s="6">
        <f>DNFIK!F424*100/'Correction for self employed'!F$2</f>
        <v>5531.7982456140353</v>
      </c>
      <c r="G424" s="6">
        <f>DNFIK!G424*100/'Correction for self employed'!G$2</f>
        <v>6018.2207931404073</v>
      </c>
      <c r="H424" s="6">
        <f>DNFIK!H424*100/'Correction for self employed'!H$2</f>
        <v>5831.0740354535974</v>
      </c>
      <c r="I424" s="6">
        <f>DNFIK!I424*100/'Correction for self employed'!I$2</f>
        <v>6296.3340122199588</v>
      </c>
      <c r="J424" s="6">
        <f>DNFIK!J424*100/'Correction for self employed'!J$2</f>
        <v>7089.8989898989903</v>
      </c>
      <c r="K424" s="6">
        <f>DNFIK!K424*100/'Correction for self employed'!K$2</f>
        <v>7555.2208835341371</v>
      </c>
      <c r="L424" s="6">
        <f>DNFIK!L424*100/'Correction for self employed'!L$2</f>
        <v>9122</v>
      </c>
      <c r="M424" s="7">
        <f t="shared" si="22"/>
        <v>6777.7924228373031</v>
      </c>
    </row>
    <row r="425" spans="4:13" x14ac:dyDescent="0.55000000000000004">
      <c r="E425" s="3" t="s">
        <v>14</v>
      </c>
      <c r="F425" s="6">
        <f>DNFIK!F425*100/'Correction for self employed'!F$2</f>
        <v>0</v>
      </c>
      <c r="G425" s="6">
        <f>DNFIK!G425*100/'Correction for self employed'!G$2</f>
        <v>0</v>
      </c>
      <c r="H425" s="6">
        <f>DNFIK!H425*100/'Correction for self employed'!H$2</f>
        <v>0</v>
      </c>
      <c r="I425" s="6">
        <f>DNFIK!I425*100/'Correction for self employed'!I$2</f>
        <v>0</v>
      </c>
      <c r="J425" s="6">
        <f>DNFIK!J425*100/'Correction for self employed'!J$2</f>
        <v>0</v>
      </c>
      <c r="K425" s="6">
        <f>DNFIK!K425*100/'Correction for self employed'!K$2</f>
        <v>0</v>
      </c>
      <c r="L425" s="6">
        <f>DNFIK!L425*100/'Correction for self employed'!L$2</f>
        <v>0</v>
      </c>
      <c r="M425" s="7">
        <f t="shared" si="22"/>
        <v>0</v>
      </c>
    </row>
    <row r="426" spans="4:13" x14ac:dyDescent="0.55000000000000004">
      <c r="E426" s="3" t="s">
        <v>15</v>
      </c>
      <c r="F426" s="6">
        <f>DNFIK!F426*100/'Correction for self employed'!F$2</f>
        <v>0</v>
      </c>
      <c r="G426" s="6">
        <f>DNFIK!G426*100/'Correction for self employed'!G$2</f>
        <v>0</v>
      </c>
      <c r="H426" s="6">
        <f>DNFIK!H426*100/'Correction for self employed'!H$2</f>
        <v>0</v>
      </c>
      <c r="I426" s="6">
        <f>DNFIK!I426*100/'Correction for self employed'!I$2</f>
        <v>0</v>
      </c>
      <c r="J426" s="6">
        <f>DNFIK!J426*100/'Correction for self employed'!J$2</f>
        <v>0</v>
      </c>
      <c r="K426" s="6">
        <f>DNFIK!K426*100/'Correction for self employed'!K$2</f>
        <v>0</v>
      </c>
      <c r="L426" s="6">
        <f>DNFIK!L426*100/'Correction for self employed'!L$2</f>
        <v>0</v>
      </c>
      <c r="M426" s="7">
        <f t="shared" si="22"/>
        <v>0</v>
      </c>
    </row>
    <row r="427" spans="4:13" x14ac:dyDescent="0.55000000000000004">
      <c r="E427" s="3" t="s">
        <v>16</v>
      </c>
      <c r="F427" s="6">
        <f>DNFIK!F427*100/'Correction for self employed'!F$2</f>
        <v>0</v>
      </c>
      <c r="G427" s="6">
        <f>DNFIK!G427*100/'Correction for self employed'!G$2</f>
        <v>0</v>
      </c>
      <c r="H427" s="6">
        <f>DNFIK!H427*100/'Correction for self employed'!H$2</f>
        <v>0</v>
      </c>
      <c r="I427" s="6">
        <f>DNFIK!I427*100/'Correction for self employed'!I$2</f>
        <v>0</v>
      </c>
      <c r="J427" s="6">
        <f>DNFIK!J427*100/'Correction for self employed'!J$2</f>
        <v>0</v>
      </c>
      <c r="K427" s="6">
        <f>DNFIK!K427*100/'Correction for self employed'!K$2</f>
        <v>0</v>
      </c>
      <c r="L427" s="6">
        <f>DNFIK!L427*100/'Correction for self employed'!L$2</f>
        <v>0</v>
      </c>
      <c r="M427" s="7">
        <f t="shared" si="22"/>
        <v>0</v>
      </c>
    </row>
    <row r="428" spans="4:13" x14ac:dyDescent="0.55000000000000004">
      <c r="E428" s="3" t="s">
        <v>17</v>
      </c>
      <c r="F428" s="6">
        <f>DNFIK!F428*100/'Correction for self employed'!F$2</f>
        <v>0</v>
      </c>
      <c r="G428" s="6">
        <f>DNFIK!G428*100/'Correction for self employed'!G$2</f>
        <v>0</v>
      </c>
      <c r="H428" s="6">
        <f>DNFIK!H428*100/'Correction for self employed'!H$2</f>
        <v>0</v>
      </c>
      <c r="I428" s="6">
        <f>DNFIK!I428*100/'Correction for self employed'!I$2</f>
        <v>0</v>
      </c>
      <c r="J428" s="6">
        <f>DNFIK!J428*100/'Correction for self employed'!J$2</f>
        <v>0</v>
      </c>
      <c r="K428" s="6">
        <f>DNFIK!K428*100/'Correction for self employed'!K$2</f>
        <v>0</v>
      </c>
      <c r="L428" s="6">
        <f>DNFIK!L428*100/'Correction for self employed'!L$2</f>
        <v>0</v>
      </c>
      <c r="M428" s="7">
        <f t="shared" si="22"/>
        <v>0</v>
      </c>
    </row>
    <row r="429" spans="4:13" x14ac:dyDescent="0.55000000000000004">
      <c r="E429" s="3" t="s">
        <v>18</v>
      </c>
      <c r="F429" s="6">
        <f>DNFIK!F429*100/'Correction for self employed'!F$2</f>
        <v>0</v>
      </c>
      <c r="G429" s="6">
        <f>DNFIK!G429*100/'Correction for self employed'!G$2</f>
        <v>0</v>
      </c>
      <c r="H429" s="6">
        <f>DNFIK!H429*100/'Correction for self employed'!H$2</f>
        <v>0</v>
      </c>
      <c r="I429" s="6">
        <f>DNFIK!I429*100/'Correction for self employed'!I$2</f>
        <v>0</v>
      </c>
      <c r="J429" s="6">
        <f>DNFIK!J429*100/'Correction for self employed'!J$2</f>
        <v>0</v>
      </c>
      <c r="K429" s="6">
        <f>DNFIK!K429*100/'Correction for self employed'!K$2</f>
        <v>0</v>
      </c>
      <c r="L429" s="6">
        <f>DNFIK!L429*100/'Correction for self employed'!L$2</f>
        <v>0</v>
      </c>
      <c r="M429" s="7">
        <f t="shared" si="22"/>
        <v>0</v>
      </c>
    </row>
    <row r="430" spans="4:13" x14ac:dyDescent="0.55000000000000004">
      <c r="E430" s="3" t="s">
        <v>19</v>
      </c>
      <c r="F430" s="6">
        <f>DNFIK!F430*100/'Correction for self employed'!F$2</f>
        <v>0</v>
      </c>
      <c r="G430" s="6">
        <f>DNFIK!G430*100/'Correction for self employed'!G$2</f>
        <v>0</v>
      </c>
      <c r="H430" s="6">
        <f>DNFIK!H430*100/'Correction for self employed'!H$2</f>
        <v>0</v>
      </c>
      <c r="I430" s="6">
        <f>DNFIK!I430*100/'Correction for self employed'!I$2</f>
        <v>0</v>
      </c>
      <c r="J430" s="6">
        <f>DNFIK!J430*100/'Correction for self employed'!J$2</f>
        <v>0</v>
      </c>
      <c r="K430" s="6">
        <f>DNFIK!K430*100/'Correction for self employed'!K$2</f>
        <v>0</v>
      </c>
      <c r="L430" s="6">
        <f>DNFIK!L430*100/'Correction for self employed'!L$2</f>
        <v>0</v>
      </c>
      <c r="M430" s="7">
        <f t="shared" si="22"/>
        <v>0</v>
      </c>
    </row>
    <row r="431" spans="4:13" x14ac:dyDescent="0.55000000000000004">
      <c r="E431" s="3" t="s">
        <v>20</v>
      </c>
      <c r="F431" s="6">
        <f>DNFIK!F431*100/'Correction for self employed'!F$2</f>
        <v>0</v>
      </c>
      <c r="G431" s="6">
        <f>DNFIK!G431*100/'Correction for self employed'!G$2</f>
        <v>0</v>
      </c>
      <c r="H431" s="6">
        <f>DNFIK!H431*100/'Correction for self employed'!H$2</f>
        <v>0</v>
      </c>
      <c r="I431" s="6">
        <f>DNFIK!I431*100/'Correction for self employed'!I$2</f>
        <v>0</v>
      </c>
      <c r="J431" s="6">
        <f>DNFIK!J431*100/'Correction for self employed'!J$2</f>
        <v>0</v>
      </c>
      <c r="K431" s="6">
        <f>DNFIK!K431*100/'Correction for self employed'!K$2</f>
        <v>0</v>
      </c>
      <c r="L431" s="6">
        <f>DNFIK!L431*100/'Correction for self employed'!L$2</f>
        <v>0</v>
      </c>
      <c r="M431" s="7">
        <f t="shared" si="22"/>
        <v>0</v>
      </c>
    </row>
    <row r="432" spans="4:13" x14ac:dyDescent="0.55000000000000004">
      <c r="E432" s="3" t="s">
        <v>21</v>
      </c>
      <c r="F432" s="6">
        <f>DNFIK!F432*100/'Correction for self employed'!F$2</f>
        <v>187.5</v>
      </c>
      <c r="G432" s="6">
        <f>DNFIK!G432*100/'Correction for self employed'!G$2</f>
        <v>184.35155412647376</v>
      </c>
      <c r="H432" s="6">
        <f>DNFIK!H432*100/'Correction for self employed'!H$2</f>
        <v>186.65276329509905</v>
      </c>
      <c r="I432" s="6">
        <f>DNFIK!I432*100/'Correction for self employed'!I$2</f>
        <v>200.61099796334011</v>
      </c>
      <c r="J432" s="6">
        <f>DNFIK!J432*100/'Correction for self employed'!J$2</f>
        <v>182.82828282828282</v>
      </c>
      <c r="K432" s="6">
        <f>DNFIK!K432*100/'Correction for self employed'!K$2</f>
        <v>186.74698795180723</v>
      </c>
      <c r="L432" s="6">
        <f>DNFIK!L432*100/'Correction for self employed'!L$2</f>
        <v>192</v>
      </c>
      <c r="M432" s="7">
        <f t="shared" si="22"/>
        <v>188.67008373785757</v>
      </c>
    </row>
    <row r="433" spans="5:13" x14ac:dyDescent="0.55000000000000004">
      <c r="E433" s="3" t="s">
        <v>22</v>
      </c>
      <c r="F433" s="6">
        <f>DNFIK!F433*100/'Correction for self employed'!F$2</f>
        <v>1.0964912280701753</v>
      </c>
      <c r="G433" s="6">
        <f>DNFIK!G433*100/'Correction for self employed'!G$2</f>
        <v>1.0718113612004287</v>
      </c>
      <c r="H433" s="6">
        <f>DNFIK!H433*100/'Correction for self employed'!H$2</f>
        <v>1.0427528675703857</v>
      </c>
      <c r="I433" s="6">
        <f>DNFIK!I433*100/'Correction for self employed'!I$2</f>
        <v>0</v>
      </c>
      <c r="J433" s="6">
        <f>DNFIK!J433*100/'Correction for self employed'!J$2</f>
        <v>2.0202020202020203</v>
      </c>
      <c r="K433" s="6">
        <f>DNFIK!K433*100/'Correction for self employed'!K$2</f>
        <v>5.0200803212851408</v>
      </c>
      <c r="L433" s="6">
        <f>DNFIK!L433*100/'Correction for self employed'!L$2</f>
        <v>2</v>
      </c>
      <c r="M433" s="7">
        <f t="shared" si="22"/>
        <v>1.7501911140468789</v>
      </c>
    </row>
    <row r="434" spans="5:13" x14ac:dyDescent="0.55000000000000004">
      <c r="E434" s="3" t="s">
        <v>23</v>
      </c>
      <c r="F434" s="6">
        <f>DNFIK!F434*100/'Correction for self employed'!F$2</f>
        <v>186.40350877192981</v>
      </c>
      <c r="G434" s="6">
        <f>DNFIK!G434*100/'Correction for self employed'!G$2</f>
        <v>183.27974276527331</v>
      </c>
      <c r="H434" s="6">
        <f>DNFIK!H434*100/'Correction for self employed'!H$2</f>
        <v>185.61001042752866</v>
      </c>
      <c r="I434" s="6">
        <f>DNFIK!I434*100/'Correction for self employed'!I$2</f>
        <v>199.59266802443992</v>
      </c>
      <c r="J434" s="6">
        <f>DNFIK!J434*100/'Correction for self employed'!J$2</f>
        <v>179.79797979797979</v>
      </c>
      <c r="K434" s="6">
        <f>DNFIK!K434*100/'Correction for self employed'!K$2</f>
        <v>181.72690763052211</v>
      </c>
      <c r="L434" s="6">
        <f>DNFIK!L434*100/'Correction for self employed'!L$2</f>
        <v>191</v>
      </c>
      <c r="M434" s="7">
        <f t="shared" si="22"/>
        <v>186.77297391681051</v>
      </c>
    </row>
    <row r="435" spans="5:13" x14ac:dyDescent="0.55000000000000004">
      <c r="E435" s="3" t="s">
        <v>24</v>
      </c>
      <c r="F435" s="6">
        <f>DNFIK!F435*100/'Correction for self employed'!F$2</f>
        <v>1992.3245614035086</v>
      </c>
      <c r="G435" s="6">
        <f>DNFIK!G435*100/'Correction for self employed'!G$2</f>
        <v>1893.8906752411576</v>
      </c>
      <c r="H435" s="6">
        <f>DNFIK!H435*100/'Correction for self employed'!H$2</f>
        <v>2047.9666319082376</v>
      </c>
      <c r="I435" s="6">
        <f>DNFIK!I435*100/'Correction for self employed'!I$2</f>
        <v>2056.0081466395113</v>
      </c>
      <c r="J435" s="6">
        <f>DNFIK!J435*100/'Correction for self employed'!J$2</f>
        <v>1998.9898989898991</v>
      </c>
      <c r="K435" s="6">
        <f>DNFIK!K435*100/'Correction for self employed'!K$2</f>
        <v>2088.3534136546186</v>
      </c>
      <c r="L435" s="6">
        <f>DNFIK!L435*100/'Correction for self employed'!L$2</f>
        <v>2178</v>
      </c>
      <c r="M435" s="7">
        <f t="shared" si="22"/>
        <v>2036.5047611195619</v>
      </c>
    </row>
    <row r="436" spans="5:13" x14ac:dyDescent="0.55000000000000004">
      <c r="E436" s="3" t="s">
        <v>25</v>
      </c>
      <c r="F436" s="6">
        <f>DNFIK!F436*100/'Correction for self employed'!F$2</f>
        <v>807.01754385964909</v>
      </c>
      <c r="G436" s="6">
        <f>DNFIK!G436*100/'Correction for self employed'!G$2</f>
        <v>714.89817792068595</v>
      </c>
      <c r="H436" s="6">
        <f>DNFIK!H436*100/'Correction for self employed'!H$2</f>
        <v>891.5537017726798</v>
      </c>
      <c r="I436" s="6">
        <f>DNFIK!I436*100/'Correction for self employed'!I$2</f>
        <v>887.98370672097758</v>
      </c>
      <c r="J436" s="6">
        <f>DNFIK!J436*100/'Correction for self employed'!J$2</f>
        <v>876.76767676767679</v>
      </c>
      <c r="K436" s="6">
        <f>DNFIK!K436*100/'Correction for self employed'!K$2</f>
        <v>932.73092369477922</v>
      </c>
      <c r="L436" s="6">
        <f>DNFIK!L436*100/'Correction for self employed'!L$2</f>
        <v>1032</v>
      </c>
      <c r="M436" s="7">
        <f t="shared" si="22"/>
        <v>877.56453296234974</v>
      </c>
    </row>
    <row r="437" spans="5:13" x14ac:dyDescent="0.55000000000000004">
      <c r="E437" s="3" t="s">
        <v>26</v>
      </c>
      <c r="F437" s="6">
        <f>DNFIK!F437*100/'Correction for self employed'!F$2</f>
        <v>1185.3070175438595</v>
      </c>
      <c r="G437" s="6">
        <f>DNFIK!G437*100/'Correction for self employed'!G$2</f>
        <v>1178.9924973204716</v>
      </c>
      <c r="H437" s="6">
        <f>DNFIK!H437*100/'Correction for self employed'!H$2</f>
        <v>1156.4129301355579</v>
      </c>
      <c r="I437" s="6">
        <f>DNFIK!I437*100/'Correction for self employed'!I$2</f>
        <v>1168.0244399185335</v>
      </c>
      <c r="J437" s="6">
        <f>DNFIK!J437*100/'Correction for self employed'!J$2</f>
        <v>1121.2121212121212</v>
      </c>
      <c r="K437" s="6">
        <f>DNFIK!K437*100/'Correction for self employed'!K$2</f>
        <v>1155.6224899598394</v>
      </c>
      <c r="L437" s="6">
        <f>DNFIK!L437*100/'Correction for self employed'!L$2</f>
        <v>1146</v>
      </c>
      <c r="M437" s="7">
        <f t="shared" si="22"/>
        <v>1158.7959280129119</v>
      </c>
    </row>
    <row r="438" spans="5:13" x14ac:dyDescent="0.55000000000000004">
      <c r="E438" s="3" t="s">
        <v>27</v>
      </c>
      <c r="F438" s="6">
        <f>DNFIK!F438*100/'Correction for self employed'!F$2</f>
        <v>3061.4035087719299</v>
      </c>
      <c r="G438" s="6">
        <f>DNFIK!G438*100/'Correction for self employed'!G$2</f>
        <v>3615.219721329046</v>
      </c>
      <c r="H438" s="6">
        <f>DNFIK!H438*100/'Correction for self employed'!H$2</f>
        <v>3310.7403545359748</v>
      </c>
      <c r="I438" s="6">
        <f>DNFIK!I438*100/'Correction for self employed'!I$2</f>
        <v>3798.3706720977598</v>
      </c>
      <c r="J438" s="6">
        <f>DNFIK!J438*100/'Correction for self employed'!J$2</f>
        <v>4638.3838383838383</v>
      </c>
      <c r="K438" s="6">
        <f>DNFIK!K438*100/'Correction for self employed'!K$2</f>
        <v>4990.9638554216872</v>
      </c>
      <c r="L438" s="6">
        <f>DNFIK!L438*100/'Correction for self employed'!L$2</f>
        <v>6372</v>
      </c>
      <c r="M438" s="7">
        <f t="shared" si="22"/>
        <v>4255.2974215057484</v>
      </c>
    </row>
    <row r="439" spans="5:13" x14ac:dyDescent="0.55000000000000004">
      <c r="E439" s="3" t="s">
        <v>28</v>
      </c>
      <c r="F439" s="6">
        <f>DNFIK!F439*100/'Correction for self employed'!F$2</f>
        <v>732.45614035087715</v>
      </c>
      <c r="G439" s="6">
        <f>DNFIK!G439*100/'Correction for self employed'!G$2</f>
        <v>1035.3697749196142</v>
      </c>
      <c r="H439" s="6">
        <f>DNFIK!H439*100/'Correction for self employed'!H$2</f>
        <v>806.04796663190814</v>
      </c>
      <c r="I439" s="6">
        <f>DNFIK!I439*100/'Correction for self employed'!I$2</f>
        <v>1021.3849287169043</v>
      </c>
      <c r="J439" s="6">
        <f>DNFIK!J439*100/'Correction for self employed'!J$2</f>
        <v>1279.7979797979799</v>
      </c>
      <c r="K439" s="6">
        <f>DNFIK!K439*100/'Correction for self employed'!K$2</f>
        <v>1466.8674698795182</v>
      </c>
      <c r="L439" s="6">
        <f>DNFIK!L439*100/'Correction for self employed'!L$2</f>
        <v>1974</v>
      </c>
      <c r="M439" s="7">
        <f t="shared" si="22"/>
        <v>1187.9891800424</v>
      </c>
    </row>
    <row r="440" spans="5:13" x14ac:dyDescent="0.55000000000000004">
      <c r="E440" s="3" t="s">
        <v>29</v>
      </c>
      <c r="F440" s="6">
        <f>DNFIK!F440*100/'Correction for self employed'!F$2</f>
        <v>2182.0175438596489</v>
      </c>
      <c r="G440" s="6">
        <f>DNFIK!G440*100/'Correction for self employed'!G$2</f>
        <v>2434.0836012861737</v>
      </c>
      <c r="H440" s="6">
        <f>DNFIK!H440*100/'Correction for self employed'!H$2</f>
        <v>2367.0490093847757</v>
      </c>
      <c r="I440" s="6">
        <f>DNFIK!I440*100/'Correction for self employed'!I$2</f>
        <v>2598.7780040733196</v>
      </c>
      <c r="J440" s="6">
        <f>DNFIK!J440*100/'Correction for self employed'!J$2</f>
        <v>3185.8585858585857</v>
      </c>
      <c r="K440" s="6">
        <f>DNFIK!K440*100/'Correction for self employed'!K$2</f>
        <v>3403.6144578313256</v>
      </c>
      <c r="L440" s="6">
        <f>DNFIK!L440*100/'Correction for self employed'!L$2</f>
        <v>4275</v>
      </c>
      <c r="M440" s="7">
        <f t="shared" si="22"/>
        <v>2920.9144574705469</v>
      </c>
    </row>
    <row r="441" spans="5:13" x14ac:dyDescent="0.55000000000000004">
      <c r="E441" s="3" t="s">
        <v>30</v>
      </c>
      <c r="F441" s="6">
        <f>DNFIK!F441*100/'Correction for self employed'!F$2</f>
        <v>146.92982456140351</v>
      </c>
      <c r="G441" s="6">
        <f>DNFIK!G441*100/'Correction for self employed'!G$2</f>
        <v>145.7663451232583</v>
      </c>
      <c r="H441" s="6">
        <f>DNFIK!H441*100/'Correction for self employed'!H$2</f>
        <v>137.64337851929093</v>
      </c>
      <c r="I441" s="6">
        <f>DNFIK!I441*100/'Correction for self employed'!I$2</f>
        <v>178.20773930753563</v>
      </c>
      <c r="J441" s="6">
        <f>DNFIK!J441*100/'Correction for self employed'!J$2</f>
        <v>172.72727272727272</v>
      </c>
      <c r="K441" s="6">
        <f>DNFIK!K441*100/'Correction for self employed'!K$2</f>
        <v>121.48594377510041</v>
      </c>
      <c r="L441" s="6">
        <f>DNFIK!L441*100/'Correction for self employed'!L$2</f>
        <v>123</v>
      </c>
      <c r="M441" s="7">
        <f t="shared" si="22"/>
        <v>146.53721485912305</v>
      </c>
    </row>
    <row r="442" spans="5:13" x14ac:dyDescent="0.55000000000000004">
      <c r="E442" s="3" t="s">
        <v>31</v>
      </c>
      <c r="F442" s="6">
        <f>DNFIK!F442*100/'Correction for self employed'!F$2</f>
        <v>0</v>
      </c>
      <c r="G442" s="6">
        <f>DNFIK!G442*100/'Correction for self employed'!G$2</f>
        <v>0</v>
      </c>
      <c r="H442" s="6">
        <f>DNFIK!H442*100/'Correction for self employed'!H$2</f>
        <v>0</v>
      </c>
      <c r="I442" s="6">
        <f>DNFIK!I442*100/'Correction for self employed'!I$2</f>
        <v>0</v>
      </c>
      <c r="J442" s="6">
        <f>DNFIK!J442*100/'Correction for self employed'!J$2</f>
        <v>0</v>
      </c>
      <c r="K442" s="6">
        <f>DNFIK!K442*100/'Correction for self employed'!K$2</f>
        <v>0</v>
      </c>
      <c r="L442" s="6">
        <f>DNFIK!L442*100/'Correction for self employed'!L$2</f>
        <v>0</v>
      </c>
      <c r="M442" s="7">
        <f t="shared" si="22"/>
        <v>0</v>
      </c>
    </row>
    <row r="443" spans="5:13" x14ac:dyDescent="0.55000000000000004">
      <c r="E443" s="3" t="s">
        <v>32</v>
      </c>
      <c r="F443" s="6">
        <f>DNFIK!F443*100/'Correction for self employed'!F$2</f>
        <v>0</v>
      </c>
      <c r="G443" s="6">
        <f>DNFIK!G443*100/'Correction for self employed'!G$2</f>
        <v>0</v>
      </c>
      <c r="H443" s="6">
        <f>DNFIK!H443*100/'Correction for self employed'!H$2</f>
        <v>0</v>
      </c>
      <c r="I443" s="6">
        <f>DNFIK!I443*100/'Correction for self employed'!I$2</f>
        <v>0</v>
      </c>
      <c r="J443" s="6">
        <f>DNFIK!J443*100/'Correction for self employed'!J$2</f>
        <v>0</v>
      </c>
      <c r="K443" s="6">
        <f>DNFIK!K443*100/'Correction for self employed'!K$2</f>
        <v>0</v>
      </c>
      <c r="L443" s="6">
        <f>DNFIK!L443*100/'Correction for self employed'!L$2</f>
        <v>0</v>
      </c>
      <c r="M443" s="7">
        <f t="shared" si="22"/>
        <v>0</v>
      </c>
    </row>
    <row r="444" spans="5:13" x14ac:dyDescent="0.55000000000000004">
      <c r="E444" s="3" t="s">
        <v>33</v>
      </c>
      <c r="F444" s="6">
        <f>DNFIK!F444*100/'Correction for self employed'!F$2</f>
        <v>0</v>
      </c>
      <c r="G444" s="6">
        <f>DNFIK!G444*100/'Correction for self employed'!G$2</f>
        <v>0</v>
      </c>
      <c r="H444" s="6">
        <f>DNFIK!H444*100/'Correction for self employed'!H$2</f>
        <v>0</v>
      </c>
      <c r="I444" s="6">
        <f>DNFIK!I444*100/'Correction for self employed'!I$2</f>
        <v>0</v>
      </c>
      <c r="J444" s="6">
        <f>DNFIK!J444*100/'Correction for self employed'!J$2</f>
        <v>0</v>
      </c>
      <c r="K444" s="6">
        <f>DNFIK!K444*100/'Correction for self employed'!K$2</f>
        <v>0</v>
      </c>
      <c r="L444" s="6">
        <f>DNFIK!L444*100/'Correction for self employed'!L$2</f>
        <v>0</v>
      </c>
      <c r="M444" s="7">
        <f t="shared" si="22"/>
        <v>0</v>
      </c>
    </row>
    <row r="445" spans="5:13" x14ac:dyDescent="0.55000000000000004">
      <c r="E445" s="3" t="s">
        <v>34</v>
      </c>
      <c r="F445" s="6">
        <f>DNFIK!F445*100/'Correction for self employed'!F$2</f>
        <v>0</v>
      </c>
      <c r="G445" s="6">
        <f>DNFIK!G445*100/'Correction for self employed'!G$2</f>
        <v>0</v>
      </c>
      <c r="H445" s="6">
        <f>DNFIK!H445*100/'Correction for self employed'!H$2</f>
        <v>0</v>
      </c>
      <c r="I445" s="6">
        <f>DNFIK!I445*100/'Correction for self employed'!I$2</f>
        <v>0</v>
      </c>
      <c r="J445" s="6">
        <f>DNFIK!J445*100/'Correction for self employed'!J$2</f>
        <v>0</v>
      </c>
      <c r="K445" s="6">
        <f>DNFIK!K445*100/'Correction for self employed'!K$2</f>
        <v>0</v>
      </c>
      <c r="L445" s="6">
        <f>DNFIK!L445*100/'Correction for self employed'!L$2</f>
        <v>0</v>
      </c>
      <c r="M445" s="7">
        <f t="shared" si="22"/>
        <v>0</v>
      </c>
    </row>
    <row r="446" spans="5:13" x14ac:dyDescent="0.55000000000000004">
      <c r="E446" s="3" t="s">
        <v>35</v>
      </c>
      <c r="F446" s="6">
        <f>DNFIK!F446*100/'Correction for self employed'!F$2</f>
        <v>0</v>
      </c>
      <c r="G446" s="6">
        <f>DNFIK!G446*100/'Correction for self employed'!G$2</f>
        <v>0</v>
      </c>
      <c r="H446" s="6">
        <f>DNFIK!H446*100/'Correction for self employed'!H$2</f>
        <v>0</v>
      </c>
      <c r="I446" s="6">
        <f>DNFIK!I446*100/'Correction for self employed'!I$2</f>
        <v>0</v>
      </c>
      <c r="J446" s="6">
        <f>DNFIK!J446*100/'Correction for self employed'!J$2</f>
        <v>0</v>
      </c>
      <c r="K446" s="6">
        <f>DNFIK!K446*100/'Correction for self employed'!K$2</f>
        <v>0</v>
      </c>
      <c r="L446" s="6">
        <f>DNFIK!L446*100/'Correction for self employed'!L$2</f>
        <v>0</v>
      </c>
      <c r="M446" s="7">
        <f t="shared" si="22"/>
        <v>0</v>
      </c>
    </row>
    <row r="447" spans="5:13" x14ac:dyDescent="0.55000000000000004">
      <c r="E447" s="3" t="s">
        <v>36</v>
      </c>
      <c r="F447" s="6">
        <f>DNFIK!F447*100/'Correction for self employed'!F$2</f>
        <v>35.087719298245609</v>
      </c>
      <c r="G447" s="6">
        <f>DNFIK!G447*100/'Correction for self employed'!G$2</f>
        <v>52.518756698821008</v>
      </c>
      <c r="H447" s="6">
        <f>DNFIK!H447*100/'Correction for self employed'!H$2</f>
        <v>59.436913451511991</v>
      </c>
      <c r="I447" s="6">
        <f>DNFIK!I447*100/'Correction for self employed'!I$2</f>
        <v>39.714867617107942</v>
      </c>
      <c r="J447" s="6">
        <f>DNFIK!J447*100/'Correction for self employed'!J$2</f>
        <v>30.303030303030305</v>
      </c>
      <c r="K447" s="6">
        <f>DNFIK!K447*100/'Correction for self employed'!K$2</f>
        <v>42.168674698795186</v>
      </c>
      <c r="L447" s="6">
        <f>DNFIK!L447*100/'Correction for self employed'!L$2</f>
        <v>43</v>
      </c>
      <c r="M447" s="7">
        <f t="shared" si="22"/>
        <v>43.175708866787438</v>
      </c>
    </row>
    <row r="448" spans="5:13" x14ac:dyDescent="0.55000000000000004">
      <c r="E448" s="3" t="s">
        <v>37</v>
      </c>
      <c r="F448" s="6">
        <f>DNFIK!F448*100/'Correction for self employed'!F$2</f>
        <v>255.48245614035088</v>
      </c>
      <c r="G448" s="6">
        <f>DNFIK!G448*100/'Correction for self employed'!G$2</f>
        <v>273.31189710610931</v>
      </c>
      <c r="H448" s="6">
        <f>DNFIK!H448*100/'Correction for self employed'!H$2</f>
        <v>225.23461939520331</v>
      </c>
      <c r="I448" s="6">
        <f>DNFIK!I448*100/'Correction for self employed'!I$2</f>
        <v>201.62932790224033</v>
      </c>
      <c r="J448" s="6">
        <f>DNFIK!J448*100/'Correction for self employed'!J$2</f>
        <v>240.40404040404042</v>
      </c>
      <c r="K448" s="6">
        <f>DNFIK!K448*100/'Correction for self employed'!K$2</f>
        <v>246.98795180722894</v>
      </c>
      <c r="L448" s="6">
        <f>DNFIK!L448*100/'Correction for self employed'!L$2</f>
        <v>337</v>
      </c>
      <c r="M448" s="7">
        <f t="shared" si="22"/>
        <v>254.29289896502476</v>
      </c>
    </row>
    <row r="449" spans="4:13" x14ac:dyDescent="0.55000000000000004">
      <c r="E449" s="3" t="s">
        <v>38</v>
      </c>
      <c r="F449" s="6">
        <f>DNFIK!F449*100/'Correction for self employed'!F$2</f>
        <v>52.631578947368418</v>
      </c>
      <c r="G449" s="6">
        <f>DNFIK!G449*100/'Correction for self employed'!G$2</f>
        <v>55.734190782422296</v>
      </c>
      <c r="H449" s="6">
        <f>DNFIK!H449*100/'Correction for self employed'!H$2</f>
        <v>68.821689259645467</v>
      </c>
      <c r="I449" s="6">
        <f>DNFIK!I449*100/'Correction for self employed'!I$2</f>
        <v>44.806517311608957</v>
      </c>
      <c r="J449" s="6">
        <f>DNFIK!J449*100/'Correction for self employed'!J$2</f>
        <v>46.464646464646464</v>
      </c>
      <c r="K449" s="6">
        <f>DNFIK!K449*100/'Correction for self employed'!K$2</f>
        <v>61.24497991967872</v>
      </c>
      <c r="L449" s="6">
        <f>DNFIK!L449*100/'Correction for self employed'!L$2</f>
        <v>74</v>
      </c>
      <c r="M449" s="7">
        <f t="shared" si="22"/>
        <v>57.671943240767185</v>
      </c>
    </row>
    <row r="450" spans="4:13" x14ac:dyDescent="0.55000000000000004">
      <c r="E450" s="3" t="s">
        <v>39</v>
      </c>
      <c r="F450" s="6">
        <f>DNFIK!F450*100/'Correction for self employed'!F$2</f>
        <v>202.85087719298244</v>
      </c>
      <c r="G450" s="6">
        <f>DNFIK!G450*100/'Correction for self employed'!G$2</f>
        <v>216.50589496248662</v>
      </c>
      <c r="H450" s="6">
        <f>DNFIK!H450*100/'Correction for self employed'!H$2</f>
        <v>156.41293013555787</v>
      </c>
      <c r="I450" s="6">
        <f>DNFIK!I450*100/'Correction for self employed'!I$2</f>
        <v>156.82281059063135</v>
      </c>
      <c r="J450" s="6">
        <f>DNFIK!J450*100/'Correction for self employed'!J$2</f>
        <v>193.93939393939394</v>
      </c>
      <c r="K450" s="6">
        <f>DNFIK!K450*100/'Correction for self employed'!K$2</f>
        <v>185.7429718875502</v>
      </c>
      <c r="L450" s="6">
        <f>DNFIK!L450*100/'Correction for self employed'!L$2</f>
        <v>264</v>
      </c>
      <c r="M450" s="7">
        <f t="shared" si="22"/>
        <v>196.61069695837179</v>
      </c>
    </row>
    <row r="451" spans="4:13" x14ac:dyDescent="0.55000000000000004">
      <c r="E451" s="3" t="s">
        <v>40</v>
      </c>
      <c r="F451" s="6">
        <f>DNFIK!F451*100/'Correction for self employed'!F$2</f>
        <v>-1717.1052631578948</v>
      </c>
      <c r="G451" s="6">
        <f>DNFIK!G451*100/'Correction for self employed'!G$2</f>
        <v>-1845.6591639871383</v>
      </c>
      <c r="H451" s="6">
        <f>DNFIK!H451*100/'Correction for self employed'!H$2</f>
        <v>-1599.5828988529718</v>
      </c>
      <c r="I451" s="6">
        <f>DNFIK!I451*100/'Correction for self employed'!I$2</f>
        <v>-1766.8024439918534</v>
      </c>
      <c r="J451" s="6">
        <f>DNFIK!J451*100/'Correction for self employed'!J$2</f>
        <v>-2026.2626262626263</v>
      </c>
      <c r="K451" s="6">
        <f>DNFIK!K451*100/'Correction for self employed'!K$2</f>
        <v>-2147.5903614457834</v>
      </c>
      <c r="L451" s="6">
        <f>DNFIK!L451*100/'Correction for self employed'!L$2</f>
        <v>-2425</v>
      </c>
      <c r="M451" s="7">
        <f t="shared" si="22"/>
        <v>-1932.571822528324</v>
      </c>
    </row>
    <row r="452" spans="4:13" x14ac:dyDescent="0.55000000000000004">
      <c r="D452" s="3" t="s">
        <v>42</v>
      </c>
      <c r="E452" s="3" t="s">
        <v>13</v>
      </c>
      <c r="F452" s="6">
        <f>DNFIK!F452*100/'Correction for self employed'!F$2</f>
        <v>15015.350877192983</v>
      </c>
      <c r="G452" s="6">
        <f>DNFIK!G452*100/'Correction for self employed'!G$2</f>
        <v>15885.316184351555</v>
      </c>
      <c r="H452" s="6">
        <f>DNFIK!H452*100/'Correction for self employed'!H$2</f>
        <v>15899.895724713242</v>
      </c>
      <c r="I452" s="6">
        <f>DNFIK!I452*100/'Correction for self employed'!I$2</f>
        <v>15964.358452138493</v>
      </c>
      <c r="J452" s="6">
        <f>DNFIK!J452*100/'Correction for self employed'!J$2</f>
        <v>15858.585858585859</v>
      </c>
      <c r="K452" s="6">
        <f>DNFIK!K452*100/'Correction for self employed'!K$2</f>
        <v>17067.269076305223</v>
      </c>
      <c r="L452" s="6">
        <f>DNFIK!L452*100/'Correction for self employed'!L$2</f>
        <v>17516</v>
      </c>
      <c r="M452" s="7">
        <f t="shared" si="22"/>
        <v>16172.396596183908</v>
      </c>
    </row>
    <row r="453" spans="4:13" x14ac:dyDescent="0.55000000000000004">
      <c r="E453" s="3" t="s">
        <v>14</v>
      </c>
      <c r="F453" s="6">
        <f>DNFIK!F453*100/'Correction for self employed'!F$2</f>
        <v>13.157894736842104</v>
      </c>
      <c r="G453" s="6">
        <f>DNFIK!G453*100/'Correction for self employed'!G$2</f>
        <v>13.933547695605574</v>
      </c>
      <c r="H453" s="6">
        <f>DNFIK!H453*100/'Correction for self employed'!H$2</f>
        <v>13.555787278415014</v>
      </c>
      <c r="I453" s="6">
        <f>DNFIK!I453*100/'Correction for self employed'!I$2</f>
        <v>13.238289205702648</v>
      </c>
      <c r="J453" s="6">
        <f>DNFIK!J453*100/'Correction for self employed'!J$2</f>
        <v>12.121212121212121</v>
      </c>
      <c r="K453" s="6">
        <f>DNFIK!K453*100/'Correction for self employed'!K$2</f>
        <v>0</v>
      </c>
      <c r="L453" s="6">
        <f>DNFIK!L453*100/'Correction for self employed'!L$2</f>
        <v>0</v>
      </c>
      <c r="M453" s="7">
        <f t="shared" ref="M453:M516" si="23">AVERAGE(F453:L453)</f>
        <v>9.4295330053967792</v>
      </c>
    </row>
    <row r="454" spans="4:13" x14ac:dyDescent="0.55000000000000004">
      <c r="E454" s="3" t="s">
        <v>15</v>
      </c>
      <c r="F454" s="6">
        <f>DNFIK!F454*100/'Correction for self employed'!F$2</f>
        <v>0</v>
      </c>
      <c r="G454" s="6">
        <f>DNFIK!G454*100/'Correction for self employed'!G$2</f>
        <v>0</v>
      </c>
      <c r="H454" s="6">
        <f>DNFIK!H454*100/'Correction for self employed'!H$2</f>
        <v>0</v>
      </c>
      <c r="I454" s="6">
        <f>DNFIK!I454*100/'Correction for self employed'!I$2</f>
        <v>0</v>
      </c>
      <c r="J454" s="6">
        <f>DNFIK!J454*100/'Correction for self employed'!J$2</f>
        <v>0</v>
      </c>
      <c r="K454" s="6">
        <f>DNFIK!K454*100/'Correction for self employed'!K$2</f>
        <v>0</v>
      </c>
      <c r="L454" s="6">
        <f>DNFIK!L454*100/'Correction for self employed'!L$2</f>
        <v>0</v>
      </c>
      <c r="M454" s="7">
        <f t="shared" si="23"/>
        <v>0</v>
      </c>
    </row>
    <row r="455" spans="4:13" x14ac:dyDescent="0.55000000000000004">
      <c r="E455" s="3" t="s">
        <v>16</v>
      </c>
      <c r="F455" s="6">
        <f>DNFIK!F455*100/'Correction for self employed'!F$2</f>
        <v>13.157894736842104</v>
      </c>
      <c r="G455" s="6">
        <f>DNFIK!G455*100/'Correction for self employed'!G$2</f>
        <v>13.933547695605574</v>
      </c>
      <c r="H455" s="6">
        <f>DNFIK!H455*100/'Correction for self employed'!H$2</f>
        <v>13.555787278415014</v>
      </c>
      <c r="I455" s="6">
        <f>DNFIK!I455*100/'Correction for self employed'!I$2</f>
        <v>13.238289205702648</v>
      </c>
      <c r="J455" s="6">
        <f>DNFIK!J455*100/'Correction for self employed'!J$2</f>
        <v>12.121212121212121</v>
      </c>
      <c r="K455" s="6">
        <f>DNFIK!K455*100/'Correction for self employed'!K$2</f>
        <v>0</v>
      </c>
      <c r="L455" s="6">
        <f>DNFIK!L455*100/'Correction for self employed'!L$2</f>
        <v>0</v>
      </c>
      <c r="M455" s="7">
        <f t="shared" si="23"/>
        <v>9.4295330053967792</v>
      </c>
    </row>
    <row r="456" spans="4:13" x14ac:dyDescent="0.55000000000000004">
      <c r="E456" s="3" t="s">
        <v>17</v>
      </c>
      <c r="F456" s="6">
        <f>DNFIK!F456*100/'Correction for self employed'!F$2</f>
        <v>3719.2982456140348</v>
      </c>
      <c r="G456" s="6">
        <f>DNFIK!G456*100/'Correction for self employed'!G$2</f>
        <v>3599.14255091104</v>
      </c>
      <c r="H456" s="6">
        <f>DNFIK!H456*100/'Correction for self employed'!H$2</f>
        <v>3453.5974973931175</v>
      </c>
      <c r="I456" s="6">
        <f>DNFIK!I456*100/'Correction for self employed'!I$2</f>
        <v>3269.8574338085537</v>
      </c>
      <c r="J456" s="6">
        <f>DNFIK!J456*100/'Correction for self employed'!J$2</f>
        <v>3141.4141414141413</v>
      </c>
      <c r="K456" s="6">
        <f>DNFIK!K456*100/'Correction for self employed'!K$2</f>
        <v>3040.1606425702812</v>
      </c>
      <c r="L456" s="6">
        <f>DNFIK!L456*100/'Correction for self employed'!L$2</f>
        <v>2667</v>
      </c>
      <c r="M456" s="7">
        <f t="shared" si="23"/>
        <v>3270.0672159587384</v>
      </c>
    </row>
    <row r="457" spans="4:13" x14ac:dyDescent="0.55000000000000004">
      <c r="E457" s="3" t="s">
        <v>18</v>
      </c>
      <c r="F457" s="6">
        <f>DNFIK!F457*100/'Correction for self employed'!F$2</f>
        <v>66.885964912280699</v>
      </c>
      <c r="G457" s="6">
        <f>DNFIK!G457*100/'Correction for self employed'!G$2</f>
        <v>67.524115755627008</v>
      </c>
      <c r="H457" s="6">
        <f>DNFIK!H457*100/'Correction for self employed'!H$2</f>
        <v>64.650677789363911</v>
      </c>
      <c r="I457" s="6">
        <f>DNFIK!I457*100/'Correction for self employed'!I$2</f>
        <v>65.173116089613032</v>
      </c>
      <c r="J457" s="6">
        <f>DNFIK!J457*100/'Correction for self employed'!J$2</f>
        <v>66.666666666666671</v>
      </c>
      <c r="K457" s="6">
        <f>DNFIK!K457*100/'Correction for self employed'!K$2</f>
        <v>67.269076305220892</v>
      </c>
      <c r="L457" s="6">
        <f>DNFIK!L457*100/'Correction for self employed'!L$2</f>
        <v>70</v>
      </c>
      <c r="M457" s="7">
        <f t="shared" si="23"/>
        <v>66.881373931253179</v>
      </c>
    </row>
    <row r="458" spans="4:13" x14ac:dyDescent="0.55000000000000004">
      <c r="E458" s="3" t="s">
        <v>19</v>
      </c>
      <c r="F458" s="6">
        <f>DNFIK!F458*100/'Correction for self employed'!F$2</f>
        <v>2035.0877192982455</v>
      </c>
      <c r="G458" s="6">
        <f>DNFIK!G458*100/'Correction for self employed'!G$2</f>
        <v>1803.8585209003215</v>
      </c>
      <c r="H458" s="6">
        <f>DNFIK!H458*100/'Correction for self employed'!H$2</f>
        <v>1691.3451511991657</v>
      </c>
      <c r="I458" s="6">
        <f>DNFIK!I458*100/'Correction for self employed'!I$2</f>
        <v>1463.3401221995925</v>
      </c>
      <c r="J458" s="6">
        <f>DNFIK!J458*100/'Correction for self employed'!J$2</f>
        <v>1487.878787878788</v>
      </c>
      <c r="K458" s="6">
        <f>DNFIK!K458*100/'Correction for self employed'!K$2</f>
        <v>1563.2530120481929</v>
      </c>
      <c r="L458" s="6">
        <f>DNFIK!L458*100/'Correction for self employed'!L$2</f>
        <v>1485</v>
      </c>
      <c r="M458" s="7">
        <f t="shared" si="23"/>
        <v>1647.1090447891868</v>
      </c>
    </row>
    <row r="459" spans="4:13" x14ac:dyDescent="0.55000000000000004">
      <c r="E459" s="3" t="s">
        <v>20</v>
      </c>
      <c r="F459" s="6">
        <f>DNFIK!F459*100/'Correction for self employed'!F$2</f>
        <v>1617.3245614035088</v>
      </c>
      <c r="G459" s="6">
        <f>DNFIK!G459*100/'Correction for self employed'!G$2</f>
        <v>1727.7599142550912</v>
      </c>
      <c r="H459" s="6">
        <f>DNFIK!H459*100/'Correction for self employed'!H$2</f>
        <v>1696.5589155370176</v>
      </c>
      <c r="I459" s="6">
        <f>DNFIK!I459*100/'Correction for self employed'!I$2</f>
        <v>1741.3441955193482</v>
      </c>
      <c r="J459" s="6">
        <f>DNFIK!J459*100/'Correction for self employed'!J$2</f>
        <v>1586.8686868686868</v>
      </c>
      <c r="K459" s="6">
        <f>DNFIK!K459*100/'Correction for self employed'!K$2</f>
        <v>1408.6345381526105</v>
      </c>
      <c r="L459" s="6">
        <f>DNFIK!L459*100/'Correction for self employed'!L$2</f>
        <v>1111</v>
      </c>
      <c r="M459" s="7">
        <f t="shared" si="23"/>
        <v>1555.6415445337518</v>
      </c>
    </row>
    <row r="460" spans="4:13" x14ac:dyDescent="0.55000000000000004">
      <c r="E460" s="3" t="s">
        <v>21</v>
      </c>
      <c r="F460" s="6">
        <f>DNFIK!F460*100/'Correction for self employed'!F$2</f>
        <v>3588.8157894736842</v>
      </c>
      <c r="G460" s="6">
        <f>DNFIK!G460*100/'Correction for self employed'!G$2</f>
        <v>3664.5230439442657</v>
      </c>
      <c r="H460" s="6">
        <f>DNFIK!H460*100/'Correction for self employed'!H$2</f>
        <v>3589.1553701772677</v>
      </c>
      <c r="I460" s="6">
        <f>DNFIK!I460*100/'Correction for self employed'!I$2</f>
        <v>3530.5498981670062</v>
      </c>
      <c r="J460" s="6">
        <f>DNFIK!J460*100/'Correction for self employed'!J$2</f>
        <v>3532.3232323232323</v>
      </c>
      <c r="K460" s="6">
        <f>DNFIK!K460*100/'Correction for self employed'!K$2</f>
        <v>3602.4096385542171</v>
      </c>
      <c r="L460" s="6">
        <f>DNFIK!L460*100/'Correction for self employed'!L$2</f>
        <v>3573</v>
      </c>
      <c r="M460" s="7">
        <f t="shared" si="23"/>
        <v>3582.9681389485245</v>
      </c>
    </row>
    <row r="461" spans="4:13" x14ac:dyDescent="0.55000000000000004">
      <c r="E461" s="3" t="s">
        <v>22</v>
      </c>
      <c r="F461" s="6">
        <f>DNFIK!F461*100/'Correction for self employed'!F$2</f>
        <v>390.35087719298247</v>
      </c>
      <c r="G461" s="6">
        <f>DNFIK!G461*100/'Correction for self employed'!G$2</f>
        <v>327.9742765273312</v>
      </c>
      <c r="H461" s="6">
        <f>DNFIK!H461*100/'Correction for self employed'!H$2</f>
        <v>238.79040667361835</v>
      </c>
      <c r="I461" s="6">
        <f>DNFIK!I461*100/'Correction for self employed'!I$2</f>
        <v>243.38085539714868</v>
      </c>
      <c r="J461" s="6">
        <f>DNFIK!J461*100/'Correction for self employed'!J$2</f>
        <v>225.25252525252526</v>
      </c>
      <c r="K461" s="6">
        <f>DNFIK!K461*100/'Correction for self employed'!K$2</f>
        <v>196.78714859437753</v>
      </c>
      <c r="L461" s="6">
        <f>DNFIK!L461*100/'Correction for self employed'!L$2</f>
        <v>196</v>
      </c>
      <c r="M461" s="7">
        <f t="shared" si="23"/>
        <v>259.79086994828333</v>
      </c>
    </row>
    <row r="462" spans="4:13" x14ac:dyDescent="0.55000000000000004">
      <c r="E462" s="3" t="s">
        <v>23</v>
      </c>
      <c r="F462" s="6">
        <f>DNFIK!F462*100/'Correction for self employed'!F$2</f>
        <v>3198.4649122807018</v>
      </c>
      <c r="G462" s="6">
        <f>DNFIK!G462*100/'Correction for self employed'!G$2</f>
        <v>3337.620578778135</v>
      </c>
      <c r="H462" s="6">
        <f>DNFIK!H462*100/'Correction for self employed'!H$2</f>
        <v>3350.3649635036495</v>
      </c>
      <c r="I462" s="6">
        <f>DNFIK!I462*100/'Correction for self employed'!I$2</f>
        <v>3288.1873727087577</v>
      </c>
      <c r="J462" s="6">
        <f>DNFIK!J462*100/'Correction for self employed'!J$2</f>
        <v>3307.0707070707072</v>
      </c>
      <c r="K462" s="6">
        <f>DNFIK!K462*100/'Correction for self employed'!K$2</f>
        <v>3405.6224899598396</v>
      </c>
      <c r="L462" s="6">
        <f>DNFIK!L462*100/'Correction for self employed'!L$2</f>
        <v>3376</v>
      </c>
      <c r="M462" s="7">
        <f t="shared" si="23"/>
        <v>3323.3330034716842</v>
      </c>
    </row>
    <row r="463" spans="4:13" x14ac:dyDescent="0.55000000000000004">
      <c r="E463" s="3" t="s">
        <v>24</v>
      </c>
      <c r="F463" s="6">
        <f>DNFIK!F463*100/'Correction for self employed'!F$2</f>
        <v>1190.7894736842104</v>
      </c>
      <c r="G463" s="6">
        <f>DNFIK!G463*100/'Correction for self employed'!G$2</f>
        <v>1229.3676312968919</v>
      </c>
      <c r="H463" s="6">
        <f>DNFIK!H463*100/'Correction for self employed'!H$2</f>
        <v>1092.8050052137642</v>
      </c>
      <c r="I463" s="6">
        <f>DNFIK!I463*100/'Correction for self employed'!I$2</f>
        <v>1173.1160896130345</v>
      </c>
      <c r="J463" s="6">
        <f>DNFIK!J463*100/'Correction for self employed'!J$2</f>
        <v>1124.2424242424242</v>
      </c>
      <c r="K463" s="6">
        <f>DNFIK!K463*100/'Correction for self employed'!K$2</f>
        <v>1174.698795180723</v>
      </c>
      <c r="L463" s="6">
        <f>DNFIK!L463*100/'Correction for self employed'!L$2</f>
        <v>1258</v>
      </c>
      <c r="M463" s="7">
        <f t="shared" si="23"/>
        <v>1177.5742027472927</v>
      </c>
    </row>
    <row r="464" spans="4:13" x14ac:dyDescent="0.55000000000000004">
      <c r="E464" s="3" t="s">
        <v>25</v>
      </c>
      <c r="F464" s="6">
        <f>DNFIK!F464*100/'Correction for self employed'!F$2</f>
        <v>389.25438596491227</v>
      </c>
      <c r="G464" s="6">
        <f>DNFIK!G464*100/'Correction for self employed'!G$2</f>
        <v>466.2379421221865</v>
      </c>
      <c r="H464" s="6">
        <f>DNFIK!H464*100/'Correction for self employed'!H$2</f>
        <v>371.22002085505733</v>
      </c>
      <c r="I464" s="6">
        <f>DNFIK!I464*100/'Correction for self employed'!I$2</f>
        <v>346.23217922606926</v>
      </c>
      <c r="J464" s="6">
        <f>DNFIK!J464*100/'Correction for self employed'!J$2</f>
        <v>303.030303030303</v>
      </c>
      <c r="K464" s="6">
        <f>DNFIK!K464*100/'Correction for self employed'!K$2</f>
        <v>343.37349397590361</v>
      </c>
      <c r="L464" s="6">
        <f>DNFIK!L464*100/'Correction for self employed'!L$2</f>
        <v>407</v>
      </c>
      <c r="M464" s="7">
        <f t="shared" si="23"/>
        <v>375.19261788206171</v>
      </c>
    </row>
    <row r="465" spans="4:13" x14ac:dyDescent="0.55000000000000004">
      <c r="E465" s="3" t="s">
        <v>26</v>
      </c>
      <c r="F465" s="6">
        <f>DNFIK!F465*100/'Correction for self employed'!F$2</f>
        <v>801.53508771929819</v>
      </c>
      <c r="G465" s="6">
        <f>DNFIK!G465*100/'Correction for self employed'!G$2</f>
        <v>763.12968917470528</v>
      </c>
      <c r="H465" s="6">
        <f>DNFIK!H465*100/'Correction for self employed'!H$2</f>
        <v>721.58498435870695</v>
      </c>
      <c r="I465" s="6">
        <f>DNFIK!I465*100/'Correction for self employed'!I$2</f>
        <v>826.88391038696534</v>
      </c>
      <c r="J465" s="6">
        <f>DNFIK!J465*100/'Correction for self employed'!J$2</f>
        <v>821.21212121212125</v>
      </c>
      <c r="K465" s="6">
        <f>DNFIK!K465*100/'Correction for self employed'!K$2</f>
        <v>831.32530120481931</v>
      </c>
      <c r="L465" s="6">
        <f>DNFIK!L465*100/'Correction for self employed'!L$2</f>
        <v>851</v>
      </c>
      <c r="M465" s="7">
        <f t="shared" si="23"/>
        <v>802.38158486523093</v>
      </c>
    </row>
    <row r="466" spans="4:13" x14ac:dyDescent="0.55000000000000004">
      <c r="E466" s="3" t="s">
        <v>27</v>
      </c>
      <c r="F466" s="6">
        <f>DNFIK!F466*100/'Correction for self employed'!F$2</f>
        <v>3257.6754385964909</v>
      </c>
      <c r="G466" s="6">
        <f>DNFIK!G466*100/'Correction for self employed'!G$2</f>
        <v>3848.8745980707395</v>
      </c>
      <c r="H466" s="6">
        <f>DNFIK!H466*100/'Correction for self employed'!H$2</f>
        <v>3725.7559958289885</v>
      </c>
      <c r="I466" s="6">
        <f>DNFIK!I466*100/'Correction for self employed'!I$2</f>
        <v>3855.3971486761711</v>
      </c>
      <c r="J466" s="6">
        <f>DNFIK!J466*100/'Correction for self employed'!J$2</f>
        <v>4257.575757575758</v>
      </c>
      <c r="K466" s="6">
        <f>DNFIK!K466*100/'Correction for self employed'!K$2</f>
        <v>4806.2248995983937</v>
      </c>
      <c r="L466" s="6">
        <f>DNFIK!L466*100/'Correction for self employed'!L$2</f>
        <v>5765</v>
      </c>
      <c r="M466" s="7">
        <f t="shared" si="23"/>
        <v>4216.6434054780775</v>
      </c>
    </row>
    <row r="467" spans="4:13" x14ac:dyDescent="0.55000000000000004">
      <c r="E467" s="3" t="s">
        <v>28</v>
      </c>
      <c r="F467" s="6">
        <f>DNFIK!F467*100/'Correction for self employed'!F$2</f>
        <v>283.99122807017545</v>
      </c>
      <c r="G467" s="6">
        <f>DNFIK!G467*100/'Correction for self employed'!G$2</f>
        <v>329.04608788853164</v>
      </c>
      <c r="H467" s="6">
        <f>DNFIK!H467*100/'Correction for self employed'!H$2</f>
        <v>251.30344108446297</v>
      </c>
      <c r="I467" s="6">
        <f>DNFIK!I467*100/'Correction for self employed'!I$2</f>
        <v>209.77596741344195</v>
      </c>
      <c r="J467" s="6">
        <f>DNFIK!J467*100/'Correction for self employed'!J$2</f>
        <v>276.76767676767679</v>
      </c>
      <c r="K467" s="6">
        <f>DNFIK!K467*100/'Correction for self employed'!K$2</f>
        <v>369.47791164658639</v>
      </c>
      <c r="L467" s="6">
        <f>DNFIK!L467*100/'Correction for self employed'!L$2</f>
        <v>398</v>
      </c>
      <c r="M467" s="7">
        <f t="shared" si="23"/>
        <v>302.62318755298213</v>
      </c>
    </row>
    <row r="468" spans="4:13" x14ac:dyDescent="0.55000000000000004">
      <c r="E468" s="3" t="s">
        <v>29</v>
      </c>
      <c r="F468" s="6">
        <f>DNFIK!F468*100/'Correction for self employed'!F$2</f>
        <v>1905.7017543859649</v>
      </c>
      <c r="G468" s="6">
        <f>DNFIK!G468*100/'Correction for self employed'!G$2</f>
        <v>2022.5080385852091</v>
      </c>
      <c r="H468" s="6">
        <f>DNFIK!H468*100/'Correction for self employed'!H$2</f>
        <v>1885.2971845672575</v>
      </c>
      <c r="I468" s="6">
        <f>DNFIK!I468*100/'Correction for self employed'!I$2</f>
        <v>1871.6904276985742</v>
      </c>
      <c r="J468" s="6">
        <f>DNFIK!J468*100/'Correction for self employed'!J$2</f>
        <v>2052.5252525252527</v>
      </c>
      <c r="K468" s="6">
        <f>DNFIK!K468*100/'Correction for self employed'!K$2</f>
        <v>2311.2449799196788</v>
      </c>
      <c r="L468" s="6">
        <f>DNFIK!L468*100/'Correction for self employed'!L$2</f>
        <v>3233</v>
      </c>
      <c r="M468" s="7">
        <f t="shared" si="23"/>
        <v>2183.1382339545626</v>
      </c>
    </row>
    <row r="469" spans="4:13" x14ac:dyDescent="0.55000000000000004">
      <c r="E469" s="3" t="s">
        <v>30</v>
      </c>
      <c r="F469" s="6">
        <f>DNFIK!F469*100/'Correction for self employed'!F$2</f>
        <v>171.05263157894737</v>
      </c>
      <c r="G469" s="6">
        <f>DNFIK!G469*100/'Correction for self employed'!G$2</f>
        <v>197.21329046087888</v>
      </c>
      <c r="H469" s="6">
        <f>DNFIK!H469*100/'Correction for self employed'!H$2</f>
        <v>209.59332638164753</v>
      </c>
      <c r="I469" s="6">
        <f>DNFIK!I469*100/'Correction for self employed'!I$2</f>
        <v>179.22606924643583</v>
      </c>
      <c r="J469" s="6">
        <f>DNFIK!J469*100/'Correction for self employed'!J$2</f>
        <v>172.72727272727272</v>
      </c>
      <c r="K469" s="6">
        <f>DNFIK!K469*100/'Correction for self employed'!K$2</f>
        <v>198.79518072289159</v>
      </c>
      <c r="L469" s="6">
        <f>DNFIK!L469*100/'Correction for self employed'!L$2</f>
        <v>207</v>
      </c>
      <c r="M469" s="7">
        <f t="shared" si="23"/>
        <v>190.80111015972486</v>
      </c>
    </row>
    <row r="470" spans="4:13" x14ac:dyDescent="0.55000000000000004">
      <c r="E470" s="3" t="s">
        <v>31</v>
      </c>
      <c r="F470" s="6">
        <f>DNFIK!F470*100/'Correction for self employed'!F$2</f>
        <v>896.92982456140351</v>
      </c>
      <c r="G470" s="6">
        <f>DNFIK!G470*100/'Correction for self employed'!G$2</f>
        <v>1300.1071811361201</v>
      </c>
      <c r="H470" s="6">
        <f>DNFIK!H470*100/'Correction for self employed'!H$2</f>
        <v>1380.6047966631907</v>
      </c>
      <c r="I470" s="6">
        <f>DNFIK!I470*100/'Correction for self employed'!I$2</f>
        <v>1593.6863543788186</v>
      </c>
      <c r="J470" s="6">
        <f>DNFIK!J470*100/'Correction for self employed'!J$2</f>
        <v>1755.5555555555557</v>
      </c>
      <c r="K470" s="6">
        <f>DNFIK!K470*100/'Correction for self employed'!K$2</f>
        <v>1926.706827309237</v>
      </c>
      <c r="L470" s="6">
        <f>DNFIK!L470*100/'Correction for self employed'!L$2</f>
        <v>1926</v>
      </c>
      <c r="M470" s="7">
        <f t="shared" si="23"/>
        <v>1539.9415056577607</v>
      </c>
    </row>
    <row r="471" spans="4:13" x14ac:dyDescent="0.55000000000000004">
      <c r="E471" s="3" t="s">
        <v>32</v>
      </c>
      <c r="F471" s="6">
        <f>DNFIK!F471*100/'Correction for self employed'!F$2</f>
        <v>2148.0263157894738</v>
      </c>
      <c r="G471" s="6">
        <f>DNFIK!G471*100/'Correction for self employed'!G$2</f>
        <v>2324.7588424437299</v>
      </c>
      <c r="H471" s="6">
        <f>DNFIK!H471*100/'Correction for self employed'!H$2</f>
        <v>2527.632950990615</v>
      </c>
      <c r="I471" s="6">
        <f>DNFIK!I471*100/'Correction for self employed'!I$2</f>
        <v>2689.4093686354377</v>
      </c>
      <c r="J471" s="6">
        <f>DNFIK!J471*100/'Correction for self employed'!J$2</f>
        <v>2642.4242424242425</v>
      </c>
      <c r="K471" s="6">
        <f>DNFIK!K471*100/'Correction for self employed'!K$2</f>
        <v>2990.9638554216867</v>
      </c>
      <c r="L471" s="6">
        <f>DNFIK!L471*100/'Correction for self employed'!L$2</f>
        <v>3019</v>
      </c>
      <c r="M471" s="7">
        <f t="shared" si="23"/>
        <v>2620.316510815027</v>
      </c>
    </row>
    <row r="472" spans="4:13" x14ac:dyDescent="0.55000000000000004">
      <c r="E472" s="3" t="s">
        <v>33</v>
      </c>
      <c r="F472" s="6">
        <f>DNFIK!F472*100/'Correction for self employed'!F$2</f>
        <v>119.51754385964912</v>
      </c>
      <c r="G472" s="6">
        <f>DNFIK!G472*100/'Correction for self employed'!G$2</f>
        <v>122.18649517684888</v>
      </c>
      <c r="H472" s="6">
        <f>DNFIK!H472*100/'Correction for self employed'!H$2</f>
        <v>131.38686131386859</v>
      </c>
      <c r="I472" s="6">
        <f>DNFIK!I472*100/'Correction for self employed'!I$2</f>
        <v>125.25458248472505</v>
      </c>
      <c r="J472" s="6">
        <f>DNFIK!J472*100/'Correction for self employed'!J$2</f>
        <v>115.15151515151516</v>
      </c>
      <c r="K472" s="6">
        <f>DNFIK!K472*100/'Correction for self employed'!K$2</f>
        <v>110.44176706827309</v>
      </c>
      <c r="L472" s="6">
        <f>DNFIK!L472*100/'Correction for self employed'!L$2</f>
        <v>113</v>
      </c>
      <c r="M472" s="7">
        <f t="shared" si="23"/>
        <v>119.56268072212571</v>
      </c>
    </row>
    <row r="473" spans="4:13" x14ac:dyDescent="0.55000000000000004">
      <c r="E473" s="3" t="s">
        <v>34</v>
      </c>
      <c r="F473" s="6">
        <f>DNFIK!F473*100/'Correction for self employed'!F$2</f>
        <v>1137.0614035087719</v>
      </c>
      <c r="G473" s="6">
        <f>DNFIK!G473*100/'Correction for self employed'!G$2</f>
        <v>1232.5830653804931</v>
      </c>
      <c r="H473" s="6">
        <f>DNFIK!H473*100/'Correction for self employed'!H$2</f>
        <v>1306.5693430656934</v>
      </c>
      <c r="I473" s="6">
        <f>DNFIK!I473*100/'Correction for self employed'!I$2</f>
        <v>1436.8635437881874</v>
      </c>
      <c r="J473" s="6">
        <f>DNFIK!J473*100/'Correction for self employed'!J$2</f>
        <v>1438.3838383838383</v>
      </c>
      <c r="K473" s="6">
        <f>DNFIK!K473*100/'Correction for self employed'!K$2</f>
        <v>1618.4738955823293</v>
      </c>
      <c r="L473" s="6">
        <f>DNFIK!L473*100/'Correction for self employed'!L$2</f>
        <v>1634</v>
      </c>
      <c r="M473" s="7">
        <f t="shared" si="23"/>
        <v>1400.562155672759</v>
      </c>
    </row>
    <row r="474" spans="4:13" x14ac:dyDescent="0.55000000000000004">
      <c r="E474" s="3" t="s">
        <v>35</v>
      </c>
      <c r="F474" s="6">
        <f>DNFIK!F474*100/'Correction for self employed'!F$2</f>
        <v>891.4473684210526</v>
      </c>
      <c r="G474" s="6">
        <f>DNFIK!G474*100/'Correction for self employed'!G$2</f>
        <v>968.91747052518758</v>
      </c>
      <c r="H474" s="6">
        <f>DNFIK!H474*100/'Correction for self employed'!H$2</f>
        <v>1088.6339937434827</v>
      </c>
      <c r="I474" s="6">
        <f>DNFIK!I474*100/'Correction for self employed'!I$2</f>
        <v>1127.2912423625255</v>
      </c>
      <c r="J474" s="6">
        <f>DNFIK!J474*100/'Correction for self employed'!J$2</f>
        <v>1088.8888888888889</v>
      </c>
      <c r="K474" s="6">
        <f>DNFIK!K474*100/'Correction for self employed'!K$2</f>
        <v>1262.0481927710844</v>
      </c>
      <c r="L474" s="6">
        <f>DNFIK!L474*100/'Correction for self employed'!L$2</f>
        <v>1272</v>
      </c>
      <c r="M474" s="7">
        <f t="shared" si="23"/>
        <v>1099.8895938160317</v>
      </c>
    </row>
    <row r="475" spans="4:13" x14ac:dyDescent="0.55000000000000004">
      <c r="E475" s="3" t="s">
        <v>36</v>
      </c>
      <c r="F475" s="6">
        <f>DNFIK!F475*100/'Correction for self employed'!F$2</f>
        <v>449.56140350877189</v>
      </c>
      <c r="G475" s="6">
        <f>DNFIK!G475*100/'Correction for self employed'!G$2</f>
        <v>515.54126473740621</v>
      </c>
      <c r="H475" s="6">
        <f>DNFIK!H475*100/'Correction for self employed'!H$2</f>
        <v>790.40667361835244</v>
      </c>
      <c r="I475" s="6">
        <f>DNFIK!I475*100/'Correction for self employed'!I$2</f>
        <v>596.74134419551933</v>
      </c>
      <c r="J475" s="6">
        <f>DNFIK!J475*100/'Correction for self employed'!J$2</f>
        <v>389.8989898989899</v>
      </c>
      <c r="K475" s="6">
        <f>DNFIK!K475*100/'Correction for self employed'!K$2</f>
        <v>701.80722891566268</v>
      </c>
      <c r="L475" s="6">
        <f>DNFIK!L475*100/'Correction for self employed'!L$2</f>
        <v>582</v>
      </c>
      <c r="M475" s="7">
        <f t="shared" si="23"/>
        <v>575.13670069638601</v>
      </c>
    </row>
    <row r="476" spans="4:13" x14ac:dyDescent="0.55000000000000004">
      <c r="E476" s="3" t="s">
        <v>37</v>
      </c>
      <c r="F476" s="6">
        <f>DNFIK!F476*100/'Correction for self employed'!F$2</f>
        <v>646.92982456140351</v>
      </c>
      <c r="G476" s="6">
        <f>DNFIK!G476*100/'Correction for self employed'!G$2</f>
        <v>689.17470525187571</v>
      </c>
      <c r="H476" s="6">
        <f>DNFIK!H476*100/'Correction for self employed'!H$2</f>
        <v>708.02919708029196</v>
      </c>
      <c r="I476" s="6">
        <f>DNFIK!I476*100/'Correction for self employed'!I$2</f>
        <v>835.03054989816701</v>
      </c>
      <c r="J476" s="6">
        <f>DNFIK!J476*100/'Correction for self employed'!J$2</f>
        <v>758.58585858585855</v>
      </c>
      <c r="K476" s="6">
        <f>DNFIK!K476*100/'Correction for self employed'!K$2</f>
        <v>751.00401606425703</v>
      </c>
      <c r="L476" s="6">
        <f>DNFIK!L476*100/'Correction for self employed'!L$2</f>
        <v>652</v>
      </c>
      <c r="M476" s="7">
        <f t="shared" si="23"/>
        <v>720.10773592026476</v>
      </c>
    </row>
    <row r="477" spans="4:13" x14ac:dyDescent="0.55000000000000004">
      <c r="E477" s="3" t="s">
        <v>38</v>
      </c>
      <c r="F477" s="6">
        <f>DNFIK!F477*100/'Correction for self employed'!F$2</f>
        <v>12.06140350877193</v>
      </c>
      <c r="G477" s="6">
        <f>DNFIK!G477*100/'Correction for self employed'!G$2</f>
        <v>10.718113612004288</v>
      </c>
      <c r="H477" s="6">
        <f>DNFIK!H477*100/'Correction for self employed'!H$2</f>
        <v>11.470281543274243</v>
      </c>
      <c r="I477" s="6">
        <f>DNFIK!I477*100/'Correction for self employed'!I$2</f>
        <v>12.219959266802444</v>
      </c>
      <c r="J477" s="6">
        <f>DNFIK!J477*100/'Correction for self employed'!J$2</f>
        <v>9.0909090909090917</v>
      </c>
      <c r="K477" s="6">
        <f>DNFIK!K477*100/'Correction for self employed'!K$2</f>
        <v>11.04417670682731</v>
      </c>
      <c r="L477" s="6">
        <f>DNFIK!L477*100/'Correction for self employed'!L$2</f>
        <v>12</v>
      </c>
      <c r="M477" s="7">
        <f t="shared" si="23"/>
        <v>11.229263389798474</v>
      </c>
    </row>
    <row r="478" spans="4:13" x14ac:dyDescent="0.55000000000000004">
      <c r="E478" s="3" t="s">
        <v>39</v>
      </c>
      <c r="F478" s="6">
        <f>DNFIK!F478*100/'Correction for self employed'!F$2</f>
        <v>634.86842105263156</v>
      </c>
      <c r="G478" s="6">
        <f>DNFIK!G478*100/'Correction for self employed'!G$2</f>
        <v>679.52840300107187</v>
      </c>
      <c r="H478" s="6">
        <f>DNFIK!H478*100/'Correction for self employed'!H$2</f>
        <v>695.51616266944734</v>
      </c>
      <c r="I478" s="6">
        <f>DNFIK!I478*100/'Correction for self employed'!I$2</f>
        <v>822.81059063136456</v>
      </c>
      <c r="J478" s="6">
        <f>DNFIK!J478*100/'Correction for self employed'!J$2</f>
        <v>749.49494949494954</v>
      </c>
      <c r="K478" s="6">
        <f>DNFIK!K478*100/'Correction for self employed'!K$2</f>
        <v>739.95983935742981</v>
      </c>
      <c r="L478" s="6">
        <f>DNFIK!L478*100/'Correction for self employed'!L$2</f>
        <v>640</v>
      </c>
      <c r="M478" s="7">
        <f t="shared" si="23"/>
        <v>708.88262374384215</v>
      </c>
    </row>
    <row r="479" spans="4:13" x14ac:dyDescent="0.55000000000000004">
      <c r="E479" s="3" t="s">
        <v>40</v>
      </c>
      <c r="F479" s="6">
        <f>DNFIK!F479*100/'Correction for self employed'!F$2</f>
        <v>-12.06140350877193</v>
      </c>
      <c r="G479" s="6">
        <f>DNFIK!G479*100/'Correction for self employed'!G$2</f>
        <v>50.375133976420152</v>
      </c>
      <c r="H479" s="6">
        <f>DNFIK!H479*100/'Correction for self employed'!H$2</f>
        <v>134.51511991657975</v>
      </c>
      <c r="I479" s="6">
        <f>DNFIK!I479*100/'Correction for self employed'!I$2</f>
        <v>468.43177189409369</v>
      </c>
      <c r="J479" s="6">
        <f>DNFIK!J479*100/'Correction for self employed'!J$2</f>
        <v>510.1010101010101</v>
      </c>
      <c r="K479" s="6">
        <f>DNFIK!K479*100/'Correction for self employed'!K$2</f>
        <v>388.5542168674699</v>
      </c>
      <c r="L479" s="6">
        <f>DNFIK!L479*100/'Correction for self employed'!L$2</f>
        <v>-15</v>
      </c>
      <c r="M479" s="7">
        <f t="shared" si="23"/>
        <v>217.84512132097166</v>
      </c>
    </row>
    <row r="480" spans="4:13" x14ac:dyDescent="0.55000000000000004">
      <c r="D480" s="3" t="s">
        <v>43</v>
      </c>
      <c r="E480" s="3" t="s">
        <v>13</v>
      </c>
      <c r="F480" s="6">
        <f>DNFIK!F480*100/'Correction for self employed'!F$2</f>
        <v>631.57894736842104</v>
      </c>
      <c r="G480" s="6">
        <f>DNFIK!G480*100/'Correction for self employed'!G$2</f>
        <v>547.69560557341913</v>
      </c>
      <c r="H480" s="6">
        <f>DNFIK!H480*100/'Correction for self employed'!H$2</f>
        <v>629.82273201251303</v>
      </c>
      <c r="I480" s="6">
        <f>DNFIK!I480*100/'Correction for self employed'!I$2</f>
        <v>659.87780040733196</v>
      </c>
      <c r="J480" s="6">
        <f>DNFIK!J480*100/'Correction for self employed'!J$2</f>
        <v>573.73737373737379</v>
      </c>
      <c r="K480" s="6">
        <f>DNFIK!K480*100/'Correction for self employed'!K$2</f>
        <v>551.20481927710841</v>
      </c>
      <c r="L480" s="6">
        <f>DNFIK!L480*100/'Correction for self employed'!L$2</f>
        <v>497</v>
      </c>
      <c r="M480" s="7">
        <f t="shared" si="23"/>
        <v>584.41675405373815</v>
      </c>
    </row>
    <row r="481" spans="5:13" x14ac:dyDescent="0.55000000000000004">
      <c r="E481" s="3" t="s">
        <v>14</v>
      </c>
      <c r="F481" s="6">
        <f>DNFIK!F481*100/'Correction for self employed'!F$2</f>
        <v>13.157894736842104</v>
      </c>
      <c r="G481" s="6">
        <f>DNFIK!G481*100/'Correction for self employed'!G$2</f>
        <v>13.933547695605574</v>
      </c>
      <c r="H481" s="6">
        <f>DNFIK!H481*100/'Correction for self employed'!H$2</f>
        <v>13.555787278415014</v>
      </c>
      <c r="I481" s="6">
        <f>DNFIK!I481*100/'Correction for self employed'!I$2</f>
        <v>13.238289205702648</v>
      </c>
      <c r="J481" s="6">
        <f>DNFIK!J481*100/'Correction for self employed'!J$2</f>
        <v>12.121212121212121</v>
      </c>
      <c r="K481" s="6">
        <f>DNFIK!K481*100/'Correction for self employed'!K$2</f>
        <v>0</v>
      </c>
      <c r="L481" s="6">
        <f>DNFIK!L481*100/'Correction for self employed'!L$2</f>
        <v>0</v>
      </c>
      <c r="M481" s="7">
        <f t="shared" si="23"/>
        <v>9.4295330053967792</v>
      </c>
    </row>
    <row r="482" spans="5:13" x14ac:dyDescent="0.55000000000000004">
      <c r="E482" s="3" t="s">
        <v>15</v>
      </c>
      <c r="F482" s="6">
        <f>DNFIK!F482*100/'Correction for self employed'!F$2</f>
        <v>0</v>
      </c>
      <c r="G482" s="6">
        <f>DNFIK!G482*100/'Correction for self employed'!G$2</f>
        <v>0</v>
      </c>
      <c r="H482" s="6">
        <f>DNFIK!H482*100/'Correction for self employed'!H$2</f>
        <v>0</v>
      </c>
      <c r="I482" s="6">
        <f>DNFIK!I482*100/'Correction for self employed'!I$2</f>
        <v>0</v>
      </c>
      <c r="J482" s="6">
        <f>DNFIK!J482*100/'Correction for self employed'!J$2</f>
        <v>0</v>
      </c>
      <c r="K482" s="6">
        <f>DNFIK!K482*100/'Correction for self employed'!K$2</f>
        <v>0</v>
      </c>
      <c r="L482" s="6">
        <f>DNFIK!L482*100/'Correction for self employed'!L$2</f>
        <v>0</v>
      </c>
      <c r="M482" s="7">
        <f t="shared" si="23"/>
        <v>0</v>
      </c>
    </row>
    <row r="483" spans="5:13" x14ac:dyDescent="0.55000000000000004">
      <c r="E483" s="3" t="s">
        <v>16</v>
      </c>
      <c r="F483" s="6">
        <f>DNFIK!F483*100/'Correction for self employed'!F$2</f>
        <v>13.157894736842104</v>
      </c>
      <c r="G483" s="6">
        <f>DNFIK!G483*100/'Correction for self employed'!G$2</f>
        <v>13.933547695605574</v>
      </c>
      <c r="H483" s="6">
        <f>DNFIK!H483*100/'Correction for self employed'!H$2</f>
        <v>13.555787278415014</v>
      </c>
      <c r="I483" s="6">
        <f>DNFIK!I483*100/'Correction for self employed'!I$2</f>
        <v>13.238289205702648</v>
      </c>
      <c r="J483" s="6">
        <f>DNFIK!J483*100/'Correction for self employed'!J$2</f>
        <v>12.121212121212121</v>
      </c>
      <c r="K483" s="6">
        <f>DNFIK!K483*100/'Correction for self employed'!K$2</f>
        <v>0</v>
      </c>
      <c r="L483" s="6">
        <f>DNFIK!L483*100/'Correction for self employed'!L$2</f>
        <v>0</v>
      </c>
      <c r="M483" s="7">
        <f t="shared" si="23"/>
        <v>9.4295330053967792</v>
      </c>
    </row>
    <row r="484" spans="5:13" x14ac:dyDescent="0.55000000000000004">
      <c r="E484" s="3" t="s">
        <v>17</v>
      </c>
      <c r="F484" s="6">
        <f>DNFIK!F484*100/'Correction for self employed'!F$2</f>
        <v>361.84210526315786</v>
      </c>
      <c r="G484" s="6">
        <f>DNFIK!G484*100/'Correction for self employed'!G$2</f>
        <v>310.82529474812435</v>
      </c>
      <c r="H484" s="6">
        <f>DNFIK!H484*100/'Correction for self employed'!H$2</f>
        <v>368.0917622523462</v>
      </c>
      <c r="I484" s="6">
        <f>DNFIK!I484*100/'Correction for self employed'!I$2</f>
        <v>385.94704684317719</v>
      </c>
      <c r="J484" s="6">
        <f>DNFIK!J484*100/'Correction for self employed'!J$2</f>
        <v>327.27272727272725</v>
      </c>
      <c r="K484" s="6">
        <f>DNFIK!K484*100/'Correction for self employed'!K$2</f>
        <v>351.40562248995985</v>
      </c>
      <c r="L484" s="6">
        <f>DNFIK!L484*100/'Correction for self employed'!L$2</f>
        <v>327</v>
      </c>
      <c r="M484" s="7">
        <f t="shared" si="23"/>
        <v>347.48350840992754</v>
      </c>
    </row>
    <row r="485" spans="5:13" x14ac:dyDescent="0.55000000000000004">
      <c r="E485" s="3" t="s">
        <v>18</v>
      </c>
      <c r="F485" s="6">
        <f>DNFIK!F485*100/'Correction for self employed'!F$2</f>
        <v>66.885964912280699</v>
      </c>
      <c r="G485" s="6">
        <f>DNFIK!G485*100/'Correction for self employed'!G$2</f>
        <v>67.524115755627008</v>
      </c>
      <c r="H485" s="6">
        <f>DNFIK!H485*100/'Correction for self employed'!H$2</f>
        <v>64.650677789363911</v>
      </c>
      <c r="I485" s="6">
        <f>DNFIK!I485*100/'Correction for self employed'!I$2</f>
        <v>65.173116089613032</v>
      </c>
      <c r="J485" s="6">
        <f>DNFIK!J485*100/'Correction for self employed'!J$2</f>
        <v>66.666666666666671</v>
      </c>
      <c r="K485" s="6">
        <f>DNFIK!K485*100/'Correction for self employed'!K$2</f>
        <v>67.269076305220892</v>
      </c>
      <c r="L485" s="6">
        <f>DNFIK!L485*100/'Correction for self employed'!L$2</f>
        <v>70</v>
      </c>
      <c r="M485" s="7">
        <f t="shared" si="23"/>
        <v>66.881373931253179</v>
      </c>
    </row>
    <row r="486" spans="5:13" x14ac:dyDescent="0.55000000000000004">
      <c r="E486" s="3" t="s">
        <v>19</v>
      </c>
      <c r="F486" s="6">
        <f>DNFIK!F486*100/'Correction for self employed'!F$2</f>
        <v>283.99122807017545</v>
      </c>
      <c r="G486" s="6">
        <f>DNFIK!G486*100/'Correction for self employed'!G$2</f>
        <v>231.51125401929261</v>
      </c>
      <c r="H486" s="6">
        <f>DNFIK!H486*100/'Correction for self employed'!H$2</f>
        <v>290.92805005213762</v>
      </c>
      <c r="I486" s="6">
        <f>DNFIK!I486*100/'Correction for self employed'!I$2</f>
        <v>308.55397148676172</v>
      </c>
      <c r="J486" s="6">
        <f>DNFIK!J486*100/'Correction for self employed'!J$2</f>
        <v>248.4848484848485</v>
      </c>
      <c r="K486" s="6">
        <f>DNFIK!K486*100/'Correction for self employed'!K$2</f>
        <v>270.0803212851406</v>
      </c>
      <c r="L486" s="6">
        <f>DNFIK!L486*100/'Correction for self employed'!L$2</f>
        <v>241</v>
      </c>
      <c r="M486" s="7">
        <f t="shared" si="23"/>
        <v>267.79281048547949</v>
      </c>
    </row>
    <row r="487" spans="5:13" x14ac:dyDescent="0.55000000000000004">
      <c r="E487" s="3" t="s">
        <v>20</v>
      </c>
      <c r="F487" s="6">
        <f>DNFIK!F487*100/'Correction for self employed'!F$2</f>
        <v>10.964912280701753</v>
      </c>
      <c r="G487" s="6">
        <f>DNFIK!G487*100/'Correction for self employed'!G$2</f>
        <v>11.789924973204716</v>
      </c>
      <c r="H487" s="6">
        <f>DNFIK!H487*100/'Correction for self employed'!H$2</f>
        <v>12.513034410844629</v>
      </c>
      <c r="I487" s="6">
        <f>DNFIK!I487*100/'Correction for self employed'!I$2</f>
        <v>12.219959266802444</v>
      </c>
      <c r="J487" s="6">
        <f>DNFIK!J487*100/'Correction for self employed'!J$2</f>
        <v>12.121212121212121</v>
      </c>
      <c r="K487" s="6">
        <f>DNFIK!K487*100/'Correction for self employed'!K$2</f>
        <v>14.056224899598394</v>
      </c>
      <c r="L487" s="6">
        <f>DNFIK!L487*100/'Correction for self employed'!L$2</f>
        <v>16</v>
      </c>
      <c r="M487" s="7">
        <f t="shared" si="23"/>
        <v>12.809323993194866</v>
      </c>
    </row>
    <row r="488" spans="5:13" x14ac:dyDescent="0.55000000000000004">
      <c r="E488" s="3" t="s">
        <v>21</v>
      </c>
      <c r="F488" s="6">
        <f>DNFIK!F488*100/'Correction for self employed'!F$2</f>
        <v>182.01754385964912</v>
      </c>
      <c r="G488" s="6">
        <f>DNFIK!G488*100/'Correction for self employed'!G$2</f>
        <v>142.55091103965702</v>
      </c>
      <c r="H488" s="6">
        <f>DNFIK!H488*100/'Correction for self employed'!H$2</f>
        <v>156.41293013555787</v>
      </c>
      <c r="I488" s="6">
        <f>DNFIK!I488*100/'Correction for self employed'!I$2</f>
        <v>187.37270875763747</v>
      </c>
      <c r="J488" s="6">
        <f>DNFIK!J488*100/'Correction for self employed'!J$2</f>
        <v>169.69696969696969</v>
      </c>
      <c r="K488" s="6">
        <f>DNFIK!K488*100/'Correction for self employed'!K$2</f>
        <v>125.50200803212851</v>
      </c>
      <c r="L488" s="6">
        <f>DNFIK!L488*100/'Correction for self employed'!L$2</f>
        <v>94</v>
      </c>
      <c r="M488" s="7">
        <f t="shared" si="23"/>
        <v>151.0790102173714</v>
      </c>
    </row>
    <row r="489" spans="5:13" x14ac:dyDescent="0.55000000000000004">
      <c r="E489" s="3" t="s">
        <v>22</v>
      </c>
      <c r="F489" s="6">
        <f>DNFIK!F489*100/'Correction for self employed'!F$2</f>
        <v>182.01754385964912</v>
      </c>
      <c r="G489" s="6">
        <f>DNFIK!G489*100/'Correction for self employed'!G$2</f>
        <v>142.55091103965702</v>
      </c>
      <c r="H489" s="6">
        <f>DNFIK!H489*100/'Correction for self employed'!H$2</f>
        <v>156.41293013555787</v>
      </c>
      <c r="I489" s="6">
        <f>DNFIK!I489*100/'Correction for self employed'!I$2</f>
        <v>187.37270875763747</v>
      </c>
      <c r="J489" s="6">
        <f>DNFIK!J489*100/'Correction for self employed'!J$2</f>
        <v>169.69696969696969</v>
      </c>
      <c r="K489" s="6">
        <f>DNFIK!K489*100/'Correction for self employed'!K$2</f>
        <v>125.50200803212851</v>
      </c>
      <c r="L489" s="6">
        <f>DNFIK!L489*100/'Correction for self employed'!L$2</f>
        <v>94</v>
      </c>
      <c r="M489" s="7">
        <f t="shared" si="23"/>
        <v>151.0790102173714</v>
      </c>
    </row>
    <row r="490" spans="5:13" x14ac:dyDescent="0.55000000000000004">
      <c r="E490" s="3" t="s">
        <v>23</v>
      </c>
      <c r="F490" s="6">
        <f>DNFIK!F490*100/'Correction for self employed'!F$2</f>
        <v>0</v>
      </c>
      <c r="G490" s="6">
        <f>DNFIK!G490*100/'Correction for self employed'!G$2</f>
        <v>0</v>
      </c>
      <c r="H490" s="6">
        <f>DNFIK!H490*100/'Correction for self employed'!H$2</f>
        <v>0</v>
      </c>
      <c r="I490" s="6">
        <f>DNFIK!I490*100/'Correction for self employed'!I$2</f>
        <v>0</v>
      </c>
      <c r="J490" s="6">
        <f>DNFIK!J490*100/'Correction for self employed'!J$2</f>
        <v>0</v>
      </c>
      <c r="K490" s="6">
        <f>DNFIK!K490*100/'Correction for self employed'!K$2</f>
        <v>0</v>
      </c>
      <c r="L490" s="6">
        <f>DNFIK!L490*100/'Correction for self employed'!L$2</f>
        <v>0</v>
      </c>
      <c r="M490" s="7">
        <f t="shared" si="23"/>
        <v>0</v>
      </c>
    </row>
    <row r="491" spans="5:13" x14ac:dyDescent="0.55000000000000004">
      <c r="E491" s="3" t="s">
        <v>24</v>
      </c>
      <c r="F491" s="6">
        <f>DNFIK!F491*100/'Correction for self employed'!F$2</f>
        <v>0</v>
      </c>
      <c r="G491" s="6">
        <f>DNFIK!G491*100/'Correction for self employed'!G$2</f>
        <v>0</v>
      </c>
      <c r="H491" s="6">
        <f>DNFIK!H491*100/'Correction for self employed'!H$2</f>
        <v>0</v>
      </c>
      <c r="I491" s="6">
        <f>DNFIK!I491*100/'Correction for self employed'!I$2</f>
        <v>0</v>
      </c>
      <c r="J491" s="6">
        <f>DNFIK!J491*100/'Correction for self employed'!J$2</f>
        <v>0</v>
      </c>
      <c r="K491" s="6">
        <f>DNFIK!K491*100/'Correction for self employed'!K$2</f>
        <v>0</v>
      </c>
      <c r="L491" s="6">
        <f>DNFIK!L491*100/'Correction for self employed'!L$2</f>
        <v>0</v>
      </c>
      <c r="M491" s="7">
        <f t="shared" si="23"/>
        <v>0</v>
      </c>
    </row>
    <row r="492" spans="5:13" x14ac:dyDescent="0.55000000000000004">
      <c r="E492" s="3" t="s">
        <v>25</v>
      </c>
      <c r="F492" s="6">
        <f>DNFIK!F492*100/'Correction for self employed'!F$2</f>
        <v>0</v>
      </c>
      <c r="G492" s="6">
        <f>DNFIK!G492*100/'Correction for self employed'!G$2</f>
        <v>0</v>
      </c>
      <c r="H492" s="6">
        <f>DNFIK!H492*100/'Correction for self employed'!H$2</f>
        <v>0</v>
      </c>
      <c r="I492" s="6">
        <f>DNFIK!I492*100/'Correction for self employed'!I$2</f>
        <v>0</v>
      </c>
      <c r="J492" s="6">
        <f>DNFIK!J492*100/'Correction for self employed'!J$2</f>
        <v>0</v>
      </c>
      <c r="K492" s="6">
        <f>DNFIK!K492*100/'Correction for self employed'!K$2</f>
        <v>0</v>
      </c>
      <c r="L492" s="6">
        <f>DNFIK!L492*100/'Correction for self employed'!L$2</f>
        <v>0</v>
      </c>
      <c r="M492" s="7">
        <f t="shared" si="23"/>
        <v>0</v>
      </c>
    </row>
    <row r="493" spans="5:13" x14ac:dyDescent="0.55000000000000004">
      <c r="E493" s="3" t="s">
        <v>26</v>
      </c>
      <c r="F493" s="6">
        <f>DNFIK!F493*100/'Correction for self employed'!F$2</f>
        <v>0</v>
      </c>
      <c r="G493" s="6">
        <f>DNFIK!G493*100/'Correction for self employed'!G$2</f>
        <v>0</v>
      </c>
      <c r="H493" s="6">
        <f>DNFIK!H493*100/'Correction for self employed'!H$2</f>
        <v>0</v>
      </c>
      <c r="I493" s="6">
        <f>DNFIK!I493*100/'Correction for self employed'!I$2</f>
        <v>0</v>
      </c>
      <c r="J493" s="6">
        <f>DNFIK!J493*100/'Correction for self employed'!J$2</f>
        <v>0</v>
      </c>
      <c r="K493" s="6">
        <f>DNFIK!K493*100/'Correction for self employed'!K$2</f>
        <v>0</v>
      </c>
      <c r="L493" s="6">
        <f>DNFIK!L493*100/'Correction for self employed'!L$2</f>
        <v>0</v>
      </c>
      <c r="M493" s="7">
        <f t="shared" si="23"/>
        <v>0</v>
      </c>
    </row>
    <row r="494" spans="5:13" x14ac:dyDescent="0.55000000000000004">
      <c r="E494" s="3" t="s">
        <v>27</v>
      </c>
      <c r="F494" s="6">
        <f>DNFIK!F494*100/'Correction for self employed'!F$2</f>
        <v>70.175438596491219</v>
      </c>
      <c r="G494" s="6">
        <f>DNFIK!G494*100/'Correction for self employed'!G$2</f>
        <v>75.026795284030015</v>
      </c>
      <c r="H494" s="6">
        <f>DNFIK!H494*100/'Correction for self employed'!H$2</f>
        <v>76.120959332638165</v>
      </c>
      <c r="I494" s="6">
        <f>DNFIK!I494*100/'Correction for self employed'!I$2</f>
        <v>73.319755600814659</v>
      </c>
      <c r="J494" s="6">
        <f>DNFIK!J494*100/'Correction for self employed'!J$2</f>
        <v>64.646464646464651</v>
      </c>
      <c r="K494" s="6">
        <f>DNFIK!K494*100/'Correction for self employed'!K$2</f>
        <v>70.281124497991968</v>
      </c>
      <c r="L494" s="6">
        <f>DNFIK!L494*100/'Correction for self employed'!L$2</f>
        <v>72</v>
      </c>
      <c r="M494" s="7">
        <f t="shared" si="23"/>
        <v>71.652933994061527</v>
      </c>
    </row>
    <row r="495" spans="5:13" x14ac:dyDescent="0.55000000000000004">
      <c r="E495" s="3" t="s">
        <v>28</v>
      </c>
      <c r="F495" s="6">
        <f>DNFIK!F495*100/'Correction for self employed'!F$2</f>
        <v>0</v>
      </c>
      <c r="G495" s="6">
        <f>DNFIK!G495*100/'Correction for self employed'!G$2</f>
        <v>0</v>
      </c>
      <c r="H495" s="6">
        <f>DNFIK!H495*100/'Correction for self employed'!H$2</f>
        <v>0</v>
      </c>
      <c r="I495" s="6">
        <f>DNFIK!I495*100/'Correction for self employed'!I$2</f>
        <v>0</v>
      </c>
      <c r="J495" s="6">
        <f>DNFIK!J495*100/'Correction for self employed'!J$2</f>
        <v>0</v>
      </c>
      <c r="K495" s="6">
        <f>DNFIK!K495*100/'Correction for self employed'!K$2</f>
        <v>0</v>
      </c>
      <c r="L495" s="6">
        <f>DNFIK!L495*100/'Correction for self employed'!L$2</f>
        <v>0</v>
      </c>
      <c r="M495" s="7">
        <f t="shared" si="23"/>
        <v>0</v>
      </c>
    </row>
    <row r="496" spans="5:13" x14ac:dyDescent="0.55000000000000004">
      <c r="E496" s="3" t="s">
        <v>29</v>
      </c>
      <c r="F496" s="6">
        <f>DNFIK!F496*100/'Correction for self employed'!F$2</f>
        <v>0</v>
      </c>
      <c r="G496" s="6">
        <f>DNFIK!G496*100/'Correction for self employed'!G$2</f>
        <v>0</v>
      </c>
      <c r="H496" s="6">
        <f>DNFIK!H496*100/'Correction for self employed'!H$2</f>
        <v>0</v>
      </c>
      <c r="I496" s="6">
        <f>DNFIK!I496*100/'Correction for self employed'!I$2</f>
        <v>0</v>
      </c>
      <c r="J496" s="6">
        <f>DNFIK!J496*100/'Correction for self employed'!J$2</f>
        <v>0</v>
      </c>
      <c r="K496" s="6">
        <f>DNFIK!K496*100/'Correction for self employed'!K$2</f>
        <v>0</v>
      </c>
      <c r="L496" s="6">
        <f>DNFIK!L496*100/'Correction for self employed'!L$2</f>
        <v>0</v>
      </c>
      <c r="M496" s="7">
        <f t="shared" si="23"/>
        <v>0</v>
      </c>
    </row>
    <row r="497" spans="4:13" x14ac:dyDescent="0.55000000000000004">
      <c r="E497" s="3" t="s">
        <v>30</v>
      </c>
      <c r="F497" s="6">
        <f>DNFIK!F497*100/'Correction for self employed'!F$2</f>
        <v>70.175438596491219</v>
      </c>
      <c r="G497" s="6">
        <f>DNFIK!G497*100/'Correction for self employed'!G$2</f>
        <v>75.026795284030015</v>
      </c>
      <c r="H497" s="6">
        <f>DNFIK!H497*100/'Correction for self employed'!H$2</f>
        <v>76.120959332638165</v>
      </c>
      <c r="I497" s="6">
        <f>DNFIK!I497*100/'Correction for self employed'!I$2</f>
        <v>73.319755600814659</v>
      </c>
      <c r="J497" s="6">
        <f>DNFIK!J497*100/'Correction for self employed'!J$2</f>
        <v>64.646464646464651</v>
      </c>
      <c r="K497" s="6">
        <f>DNFIK!K497*100/'Correction for self employed'!K$2</f>
        <v>70.281124497991968</v>
      </c>
      <c r="L497" s="6">
        <f>DNFIK!L497*100/'Correction for self employed'!L$2</f>
        <v>72</v>
      </c>
      <c r="M497" s="7">
        <f t="shared" si="23"/>
        <v>71.652933994061527</v>
      </c>
    </row>
    <row r="498" spans="4:13" x14ac:dyDescent="0.55000000000000004">
      <c r="E498" s="3" t="s">
        <v>31</v>
      </c>
      <c r="F498" s="6">
        <f>DNFIK!F498*100/'Correction for self employed'!F$2</f>
        <v>0</v>
      </c>
      <c r="G498" s="6">
        <f>DNFIK!G498*100/'Correction for self employed'!G$2</f>
        <v>0</v>
      </c>
      <c r="H498" s="6">
        <f>DNFIK!H498*100/'Correction for self employed'!H$2</f>
        <v>0</v>
      </c>
      <c r="I498" s="6">
        <f>DNFIK!I498*100/'Correction for self employed'!I$2</f>
        <v>0</v>
      </c>
      <c r="J498" s="6">
        <f>DNFIK!J498*100/'Correction for self employed'!J$2</f>
        <v>0</v>
      </c>
      <c r="K498" s="6">
        <f>DNFIK!K498*100/'Correction for self employed'!K$2</f>
        <v>0</v>
      </c>
      <c r="L498" s="6">
        <f>DNFIK!L498*100/'Correction for self employed'!L$2</f>
        <v>0</v>
      </c>
      <c r="M498" s="7">
        <f t="shared" si="23"/>
        <v>0</v>
      </c>
    </row>
    <row r="499" spans="4:13" x14ac:dyDescent="0.55000000000000004">
      <c r="E499" s="3" t="s">
        <v>32</v>
      </c>
      <c r="F499" s="6">
        <f>DNFIK!F499*100/'Correction for self employed'!F$2</f>
        <v>0</v>
      </c>
      <c r="G499" s="6">
        <f>DNFIK!G499*100/'Correction for self employed'!G$2</f>
        <v>0</v>
      </c>
      <c r="H499" s="6">
        <f>DNFIK!H499*100/'Correction for self employed'!H$2</f>
        <v>0</v>
      </c>
      <c r="I499" s="6">
        <f>DNFIK!I499*100/'Correction for self employed'!I$2</f>
        <v>0</v>
      </c>
      <c r="J499" s="6">
        <f>DNFIK!J499*100/'Correction for self employed'!J$2</f>
        <v>0</v>
      </c>
      <c r="K499" s="6">
        <f>DNFIK!K499*100/'Correction for self employed'!K$2</f>
        <v>0</v>
      </c>
      <c r="L499" s="6">
        <f>DNFIK!L499*100/'Correction for self employed'!L$2</f>
        <v>0</v>
      </c>
      <c r="M499" s="7">
        <f t="shared" si="23"/>
        <v>0</v>
      </c>
    </row>
    <row r="500" spans="4:13" x14ac:dyDescent="0.55000000000000004">
      <c r="E500" s="3" t="s">
        <v>33</v>
      </c>
      <c r="F500" s="6">
        <f>DNFIK!F500*100/'Correction for self employed'!F$2</f>
        <v>0</v>
      </c>
      <c r="G500" s="6">
        <f>DNFIK!G500*100/'Correction for self employed'!G$2</f>
        <v>0</v>
      </c>
      <c r="H500" s="6">
        <f>DNFIK!H500*100/'Correction for self employed'!H$2</f>
        <v>0</v>
      </c>
      <c r="I500" s="6">
        <f>DNFIK!I500*100/'Correction for self employed'!I$2</f>
        <v>0</v>
      </c>
      <c r="J500" s="6">
        <f>DNFIK!J500*100/'Correction for self employed'!J$2</f>
        <v>0</v>
      </c>
      <c r="K500" s="6">
        <f>DNFIK!K500*100/'Correction for self employed'!K$2</f>
        <v>0</v>
      </c>
      <c r="L500" s="6">
        <f>DNFIK!L500*100/'Correction for self employed'!L$2</f>
        <v>0</v>
      </c>
      <c r="M500" s="7">
        <f t="shared" si="23"/>
        <v>0</v>
      </c>
    </row>
    <row r="501" spans="4:13" x14ac:dyDescent="0.55000000000000004">
      <c r="E501" s="3" t="s">
        <v>34</v>
      </c>
      <c r="F501" s="6">
        <f>DNFIK!F501*100/'Correction for self employed'!F$2</f>
        <v>0</v>
      </c>
      <c r="G501" s="6">
        <f>DNFIK!G501*100/'Correction for self employed'!G$2</f>
        <v>0</v>
      </c>
      <c r="H501" s="6">
        <f>DNFIK!H501*100/'Correction for self employed'!H$2</f>
        <v>0</v>
      </c>
      <c r="I501" s="6">
        <f>DNFIK!I501*100/'Correction for self employed'!I$2</f>
        <v>0</v>
      </c>
      <c r="J501" s="6">
        <f>DNFIK!J501*100/'Correction for self employed'!J$2</f>
        <v>0</v>
      </c>
      <c r="K501" s="6">
        <f>DNFIK!K501*100/'Correction for self employed'!K$2</f>
        <v>0</v>
      </c>
      <c r="L501" s="6">
        <f>DNFIK!L501*100/'Correction for self employed'!L$2</f>
        <v>0</v>
      </c>
      <c r="M501" s="7">
        <f t="shared" si="23"/>
        <v>0</v>
      </c>
    </row>
    <row r="502" spans="4:13" x14ac:dyDescent="0.55000000000000004">
      <c r="E502" s="3" t="s">
        <v>35</v>
      </c>
      <c r="F502" s="6">
        <f>DNFIK!F502*100/'Correction for self employed'!F$2</f>
        <v>0</v>
      </c>
      <c r="G502" s="6">
        <f>DNFIK!G502*100/'Correction for self employed'!G$2</f>
        <v>0</v>
      </c>
      <c r="H502" s="6">
        <f>DNFIK!H502*100/'Correction for self employed'!H$2</f>
        <v>0</v>
      </c>
      <c r="I502" s="6">
        <f>DNFIK!I502*100/'Correction for self employed'!I$2</f>
        <v>0</v>
      </c>
      <c r="J502" s="6">
        <f>DNFIK!J502*100/'Correction for self employed'!J$2</f>
        <v>0</v>
      </c>
      <c r="K502" s="6">
        <f>DNFIK!K502*100/'Correction for self employed'!K$2</f>
        <v>0</v>
      </c>
      <c r="L502" s="6">
        <f>DNFIK!L502*100/'Correction for self employed'!L$2</f>
        <v>0</v>
      </c>
      <c r="M502" s="7">
        <f t="shared" si="23"/>
        <v>0</v>
      </c>
    </row>
    <row r="503" spans="4:13" x14ac:dyDescent="0.55000000000000004">
      <c r="E503" s="3" t="s">
        <v>36</v>
      </c>
      <c r="F503" s="6">
        <f>DNFIK!F503*100/'Correction for self employed'!F$2</f>
        <v>3.2894736842105261</v>
      </c>
      <c r="G503" s="6">
        <f>DNFIK!G503*100/'Correction for self employed'!G$2</f>
        <v>6.4308681672025729</v>
      </c>
      <c r="H503" s="6">
        <f>DNFIK!H503*100/'Correction for self employed'!H$2</f>
        <v>15.641293013555787</v>
      </c>
      <c r="I503" s="6">
        <f>DNFIK!I503*100/'Correction for self employed'!I$2</f>
        <v>0</v>
      </c>
      <c r="J503" s="6">
        <f>DNFIK!J503*100/'Correction for self employed'!J$2</f>
        <v>0</v>
      </c>
      <c r="K503" s="6">
        <f>DNFIK!K503*100/'Correction for self employed'!K$2</f>
        <v>4.0160642570281126</v>
      </c>
      <c r="L503" s="6">
        <f>DNFIK!L503*100/'Correction for self employed'!L$2</f>
        <v>2</v>
      </c>
      <c r="M503" s="7">
        <f t="shared" si="23"/>
        <v>4.4825284459995709</v>
      </c>
    </row>
    <row r="504" spans="4:13" x14ac:dyDescent="0.55000000000000004">
      <c r="E504" s="3" t="s">
        <v>37</v>
      </c>
      <c r="F504" s="6">
        <f>DNFIK!F504*100/'Correction for self employed'!F$2</f>
        <v>0</v>
      </c>
      <c r="G504" s="6">
        <f>DNFIK!G504*100/'Correction for self employed'!G$2</f>
        <v>0</v>
      </c>
      <c r="H504" s="6">
        <f>DNFIK!H504*100/'Correction for self employed'!H$2</f>
        <v>0</v>
      </c>
      <c r="I504" s="6">
        <f>DNFIK!I504*100/'Correction for self employed'!I$2</f>
        <v>0</v>
      </c>
      <c r="J504" s="6">
        <f>DNFIK!J504*100/'Correction for self employed'!J$2</f>
        <v>0</v>
      </c>
      <c r="K504" s="6">
        <f>DNFIK!K504*100/'Correction for self employed'!K$2</f>
        <v>2.0080321285140563</v>
      </c>
      <c r="L504" s="6">
        <f>DNFIK!L504*100/'Correction for self employed'!L$2</f>
        <v>3</v>
      </c>
      <c r="M504" s="7">
        <f t="shared" si="23"/>
        <v>0.71543316121629374</v>
      </c>
    </row>
    <row r="505" spans="4:13" x14ac:dyDescent="0.55000000000000004">
      <c r="E505" s="3" t="s">
        <v>38</v>
      </c>
      <c r="F505" s="6">
        <f>DNFIK!F505*100/'Correction for self employed'!F$2</f>
        <v>0</v>
      </c>
      <c r="G505" s="6">
        <f>DNFIK!G505*100/'Correction for self employed'!G$2</f>
        <v>0</v>
      </c>
      <c r="H505" s="6">
        <f>DNFIK!H505*100/'Correction for self employed'!H$2</f>
        <v>0</v>
      </c>
      <c r="I505" s="6">
        <f>DNFIK!I505*100/'Correction for self employed'!I$2</f>
        <v>0</v>
      </c>
      <c r="J505" s="6">
        <f>DNFIK!J505*100/'Correction for self employed'!J$2</f>
        <v>0</v>
      </c>
      <c r="K505" s="6">
        <f>DNFIK!K505*100/'Correction for self employed'!K$2</f>
        <v>0</v>
      </c>
      <c r="L505" s="6">
        <f>DNFIK!L505*100/'Correction for self employed'!L$2</f>
        <v>0</v>
      </c>
      <c r="M505" s="7">
        <f t="shared" si="23"/>
        <v>0</v>
      </c>
    </row>
    <row r="506" spans="4:13" x14ac:dyDescent="0.55000000000000004">
      <c r="E506" s="3" t="s">
        <v>39</v>
      </c>
      <c r="F506" s="6">
        <f>DNFIK!F506*100/'Correction for self employed'!F$2</f>
        <v>0</v>
      </c>
      <c r="G506" s="6">
        <f>DNFIK!G506*100/'Correction for self employed'!G$2</f>
        <v>0</v>
      </c>
      <c r="H506" s="6">
        <f>DNFIK!H506*100/'Correction for self employed'!H$2</f>
        <v>0</v>
      </c>
      <c r="I506" s="6">
        <f>DNFIK!I506*100/'Correction for self employed'!I$2</f>
        <v>0</v>
      </c>
      <c r="J506" s="6">
        <f>DNFIK!J506*100/'Correction for self employed'!J$2</f>
        <v>0</v>
      </c>
      <c r="K506" s="6">
        <f>DNFIK!K506*100/'Correction for self employed'!K$2</f>
        <v>2.0080321285140563</v>
      </c>
      <c r="L506" s="6">
        <f>DNFIK!L506*100/'Correction for self employed'!L$2</f>
        <v>3</v>
      </c>
      <c r="M506" s="7">
        <f t="shared" si="23"/>
        <v>0.71543316121629374</v>
      </c>
    </row>
    <row r="507" spans="4:13" x14ac:dyDescent="0.55000000000000004">
      <c r="E507" s="3" t="s">
        <v>40</v>
      </c>
      <c r="F507" s="6">
        <f>DNFIK!F507*100/'Correction for self employed'!F$2</f>
        <v>-15.350877192982455</v>
      </c>
      <c r="G507" s="6">
        <f>DNFIK!G507*100/'Correction for self employed'!G$2</f>
        <v>-17.14898177920686</v>
      </c>
      <c r="H507" s="6">
        <f>DNFIK!H507*100/'Correction for self employed'!H$2</f>
        <v>-20.855057351407716</v>
      </c>
      <c r="I507" s="6">
        <f>DNFIK!I507*100/'Correction for self employed'!I$2</f>
        <v>-9.1649694501018324</v>
      </c>
      <c r="J507" s="6">
        <f>DNFIK!J507*100/'Correction for self employed'!J$2</f>
        <v>-12.121212121212121</v>
      </c>
      <c r="K507" s="6">
        <f>DNFIK!K507*100/'Correction for self employed'!K$2</f>
        <v>-21.084337349397593</v>
      </c>
      <c r="L507" s="6">
        <f>DNFIK!L507*100/'Correction for self employed'!L$2</f>
        <v>-21</v>
      </c>
      <c r="M507" s="7">
        <f t="shared" si="23"/>
        <v>-16.67506217775837</v>
      </c>
    </row>
    <row r="508" spans="4:13" x14ac:dyDescent="0.55000000000000004">
      <c r="D508" s="3" t="s">
        <v>44</v>
      </c>
      <c r="E508" s="3" t="s">
        <v>13</v>
      </c>
      <c r="F508" s="6">
        <f>DNFIK!F508*100/'Correction for self employed'!F$2</f>
        <v>8176.5350877192977</v>
      </c>
      <c r="G508" s="6">
        <f>DNFIK!G508*100/'Correction for self employed'!G$2</f>
        <v>8295.8199356913192</v>
      </c>
      <c r="H508" s="6">
        <f>DNFIK!H508*100/'Correction for self employed'!H$2</f>
        <v>8040.6673618352443</v>
      </c>
      <c r="I508" s="6">
        <f>DNFIK!I508*100/'Correction for self employed'!I$2</f>
        <v>7968.4317718940938</v>
      </c>
      <c r="J508" s="6">
        <f>DNFIK!J508*100/'Correction for self employed'!J$2</f>
        <v>7739.393939393939</v>
      </c>
      <c r="K508" s="6">
        <f>DNFIK!K508*100/'Correction for self employed'!K$2</f>
        <v>7993.9759036144587</v>
      </c>
      <c r="L508" s="6">
        <f>DNFIK!L508*100/'Correction for self employed'!L$2</f>
        <v>7515</v>
      </c>
      <c r="M508" s="7">
        <f t="shared" si="23"/>
        <v>7961.4034285926218</v>
      </c>
    </row>
    <row r="509" spans="4:13" x14ac:dyDescent="0.55000000000000004">
      <c r="E509" s="3" t="s">
        <v>14</v>
      </c>
      <c r="F509" s="6">
        <f>DNFIK!F509*100/'Correction for self employed'!F$2</f>
        <v>0</v>
      </c>
      <c r="G509" s="6">
        <f>DNFIK!G509*100/'Correction for self employed'!G$2</f>
        <v>0</v>
      </c>
      <c r="H509" s="6">
        <f>DNFIK!H509*100/'Correction for self employed'!H$2</f>
        <v>0</v>
      </c>
      <c r="I509" s="6">
        <f>DNFIK!I509*100/'Correction for self employed'!I$2</f>
        <v>0</v>
      </c>
      <c r="J509" s="6">
        <f>DNFIK!J509*100/'Correction for self employed'!J$2</f>
        <v>0</v>
      </c>
      <c r="K509" s="6">
        <f>DNFIK!K509*100/'Correction for self employed'!K$2</f>
        <v>0</v>
      </c>
      <c r="L509" s="6">
        <f>DNFIK!L509*100/'Correction for self employed'!L$2</f>
        <v>0</v>
      </c>
      <c r="M509" s="7">
        <f t="shared" si="23"/>
        <v>0</v>
      </c>
    </row>
    <row r="510" spans="4:13" x14ac:dyDescent="0.55000000000000004">
      <c r="E510" s="3" t="s">
        <v>15</v>
      </c>
      <c r="F510" s="6">
        <f>DNFIK!F510*100/'Correction for self employed'!F$2</f>
        <v>0</v>
      </c>
      <c r="G510" s="6">
        <f>DNFIK!G510*100/'Correction for self employed'!G$2</f>
        <v>0</v>
      </c>
      <c r="H510" s="6">
        <f>DNFIK!H510*100/'Correction for self employed'!H$2</f>
        <v>0</v>
      </c>
      <c r="I510" s="6">
        <f>DNFIK!I510*100/'Correction for self employed'!I$2</f>
        <v>0</v>
      </c>
      <c r="J510" s="6">
        <f>DNFIK!J510*100/'Correction for self employed'!J$2</f>
        <v>0</v>
      </c>
      <c r="K510" s="6">
        <f>DNFIK!K510*100/'Correction for self employed'!K$2</f>
        <v>0</v>
      </c>
      <c r="L510" s="6">
        <f>DNFIK!L510*100/'Correction for self employed'!L$2</f>
        <v>0</v>
      </c>
      <c r="M510" s="7">
        <f t="shared" si="23"/>
        <v>0</v>
      </c>
    </row>
    <row r="511" spans="4:13" x14ac:dyDescent="0.55000000000000004">
      <c r="E511" s="3" t="s">
        <v>16</v>
      </c>
      <c r="F511" s="6">
        <f>DNFIK!F511*100/'Correction for self employed'!F$2</f>
        <v>0</v>
      </c>
      <c r="G511" s="6">
        <f>DNFIK!G511*100/'Correction for self employed'!G$2</f>
        <v>0</v>
      </c>
      <c r="H511" s="6">
        <f>DNFIK!H511*100/'Correction for self employed'!H$2</f>
        <v>0</v>
      </c>
      <c r="I511" s="6">
        <f>DNFIK!I511*100/'Correction for self employed'!I$2</f>
        <v>0</v>
      </c>
      <c r="J511" s="6">
        <f>DNFIK!J511*100/'Correction for self employed'!J$2</f>
        <v>0</v>
      </c>
      <c r="K511" s="6">
        <f>DNFIK!K511*100/'Correction for self employed'!K$2</f>
        <v>0</v>
      </c>
      <c r="L511" s="6">
        <f>DNFIK!L511*100/'Correction for self employed'!L$2</f>
        <v>0</v>
      </c>
      <c r="M511" s="7">
        <f t="shared" si="23"/>
        <v>0</v>
      </c>
    </row>
    <row r="512" spans="4:13" x14ac:dyDescent="0.55000000000000004">
      <c r="E512" s="3" t="s">
        <v>17</v>
      </c>
      <c r="F512" s="6">
        <f>DNFIK!F512*100/'Correction for self employed'!F$2</f>
        <v>3293.8596491228068</v>
      </c>
      <c r="G512" s="6">
        <f>DNFIK!G512*100/'Correction for self employed'!G$2</f>
        <v>3226.1521972132905</v>
      </c>
      <c r="H512" s="6">
        <f>DNFIK!H512*100/'Correction for self employed'!H$2</f>
        <v>3026.0688216892595</v>
      </c>
      <c r="I512" s="6">
        <f>DNFIK!I512*100/'Correction for self employed'!I$2</f>
        <v>2825.865580448065</v>
      </c>
      <c r="J512" s="6">
        <f>DNFIK!J512*100/'Correction for self employed'!J$2</f>
        <v>2758.5858585858587</v>
      </c>
      <c r="K512" s="6">
        <f>DNFIK!K512*100/'Correction for self employed'!K$2</f>
        <v>2631.5261044176709</v>
      </c>
      <c r="L512" s="6">
        <f>DNFIK!L512*100/'Correction for self employed'!L$2</f>
        <v>2294</v>
      </c>
      <c r="M512" s="7">
        <f t="shared" si="23"/>
        <v>2865.1511730681354</v>
      </c>
    </row>
    <row r="513" spans="5:13" x14ac:dyDescent="0.55000000000000004">
      <c r="E513" s="3" t="s">
        <v>18</v>
      </c>
      <c r="F513" s="6">
        <f>DNFIK!F513*100/'Correction for self employed'!F$2</f>
        <v>0</v>
      </c>
      <c r="G513" s="6">
        <f>DNFIK!G513*100/'Correction for self employed'!G$2</f>
        <v>0</v>
      </c>
      <c r="H513" s="6">
        <f>DNFIK!H513*100/'Correction for self employed'!H$2</f>
        <v>0</v>
      </c>
      <c r="I513" s="6">
        <f>DNFIK!I513*100/'Correction for self employed'!I$2</f>
        <v>0</v>
      </c>
      <c r="J513" s="6">
        <f>DNFIK!J513*100/'Correction for self employed'!J$2</f>
        <v>0</v>
      </c>
      <c r="K513" s="6">
        <f>DNFIK!K513*100/'Correction for self employed'!K$2</f>
        <v>0</v>
      </c>
      <c r="L513" s="6">
        <f>DNFIK!L513*100/'Correction for self employed'!L$2</f>
        <v>0</v>
      </c>
      <c r="M513" s="7">
        <f t="shared" si="23"/>
        <v>0</v>
      </c>
    </row>
    <row r="514" spans="5:13" x14ac:dyDescent="0.55000000000000004">
      <c r="E514" s="3" t="s">
        <v>19</v>
      </c>
      <c r="F514" s="6">
        <f>DNFIK!F514*100/'Correction for self employed'!F$2</f>
        <v>1751.0964912280701</v>
      </c>
      <c r="G514" s="6">
        <f>DNFIK!G514*100/'Correction for self employed'!G$2</f>
        <v>1572.3472668810291</v>
      </c>
      <c r="H514" s="6">
        <f>DNFIK!H514*100/'Correction for self employed'!H$2</f>
        <v>1401.4598540145985</v>
      </c>
      <c r="I514" s="6">
        <f>DNFIK!I514*100/'Correction for self employed'!I$2</f>
        <v>1154.7861507128309</v>
      </c>
      <c r="J514" s="6">
        <f>DNFIK!J514*100/'Correction for self employed'!J$2</f>
        <v>1239.3939393939395</v>
      </c>
      <c r="K514" s="6">
        <f>DNFIK!K514*100/'Correction for self employed'!K$2</f>
        <v>1294.1767068273093</v>
      </c>
      <c r="L514" s="6">
        <f>DNFIK!L514*100/'Correction for self employed'!L$2</f>
        <v>1245</v>
      </c>
      <c r="M514" s="7">
        <f t="shared" si="23"/>
        <v>1379.7514870082539</v>
      </c>
    </row>
    <row r="515" spans="5:13" x14ac:dyDescent="0.55000000000000004">
      <c r="E515" s="3" t="s">
        <v>20</v>
      </c>
      <c r="F515" s="6">
        <f>DNFIK!F515*100/'Correction for self employed'!F$2</f>
        <v>1542.7631578947369</v>
      </c>
      <c r="G515" s="6">
        <f>DNFIK!G515*100/'Correction for self employed'!G$2</f>
        <v>1653.8049303322616</v>
      </c>
      <c r="H515" s="6">
        <f>DNFIK!H515*100/'Correction for self employed'!H$2</f>
        <v>1625.6517205422315</v>
      </c>
      <c r="I515" s="6">
        <f>DNFIK!I515*100/'Correction for self employed'!I$2</f>
        <v>1671.0794297352343</v>
      </c>
      <c r="J515" s="6">
        <f>DNFIK!J515*100/'Correction for self employed'!J$2</f>
        <v>1519.1919191919192</v>
      </c>
      <c r="K515" s="6">
        <f>DNFIK!K515*100/'Correction for self employed'!K$2</f>
        <v>1338.3534136546186</v>
      </c>
      <c r="L515" s="6">
        <f>DNFIK!L515*100/'Correction for self employed'!L$2</f>
        <v>1049</v>
      </c>
      <c r="M515" s="7">
        <f t="shared" si="23"/>
        <v>1485.6920816215718</v>
      </c>
    </row>
    <row r="516" spans="5:13" x14ac:dyDescent="0.55000000000000004">
      <c r="E516" s="3" t="s">
        <v>21</v>
      </c>
      <c r="F516" s="6">
        <f>DNFIK!F516*100/'Correction for self employed'!F$2</f>
        <v>3398.0263157894738</v>
      </c>
      <c r="G516" s="6">
        <f>DNFIK!G516*100/'Correction for self employed'!G$2</f>
        <v>3511.2540192926044</v>
      </c>
      <c r="H516" s="6">
        <f>DNFIK!H516*100/'Correction for self employed'!H$2</f>
        <v>3424.400417101147</v>
      </c>
      <c r="I516" s="6">
        <f>DNFIK!I516*100/'Correction for self employed'!I$2</f>
        <v>3338.0855397148675</v>
      </c>
      <c r="J516" s="6">
        <f>DNFIK!J516*100/'Correction for self employed'!J$2</f>
        <v>3357.5757575757575</v>
      </c>
      <c r="K516" s="6">
        <f>DNFIK!K516*100/'Correction for self employed'!K$2</f>
        <v>3463.8554216867474</v>
      </c>
      <c r="L516" s="6">
        <f>DNFIK!L516*100/'Correction for self employed'!L$2</f>
        <v>3441</v>
      </c>
      <c r="M516" s="7">
        <f t="shared" si="23"/>
        <v>3419.1710673086568</v>
      </c>
    </row>
    <row r="517" spans="5:13" x14ac:dyDescent="0.55000000000000004">
      <c r="E517" s="3" t="s">
        <v>22</v>
      </c>
      <c r="F517" s="6">
        <f>DNFIK!F517*100/'Correction for self employed'!F$2</f>
        <v>208.33333333333331</v>
      </c>
      <c r="G517" s="6">
        <f>DNFIK!G517*100/'Correction for self employed'!G$2</f>
        <v>185.42336548767418</v>
      </c>
      <c r="H517" s="6">
        <f>DNFIK!H517*100/'Correction for self employed'!H$2</f>
        <v>82.377476538060478</v>
      </c>
      <c r="I517" s="6">
        <f>DNFIK!I517*100/'Correction for self employed'!I$2</f>
        <v>56.008146639511203</v>
      </c>
      <c r="J517" s="6">
        <f>DNFIK!J517*100/'Correction for self employed'!J$2</f>
        <v>55.555555555555557</v>
      </c>
      <c r="K517" s="6">
        <f>DNFIK!K517*100/'Correction for self employed'!K$2</f>
        <v>70.281124497991968</v>
      </c>
      <c r="L517" s="6">
        <f>DNFIK!L517*100/'Correction for self employed'!L$2</f>
        <v>101</v>
      </c>
      <c r="M517" s="7">
        <f t="shared" ref="M517:M580" si="24">AVERAGE(F517:L517)</f>
        <v>108.42557172173238</v>
      </c>
    </row>
    <row r="518" spans="5:13" x14ac:dyDescent="0.55000000000000004">
      <c r="E518" s="3" t="s">
        <v>23</v>
      </c>
      <c r="F518" s="6">
        <f>DNFIK!F518*100/'Correction for self employed'!F$2</f>
        <v>3190.7894736842104</v>
      </c>
      <c r="G518" s="6">
        <f>DNFIK!G518*100/'Correction for self employed'!G$2</f>
        <v>3325.8306538049305</v>
      </c>
      <c r="H518" s="6">
        <f>DNFIK!H518*100/'Correction for self employed'!H$2</f>
        <v>3343.0656934306567</v>
      </c>
      <c r="I518" s="6">
        <f>DNFIK!I518*100/'Correction for self employed'!I$2</f>
        <v>3282.0773930753562</v>
      </c>
      <c r="J518" s="6">
        <f>DNFIK!J518*100/'Correction for self employed'!J$2</f>
        <v>3303.030303030303</v>
      </c>
      <c r="K518" s="6">
        <f>DNFIK!K518*100/'Correction for self employed'!K$2</f>
        <v>3393.5742971887553</v>
      </c>
      <c r="L518" s="6">
        <f>DNFIK!L518*100/'Correction for self employed'!L$2</f>
        <v>3340</v>
      </c>
      <c r="M518" s="7">
        <f t="shared" si="24"/>
        <v>3311.1954020306016</v>
      </c>
    </row>
    <row r="519" spans="5:13" x14ac:dyDescent="0.55000000000000004">
      <c r="E519" s="3" t="s">
        <v>24</v>
      </c>
      <c r="F519" s="6">
        <f>DNFIK!F519*100/'Correction for self employed'!F$2</f>
        <v>552.63157894736844</v>
      </c>
      <c r="G519" s="6">
        <f>DNFIK!G519*100/'Correction for self employed'!G$2</f>
        <v>550.91103965702041</v>
      </c>
      <c r="H519" s="6">
        <f>DNFIK!H519*100/'Correction for self employed'!H$2</f>
        <v>553.70177267987481</v>
      </c>
      <c r="I519" s="6">
        <f>DNFIK!I519*100/'Correction for self employed'!I$2</f>
        <v>658.85947046843171</v>
      </c>
      <c r="J519" s="6">
        <f>DNFIK!J519*100/'Correction for self employed'!J$2</f>
        <v>665.6565656565657</v>
      </c>
      <c r="K519" s="6">
        <f>DNFIK!K519*100/'Correction for self employed'!K$2</f>
        <v>674.69879518072298</v>
      </c>
      <c r="L519" s="6">
        <f>DNFIK!L519*100/'Correction for self employed'!L$2</f>
        <v>701</v>
      </c>
      <c r="M519" s="7">
        <f t="shared" si="24"/>
        <v>622.49417465571207</v>
      </c>
    </row>
    <row r="520" spans="5:13" x14ac:dyDescent="0.55000000000000004">
      <c r="E520" s="3" t="s">
        <v>25</v>
      </c>
      <c r="F520" s="6">
        <f>DNFIK!F520*100/'Correction for self employed'!F$2</f>
        <v>0</v>
      </c>
      <c r="G520" s="6">
        <f>DNFIK!G520*100/'Correction for self employed'!G$2</f>
        <v>0</v>
      </c>
      <c r="H520" s="6">
        <f>DNFIK!H520*100/'Correction for self employed'!H$2</f>
        <v>0</v>
      </c>
      <c r="I520" s="6">
        <f>DNFIK!I520*100/'Correction for self employed'!I$2</f>
        <v>0</v>
      </c>
      <c r="J520" s="6">
        <f>DNFIK!J520*100/'Correction for self employed'!J$2</f>
        <v>0</v>
      </c>
      <c r="K520" s="6">
        <f>DNFIK!K520*100/'Correction for self employed'!K$2</f>
        <v>0</v>
      </c>
      <c r="L520" s="6">
        <f>DNFIK!L520*100/'Correction for self employed'!L$2</f>
        <v>0</v>
      </c>
      <c r="M520" s="7">
        <f t="shared" si="24"/>
        <v>0</v>
      </c>
    </row>
    <row r="521" spans="5:13" x14ac:dyDescent="0.55000000000000004">
      <c r="E521" s="3" t="s">
        <v>26</v>
      </c>
      <c r="F521" s="6">
        <f>DNFIK!F521*100/'Correction for self employed'!F$2</f>
        <v>552.63157894736844</v>
      </c>
      <c r="G521" s="6">
        <f>DNFIK!G521*100/'Correction for self employed'!G$2</f>
        <v>550.91103965702041</v>
      </c>
      <c r="H521" s="6">
        <f>DNFIK!H521*100/'Correction for self employed'!H$2</f>
        <v>553.70177267987481</v>
      </c>
      <c r="I521" s="6">
        <f>DNFIK!I521*100/'Correction for self employed'!I$2</f>
        <v>658.85947046843171</v>
      </c>
      <c r="J521" s="6">
        <f>DNFIK!J521*100/'Correction for self employed'!J$2</f>
        <v>665.6565656565657</v>
      </c>
      <c r="K521" s="6">
        <f>DNFIK!K521*100/'Correction for self employed'!K$2</f>
        <v>674.69879518072298</v>
      </c>
      <c r="L521" s="6">
        <f>DNFIK!L521*100/'Correction for self employed'!L$2</f>
        <v>701</v>
      </c>
      <c r="M521" s="7">
        <f t="shared" si="24"/>
        <v>622.49417465571207</v>
      </c>
    </row>
    <row r="522" spans="5:13" x14ac:dyDescent="0.55000000000000004">
      <c r="E522" s="3" t="s">
        <v>27</v>
      </c>
      <c r="F522" s="6">
        <f>DNFIK!F522*100/'Correction for self employed'!F$2</f>
        <v>336.62280701754383</v>
      </c>
      <c r="G522" s="6">
        <f>DNFIK!G522*100/'Correction for self employed'!G$2</f>
        <v>369.7749196141479</v>
      </c>
      <c r="H522" s="6">
        <f>DNFIK!H522*100/'Correction for self employed'!H$2</f>
        <v>192.90928050052136</v>
      </c>
      <c r="I522" s="6">
        <f>DNFIK!I522*100/'Correction for self employed'!I$2</f>
        <v>311.60896130346231</v>
      </c>
      <c r="J522" s="6">
        <f>DNFIK!J522*100/'Correction for self employed'!J$2</f>
        <v>364.64646464646466</v>
      </c>
      <c r="K522" s="6">
        <f>DNFIK!K522*100/'Correction for self employed'!K$2</f>
        <v>424.69879518072293</v>
      </c>
      <c r="L522" s="6">
        <f>DNFIK!L522*100/'Correction for self employed'!L$2</f>
        <v>432</v>
      </c>
      <c r="M522" s="7">
        <f t="shared" si="24"/>
        <v>347.46588975183761</v>
      </c>
    </row>
    <row r="523" spans="5:13" x14ac:dyDescent="0.55000000000000004">
      <c r="E523" s="3" t="s">
        <v>28</v>
      </c>
      <c r="F523" s="6">
        <f>DNFIK!F523*100/'Correction for self employed'!F$2</f>
        <v>138.15789473684211</v>
      </c>
      <c r="G523" s="6">
        <f>DNFIK!G523*100/'Correction for self employed'!G$2</f>
        <v>157.55627009646304</v>
      </c>
      <c r="H523" s="6">
        <f>DNFIK!H523*100/'Correction for self employed'!H$2</f>
        <v>99.061522419186645</v>
      </c>
      <c r="I523" s="6">
        <f>DNFIK!I523*100/'Correction for self employed'!I$2</f>
        <v>130.34623217922606</v>
      </c>
      <c r="J523" s="6">
        <f>DNFIK!J523*100/'Correction for self employed'!J$2</f>
        <v>178.78787878787878</v>
      </c>
      <c r="K523" s="6">
        <f>DNFIK!K523*100/'Correction for self employed'!K$2</f>
        <v>236.94779116465864</v>
      </c>
      <c r="L523" s="6">
        <f>DNFIK!L523*100/'Correction for self employed'!L$2</f>
        <v>251</v>
      </c>
      <c r="M523" s="7">
        <f t="shared" si="24"/>
        <v>170.26536991203648</v>
      </c>
    </row>
    <row r="524" spans="5:13" x14ac:dyDescent="0.55000000000000004">
      <c r="E524" s="3" t="s">
        <v>29</v>
      </c>
      <c r="F524" s="6">
        <f>DNFIK!F524*100/'Correction for self employed'!F$2</f>
        <v>198.46491228070175</v>
      </c>
      <c r="G524" s="6">
        <f>DNFIK!G524*100/'Correction for self employed'!G$2</f>
        <v>212.2186495176849</v>
      </c>
      <c r="H524" s="6">
        <f>DNFIK!H524*100/'Correction for self employed'!H$2</f>
        <v>93.847758081334717</v>
      </c>
      <c r="I524" s="6">
        <f>DNFIK!I524*100/'Correction for self employed'!I$2</f>
        <v>182.28105906313644</v>
      </c>
      <c r="J524" s="6">
        <f>DNFIK!J524*100/'Correction for self employed'!J$2</f>
        <v>186.86868686868686</v>
      </c>
      <c r="K524" s="6">
        <f>DNFIK!K524*100/'Correction for self employed'!K$2</f>
        <v>187.75100401606426</v>
      </c>
      <c r="L524" s="6">
        <f>DNFIK!L524*100/'Correction for self employed'!L$2</f>
        <v>181</v>
      </c>
      <c r="M524" s="7">
        <f t="shared" si="24"/>
        <v>177.49029568965844</v>
      </c>
    </row>
    <row r="525" spans="5:13" x14ac:dyDescent="0.55000000000000004">
      <c r="E525" s="3" t="s">
        <v>30</v>
      </c>
      <c r="F525" s="6">
        <f>DNFIK!F525*100/'Correction for self employed'!F$2</f>
        <v>0</v>
      </c>
      <c r="G525" s="6">
        <f>DNFIK!G525*100/'Correction for self employed'!G$2</f>
        <v>0</v>
      </c>
      <c r="H525" s="6">
        <f>DNFIK!H525*100/'Correction for self employed'!H$2</f>
        <v>0</v>
      </c>
      <c r="I525" s="6">
        <f>DNFIK!I525*100/'Correction for self employed'!I$2</f>
        <v>0</v>
      </c>
      <c r="J525" s="6">
        <f>DNFIK!J525*100/'Correction for self employed'!J$2</f>
        <v>0</v>
      </c>
      <c r="K525" s="6">
        <f>DNFIK!K525*100/'Correction for self employed'!K$2</f>
        <v>0</v>
      </c>
      <c r="L525" s="6">
        <f>DNFIK!L525*100/'Correction for self employed'!L$2</f>
        <v>0</v>
      </c>
      <c r="M525" s="7">
        <f t="shared" si="24"/>
        <v>0</v>
      </c>
    </row>
    <row r="526" spans="5:13" x14ac:dyDescent="0.55000000000000004">
      <c r="E526" s="3" t="s">
        <v>31</v>
      </c>
      <c r="F526" s="6">
        <f>DNFIK!F526*100/'Correction for self employed'!F$2</f>
        <v>0</v>
      </c>
      <c r="G526" s="6">
        <f>DNFIK!G526*100/'Correction for self employed'!G$2</f>
        <v>0</v>
      </c>
      <c r="H526" s="6">
        <f>DNFIK!H526*100/'Correction for self employed'!H$2</f>
        <v>0</v>
      </c>
      <c r="I526" s="6">
        <f>DNFIK!I526*100/'Correction for self employed'!I$2</f>
        <v>0</v>
      </c>
      <c r="J526" s="6">
        <f>DNFIK!J526*100/'Correction for self employed'!J$2</f>
        <v>0</v>
      </c>
      <c r="K526" s="6">
        <f>DNFIK!K526*100/'Correction for self employed'!K$2</f>
        <v>0</v>
      </c>
      <c r="L526" s="6">
        <f>DNFIK!L526*100/'Correction for self employed'!L$2</f>
        <v>0</v>
      </c>
      <c r="M526" s="7">
        <f t="shared" si="24"/>
        <v>0</v>
      </c>
    </row>
    <row r="527" spans="5:13" x14ac:dyDescent="0.55000000000000004">
      <c r="E527" s="3" t="s">
        <v>32</v>
      </c>
      <c r="F527" s="6">
        <f>DNFIK!F527*100/'Correction for self employed'!F$2</f>
        <v>0</v>
      </c>
      <c r="G527" s="6">
        <f>DNFIK!G527*100/'Correction for self employed'!G$2</f>
        <v>0</v>
      </c>
      <c r="H527" s="6">
        <f>DNFIK!H527*100/'Correction for self employed'!H$2</f>
        <v>0</v>
      </c>
      <c r="I527" s="6">
        <f>DNFIK!I527*100/'Correction for self employed'!I$2</f>
        <v>0</v>
      </c>
      <c r="J527" s="6">
        <f>DNFIK!J527*100/'Correction for self employed'!J$2</f>
        <v>0</v>
      </c>
      <c r="K527" s="6">
        <f>DNFIK!K527*100/'Correction for self employed'!K$2</f>
        <v>0</v>
      </c>
      <c r="L527" s="6">
        <f>DNFIK!L527*100/'Correction for self employed'!L$2</f>
        <v>0</v>
      </c>
      <c r="M527" s="7">
        <f t="shared" si="24"/>
        <v>0</v>
      </c>
    </row>
    <row r="528" spans="5:13" x14ac:dyDescent="0.55000000000000004">
      <c r="E528" s="3" t="s">
        <v>33</v>
      </c>
      <c r="F528" s="6">
        <f>DNFIK!F528*100/'Correction for self employed'!F$2</f>
        <v>0</v>
      </c>
      <c r="G528" s="6">
        <f>DNFIK!G528*100/'Correction for self employed'!G$2</f>
        <v>0</v>
      </c>
      <c r="H528" s="6">
        <f>DNFIK!H528*100/'Correction for self employed'!H$2</f>
        <v>0</v>
      </c>
      <c r="I528" s="6">
        <f>DNFIK!I528*100/'Correction for self employed'!I$2</f>
        <v>0</v>
      </c>
      <c r="J528" s="6">
        <f>DNFIK!J528*100/'Correction for self employed'!J$2</f>
        <v>0</v>
      </c>
      <c r="K528" s="6">
        <f>DNFIK!K528*100/'Correction for self employed'!K$2</f>
        <v>0</v>
      </c>
      <c r="L528" s="6">
        <f>DNFIK!L528*100/'Correction for self employed'!L$2</f>
        <v>0</v>
      </c>
      <c r="M528" s="7">
        <f t="shared" si="24"/>
        <v>0</v>
      </c>
    </row>
    <row r="529" spans="4:13" x14ac:dyDescent="0.55000000000000004">
      <c r="E529" s="3" t="s">
        <v>34</v>
      </c>
      <c r="F529" s="6">
        <f>DNFIK!F529*100/'Correction for self employed'!F$2</f>
        <v>0</v>
      </c>
      <c r="G529" s="6">
        <f>DNFIK!G529*100/'Correction for self employed'!G$2</f>
        <v>0</v>
      </c>
      <c r="H529" s="6">
        <f>DNFIK!H529*100/'Correction for self employed'!H$2</f>
        <v>0</v>
      </c>
      <c r="I529" s="6">
        <f>DNFIK!I529*100/'Correction for self employed'!I$2</f>
        <v>0</v>
      </c>
      <c r="J529" s="6">
        <f>DNFIK!J529*100/'Correction for self employed'!J$2</f>
        <v>0</v>
      </c>
      <c r="K529" s="6">
        <f>DNFIK!K529*100/'Correction for self employed'!K$2</f>
        <v>0</v>
      </c>
      <c r="L529" s="6">
        <f>DNFIK!L529*100/'Correction for self employed'!L$2</f>
        <v>0</v>
      </c>
      <c r="M529" s="7">
        <f t="shared" si="24"/>
        <v>0</v>
      </c>
    </row>
    <row r="530" spans="4:13" x14ac:dyDescent="0.55000000000000004">
      <c r="E530" s="3" t="s">
        <v>35</v>
      </c>
      <c r="F530" s="6">
        <f>DNFIK!F530*100/'Correction for self employed'!F$2</f>
        <v>0</v>
      </c>
      <c r="G530" s="6">
        <f>DNFIK!G530*100/'Correction for self employed'!G$2</f>
        <v>0</v>
      </c>
      <c r="H530" s="6">
        <f>DNFIK!H530*100/'Correction for self employed'!H$2</f>
        <v>0</v>
      </c>
      <c r="I530" s="6">
        <f>DNFIK!I530*100/'Correction for self employed'!I$2</f>
        <v>0</v>
      </c>
      <c r="J530" s="6">
        <f>DNFIK!J530*100/'Correction for self employed'!J$2</f>
        <v>0</v>
      </c>
      <c r="K530" s="6">
        <f>DNFIK!K530*100/'Correction for self employed'!K$2</f>
        <v>0</v>
      </c>
      <c r="L530" s="6">
        <f>DNFIK!L530*100/'Correction for self employed'!L$2</f>
        <v>0</v>
      </c>
      <c r="M530" s="7">
        <f t="shared" si="24"/>
        <v>0</v>
      </c>
    </row>
    <row r="531" spans="4:13" x14ac:dyDescent="0.55000000000000004">
      <c r="E531" s="3" t="s">
        <v>36</v>
      </c>
      <c r="F531" s="6">
        <f>DNFIK!F531*100/'Correction for self employed'!F$2</f>
        <v>419.95614035087721</v>
      </c>
      <c r="G531" s="6">
        <f>DNFIK!G531*100/'Correction for self employed'!G$2</f>
        <v>479.09967845659168</v>
      </c>
      <c r="H531" s="6">
        <f>DNFIK!H531*100/'Correction for self employed'!H$2</f>
        <v>727.8415015641292</v>
      </c>
      <c r="I531" s="6">
        <f>DNFIK!I531*100/'Correction for self employed'!I$2</f>
        <v>554.98981670061096</v>
      </c>
      <c r="J531" s="6">
        <f>DNFIK!J531*100/'Correction for self employed'!J$2</f>
        <v>356.56565656565658</v>
      </c>
      <c r="K531" s="6">
        <f>DNFIK!K531*100/'Correction for self employed'!K$2</f>
        <v>564.2570281124498</v>
      </c>
      <c r="L531" s="6">
        <f>DNFIK!L531*100/'Correction for self employed'!L$2</f>
        <v>484</v>
      </c>
      <c r="M531" s="7">
        <f t="shared" si="24"/>
        <v>512.38711739290216</v>
      </c>
    </row>
    <row r="532" spans="4:13" x14ac:dyDescent="0.55000000000000004">
      <c r="E532" s="3" t="s">
        <v>37</v>
      </c>
      <c r="F532" s="6">
        <f>DNFIK!F532*100/'Correction for self employed'!F$2</f>
        <v>175.43859649122805</v>
      </c>
      <c r="G532" s="6">
        <f>DNFIK!G532*100/'Correction for self employed'!G$2</f>
        <v>159.69989281886387</v>
      </c>
      <c r="H532" s="6">
        <f>DNFIK!H532*100/'Correction for self employed'!H$2</f>
        <v>115.74556830031283</v>
      </c>
      <c r="I532" s="6">
        <f>DNFIK!I532*100/'Correction for self employed'!I$2</f>
        <v>279.0224032586558</v>
      </c>
      <c r="J532" s="6">
        <f>DNFIK!J532*100/'Correction for self employed'!J$2</f>
        <v>236.36363636363637</v>
      </c>
      <c r="K532" s="6">
        <f>DNFIK!K532*100/'Correction for self employed'!K$2</f>
        <v>233.93574297188755</v>
      </c>
      <c r="L532" s="6">
        <f>DNFIK!L532*100/'Correction for self employed'!L$2</f>
        <v>164</v>
      </c>
      <c r="M532" s="7">
        <f t="shared" si="24"/>
        <v>194.88654860065495</v>
      </c>
    </row>
    <row r="533" spans="4:13" x14ac:dyDescent="0.55000000000000004">
      <c r="E533" s="3" t="s">
        <v>38</v>
      </c>
      <c r="F533" s="6">
        <f>DNFIK!F533*100/'Correction for self employed'!F$2</f>
        <v>0</v>
      </c>
      <c r="G533" s="6">
        <f>DNFIK!G533*100/'Correction for self employed'!G$2</f>
        <v>0</v>
      </c>
      <c r="H533" s="6">
        <f>DNFIK!H533*100/'Correction for self employed'!H$2</f>
        <v>0</v>
      </c>
      <c r="I533" s="6">
        <f>DNFIK!I533*100/'Correction for self employed'!I$2</f>
        <v>4.0733197556008145</v>
      </c>
      <c r="J533" s="6">
        <f>DNFIK!J533*100/'Correction for self employed'!J$2</f>
        <v>3.0303030303030303</v>
      </c>
      <c r="K533" s="6">
        <f>DNFIK!K533*100/'Correction for self employed'!K$2</f>
        <v>3.0120481927710845</v>
      </c>
      <c r="L533" s="6">
        <f>DNFIK!L533*100/'Correction for self employed'!L$2</f>
        <v>3</v>
      </c>
      <c r="M533" s="7">
        <f t="shared" si="24"/>
        <v>1.8736672826678471</v>
      </c>
    </row>
    <row r="534" spans="4:13" x14ac:dyDescent="0.55000000000000004">
      <c r="E534" s="3" t="s">
        <v>39</v>
      </c>
      <c r="F534" s="6">
        <f>DNFIK!F534*100/'Correction for self employed'!F$2</f>
        <v>175.43859649122805</v>
      </c>
      <c r="G534" s="6">
        <f>DNFIK!G534*100/'Correction for self employed'!G$2</f>
        <v>159.69989281886387</v>
      </c>
      <c r="H534" s="6">
        <f>DNFIK!H534*100/'Correction for self employed'!H$2</f>
        <v>115.74556830031283</v>
      </c>
      <c r="I534" s="6">
        <f>DNFIK!I534*100/'Correction for self employed'!I$2</f>
        <v>274.94908350305496</v>
      </c>
      <c r="J534" s="6">
        <f>DNFIK!J534*100/'Correction for self employed'!J$2</f>
        <v>233.33333333333334</v>
      </c>
      <c r="K534" s="6">
        <f>DNFIK!K534*100/'Correction for self employed'!K$2</f>
        <v>229.91967871485946</v>
      </c>
      <c r="L534" s="6">
        <f>DNFIK!L534*100/'Correction for self employed'!L$2</f>
        <v>161</v>
      </c>
      <c r="M534" s="7">
        <f t="shared" si="24"/>
        <v>192.86945045166468</v>
      </c>
    </row>
    <row r="535" spans="4:13" x14ac:dyDescent="0.55000000000000004">
      <c r="E535" s="3" t="s">
        <v>40</v>
      </c>
      <c r="F535" s="6">
        <f>DNFIK!F535*100/'Correction for self employed'!F$2</f>
        <v>40.570175438596493</v>
      </c>
      <c r="G535" s="6">
        <f>DNFIK!G535*100/'Correction for self employed'!G$2</f>
        <v>37.513397642015008</v>
      </c>
      <c r="H535" s="6">
        <f>DNFIK!H535*100/'Correction for self employed'!H$2</f>
        <v>192.90928050052136</v>
      </c>
      <c r="I535" s="6">
        <f>DNFIK!I535*100/'Correction for self employed'!I$2</f>
        <v>220.9775967413442</v>
      </c>
      <c r="J535" s="6">
        <f>DNFIK!J535*100/'Correction for self employed'!J$2</f>
        <v>205.05050505050505</v>
      </c>
      <c r="K535" s="6">
        <f>DNFIK!K535*100/'Correction for self employed'!K$2</f>
        <v>181.72690763052211</v>
      </c>
      <c r="L535" s="6">
        <f>DNFIK!L535*100/'Correction for self employed'!L$2</f>
        <v>177</v>
      </c>
      <c r="M535" s="7">
        <f t="shared" si="24"/>
        <v>150.82112328621491</v>
      </c>
    </row>
    <row r="536" spans="4:13" x14ac:dyDescent="0.55000000000000004">
      <c r="D536" s="3" t="s">
        <v>45</v>
      </c>
      <c r="E536" s="3" t="s">
        <v>13</v>
      </c>
      <c r="F536" s="6">
        <f>DNFIK!F536*100/'Correction for self employed'!F$2</f>
        <v>930.92105263157896</v>
      </c>
      <c r="G536" s="6">
        <f>DNFIK!G536*100/'Correction for self employed'!G$2</f>
        <v>1338.6923901393354</v>
      </c>
      <c r="H536" s="6">
        <f>DNFIK!H536*100/'Correction for self employed'!H$2</f>
        <v>1425.4431699687173</v>
      </c>
      <c r="I536" s="6">
        <f>DNFIK!I536*100/'Correction for self employed'!I$2</f>
        <v>1707.7393075356415</v>
      </c>
      <c r="J536" s="6">
        <f>DNFIK!J536*100/'Correction for self employed'!J$2</f>
        <v>1890.909090909091</v>
      </c>
      <c r="K536" s="6">
        <f>DNFIK!K536*100/'Correction for self employed'!K$2</f>
        <v>2087.3493975903616</v>
      </c>
      <c r="L536" s="6">
        <f>DNFIK!L536*100/'Correction for self employed'!L$2</f>
        <v>2039</v>
      </c>
      <c r="M536" s="7">
        <f t="shared" si="24"/>
        <v>1631.436344110675</v>
      </c>
    </row>
    <row r="537" spans="4:13" x14ac:dyDescent="0.55000000000000004">
      <c r="E537" s="3" t="s">
        <v>14</v>
      </c>
      <c r="F537" s="6">
        <f>DNFIK!F537*100/'Correction for self employed'!F$2</f>
        <v>0</v>
      </c>
      <c r="G537" s="6">
        <f>DNFIK!G537*100/'Correction for self employed'!G$2</f>
        <v>0</v>
      </c>
      <c r="H537" s="6">
        <f>DNFIK!H537*100/'Correction for self employed'!H$2</f>
        <v>0</v>
      </c>
      <c r="I537" s="6">
        <f>DNFIK!I537*100/'Correction for self employed'!I$2</f>
        <v>0</v>
      </c>
      <c r="J537" s="6">
        <f>DNFIK!J537*100/'Correction for self employed'!J$2</f>
        <v>0</v>
      </c>
      <c r="K537" s="6">
        <f>DNFIK!K537*100/'Correction for self employed'!K$2</f>
        <v>0</v>
      </c>
      <c r="L537" s="6">
        <f>DNFIK!L537*100/'Correction for self employed'!L$2</f>
        <v>0</v>
      </c>
      <c r="M537" s="7">
        <f t="shared" si="24"/>
        <v>0</v>
      </c>
    </row>
    <row r="538" spans="4:13" x14ac:dyDescent="0.55000000000000004">
      <c r="E538" s="3" t="s">
        <v>15</v>
      </c>
      <c r="F538" s="6">
        <f>DNFIK!F538*100/'Correction for self employed'!F$2</f>
        <v>0</v>
      </c>
      <c r="G538" s="6">
        <f>DNFIK!G538*100/'Correction for self employed'!G$2</f>
        <v>0</v>
      </c>
      <c r="H538" s="6">
        <f>DNFIK!H538*100/'Correction for self employed'!H$2</f>
        <v>0</v>
      </c>
      <c r="I538" s="6">
        <f>DNFIK!I538*100/'Correction for self employed'!I$2</f>
        <v>0</v>
      </c>
      <c r="J538" s="6">
        <f>DNFIK!J538*100/'Correction for self employed'!J$2</f>
        <v>0</v>
      </c>
      <c r="K538" s="6">
        <f>DNFIK!K538*100/'Correction for self employed'!K$2</f>
        <v>0</v>
      </c>
      <c r="L538" s="6">
        <f>DNFIK!L538*100/'Correction for self employed'!L$2</f>
        <v>0</v>
      </c>
      <c r="M538" s="7">
        <f t="shared" si="24"/>
        <v>0</v>
      </c>
    </row>
    <row r="539" spans="4:13" x14ac:dyDescent="0.55000000000000004">
      <c r="E539" s="3" t="s">
        <v>16</v>
      </c>
      <c r="F539" s="6">
        <f>DNFIK!F539*100/'Correction for self employed'!F$2</f>
        <v>0</v>
      </c>
      <c r="G539" s="6">
        <f>DNFIK!G539*100/'Correction for self employed'!G$2</f>
        <v>0</v>
      </c>
      <c r="H539" s="6">
        <f>DNFIK!H539*100/'Correction for self employed'!H$2</f>
        <v>0</v>
      </c>
      <c r="I539" s="6">
        <f>DNFIK!I539*100/'Correction for self employed'!I$2</f>
        <v>0</v>
      </c>
      <c r="J539" s="6">
        <f>DNFIK!J539*100/'Correction for self employed'!J$2</f>
        <v>0</v>
      </c>
      <c r="K539" s="6">
        <f>DNFIK!K539*100/'Correction for self employed'!K$2</f>
        <v>0</v>
      </c>
      <c r="L539" s="6">
        <f>DNFIK!L539*100/'Correction for self employed'!L$2</f>
        <v>0</v>
      </c>
      <c r="M539" s="7">
        <f t="shared" si="24"/>
        <v>0</v>
      </c>
    </row>
    <row r="540" spans="4:13" x14ac:dyDescent="0.55000000000000004">
      <c r="E540" s="3" t="s">
        <v>17</v>
      </c>
      <c r="F540" s="6">
        <f>DNFIK!F540*100/'Correction for self employed'!F$2</f>
        <v>0</v>
      </c>
      <c r="G540" s="6">
        <f>DNFIK!G540*100/'Correction for self employed'!G$2</f>
        <v>0</v>
      </c>
      <c r="H540" s="6">
        <f>DNFIK!H540*100/'Correction for self employed'!H$2</f>
        <v>0</v>
      </c>
      <c r="I540" s="6">
        <f>DNFIK!I540*100/'Correction for self employed'!I$2</f>
        <v>0</v>
      </c>
      <c r="J540" s="6">
        <f>DNFIK!J540*100/'Correction for self employed'!J$2</f>
        <v>0</v>
      </c>
      <c r="K540" s="6">
        <f>DNFIK!K540*100/'Correction for self employed'!K$2</f>
        <v>0</v>
      </c>
      <c r="L540" s="6">
        <f>DNFIK!L540*100/'Correction for self employed'!L$2</f>
        <v>0</v>
      </c>
      <c r="M540" s="7">
        <f t="shared" si="24"/>
        <v>0</v>
      </c>
    </row>
    <row r="541" spans="4:13" x14ac:dyDescent="0.55000000000000004">
      <c r="E541" s="3" t="s">
        <v>18</v>
      </c>
      <c r="F541" s="6">
        <f>DNFIK!F541*100/'Correction for self employed'!F$2</f>
        <v>0</v>
      </c>
      <c r="G541" s="6">
        <f>DNFIK!G541*100/'Correction for self employed'!G$2</f>
        <v>0</v>
      </c>
      <c r="H541" s="6">
        <f>DNFIK!H541*100/'Correction for self employed'!H$2</f>
        <v>0</v>
      </c>
      <c r="I541" s="6">
        <f>DNFIK!I541*100/'Correction for self employed'!I$2</f>
        <v>0</v>
      </c>
      <c r="J541" s="6">
        <f>DNFIK!J541*100/'Correction for self employed'!J$2</f>
        <v>0</v>
      </c>
      <c r="K541" s="6">
        <f>DNFIK!K541*100/'Correction for self employed'!K$2</f>
        <v>0</v>
      </c>
      <c r="L541" s="6">
        <f>DNFIK!L541*100/'Correction for self employed'!L$2</f>
        <v>0</v>
      </c>
      <c r="M541" s="7">
        <f t="shared" si="24"/>
        <v>0</v>
      </c>
    </row>
    <row r="542" spans="4:13" x14ac:dyDescent="0.55000000000000004">
      <c r="E542" s="3" t="s">
        <v>19</v>
      </c>
      <c r="F542" s="6">
        <f>DNFIK!F542*100/'Correction for self employed'!F$2</f>
        <v>0</v>
      </c>
      <c r="G542" s="6">
        <f>DNFIK!G542*100/'Correction for self employed'!G$2</f>
        <v>0</v>
      </c>
      <c r="H542" s="6">
        <f>DNFIK!H542*100/'Correction for self employed'!H$2</f>
        <v>0</v>
      </c>
      <c r="I542" s="6">
        <f>DNFIK!I542*100/'Correction for self employed'!I$2</f>
        <v>0</v>
      </c>
      <c r="J542" s="6">
        <f>DNFIK!J542*100/'Correction for self employed'!J$2</f>
        <v>0</v>
      </c>
      <c r="K542" s="6">
        <f>DNFIK!K542*100/'Correction for self employed'!K$2</f>
        <v>0</v>
      </c>
      <c r="L542" s="6">
        <f>DNFIK!L542*100/'Correction for self employed'!L$2</f>
        <v>0</v>
      </c>
      <c r="M542" s="7">
        <f t="shared" si="24"/>
        <v>0</v>
      </c>
    </row>
    <row r="543" spans="4:13" x14ac:dyDescent="0.55000000000000004">
      <c r="E543" s="3" t="s">
        <v>20</v>
      </c>
      <c r="F543" s="6">
        <f>DNFIK!F543*100/'Correction for self employed'!F$2</f>
        <v>0</v>
      </c>
      <c r="G543" s="6">
        <f>DNFIK!G543*100/'Correction for self employed'!G$2</f>
        <v>0</v>
      </c>
      <c r="H543" s="6">
        <f>DNFIK!H543*100/'Correction for self employed'!H$2</f>
        <v>0</v>
      </c>
      <c r="I543" s="6">
        <f>DNFIK!I543*100/'Correction for self employed'!I$2</f>
        <v>0</v>
      </c>
      <c r="J543" s="6">
        <f>DNFIK!J543*100/'Correction for self employed'!J$2</f>
        <v>0</v>
      </c>
      <c r="K543" s="6">
        <f>DNFIK!K543*100/'Correction for self employed'!K$2</f>
        <v>0</v>
      </c>
      <c r="L543" s="6">
        <f>DNFIK!L543*100/'Correction for self employed'!L$2</f>
        <v>0</v>
      </c>
      <c r="M543" s="7">
        <f t="shared" si="24"/>
        <v>0</v>
      </c>
    </row>
    <row r="544" spans="4:13" x14ac:dyDescent="0.55000000000000004">
      <c r="E544" s="3" t="s">
        <v>21</v>
      </c>
      <c r="F544" s="6">
        <f>DNFIK!F544*100/'Correction for self employed'!F$2</f>
        <v>0</v>
      </c>
      <c r="G544" s="6">
        <f>DNFIK!G544*100/'Correction for self employed'!G$2</f>
        <v>0</v>
      </c>
      <c r="H544" s="6">
        <f>DNFIK!H544*100/'Correction for self employed'!H$2</f>
        <v>0</v>
      </c>
      <c r="I544" s="6">
        <f>DNFIK!I544*100/'Correction for self employed'!I$2</f>
        <v>0</v>
      </c>
      <c r="J544" s="6">
        <f>DNFIK!J544*100/'Correction for self employed'!J$2</f>
        <v>0</v>
      </c>
      <c r="K544" s="6">
        <f>DNFIK!K544*100/'Correction for self employed'!K$2</f>
        <v>0</v>
      </c>
      <c r="L544" s="6">
        <f>DNFIK!L544*100/'Correction for self employed'!L$2</f>
        <v>0</v>
      </c>
      <c r="M544" s="7">
        <f t="shared" si="24"/>
        <v>0</v>
      </c>
    </row>
    <row r="545" spans="5:13" x14ac:dyDescent="0.55000000000000004">
      <c r="E545" s="3" t="s">
        <v>22</v>
      </c>
      <c r="F545" s="6">
        <f>DNFIK!F545*100/'Correction for self employed'!F$2</f>
        <v>0</v>
      </c>
      <c r="G545" s="6">
        <f>DNFIK!G545*100/'Correction for self employed'!G$2</f>
        <v>0</v>
      </c>
      <c r="H545" s="6">
        <f>DNFIK!H545*100/'Correction for self employed'!H$2</f>
        <v>0</v>
      </c>
      <c r="I545" s="6">
        <f>DNFIK!I545*100/'Correction for self employed'!I$2</f>
        <v>0</v>
      </c>
      <c r="J545" s="6">
        <f>DNFIK!J545*100/'Correction for self employed'!J$2</f>
        <v>0</v>
      </c>
      <c r="K545" s="6">
        <f>DNFIK!K545*100/'Correction for self employed'!K$2</f>
        <v>0</v>
      </c>
      <c r="L545" s="6">
        <f>DNFIK!L545*100/'Correction for self employed'!L$2</f>
        <v>0</v>
      </c>
      <c r="M545" s="7">
        <f t="shared" si="24"/>
        <v>0</v>
      </c>
    </row>
    <row r="546" spans="5:13" x14ac:dyDescent="0.55000000000000004">
      <c r="E546" s="3" t="s">
        <v>23</v>
      </c>
      <c r="F546" s="6">
        <f>DNFIK!F546*100/'Correction for self employed'!F$2</f>
        <v>0</v>
      </c>
      <c r="G546" s="6">
        <f>DNFIK!G546*100/'Correction for self employed'!G$2</f>
        <v>0</v>
      </c>
      <c r="H546" s="6">
        <f>DNFIK!H546*100/'Correction for self employed'!H$2</f>
        <v>0</v>
      </c>
      <c r="I546" s="6">
        <f>DNFIK!I546*100/'Correction for self employed'!I$2</f>
        <v>0</v>
      </c>
      <c r="J546" s="6">
        <f>DNFIK!J546*100/'Correction for self employed'!J$2</f>
        <v>0</v>
      </c>
      <c r="K546" s="6">
        <f>DNFIK!K546*100/'Correction for self employed'!K$2</f>
        <v>0</v>
      </c>
      <c r="L546" s="6">
        <f>DNFIK!L546*100/'Correction for self employed'!L$2</f>
        <v>0</v>
      </c>
      <c r="M546" s="7">
        <f t="shared" si="24"/>
        <v>0</v>
      </c>
    </row>
    <row r="547" spans="5:13" x14ac:dyDescent="0.55000000000000004">
      <c r="E547" s="3" t="s">
        <v>24</v>
      </c>
      <c r="F547" s="6">
        <f>DNFIK!F547*100/'Correction for self employed'!F$2</f>
        <v>28.508771929824562</v>
      </c>
      <c r="G547" s="6">
        <f>DNFIK!G547*100/'Correction for self employed'!G$2</f>
        <v>34.29796355841372</v>
      </c>
      <c r="H547" s="6">
        <f>DNFIK!H547*100/'Correction for self employed'!H$2</f>
        <v>37.53910323253389</v>
      </c>
      <c r="I547" s="6">
        <f>DNFIK!I547*100/'Correction for self employed'!I$2</f>
        <v>108.96130346232179</v>
      </c>
      <c r="J547" s="6">
        <f>DNFIK!J547*100/'Correction for self employed'!J$2</f>
        <v>128.28282828282829</v>
      </c>
      <c r="K547" s="6">
        <f>DNFIK!K547*100/'Correction for self employed'!K$2</f>
        <v>134.53815261044178</v>
      </c>
      <c r="L547" s="6">
        <f>DNFIK!L547*100/'Correction for self employed'!L$2</f>
        <v>100</v>
      </c>
      <c r="M547" s="7">
        <f t="shared" si="24"/>
        <v>81.732589010909152</v>
      </c>
    </row>
    <row r="548" spans="5:13" x14ac:dyDescent="0.55000000000000004">
      <c r="E548" s="3" t="s">
        <v>25</v>
      </c>
      <c r="F548" s="6">
        <f>DNFIK!F548*100/'Correction for self employed'!F$2</f>
        <v>28.508771929824562</v>
      </c>
      <c r="G548" s="6">
        <f>DNFIK!G548*100/'Correction for self employed'!G$2</f>
        <v>34.29796355841372</v>
      </c>
      <c r="H548" s="6">
        <f>DNFIK!H548*100/'Correction for self employed'!H$2</f>
        <v>37.53910323253389</v>
      </c>
      <c r="I548" s="6">
        <f>DNFIK!I548*100/'Correction for self employed'!I$2</f>
        <v>108.96130346232179</v>
      </c>
      <c r="J548" s="6">
        <f>DNFIK!J548*100/'Correction for self employed'!J$2</f>
        <v>128.28282828282829</v>
      </c>
      <c r="K548" s="6">
        <f>DNFIK!K548*100/'Correction for self employed'!K$2</f>
        <v>133.53413654618475</v>
      </c>
      <c r="L548" s="6">
        <f>DNFIK!L548*100/'Correction for self employed'!L$2</f>
        <v>99</v>
      </c>
      <c r="M548" s="7">
        <f t="shared" si="24"/>
        <v>81.44630100172958</v>
      </c>
    </row>
    <row r="549" spans="5:13" x14ac:dyDescent="0.55000000000000004">
      <c r="E549" s="3" t="s">
        <v>26</v>
      </c>
      <c r="F549" s="6">
        <f>DNFIK!F549*100/'Correction for self employed'!F$2</f>
        <v>0</v>
      </c>
      <c r="G549" s="6">
        <f>DNFIK!G549*100/'Correction for self employed'!G$2</f>
        <v>0</v>
      </c>
      <c r="H549" s="6">
        <f>DNFIK!H549*100/'Correction for self employed'!H$2</f>
        <v>0</v>
      </c>
      <c r="I549" s="6">
        <f>DNFIK!I549*100/'Correction for self employed'!I$2</f>
        <v>0</v>
      </c>
      <c r="J549" s="6">
        <f>DNFIK!J549*100/'Correction for self employed'!J$2</f>
        <v>1.0101010101010102</v>
      </c>
      <c r="K549" s="6">
        <f>DNFIK!K549*100/'Correction for self employed'!K$2</f>
        <v>1.0040160642570282</v>
      </c>
      <c r="L549" s="6">
        <f>DNFIK!L549*100/'Correction for self employed'!L$2</f>
        <v>1</v>
      </c>
      <c r="M549" s="7">
        <f t="shared" si="24"/>
        <v>0.43058815347971979</v>
      </c>
    </row>
    <row r="550" spans="5:13" x14ac:dyDescent="0.55000000000000004">
      <c r="E550" s="3" t="s">
        <v>27</v>
      </c>
      <c r="F550" s="6">
        <f>DNFIK!F550*100/'Correction for self employed'!F$2</f>
        <v>896.92982456140351</v>
      </c>
      <c r="G550" s="6">
        <f>DNFIK!G550*100/'Correction for self employed'!G$2</f>
        <v>1300.1071811361201</v>
      </c>
      <c r="H550" s="6">
        <f>DNFIK!H550*100/'Correction for self employed'!H$2</f>
        <v>1380.6047966631907</v>
      </c>
      <c r="I550" s="6">
        <f>DNFIK!I550*100/'Correction for self employed'!I$2</f>
        <v>1593.6863543788186</v>
      </c>
      <c r="J550" s="6">
        <f>DNFIK!J550*100/'Correction for self employed'!J$2</f>
        <v>1755.5555555555557</v>
      </c>
      <c r="K550" s="6">
        <f>DNFIK!K550*100/'Correction for self employed'!K$2</f>
        <v>1926.706827309237</v>
      </c>
      <c r="L550" s="6">
        <f>DNFIK!L550*100/'Correction for self employed'!L$2</f>
        <v>1926</v>
      </c>
      <c r="M550" s="7">
        <f t="shared" si="24"/>
        <v>1539.9415056577607</v>
      </c>
    </row>
    <row r="551" spans="5:13" x14ac:dyDescent="0.55000000000000004">
      <c r="E551" s="3" t="s">
        <v>28</v>
      </c>
      <c r="F551" s="6">
        <f>DNFIK!F551*100/'Correction for self employed'!F$2</f>
        <v>0</v>
      </c>
      <c r="G551" s="6">
        <f>DNFIK!G551*100/'Correction for self employed'!G$2</f>
        <v>0</v>
      </c>
      <c r="H551" s="6">
        <f>DNFIK!H551*100/'Correction for self employed'!H$2</f>
        <v>0</v>
      </c>
      <c r="I551" s="6">
        <f>DNFIK!I551*100/'Correction for self employed'!I$2</f>
        <v>0</v>
      </c>
      <c r="J551" s="6">
        <f>DNFIK!J551*100/'Correction for self employed'!J$2</f>
        <v>0</v>
      </c>
      <c r="K551" s="6">
        <f>DNFIK!K551*100/'Correction for self employed'!K$2</f>
        <v>0</v>
      </c>
      <c r="L551" s="6">
        <f>DNFIK!L551*100/'Correction for self employed'!L$2</f>
        <v>0</v>
      </c>
      <c r="M551" s="7">
        <f t="shared" si="24"/>
        <v>0</v>
      </c>
    </row>
    <row r="552" spans="5:13" x14ac:dyDescent="0.55000000000000004">
      <c r="E552" s="3" t="s">
        <v>29</v>
      </c>
      <c r="F552" s="6">
        <f>DNFIK!F552*100/'Correction for self employed'!F$2</f>
        <v>0</v>
      </c>
      <c r="G552" s="6">
        <f>DNFIK!G552*100/'Correction for self employed'!G$2</f>
        <v>0</v>
      </c>
      <c r="H552" s="6">
        <f>DNFIK!H552*100/'Correction for self employed'!H$2</f>
        <v>0</v>
      </c>
      <c r="I552" s="6">
        <f>DNFIK!I552*100/'Correction for self employed'!I$2</f>
        <v>0</v>
      </c>
      <c r="J552" s="6">
        <f>DNFIK!J552*100/'Correction for self employed'!J$2</f>
        <v>0</v>
      </c>
      <c r="K552" s="6">
        <f>DNFIK!K552*100/'Correction for self employed'!K$2</f>
        <v>0</v>
      </c>
      <c r="L552" s="6">
        <f>DNFIK!L552*100/'Correction for self employed'!L$2</f>
        <v>0</v>
      </c>
      <c r="M552" s="7">
        <f t="shared" si="24"/>
        <v>0</v>
      </c>
    </row>
    <row r="553" spans="5:13" x14ac:dyDescent="0.55000000000000004">
      <c r="E553" s="3" t="s">
        <v>30</v>
      </c>
      <c r="F553" s="6">
        <f>DNFIK!F553*100/'Correction for self employed'!F$2</f>
        <v>0</v>
      </c>
      <c r="G553" s="6">
        <f>DNFIK!G553*100/'Correction for self employed'!G$2</f>
        <v>0</v>
      </c>
      <c r="H553" s="6">
        <f>DNFIK!H553*100/'Correction for self employed'!H$2</f>
        <v>0</v>
      </c>
      <c r="I553" s="6">
        <f>DNFIK!I553*100/'Correction for self employed'!I$2</f>
        <v>0</v>
      </c>
      <c r="J553" s="6">
        <f>DNFIK!J553*100/'Correction for self employed'!J$2</f>
        <v>0</v>
      </c>
      <c r="K553" s="6">
        <f>DNFIK!K553*100/'Correction for self employed'!K$2</f>
        <v>0</v>
      </c>
      <c r="L553" s="6">
        <f>DNFIK!L553*100/'Correction for self employed'!L$2</f>
        <v>0</v>
      </c>
      <c r="M553" s="7">
        <f t="shared" si="24"/>
        <v>0</v>
      </c>
    </row>
    <row r="554" spans="5:13" x14ac:dyDescent="0.55000000000000004">
      <c r="E554" s="3" t="s">
        <v>31</v>
      </c>
      <c r="F554" s="6">
        <f>DNFIK!F554*100/'Correction for self employed'!F$2</f>
        <v>896.92982456140351</v>
      </c>
      <c r="G554" s="6">
        <f>DNFIK!G554*100/'Correction for self employed'!G$2</f>
        <v>1300.1071811361201</v>
      </c>
      <c r="H554" s="6">
        <f>DNFIK!H554*100/'Correction for self employed'!H$2</f>
        <v>1380.6047966631907</v>
      </c>
      <c r="I554" s="6">
        <f>DNFIK!I554*100/'Correction for self employed'!I$2</f>
        <v>1593.6863543788186</v>
      </c>
      <c r="J554" s="6">
        <f>DNFIK!J554*100/'Correction for self employed'!J$2</f>
        <v>1755.5555555555557</v>
      </c>
      <c r="K554" s="6">
        <f>DNFIK!K554*100/'Correction for self employed'!K$2</f>
        <v>1926.706827309237</v>
      </c>
      <c r="L554" s="6">
        <f>DNFIK!L554*100/'Correction for self employed'!L$2</f>
        <v>1926</v>
      </c>
      <c r="M554" s="7">
        <f t="shared" si="24"/>
        <v>1539.9415056577607</v>
      </c>
    </row>
    <row r="555" spans="5:13" x14ac:dyDescent="0.55000000000000004">
      <c r="E555" s="3" t="s">
        <v>32</v>
      </c>
      <c r="F555" s="6">
        <f>DNFIK!F555*100/'Correction for self employed'!F$2</f>
        <v>0</v>
      </c>
      <c r="G555" s="6">
        <f>DNFIK!G555*100/'Correction for self employed'!G$2</f>
        <v>0</v>
      </c>
      <c r="H555" s="6">
        <f>DNFIK!H555*100/'Correction for self employed'!H$2</f>
        <v>0</v>
      </c>
      <c r="I555" s="6">
        <f>DNFIK!I555*100/'Correction for self employed'!I$2</f>
        <v>0</v>
      </c>
      <c r="J555" s="6">
        <f>DNFIK!J555*100/'Correction for self employed'!J$2</f>
        <v>0</v>
      </c>
      <c r="K555" s="6">
        <f>DNFIK!K555*100/'Correction for self employed'!K$2</f>
        <v>0</v>
      </c>
      <c r="L555" s="6">
        <f>DNFIK!L555*100/'Correction for self employed'!L$2</f>
        <v>0</v>
      </c>
      <c r="M555" s="7">
        <f t="shared" si="24"/>
        <v>0</v>
      </c>
    </row>
    <row r="556" spans="5:13" x14ac:dyDescent="0.55000000000000004">
      <c r="E556" s="3" t="s">
        <v>33</v>
      </c>
      <c r="F556" s="6">
        <f>DNFIK!F556*100/'Correction for self employed'!F$2</f>
        <v>0</v>
      </c>
      <c r="G556" s="6">
        <f>DNFIK!G556*100/'Correction for self employed'!G$2</f>
        <v>0</v>
      </c>
      <c r="H556" s="6">
        <f>DNFIK!H556*100/'Correction for self employed'!H$2</f>
        <v>0</v>
      </c>
      <c r="I556" s="6">
        <f>DNFIK!I556*100/'Correction for self employed'!I$2</f>
        <v>0</v>
      </c>
      <c r="J556" s="6">
        <f>DNFIK!J556*100/'Correction for self employed'!J$2</f>
        <v>0</v>
      </c>
      <c r="K556" s="6">
        <f>DNFIK!K556*100/'Correction for self employed'!K$2</f>
        <v>0</v>
      </c>
      <c r="L556" s="6">
        <f>DNFIK!L556*100/'Correction for self employed'!L$2</f>
        <v>0</v>
      </c>
      <c r="M556" s="7">
        <f t="shared" si="24"/>
        <v>0</v>
      </c>
    </row>
    <row r="557" spans="5:13" x14ac:dyDescent="0.55000000000000004">
      <c r="E557" s="3" t="s">
        <v>34</v>
      </c>
      <c r="F557" s="6">
        <f>DNFIK!F557*100/'Correction for self employed'!F$2</f>
        <v>0</v>
      </c>
      <c r="G557" s="6">
        <f>DNFIK!G557*100/'Correction for self employed'!G$2</f>
        <v>0</v>
      </c>
      <c r="H557" s="6">
        <f>DNFIK!H557*100/'Correction for self employed'!H$2</f>
        <v>0</v>
      </c>
      <c r="I557" s="6">
        <f>DNFIK!I557*100/'Correction for self employed'!I$2</f>
        <v>0</v>
      </c>
      <c r="J557" s="6">
        <f>DNFIK!J557*100/'Correction for self employed'!J$2</f>
        <v>0</v>
      </c>
      <c r="K557" s="6">
        <f>DNFIK!K557*100/'Correction for self employed'!K$2</f>
        <v>0</v>
      </c>
      <c r="L557" s="6">
        <f>DNFIK!L557*100/'Correction for self employed'!L$2</f>
        <v>0</v>
      </c>
      <c r="M557" s="7">
        <f t="shared" si="24"/>
        <v>0</v>
      </c>
    </row>
    <row r="558" spans="5:13" x14ac:dyDescent="0.55000000000000004">
      <c r="E558" s="3" t="s">
        <v>35</v>
      </c>
      <c r="F558" s="6">
        <f>DNFIK!F558*100/'Correction for self employed'!F$2</f>
        <v>0</v>
      </c>
      <c r="G558" s="6">
        <f>DNFIK!G558*100/'Correction for self employed'!G$2</f>
        <v>0</v>
      </c>
      <c r="H558" s="6">
        <f>DNFIK!H558*100/'Correction for self employed'!H$2</f>
        <v>0</v>
      </c>
      <c r="I558" s="6">
        <f>DNFIK!I558*100/'Correction for self employed'!I$2</f>
        <v>0</v>
      </c>
      <c r="J558" s="6">
        <f>DNFIK!J558*100/'Correction for self employed'!J$2</f>
        <v>0</v>
      </c>
      <c r="K558" s="6">
        <f>DNFIK!K558*100/'Correction for self employed'!K$2</f>
        <v>0</v>
      </c>
      <c r="L558" s="6">
        <f>DNFIK!L558*100/'Correction for self employed'!L$2</f>
        <v>0</v>
      </c>
      <c r="M558" s="7">
        <f t="shared" si="24"/>
        <v>0</v>
      </c>
    </row>
    <row r="559" spans="5:13" x14ac:dyDescent="0.55000000000000004">
      <c r="E559" s="3" t="s">
        <v>36</v>
      </c>
      <c r="F559" s="6">
        <f>DNFIK!F559*100/'Correction for self employed'!F$2</f>
        <v>5.4824561403508767</v>
      </c>
      <c r="G559" s="6">
        <f>DNFIK!G559*100/'Correction for self employed'!G$2</f>
        <v>3.2154340836012865</v>
      </c>
      <c r="H559" s="6">
        <f>DNFIK!H559*100/'Correction for self employed'!H$2</f>
        <v>8.3420229405630852</v>
      </c>
      <c r="I559" s="6">
        <f>DNFIK!I559*100/'Correction for self employed'!I$2</f>
        <v>4.0733197556008145</v>
      </c>
      <c r="J559" s="6">
        <f>DNFIK!J559*100/'Correction for self employed'!J$2</f>
        <v>6.0606060606060606</v>
      </c>
      <c r="K559" s="6">
        <f>DNFIK!K559*100/'Correction for self employed'!K$2</f>
        <v>26.104417670682732</v>
      </c>
      <c r="L559" s="6">
        <f>DNFIK!L559*100/'Correction for self employed'!L$2</f>
        <v>13</v>
      </c>
      <c r="M559" s="7">
        <f t="shared" si="24"/>
        <v>9.4683223787721236</v>
      </c>
    </row>
    <row r="560" spans="5:13" x14ac:dyDescent="0.55000000000000004">
      <c r="E560" s="3" t="s">
        <v>37</v>
      </c>
      <c r="F560" s="6">
        <f>DNFIK!F560*100/'Correction for self employed'!F$2</f>
        <v>0</v>
      </c>
      <c r="G560" s="6">
        <f>DNFIK!G560*100/'Correction for self employed'!G$2</f>
        <v>0</v>
      </c>
      <c r="H560" s="6">
        <f>DNFIK!H560*100/'Correction for self employed'!H$2</f>
        <v>0</v>
      </c>
      <c r="I560" s="6">
        <f>DNFIK!I560*100/'Correction for self employed'!I$2</f>
        <v>0</v>
      </c>
      <c r="J560" s="6">
        <f>DNFIK!J560*100/'Correction for self employed'!J$2</f>
        <v>0</v>
      </c>
      <c r="K560" s="6">
        <f>DNFIK!K560*100/'Correction for self employed'!K$2</f>
        <v>0</v>
      </c>
      <c r="L560" s="6">
        <f>DNFIK!L560*100/'Correction for self employed'!L$2</f>
        <v>0</v>
      </c>
      <c r="M560" s="7">
        <f t="shared" si="24"/>
        <v>0</v>
      </c>
    </row>
    <row r="561" spans="4:13" x14ac:dyDescent="0.55000000000000004">
      <c r="E561" s="3" t="s">
        <v>38</v>
      </c>
      <c r="F561" s="6">
        <f>DNFIK!F561*100/'Correction for self employed'!F$2</f>
        <v>0</v>
      </c>
      <c r="G561" s="6">
        <f>DNFIK!G561*100/'Correction for self employed'!G$2</f>
        <v>0</v>
      </c>
      <c r="H561" s="6">
        <f>DNFIK!H561*100/'Correction for self employed'!H$2</f>
        <v>0</v>
      </c>
      <c r="I561" s="6">
        <f>DNFIK!I561*100/'Correction for self employed'!I$2</f>
        <v>0</v>
      </c>
      <c r="J561" s="6">
        <f>DNFIK!J561*100/'Correction for self employed'!J$2</f>
        <v>0</v>
      </c>
      <c r="K561" s="6">
        <f>DNFIK!K561*100/'Correction for self employed'!K$2</f>
        <v>0</v>
      </c>
      <c r="L561" s="6">
        <f>DNFIK!L561*100/'Correction for self employed'!L$2</f>
        <v>0</v>
      </c>
      <c r="M561" s="7">
        <f t="shared" si="24"/>
        <v>0</v>
      </c>
    </row>
    <row r="562" spans="4:13" x14ac:dyDescent="0.55000000000000004">
      <c r="E562" s="3" t="s">
        <v>39</v>
      </c>
      <c r="F562" s="6">
        <f>DNFIK!F562*100/'Correction for self employed'!F$2</f>
        <v>0</v>
      </c>
      <c r="G562" s="6">
        <f>DNFIK!G562*100/'Correction for self employed'!G$2</f>
        <v>0</v>
      </c>
      <c r="H562" s="6">
        <f>DNFIK!H562*100/'Correction for self employed'!H$2</f>
        <v>0</v>
      </c>
      <c r="I562" s="6">
        <f>DNFIK!I562*100/'Correction for self employed'!I$2</f>
        <v>0</v>
      </c>
      <c r="J562" s="6">
        <f>DNFIK!J562*100/'Correction for self employed'!J$2</f>
        <v>0</v>
      </c>
      <c r="K562" s="6">
        <f>DNFIK!K562*100/'Correction for self employed'!K$2</f>
        <v>0</v>
      </c>
      <c r="L562" s="6">
        <f>DNFIK!L562*100/'Correction for self employed'!L$2</f>
        <v>0</v>
      </c>
      <c r="M562" s="7">
        <f t="shared" si="24"/>
        <v>0</v>
      </c>
    </row>
    <row r="563" spans="4:13" x14ac:dyDescent="0.55000000000000004">
      <c r="E563" s="3" t="s">
        <v>40</v>
      </c>
      <c r="F563" s="6">
        <f>DNFIK!F563*100/'Correction for self employed'!F$2</f>
        <v>5.4824561403508767</v>
      </c>
      <c r="G563" s="6">
        <f>DNFIK!G563*100/'Correction for self employed'!G$2</f>
        <v>-12.861736334405146</v>
      </c>
      <c r="H563" s="6">
        <f>DNFIK!H563*100/'Correction for self employed'!H$2</f>
        <v>40.667361835245046</v>
      </c>
      <c r="I563" s="6">
        <f>DNFIK!I563*100/'Correction for self employed'!I$2</f>
        <v>-33.604887983706718</v>
      </c>
      <c r="J563" s="6">
        <f>DNFIK!J563*100/'Correction for self employed'!J$2</f>
        <v>6.0606060606060606</v>
      </c>
      <c r="K563" s="6">
        <f>DNFIK!K563*100/'Correction for self employed'!K$2</f>
        <v>10.040160642570282</v>
      </c>
      <c r="L563" s="6">
        <f>DNFIK!L563*100/'Correction for self employed'!L$2</f>
        <v>39</v>
      </c>
      <c r="M563" s="7">
        <f t="shared" si="24"/>
        <v>7.8262800515229145</v>
      </c>
    </row>
    <row r="564" spans="4:13" x14ac:dyDescent="0.55000000000000004">
      <c r="D564" s="3" t="s">
        <v>46</v>
      </c>
      <c r="E564" s="3" t="s">
        <v>13</v>
      </c>
      <c r="F564" s="6">
        <f>DNFIK!F564*100/'Correction for self employed'!F$2</f>
        <v>2555.9210526315787</v>
      </c>
      <c r="G564" s="6">
        <f>DNFIK!G564*100/'Correction for self employed'!G$2</f>
        <v>2697.7491961414794</v>
      </c>
      <c r="H564" s="6">
        <f>DNFIK!H564*100/'Correction for self employed'!H$2</f>
        <v>2606.8821689259644</v>
      </c>
      <c r="I564" s="6">
        <f>DNFIK!I564*100/'Correction for self employed'!I$2</f>
        <v>2327.9022403258655</v>
      </c>
      <c r="J564" s="6">
        <f>DNFIK!J564*100/'Correction for self employed'!J$2</f>
        <v>2489.8989898989898</v>
      </c>
      <c r="K564" s="6">
        <f>DNFIK!K564*100/'Correction for self employed'!K$2</f>
        <v>2796.1847389558234</v>
      </c>
      <c r="L564" s="6">
        <f>DNFIK!L564*100/'Correction for self employed'!L$2</f>
        <v>3784</v>
      </c>
      <c r="M564" s="7">
        <f t="shared" si="24"/>
        <v>2751.2197695542427</v>
      </c>
    </row>
    <row r="565" spans="4:13" x14ac:dyDescent="0.55000000000000004">
      <c r="E565" s="3" t="s">
        <v>14</v>
      </c>
      <c r="F565" s="6">
        <f>DNFIK!F565*100/'Correction for self employed'!F$2</f>
        <v>0</v>
      </c>
      <c r="G565" s="6">
        <f>DNFIK!G565*100/'Correction for self employed'!G$2</f>
        <v>0</v>
      </c>
      <c r="H565" s="6">
        <f>DNFIK!H565*100/'Correction for self employed'!H$2</f>
        <v>0</v>
      </c>
      <c r="I565" s="6">
        <f>DNFIK!I565*100/'Correction for self employed'!I$2</f>
        <v>0</v>
      </c>
      <c r="J565" s="6">
        <f>DNFIK!J565*100/'Correction for self employed'!J$2</f>
        <v>0</v>
      </c>
      <c r="K565" s="6">
        <f>DNFIK!K565*100/'Correction for self employed'!K$2</f>
        <v>0</v>
      </c>
      <c r="L565" s="6">
        <f>DNFIK!L565*100/'Correction for self employed'!L$2</f>
        <v>0</v>
      </c>
      <c r="M565" s="7">
        <f t="shared" si="24"/>
        <v>0</v>
      </c>
    </row>
    <row r="566" spans="4:13" x14ac:dyDescent="0.55000000000000004">
      <c r="E566" s="3" t="s">
        <v>15</v>
      </c>
      <c r="F566" s="6">
        <f>DNFIK!F566*100/'Correction for self employed'!F$2</f>
        <v>0</v>
      </c>
      <c r="G566" s="6">
        <f>DNFIK!G566*100/'Correction for self employed'!G$2</f>
        <v>0</v>
      </c>
      <c r="H566" s="6">
        <f>DNFIK!H566*100/'Correction for self employed'!H$2</f>
        <v>0</v>
      </c>
      <c r="I566" s="6">
        <f>DNFIK!I566*100/'Correction for self employed'!I$2</f>
        <v>0</v>
      </c>
      <c r="J566" s="6">
        <f>DNFIK!J566*100/'Correction for self employed'!J$2</f>
        <v>0</v>
      </c>
      <c r="K566" s="6">
        <f>DNFIK!K566*100/'Correction for self employed'!K$2</f>
        <v>0</v>
      </c>
      <c r="L566" s="6">
        <f>DNFIK!L566*100/'Correction for self employed'!L$2</f>
        <v>0</v>
      </c>
      <c r="M566" s="7">
        <f t="shared" si="24"/>
        <v>0</v>
      </c>
    </row>
    <row r="567" spans="4:13" x14ac:dyDescent="0.55000000000000004">
      <c r="E567" s="3" t="s">
        <v>16</v>
      </c>
      <c r="F567" s="6">
        <f>DNFIK!F567*100/'Correction for self employed'!F$2</f>
        <v>0</v>
      </c>
      <c r="G567" s="6">
        <f>DNFIK!G567*100/'Correction for self employed'!G$2</f>
        <v>0</v>
      </c>
      <c r="H567" s="6">
        <f>DNFIK!H567*100/'Correction for self employed'!H$2</f>
        <v>0</v>
      </c>
      <c r="I567" s="6">
        <f>DNFIK!I567*100/'Correction for self employed'!I$2</f>
        <v>0</v>
      </c>
      <c r="J567" s="6">
        <f>DNFIK!J567*100/'Correction for self employed'!J$2</f>
        <v>0</v>
      </c>
      <c r="K567" s="6">
        <f>DNFIK!K567*100/'Correction for self employed'!K$2</f>
        <v>0</v>
      </c>
      <c r="L567" s="6">
        <f>DNFIK!L567*100/'Correction for self employed'!L$2</f>
        <v>0</v>
      </c>
      <c r="M567" s="7">
        <f t="shared" si="24"/>
        <v>0</v>
      </c>
    </row>
    <row r="568" spans="4:13" x14ac:dyDescent="0.55000000000000004">
      <c r="E568" s="3" t="s">
        <v>17</v>
      </c>
      <c r="F568" s="6">
        <f>DNFIK!F568*100/'Correction for self employed'!F$2</f>
        <v>62.5</v>
      </c>
      <c r="G568" s="6">
        <f>DNFIK!G568*100/'Correction for self employed'!G$2</f>
        <v>63.236870310825296</v>
      </c>
      <c r="H568" s="6">
        <f>DNFIK!H568*100/'Correction for self employed'!H$2</f>
        <v>58.394160583941606</v>
      </c>
      <c r="I568" s="6">
        <f>DNFIK!I568*100/'Correction for self employed'!I$2</f>
        <v>59.063136456211808</v>
      </c>
      <c r="J568" s="6">
        <f>DNFIK!J568*100/'Correction for self employed'!J$2</f>
        <v>56.565656565656568</v>
      </c>
      <c r="K568" s="6">
        <f>DNFIK!K568*100/'Correction for self employed'!K$2</f>
        <v>57.228915662650607</v>
      </c>
      <c r="L568" s="6">
        <f>DNFIK!L568*100/'Correction for self employed'!L$2</f>
        <v>47</v>
      </c>
      <c r="M568" s="7">
        <f t="shared" si="24"/>
        <v>57.712677082755128</v>
      </c>
    </row>
    <row r="569" spans="4:13" x14ac:dyDescent="0.55000000000000004">
      <c r="E569" s="3" t="s">
        <v>18</v>
      </c>
      <c r="F569" s="6">
        <f>DNFIK!F569*100/'Correction for self employed'!F$2</f>
        <v>0</v>
      </c>
      <c r="G569" s="6">
        <f>DNFIK!G569*100/'Correction for self employed'!G$2</f>
        <v>0</v>
      </c>
      <c r="H569" s="6">
        <f>DNFIK!H569*100/'Correction for self employed'!H$2</f>
        <v>0</v>
      </c>
      <c r="I569" s="6">
        <f>DNFIK!I569*100/'Correction for self employed'!I$2</f>
        <v>0</v>
      </c>
      <c r="J569" s="6">
        <f>DNFIK!J569*100/'Correction for self employed'!J$2</f>
        <v>0</v>
      </c>
      <c r="K569" s="6">
        <f>DNFIK!K569*100/'Correction for self employed'!K$2</f>
        <v>0</v>
      </c>
      <c r="L569" s="6">
        <f>DNFIK!L569*100/'Correction for self employed'!L$2</f>
        <v>0</v>
      </c>
      <c r="M569" s="7">
        <f t="shared" si="24"/>
        <v>0</v>
      </c>
    </row>
    <row r="570" spans="4:13" x14ac:dyDescent="0.55000000000000004">
      <c r="E570" s="3" t="s">
        <v>19</v>
      </c>
      <c r="F570" s="6">
        <f>DNFIK!F570*100/'Correction for self employed'!F$2</f>
        <v>0</v>
      </c>
      <c r="G570" s="6">
        <f>DNFIK!G570*100/'Correction for self employed'!G$2</f>
        <v>0</v>
      </c>
      <c r="H570" s="6">
        <f>DNFIK!H570*100/'Correction for self employed'!H$2</f>
        <v>0</v>
      </c>
      <c r="I570" s="6">
        <f>DNFIK!I570*100/'Correction for self employed'!I$2</f>
        <v>0</v>
      </c>
      <c r="J570" s="6">
        <f>DNFIK!J570*100/'Correction for self employed'!J$2</f>
        <v>0</v>
      </c>
      <c r="K570" s="6">
        <f>DNFIK!K570*100/'Correction for self employed'!K$2</f>
        <v>0</v>
      </c>
      <c r="L570" s="6">
        <f>DNFIK!L570*100/'Correction for self employed'!L$2</f>
        <v>0</v>
      </c>
      <c r="M570" s="7">
        <f t="shared" si="24"/>
        <v>0</v>
      </c>
    </row>
    <row r="571" spans="4:13" x14ac:dyDescent="0.55000000000000004">
      <c r="E571" s="3" t="s">
        <v>20</v>
      </c>
      <c r="F571" s="6">
        <f>DNFIK!F571*100/'Correction for self employed'!F$2</f>
        <v>62.5</v>
      </c>
      <c r="G571" s="6">
        <f>DNFIK!G571*100/'Correction for self employed'!G$2</f>
        <v>63.236870310825296</v>
      </c>
      <c r="H571" s="6">
        <f>DNFIK!H571*100/'Correction for self employed'!H$2</f>
        <v>58.394160583941606</v>
      </c>
      <c r="I571" s="6">
        <f>DNFIK!I571*100/'Correction for self employed'!I$2</f>
        <v>59.063136456211808</v>
      </c>
      <c r="J571" s="6">
        <f>DNFIK!J571*100/'Correction for self employed'!J$2</f>
        <v>56.565656565656568</v>
      </c>
      <c r="K571" s="6">
        <f>DNFIK!K571*100/'Correction for self employed'!K$2</f>
        <v>57.228915662650607</v>
      </c>
      <c r="L571" s="6">
        <f>DNFIK!L571*100/'Correction for self employed'!L$2</f>
        <v>47</v>
      </c>
      <c r="M571" s="7">
        <f t="shared" si="24"/>
        <v>57.712677082755128</v>
      </c>
    </row>
    <row r="572" spans="4:13" x14ac:dyDescent="0.55000000000000004">
      <c r="E572" s="3" t="s">
        <v>21</v>
      </c>
      <c r="F572" s="6">
        <f>DNFIK!F572*100/'Correction for self employed'!F$2</f>
        <v>8.7719298245614024</v>
      </c>
      <c r="G572" s="6">
        <f>DNFIK!G572*100/'Correction for self employed'!G$2</f>
        <v>11.789924973204716</v>
      </c>
      <c r="H572" s="6">
        <f>DNFIK!H572*100/'Correction for self employed'!H$2</f>
        <v>7.2992700729927007</v>
      </c>
      <c r="I572" s="6">
        <f>DNFIK!I572*100/'Correction for self employed'!I$2</f>
        <v>5.0916496945010179</v>
      </c>
      <c r="J572" s="6">
        <f>DNFIK!J572*100/'Correction for self employed'!J$2</f>
        <v>4.0404040404040407</v>
      </c>
      <c r="K572" s="6">
        <f>DNFIK!K572*100/'Correction for self employed'!K$2</f>
        <v>11.04417670682731</v>
      </c>
      <c r="L572" s="6">
        <f>DNFIK!L572*100/'Correction for self employed'!L$2</f>
        <v>32</v>
      </c>
      <c r="M572" s="7">
        <f t="shared" si="24"/>
        <v>11.433907901784455</v>
      </c>
    </row>
    <row r="573" spans="4:13" x14ac:dyDescent="0.55000000000000004">
      <c r="E573" s="3" t="s">
        <v>22</v>
      </c>
      <c r="F573" s="6">
        <f>DNFIK!F573*100/'Correction for self employed'!F$2</f>
        <v>0</v>
      </c>
      <c r="G573" s="6">
        <f>DNFIK!G573*100/'Correction for self employed'!G$2</f>
        <v>0</v>
      </c>
      <c r="H573" s="6">
        <f>DNFIK!H573*100/'Correction for self employed'!H$2</f>
        <v>0</v>
      </c>
      <c r="I573" s="6">
        <f>DNFIK!I573*100/'Correction for self employed'!I$2</f>
        <v>0</v>
      </c>
      <c r="J573" s="6">
        <f>DNFIK!J573*100/'Correction for self employed'!J$2</f>
        <v>0</v>
      </c>
      <c r="K573" s="6">
        <f>DNFIK!K573*100/'Correction for self employed'!K$2</f>
        <v>1.0040160642570282</v>
      </c>
      <c r="L573" s="6">
        <f>DNFIK!L573*100/'Correction for self employed'!L$2</f>
        <v>2</v>
      </c>
      <c r="M573" s="7">
        <f t="shared" si="24"/>
        <v>0.42914515203671832</v>
      </c>
    </row>
    <row r="574" spans="4:13" x14ac:dyDescent="0.55000000000000004">
      <c r="E574" s="3" t="s">
        <v>23</v>
      </c>
      <c r="F574" s="6">
        <f>DNFIK!F574*100/'Correction for self employed'!F$2</f>
        <v>8.7719298245614024</v>
      </c>
      <c r="G574" s="6">
        <f>DNFIK!G574*100/'Correction for self employed'!G$2</f>
        <v>11.789924973204716</v>
      </c>
      <c r="H574" s="6">
        <f>DNFIK!H574*100/'Correction for self employed'!H$2</f>
        <v>7.2992700729927007</v>
      </c>
      <c r="I574" s="6">
        <f>DNFIK!I574*100/'Correction for self employed'!I$2</f>
        <v>5.0916496945010179</v>
      </c>
      <c r="J574" s="6">
        <f>DNFIK!J574*100/'Correction for self employed'!J$2</f>
        <v>4.0404040404040407</v>
      </c>
      <c r="K574" s="6">
        <f>DNFIK!K574*100/'Correction for self employed'!K$2</f>
        <v>10.040160642570282</v>
      </c>
      <c r="L574" s="6">
        <f>DNFIK!L574*100/'Correction for self employed'!L$2</f>
        <v>30</v>
      </c>
      <c r="M574" s="7">
        <f t="shared" si="24"/>
        <v>11.004762749747737</v>
      </c>
    </row>
    <row r="575" spans="4:13" x14ac:dyDescent="0.55000000000000004">
      <c r="E575" s="3" t="s">
        <v>24</v>
      </c>
      <c r="F575" s="6">
        <f>DNFIK!F575*100/'Correction for self employed'!F$2</f>
        <v>356.35964912280701</v>
      </c>
      <c r="G575" s="6">
        <f>DNFIK!G575*100/'Correction for self employed'!G$2</f>
        <v>318.32797427652736</v>
      </c>
      <c r="H575" s="6">
        <f>DNFIK!H575*100/'Correction for self employed'!H$2</f>
        <v>278.415015641293</v>
      </c>
      <c r="I575" s="6">
        <f>DNFIK!I575*100/'Correction for self employed'!I$2</f>
        <v>218.94093686354378</v>
      </c>
      <c r="J575" s="6">
        <f>DNFIK!J575*100/'Correction for self employed'!J$2</f>
        <v>195.95959595959596</v>
      </c>
      <c r="K575" s="6">
        <f>DNFIK!K575*100/'Correction for self employed'!K$2</f>
        <v>200.80321285140565</v>
      </c>
      <c r="L575" s="6">
        <f>DNFIK!L575*100/'Correction for self employed'!L$2</f>
        <v>228</v>
      </c>
      <c r="M575" s="7">
        <f t="shared" si="24"/>
        <v>256.6866263878818</v>
      </c>
    </row>
    <row r="576" spans="4:13" x14ac:dyDescent="0.55000000000000004">
      <c r="E576" s="3" t="s">
        <v>25</v>
      </c>
      <c r="F576" s="6">
        <f>DNFIK!F576*100/'Correction for self employed'!F$2</f>
        <v>125</v>
      </c>
      <c r="G576" s="6">
        <f>DNFIK!G576*100/'Correction for self employed'!G$2</f>
        <v>124.33011789924974</v>
      </c>
      <c r="H576" s="6">
        <f>DNFIK!H576*100/'Correction for self employed'!H$2</f>
        <v>125.13034410844629</v>
      </c>
      <c r="I576" s="6">
        <f>DNFIK!I576*100/'Correction for self employed'!I$2</f>
        <v>71.283095723014256</v>
      </c>
      <c r="J576" s="6">
        <f>DNFIK!J576*100/'Correction for self employed'!J$2</f>
        <v>58.585858585858588</v>
      </c>
      <c r="K576" s="6">
        <f>DNFIK!K576*100/'Correction for self employed'!K$2</f>
        <v>67.269076305220892</v>
      </c>
      <c r="L576" s="6">
        <f>DNFIK!L576*100/'Correction for self employed'!L$2</f>
        <v>111</v>
      </c>
      <c r="M576" s="7">
        <f t="shared" si="24"/>
        <v>97.51407037454139</v>
      </c>
    </row>
    <row r="577" spans="4:13" x14ac:dyDescent="0.55000000000000004">
      <c r="E577" s="3" t="s">
        <v>26</v>
      </c>
      <c r="F577" s="6">
        <f>DNFIK!F577*100/'Correction for self employed'!F$2</f>
        <v>231.35964912280701</v>
      </c>
      <c r="G577" s="6">
        <f>DNFIK!G577*100/'Correction for self employed'!G$2</f>
        <v>193.9978563772776</v>
      </c>
      <c r="H577" s="6">
        <f>DNFIK!H577*100/'Correction for self employed'!H$2</f>
        <v>153.28467153284672</v>
      </c>
      <c r="I577" s="6">
        <f>DNFIK!I577*100/'Correction for self employed'!I$2</f>
        <v>147.65784114052954</v>
      </c>
      <c r="J577" s="6">
        <f>DNFIK!J577*100/'Correction for self employed'!J$2</f>
        <v>137.37373737373738</v>
      </c>
      <c r="K577" s="6">
        <f>DNFIK!K577*100/'Correction for self employed'!K$2</f>
        <v>133.53413654618475</v>
      </c>
      <c r="L577" s="6">
        <f>DNFIK!L577*100/'Correction for self employed'!L$2</f>
        <v>118</v>
      </c>
      <c r="M577" s="7">
        <f t="shared" si="24"/>
        <v>159.31541315619756</v>
      </c>
    </row>
    <row r="578" spans="4:13" x14ac:dyDescent="0.55000000000000004">
      <c r="E578" s="3" t="s">
        <v>27</v>
      </c>
      <c r="F578" s="6">
        <f>DNFIK!F578*100/'Correction for self employed'!F$2</f>
        <v>1746.7105263157894</v>
      </c>
      <c r="G578" s="6">
        <f>DNFIK!G578*100/'Correction for self employed'!G$2</f>
        <v>1892.8188638799572</v>
      </c>
      <c r="H578" s="6">
        <f>DNFIK!H578*100/'Correction for self employed'!H$2</f>
        <v>1864.4421272158497</v>
      </c>
      <c r="I578" s="6">
        <f>DNFIK!I578*100/'Correction for self employed'!I$2</f>
        <v>1654.7861507128309</v>
      </c>
      <c r="J578" s="6">
        <f>DNFIK!J578*100/'Correction for self employed'!J$2</f>
        <v>1853.5353535353536</v>
      </c>
      <c r="K578" s="6">
        <f>DNFIK!K578*100/'Correction for self employed'!K$2</f>
        <v>2124.4979919678717</v>
      </c>
      <c r="L578" s="6">
        <f>DNFIK!L578*100/'Correction for self employed'!L$2</f>
        <v>3054</v>
      </c>
      <c r="M578" s="7">
        <f t="shared" si="24"/>
        <v>2027.2558590896647</v>
      </c>
    </row>
    <row r="579" spans="4:13" x14ac:dyDescent="0.55000000000000004">
      <c r="E579" s="3" t="s">
        <v>28</v>
      </c>
      <c r="F579" s="6">
        <f>DNFIK!F579*100/'Correction for self employed'!F$2</f>
        <v>145.83333333333334</v>
      </c>
      <c r="G579" s="6">
        <f>DNFIK!G579*100/'Correction for self employed'!G$2</f>
        <v>172.56162915326902</v>
      </c>
      <c r="H579" s="6">
        <f>DNFIK!H579*100/'Correction for self employed'!H$2</f>
        <v>152.24191866527633</v>
      </c>
      <c r="I579" s="6">
        <f>DNFIK!I579*100/'Correction for self employed'!I$2</f>
        <v>79.429735234215883</v>
      </c>
      <c r="J579" s="6">
        <f>DNFIK!J579*100/'Correction for self employed'!J$2</f>
        <v>97.979797979797979</v>
      </c>
      <c r="K579" s="6">
        <f>DNFIK!K579*100/'Correction for self employed'!K$2</f>
        <v>132.53012048192772</v>
      </c>
      <c r="L579" s="6">
        <f>DNFIK!L579*100/'Correction for self employed'!L$2</f>
        <v>147</v>
      </c>
      <c r="M579" s="7">
        <f t="shared" si="24"/>
        <v>132.51093354968862</v>
      </c>
    </row>
    <row r="580" spans="4:13" x14ac:dyDescent="0.55000000000000004">
      <c r="E580" s="3" t="s">
        <v>29</v>
      </c>
      <c r="F580" s="6">
        <f>DNFIK!F580*100/'Correction for self employed'!F$2</f>
        <v>1572.3684210526314</v>
      </c>
      <c r="G580" s="6">
        <f>DNFIK!G580*100/'Correction for self employed'!G$2</f>
        <v>1680.6002143622723</v>
      </c>
      <c r="H580" s="6">
        <f>DNFIK!H580*100/'Correction for self employed'!H$2</f>
        <v>1665.276329509906</v>
      </c>
      <c r="I580" s="6">
        <f>DNFIK!I580*100/'Correction for self employed'!I$2</f>
        <v>1558.0448065173116</v>
      </c>
      <c r="J580" s="6">
        <f>DNFIK!J580*100/'Correction for self employed'!J$2</f>
        <v>1739.3939393939395</v>
      </c>
      <c r="K580" s="6">
        <f>DNFIK!K580*100/'Correction for self employed'!K$2</f>
        <v>1954.8192771084339</v>
      </c>
      <c r="L580" s="6">
        <f>DNFIK!L580*100/'Correction for self employed'!L$2</f>
        <v>2866</v>
      </c>
      <c r="M580" s="7">
        <f t="shared" si="24"/>
        <v>1862.3575697063563</v>
      </c>
    </row>
    <row r="581" spans="4:13" x14ac:dyDescent="0.55000000000000004">
      <c r="E581" s="3" t="s">
        <v>30</v>
      </c>
      <c r="F581" s="6">
        <f>DNFIK!F581*100/'Correction for self employed'!F$2</f>
        <v>28.508771929824562</v>
      </c>
      <c r="G581" s="6">
        <f>DNFIK!G581*100/'Correction for self employed'!G$2</f>
        <v>40.728831725616296</v>
      </c>
      <c r="H581" s="6">
        <f>DNFIK!H581*100/'Correction for self employed'!H$2</f>
        <v>46.923879040667359</v>
      </c>
      <c r="I581" s="6">
        <f>DNFIK!I581*100/'Correction for self employed'!I$2</f>
        <v>16.293279022403258</v>
      </c>
      <c r="J581" s="6">
        <f>DNFIK!J581*100/'Correction for self employed'!J$2</f>
        <v>15.151515151515152</v>
      </c>
      <c r="K581" s="6">
        <f>DNFIK!K581*100/'Correction for self employed'!K$2</f>
        <v>37.148594377510044</v>
      </c>
      <c r="L581" s="6">
        <f>DNFIK!L581*100/'Correction for self employed'!L$2</f>
        <v>41</v>
      </c>
      <c r="M581" s="7">
        <f t="shared" ref="M581:M644" si="25">AVERAGE(F581:L581)</f>
        <v>32.250695892505242</v>
      </c>
    </row>
    <row r="582" spans="4:13" x14ac:dyDescent="0.55000000000000004">
      <c r="E582" s="3" t="s">
        <v>31</v>
      </c>
      <c r="F582" s="6">
        <f>DNFIK!F582*100/'Correction for self employed'!F$2</f>
        <v>0</v>
      </c>
      <c r="G582" s="6">
        <f>DNFIK!G582*100/'Correction for self employed'!G$2</f>
        <v>0</v>
      </c>
      <c r="H582" s="6">
        <f>DNFIK!H582*100/'Correction for self employed'!H$2</f>
        <v>0</v>
      </c>
      <c r="I582" s="6">
        <f>DNFIK!I582*100/'Correction for self employed'!I$2</f>
        <v>0</v>
      </c>
      <c r="J582" s="6">
        <f>DNFIK!J582*100/'Correction for self employed'!J$2</f>
        <v>0</v>
      </c>
      <c r="K582" s="6">
        <f>DNFIK!K582*100/'Correction for self employed'!K$2</f>
        <v>0</v>
      </c>
      <c r="L582" s="6">
        <f>DNFIK!L582*100/'Correction for self employed'!L$2</f>
        <v>0</v>
      </c>
      <c r="M582" s="7">
        <f t="shared" si="25"/>
        <v>0</v>
      </c>
    </row>
    <row r="583" spans="4:13" x14ac:dyDescent="0.55000000000000004">
      <c r="E583" s="3" t="s">
        <v>32</v>
      </c>
      <c r="F583" s="6">
        <f>DNFIK!F583*100/'Correction for self employed'!F$2</f>
        <v>0</v>
      </c>
      <c r="G583" s="6">
        <f>DNFIK!G583*100/'Correction for self employed'!G$2</f>
        <v>0</v>
      </c>
      <c r="H583" s="6">
        <f>DNFIK!H583*100/'Correction for self employed'!H$2</f>
        <v>0</v>
      </c>
      <c r="I583" s="6">
        <f>DNFIK!I583*100/'Correction for self employed'!I$2</f>
        <v>0</v>
      </c>
      <c r="J583" s="6">
        <f>DNFIK!J583*100/'Correction for self employed'!J$2</f>
        <v>0</v>
      </c>
      <c r="K583" s="6">
        <f>DNFIK!K583*100/'Correction for self employed'!K$2</f>
        <v>0</v>
      </c>
      <c r="L583" s="6">
        <f>DNFIK!L583*100/'Correction for self employed'!L$2</f>
        <v>0</v>
      </c>
      <c r="M583" s="7">
        <f t="shared" si="25"/>
        <v>0</v>
      </c>
    </row>
    <row r="584" spans="4:13" x14ac:dyDescent="0.55000000000000004">
      <c r="E584" s="3" t="s">
        <v>33</v>
      </c>
      <c r="F584" s="6">
        <f>DNFIK!F584*100/'Correction for self employed'!F$2</f>
        <v>0</v>
      </c>
      <c r="G584" s="6">
        <f>DNFIK!G584*100/'Correction for self employed'!G$2</f>
        <v>0</v>
      </c>
      <c r="H584" s="6">
        <f>DNFIK!H584*100/'Correction for self employed'!H$2</f>
        <v>0</v>
      </c>
      <c r="I584" s="6">
        <f>DNFIK!I584*100/'Correction for self employed'!I$2</f>
        <v>0</v>
      </c>
      <c r="J584" s="6">
        <f>DNFIK!J584*100/'Correction for self employed'!J$2</f>
        <v>0</v>
      </c>
      <c r="K584" s="6">
        <f>DNFIK!K584*100/'Correction for self employed'!K$2</f>
        <v>0</v>
      </c>
      <c r="L584" s="6">
        <f>DNFIK!L584*100/'Correction for self employed'!L$2</f>
        <v>0</v>
      </c>
      <c r="M584" s="7">
        <f t="shared" si="25"/>
        <v>0</v>
      </c>
    </row>
    <row r="585" spans="4:13" x14ac:dyDescent="0.55000000000000004">
      <c r="E585" s="3" t="s">
        <v>34</v>
      </c>
      <c r="F585" s="6">
        <f>DNFIK!F585*100/'Correction for self employed'!F$2</f>
        <v>0</v>
      </c>
      <c r="G585" s="6">
        <f>DNFIK!G585*100/'Correction for self employed'!G$2</f>
        <v>0</v>
      </c>
      <c r="H585" s="6">
        <f>DNFIK!H585*100/'Correction for self employed'!H$2</f>
        <v>0</v>
      </c>
      <c r="I585" s="6">
        <f>DNFIK!I585*100/'Correction for self employed'!I$2</f>
        <v>0</v>
      </c>
      <c r="J585" s="6">
        <f>DNFIK!J585*100/'Correction for self employed'!J$2</f>
        <v>0</v>
      </c>
      <c r="K585" s="6">
        <f>DNFIK!K585*100/'Correction for self employed'!K$2</f>
        <v>0</v>
      </c>
      <c r="L585" s="6">
        <f>DNFIK!L585*100/'Correction for self employed'!L$2</f>
        <v>0</v>
      </c>
      <c r="M585" s="7">
        <f t="shared" si="25"/>
        <v>0</v>
      </c>
    </row>
    <row r="586" spans="4:13" x14ac:dyDescent="0.55000000000000004">
      <c r="E586" s="3" t="s">
        <v>35</v>
      </c>
      <c r="F586" s="6">
        <f>DNFIK!F586*100/'Correction for self employed'!F$2</f>
        <v>0</v>
      </c>
      <c r="G586" s="6">
        <f>DNFIK!G586*100/'Correction for self employed'!G$2</f>
        <v>0</v>
      </c>
      <c r="H586" s="6">
        <f>DNFIK!H586*100/'Correction for self employed'!H$2</f>
        <v>0</v>
      </c>
      <c r="I586" s="6">
        <f>DNFIK!I586*100/'Correction for self employed'!I$2</f>
        <v>0</v>
      </c>
      <c r="J586" s="6">
        <f>DNFIK!J586*100/'Correction for self employed'!J$2</f>
        <v>0</v>
      </c>
      <c r="K586" s="6">
        <f>DNFIK!K586*100/'Correction for self employed'!K$2</f>
        <v>0</v>
      </c>
      <c r="L586" s="6">
        <f>DNFIK!L586*100/'Correction for self employed'!L$2</f>
        <v>0</v>
      </c>
      <c r="M586" s="7">
        <f t="shared" si="25"/>
        <v>0</v>
      </c>
    </row>
    <row r="587" spans="4:13" x14ac:dyDescent="0.55000000000000004">
      <c r="E587" s="3" t="s">
        <v>36</v>
      </c>
      <c r="F587" s="6">
        <f>DNFIK!F587*100/'Correction for self employed'!F$2</f>
        <v>4.3859649122807012</v>
      </c>
      <c r="G587" s="6">
        <f>DNFIK!G587*100/'Correction for self employed'!G$2</f>
        <v>4.287245444801715</v>
      </c>
      <c r="H587" s="6">
        <f>DNFIK!H587*100/'Correction for self employed'!H$2</f>
        <v>5.2137643378519289</v>
      </c>
      <c r="I587" s="6">
        <f>DNFIK!I587*100/'Correction for self employed'!I$2</f>
        <v>5.0916496945010179</v>
      </c>
      <c r="J587" s="6">
        <f>DNFIK!J587*100/'Correction for self employed'!J$2</f>
        <v>3.0303030303030303</v>
      </c>
      <c r="K587" s="6">
        <f>DNFIK!K587*100/'Correction for self employed'!K$2</f>
        <v>7.0281124497991971</v>
      </c>
      <c r="L587" s="6">
        <f>DNFIK!L587*100/'Correction for self employed'!L$2</f>
        <v>3</v>
      </c>
      <c r="M587" s="7">
        <f t="shared" si="25"/>
        <v>4.5767199813625137</v>
      </c>
    </row>
    <row r="588" spans="4:13" x14ac:dyDescent="0.55000000000000004">
      <c r="E588" s="3" t="s">
        <v>37</v>
      </c>
      <c r="F588" s="6">
        <f>DNFIK!F588*100/'Correction for self employed'!F$2</f>
        <v>377.19298245614033</v>
      </c>
      <c r="G588" s="6">
        <f>DNFIK!G588*100/'Correction for self employed'!G$2</f>
        <v>409.43193997856378</v>
      </c>
      <c r="H588" s="6">
        <f>DNFIK!H588*100/'Correction for self employed'!H$2</f>
        <v>393.11783107403545</v>
      </c>
      <c r="I588" s="6">
        <f>DNFIK!I588*100/'Correction for self employed'!I$2</f>
        <v>385.94704684317719</v>
      </c>
      <c r="J588" s="6">
        <f>DNFIK!J588*100/'Correction for self employed'!J$2</f>
        <v>377.77777777777777</v>
      </c>
      <c r="K588" s="6">
        <f>DNFIK!K588*100/'Correction for self employed'!K$2</f>
        <v>396.58634538152614</v>
      </c>
      <c r="L588" s="6">
        <f>DNFIK!L588*100/'Correction for self employed'!L$2</f>
        <v>419</v>
      </c>
      <c r="M588" s="7">
        <f t="shared" si="25"/>
        <v>394.15056050160302</v>
      </c>
    </row>
    <row r="589" spans="4:13" x14ac:dyDescent="0.55000000000000004">
      <c r="E589" s="3" t="s">
        <v>38</v>
      </c>
      <c r="F589" s="6">
        <f>DNFIK!F589*100/'Correction for self employed'!F$2</f>
        <v>12.06140350877193</v>
      </c>
      <c r="G589" s="6">
        <f>DNFIK!G589*100/'Correction for self employed'!G$2</f>
        <v>10.718113612004288</v>
      </c>
      <c r="H589" s="6">
        <f>DNFIK!H589*100/'Correction for self employed'!H$2</f>
        <v>11.470281543274243</v>
      </c>
      <c r="I589" s="6">
        <f>DNFIK!I589*100/'Correction for self employed'!I$2</f>
        <v>7.1283095723014256</v>
      </c>
      <c r="J589" s="6">
        <f>DNFIK!J589*100/'Correction for self employed'!J$2</f>
        <v>5.0505050505050502</v>
      </c>
      <c r="K589" s="6">
        <f>DNFIK!K589*100/'Correction for self employed'!K$2</f>
        <v>7.0281124497991971</v>
      </c>
      <c r="L589" s="6">
        <f>DNFIK!L589*100/'Correction for self employed'!L$2</f>
        <v>9</v>
      </c>
      <c r="M589" s="7">
        <f t="shared" si="25"/>
        <v>8.922389390950876</v>
      </c>
    </row>
    <row r="590" spans="4:13" x14ac:dyDescent="0.55000000000000004">
      <c r="E590" s="3" t="s">
        <v>39</v>
      </c>
      <c r="F590" s="6">
        <f>DNFIK!F590*100/'Correction for self employed'!F$2</f>
        <v>365.13157894736838</v>
      </c>
      <c r="G590" s="6">
        <f>DNFIK!G590*100/'Correction for self employed'!G$2</f>
        <v>398.71382636655949</v>
      </c>
      <c r="H590" s="6">
        <f>DNFIK!H590*100/'Correction for self employed'!H$2</f>
        <v>381.64754953076118</v>
      </c>
      <c r="I590" s="6">
        <f>DNFIK!I590*100/'Correction for self employed'!I$2</f>
        <v>379.83706720977597</v>
      </c>
      <c r="J590" s="6">
        <f>DNFIK!J590*100/'Correction for self employed'!J$2</f>
        <v>372.72727272727275</v>
      </c>
      <c r="K590" s="6">
        <f>DNFIK!K590*100/'Correction for self employed'!K$2</f>
        <v>389.55823293172693</v>
      </c>
      <c r="L590" s="6">
        <f>DNFIK!L590*100/'Correction for self employed'!L$2</f>
        <v>411</v>
      </c>
      <c r="M590" s="7">
        <f t="shared" si="25"/>
        <v>385.51650395906643</v>
      </c>
    </row>
    <row r="591" spans="4:13" x14ac:dyDescent="0.55000000000000004">
      <c r="E591" s="3" t="s">
        <v>40</v>
      </c>
      <c r="F591" s="6">
        <f>DNFIK!F591*100/'Correction for self employed'!F$2</f>
        <v>69.078947368421055</v>
      </c>
      <c r="G591" s="6">
        <f>DNFIK!G591*100/'Correction for self employed'!G$2</f>
        <v>135.04823151125402</v>
      </c>
      <c r="H591" s="6">
        <f>DNFIK!H591*100/'Correction for self employed'!H$2</f>
        <v>83.420229405630863</v>
      </c>
      <c r="I591" s="6">
        <f>DNFIK!I591*100/'Correction for self employed'!I$2</f>
        <v>234.21588594704684</v>
      </c>
      <c r="J591" s="6">
        <f>DNFIK!J591*100/'Correction for self employed'!J$2</f>
        <v>244.44444444444446</v>
      </c>
      <c r="K591" s="6">
        <f>DNFIK!K591*100/'Correction for self employed'!K$2</f>
        <v>214.85943775100404</v>
      </c>
      <c r="L591" s="6">
        <f>DNFIK!L591*100/'Correction for self employed'!L$2</f>
        <v>-181</v>
      </c>
      <c r="M591" s="7">
        <f t="shared" si="25"/>
        <v>114.29531091825733</v>
      </c>
    </row>
    <row r="592" spans="4:13" x14ac:dyDescent="0.55000000000000004">
      <c r="D592" s="3" t="s">
        <v>47</v>
      </c>
      <c r="E592" s="3" t="s">
        <v>13</v>
      </c>
      <c r="F592" s="6">
        <f>DNFIK!F592*100/'Correction for self employed'!F$2</f>
        <v>31.798245614035086</v>
      </c>
      <c r="G592" s="6">
        <f>DNFIK!G592*100/'Correction for self employed'!G$2</f>
        <v>28.938906752411576</v>
      </c>
      <c r="H592" s="6">
        <f>DNFIK!H592*100/'Correction for self employed'!H$2</f>
        <v>27.111574556830028</v>
      </c>
      <c r="I592" s="6">
        <f>DNFIK!I592*100/'Correction for self employed'!I$2</f>
        <v>16.293279022403258</v>
      </c>
      <c r="J592" s="6">
        <f>DNFIK!J592*100/'Correction for self employed'!J$2</f>
        <v>19.19191919191919</v>
      </c>
      <c r="K592" s="6">
        <f>DNFIK!K592*100/'Correction for self employed'!K$2</f>
        <v>20.080321285140563</v>
      </c>
      <c r="L592" s="6">
        <f>DNFIK!L592*100/'Correction for self employed'!L$2</f>
        <v>34</v>
      </c>
      <c r="M592" s="7">
        <f t="shared" si="25"/>
        <v>25.344892346105674</v>
      </c>
    </row>
    <row r="593" spans="5:13" x14ac:dyDescent="0.55000000000000004">
      <c r="E593" s="3" t="s">
        <v>14</v>
      </c>
      <c r="F593" s="6">
        <f>DNFIK!F593*100/'Correction for self employed'!F$2</f>
        <v>0</v>
      </c>
      <c r="G593" s="6">
        <f>DNFIK!G593*100/'Correction for self employed'!G$2</f>
        <v>0</v>
      </c>
      <c r="H593" s="6">
        <f>DNFIK!H593*100/'Correction for self employed'!H$2</f>
        <v>0</v>
      </c>
      <c r="I593" s="6">
        <f>DNFIK!I593*100/'Correction for self employed'!I$2</f>
        <v>0</v>
      </c>
      <c r="J593" s="6">
        <f>DNFIK!J593*100/'Correction for self employed'!J$2</f>
        <v>0</v>
      </c>
      <c r="K593" s="6">
        <f>DNFIK!K593*100/'Correction for self employed'!K$2</f>
        <v>0</v>
      </c>
      <c r="L593" s="6">
        <f>DNFIK!L593*100/'Correction for self employed'!L$2</f>
        <v>0</v>
      </c>
      <c r="M593" s="7">
        <f t="shared" si="25"/>
        <v>0</v>
      </c>
    </row>
    <row r="594" spans="5:13" x14ac:dyDescent="0.55000000000000004">
      <c r="E594" s="3" t="s">
        <v>15</v>
      </c>
      <c r="F594" s="6">
        <f>DNFIK!F594*100/'Correction for self employed'!F$2</f>
        <v>0</v>
      </c>
      <c r="G594" s="6">
        <f>DNFIK!G594*100/'Correction for self employed'!G$2</f>
        <v>0</v>
      </c>
      <c r="H594" s="6">
        <f>DNFIK!H594*100/'Correction for self employed'!H$2</f>
        <v>0</v>
      </c>
      <c r="I594" s="6">
        <f>DNFIK!I594*100/'Correction for self employed'!I$2</f>
        <v>0</v>
      </c>
      <c r="J594" s="6">
        <f>DNFIK!J594*100/'Correction for self employed'!J$2</f>
        <v>0</v>
      </c>
      <c r="K594" s="6">
        <f>DNFIK!K594*100/'Correction for self employed'!K$2</f>
        <v>0</v>
      </c>
      <c r="L594" s="6">
        <f>DNFIK!L594*100/'Correction for self employed'!L$2</f>
        <v>0</v>
      </c>
      <c r="M594" s="7">
        <f t="shared" si="25"/>
        <v>0</v>
      </c>
    </row>
    <row r="595" spans="5:13" x14ac:dyDescent="0.55000000000000004">
      <c r="E595" s="3" t="s">
        <v>16</v>
      </c>
      <c r="F595" s="6">
        <f>DNFIK!F595*100/'Correction for self employed'!F$2</f>
        <v>0</v>
      </c>
      <c r="G595" s="6">
        <f>DNFIK!G595*100/'Correction for self employed'!G$2</f>
        <v>0</v>
      </c>
      <c r="H595" s="6">
        <f>DNFIK!H595*100/'Correction for self employed'!H$2</f>
        <v>0</v>
      </c>
      <c r="I595" s="6">
        <f>DNFIK!I595*100/'Correction for self employed'!I$2</f>
        <v>0</v>
      </c>
      <c r="J595" s="6">
        <f>DNFIK!J595*100/'Correction for self employed'!J$2</f>
        <v>0</v>
      </c>
      <c r="K595" s="6">
        <f>DNFIK!K595*100/'Correction for self employed'!K$2</f>
        <v>0</v>
      </c>
      <c r="L595" s="6">
        <f>DNFIK!L595*100/'Correction for self employed'!L$2</f>
        <v>0</v>
      </c>
      <c r="M595" s="7">
        <f t="shared" si="25"/>
        <v>0</v>
      </c>
    </row>
    <row r="596" spans="5:13" x14ac:dyDescent="0.55000000000000004">
      <c r="E596" s="3" t="s">
        <v>17</v>
      </c>
      <c r="F596" s="6">
        <f>DNFIK!F596*100/'Correction for self employed'!F$2</f>
        <v>0</v>
      </c>
      <c r="G596" s="6">
        <f>DNFIK!G596*100/'Correction for self employed'!G$2</f>
        <v>0</v>
      </c>
      <c r="H596" s="6">
        <f>DNFIK!H596*100/'Correction for self employed'!H$2</f>
        <v>0</v>
      </c>
      <c r="I596" s="6">
        <f>DNFIK!I596*100/'Correction for self employed'!I$2</f>
        <v>0</v>
      </c>
      <c r="J596" s="6">
        <f>DNFIK!J596*100/'Correction for self employed'!J$2</f>
        <v>0</v>
      </c>
      <c r="K596" s="6">
        <f>DNFIK!K596*100/'Correction for self employed'!K$2</f>
        <v>0</v>
      </c>
      <c r="L596" s="6">
        <f>DNFIK!L596*100/'Correction for self employed'!L$2</f>
        <v>0</v>
      </c>
      <c r="M596" s="7">
        <f t="shared" si="25"/>
        <v>0</v>
      </c>
    </row>
    <row r="597" spans="5:13" x14ac:dyDescent="0.55000000000000004">
      <c r="E597" s="3" t="s">
        <v>18</v>
      </c>
      <c r="F597" s="6">
        <f>DNFIK!F597*100/'Correction for self employed'!F$2</f>
        <v>0</v>
      </c>
      <c r="G597" s="6">
        <f>DNFIK!G597*100/'Correction for self employed'!G$2</f>
        <v>0</v>
      </c>
      <c r="H597" s="6">
        <f>DNFIK!H597*100/'Correction for self employed'!H$2</f>
        <v>0</v>
      </c>
      <c r="I597" s="6">
        <f>DNFIK!I597*100/'Correction for self employed'!I$2</f>
        <v>0</v>
      </c>
      <c r="J597" s="6">
        <f>DNFIK!J597*100/'Correction for self employed'!J$2</f>
        <v>0</v>
      </c>
      <c r="K597" s="6">
        <f>DNFIK!K597*100/'Correction for self employed'!K$2</f>
        <v>0</v>
      </c>
      <c r="L597" s="6">
        <f>DNFIK!L597*100/'Correction for self employed'!L$2</f>
        <v>0</v>
      </c>
      <c r="M597" s="7">
        <f t="shared" si="25"/>
        <v>0</v>
      </c>
    </row>
    <row r="598" spans="5:13" x14ac:dyDescent="0.55000000000000004">
      <c r="E598" s="3" t="s">
        <v>19</v>
      </c>
      <c r="F598" s="6">
        <f>DNFIK!F598*100/'Correction for self employed'!F$2</f>
        <v>0</v>
      </c>
      <c r="G598" s="6">
        <f>DNFIK!G598*100/'Correction for self employed'!G$2</f>
        <v>0</v>
      </c>
      <c r="H598" s="6">
        <f>DNFIK!H598*100/'Correction for self employed'!H$2</f>
        <v>0</v>
      </c>
      <c r="I598" s="6">
        <f>DNFIK!I598*100/'Correction for self employed'!I$2</f>
        <v>0</v>
      </c>
      <c r="J598" s="6">
        <f>DNFIK!J598*100/'Correction for self employed'!J$2</f>
        <v>0</v>
      </c>
      <c r="K598" s="6">
        <f>DNFIK!K598*100/'Correction for self employed'!K$2</f>
        <v>0</v>
      </c>
      <c r="L598" s="6">
        <f>DNFIK!L598*100/'Correction for self employed'!L$2</f>
        <v>0</v>
      </c>
      <c r="M598" s="7">
        <f t="shared" si="25"/>
        <v>0</v>
      </c>
    </row>
    <row r="599" spans="5:13" x14ac:dyDescent="0.55000000000000004">
      <c r="E599" s="3" t="s">
        <v>20</v>
      </c>
      <c r="F599" s="6">
        <f>DNFIK!F599*100/'Correction for self employed'!F$2</f>
        <v>0</v>
      </c>
      <c r="G599" s="6">
        <f>DNFIK!G599*100/'Correction for self employed'!G$2</f>
        <v>0</v>
      </c>
      <c r="H599" s="6">
        <f>DNFIK!H599*100/'Correction for self employed'!H$2</f>
        <v>0</v>
      </c>
      <c r="I599" s="6">
        <f>DNFIK!I599*100/'Correction for self employed'!I$2</f>
        <v>0</v>
      </c>
      <c r="J599" s="6">
        <f>DNFIK!J599*100/'Correction for self employed'!J$2</f>
        <v>0</v>
      </c>
      <c r="K599" s="6">
        <f>DNFIK!K599*100/'Correction for self employed'!K$2</f>
        <v>0</v>
      </c>
      <c r="L599" s="6">
        <f>DNFIK!L599*100/'Correction for self employed'!L$2</f>
        <v>0</v>
      </c>
      <c r="M599" s="7">
        <f t="shared" si="25"/>
        <v>0</v>
      </c>
    </row>
    <row r="600" spans="5:13" x14ac:dyDescent="0.55000000000000004">
      <c r="E600" s="3" t="s">
        <v>21</v>
      </c>
      <c r="F600" s="6">
        <f>DNFIK!F600*100/'Correction for self employed'!F$2</f>
        <v>0</v>
      </c>
      <c r="G600" s="6">
        <f>DNFIK!G600*100/'Correction for self employed'!G$2</f>
        <v>0</v>
      </c>
      <c r="H600" s="6">
        <f>DNFIK!H600*100/'Correction for self employed'!H$2</f>
        <v>0</v>
      </c>
      <c r="I600" s="6">
        <f>DNFIK!I600*100/'Correction for self employed'!I$2</f>
        <v>0</v>
      </c>
      <c r="J600" s="6">
        <f>DNFIK!J600*100/'Correction for self employed'!J$2</f>
        <v>0</v>
      </c>
      <c r="K600" s="6">
        <f>DNFIK!K600*100/'Correction for self employed'!K$2</f>
        <v>0</v>
      </c>
      <c r="L600" s="6">
        <f>DNFIK!L600*100/'Correction for self employed'!L$2</f>
        <v>0</v>
      </c>
      <c r="M600" s="7">
        <f t="shared" si="25"/>
        <v>0</v>
      </c>
    </row>
    <row r="601" spans="5:13" x14ac:dyDescent="0.55000000000000004">
      <c r="E601" s="3" t="s">
        <v>22</v>
      </c>
      <c r="F601" s="6">
        <f>DNFIK!F601*100/'Correction for self employed'!F$2</f>
        <v>0</v>
      </c>
      <c r="G601" s="6">
        <f>DNFIK!G601*100/'Correction for self employed'!G$2</f>
        <v>0</v>
      </c>
      <c r="H601" s="6">
        <f>DNFIK!H601*100/'Correction for self employed'!H$2</f>
        <v>0</v>
      </c>
      <c r="I601" s="6">
        <f>DNFIK!I601*100/'Correction for self employed'!I$2</f>
        <v>0</v>
      </c>
      <c r="J601" s="6">
        <f>DNFIK!J601*100/'Correction for self employed'!J$2</f>
        <v>0</v>
      </c>
      <c r="K601" s="6">
        <f>DNFIK!K601*100/'Correction for self employed'!K$2</f>
        <v>0</v>
      </c>
      <c r="L601" s="6">
        <f>DNFIK!L601*100/'Correction for self employed'!L$2</f>
        <v>0</v>
      </c>
      <c r="M601" s="7">
        <f t="shared" si="25"/>
        <v>0</v>
      </c>
    </row>
    <row r="602" spans="5:13" x14ac:dyDescent="0.55000000000000004">
      <c r="E602" s="3" t="s">
        <v>23</v>
      </c>
      <c r="F602" s="6">
        <f>DNFIK!F602*100/'Correction for self employed'!F$2</f>
        <v>0</v>
      </c>
      <c r="G602" s="6">
        <f>DNFIK!G602*100/'Correction for self employed'!G$2</f>
        <v>0</v>
      </c>
      <c r="H602" s="6">
        <f>DNFIK!H602*100/'Correction for self employed'!H$2</f>
        <v>0</v>
      </c>
      <c r="I602" s="6">
        <f>DNFIK!I602*100/'Correction for self employed'!I$2</f>
        <v>0</v>
      </c>
      <c r="J602" s="6">
        <f>DNFIK!J602*100/'Correction for self employed'!J$2</f>
        <v>0</v>
      </c>
      <c r="K602" s="6">
        <f>DNFIK!K602*100/'Correction for self employed'!K$2</f>
        <v>0</v>
      </c>
      <c r="L602" s="6">
        <f>DNFIK!L602*100/'Correction for self employed'!L$2</f>
        <v>0</v>
      </c>
      <c r="M602" s="7">
        <f t="shared" si="25"/>
        <v>0</v>
      </c>
    </row>
    <row r="603" spans="5:13" x14ac:dyDescent="0.55000000000000004">
      <c r="E603" s="3" t="s">
        <v>24</v>
      </c>
      <c r="F603" s="6">
        <f>DNFIK!F603*100/'Correction for self employed'!F$2</f>
        <v>18.640350877192983</v>
      </c>
      <c r="G603" s="6">
        <f>DNFIK!G603*100/'Correction for self employed'!G$2</f>
        <v>15.005359056806002</v>
      </c>
      <c r="H603" s="6">
        <f>DNFIK!H603*100/'Correction for self employed'!H$2</f>
        <v>11.470281543274243</v>
      </c>
      <c r="I603" s="6">
        <f>DNFIK!I603*100/'Correction for self employed'!I$2</f>
        <v>1.0183299389002036</v>
      </c>
      <c r="J603" s="6">
        <f>DNFIK!J603*100/'Correction for self employed'!J$2</f>
        <v>2.0202020202020203</v>
      </c>
      <c r="K603" s="6">
        <f>DNFIK!K603*100/'Correction for self employed'!K$2</f>
        <v>3.0120481927710845</v>
      </c>
      <c r="L603" s="6">
        <f>DNFIK!L603*100/'Correction for self employed'!L$2</f>
        <v>17</v>
      </c>
      <c r="M603" s="7">
        <f t="shared" si="25"/>
        <v>9.7380816613066479</v>
      </c>
    </row>
    <row r="604" spans="5:13" x14ac:dyDescent="0.55000000000000004">
      <c r="E604" s="3" t="s">
        <v>25</v>
      </c>
      <c r="F604" s="6">
        <f>DNFIK!F604*100/'Correction for self employed'!F$2</f>
        <v>14.254385964912281</v>
      </c>
      <c r="G604" s="6">
        <f>DNFIK!G604*100/'Correction for self employed'!G$2</f>
        <v>9.6463022508038581</v>
      </c>
      <c r="H604" s="6">
        <f>DNFIK!H604*100/'Correction for self employed'!H$2</f>
        <v>8.3420229405630852</v>
      </c>
      <c r="I604" s="6">
        <f>DNFIK!I604*100/'Correction for self employed'!I$2</f>
        <v>1.0183299389002036</v>
      </c>
      <c r="J604" s="6">
        <f>DNFIK!J604*100/'Correction for self employed'!J$2</f>
        <v>1.0101010101010102</v>
      </c>
      <c r="K604" s="6">
        <f>DNFIK!K604*100/'Correction for self employed'!K$2</f>
        <v>2.0080321285140563</v>
      </c>
      <c r="L604" s="6">
        <f>DNFIK!L604*100/'Correction for self employed'!L$2</f>
        <v>5</v>
      </c>
      <c r="M604" s="7">
        <f t="shared" si="25"/>
        <v>5.8970248905420704</v>
      </c>
    </row>
    <row r="605" spans="5:13" x14ac:dyDescent="0.55000000000000004">
      <c r="E605" s="3" t="s">
        <v>26</v>
      </c>
      <c r="F605" s="6">
        <f>DNFIK!F605*100/'Correction for self employed'!F$2</f>
        <v>4.3859649122807012</v>
      </c>
      <c r="G605" s="6">
        <f>DNFIK!G605*100/'Correction for self employed'!G$2</f>
        <v>5.359056806002144</v>
      </c>
      <c r="H605" s="6">
        <f>DNFIK!H605*100/'Correction for self employed'!H$2</f>
        <v>3.1282586027111572</v>
      </c>
      <c r="I605" s="6">
        <f>DNFIK!I605*100/'Correction for self employed'!I$2</f>
        <v>1.0183299389002036</v>
      </c>
      <c r="J605" s="6">
        <f>DNFIK!J605*100/'Correction for self employed'!J$2</f>
        <v>1.0101010101010102</v>
      </c>
      <c r="K605" s="6">
        <f>DNFIK!K605*100/'Correction for self employed'!K$2</f>
        <v>1.0040160642570282</v>
      </c>
      <c r="L605" s="6">
        <f>DNFIK!L605*100/'Correction for self employed'!L$2</f>
        <v>12</v>
      </c>
      <c r="M605" s="7">
        <f t="shared" si="25"/>
        <v>3.9865324763217491</v>
      </c>
    </row>
    <row r="606" spans="5:13" x14ac:dyDescent="0.55000000000000004">
      <c r="E606" s="3" t="s">
        <v>27</v>
      </c>
      <c r="F606" s="6">
        <f>DNFIK!F606*100/'Correction for self employed'!F$2</f>
        <v>4.3859649122807012</v>
      </c>
      <c r="G606" s="6">
        <f>DNFIK!G606*100/'Correction for self employed'!G$2</f>
        <v>4.287245444801715</v>
      </c>
      <c r="H606" s="6">
        <f>DNFIK!H606*100/'Correction for self employed'!H$2</f>
        <v>4.1710114702815426</v>
      </c>
      <c r="I606" s="6">
        <f>DNFIK!I606*100/'Correction for self employed'!I$2</f>
        <v>2.0366598778004072</v>
      </c>
      <c r="J606" s="6">
        <f>DNFIK!J606*100/'Correction for self employed'!J$2</f>
        <v>2.0202020202020203</v>
      </c>
      <c r="K606" s="6">
        <f>DNFIK!K606*100/'Correction for self employed'!K$2</f>
        <v>2.0080321285140563</v>
      </c>
      <c r="L606" s="6">
        <f>DNFIK!L606*100/'Correction for self employed'!L$2</f>
        <v>2</v>
      </c>
      <c r="M606" s="7">
        <f t="shared" si="25"/>
        <v>2.9870165505543489</v>
      </c>
    </row>
    <row r="607" spans="5:13" x14ac:dyDescent="0.55000000000000004">
      <c r="E607" s="3" t="s">
        <v>28</v>
      </c>
      <c r="F607" s="6">
        <f>DNFIK!F607*100/'Correction for self employed'!F$2</f>
        <v>0</v>
      </c>
      <c r="G607" s="6">
        <f>DNFIK!G607*100/'Correction for self employed'!G$2</f>
        <v>0</v>
      </c>
      <c r="H607" s="6">
        <f>DNFIK!H607*100/'Correction for self employed'!H$2</f>
        <v>0</v>
      </c>
      <c r="I607" s="6">
        <f>DNFIK!I607*100/'Correction for self employed'!I$2</f>
        <v>0</v>
      </c>
      <c r="J607" s="6">
        <f>DNFIK!J607*100/'Correction for self employed'!J$2</f>
        <v>0</v>
      </c>
      <c r="K607" s="6">
        <f>DNFIK!K607*100/'Correction for self employed'!K$2</f>
        <v>0</v>
      </c>
      <c r="L607" s="6">
        <f>DNFIK!L607*100/'Correction for self employed'!L$2</f>
        <v>0</v>
      </c>
      <c r="M607" s="7">
        <f t="shared" si="25"/>
        <v>0</v>
      </c>
    </row>
    <row r="608" spans="5:13" x14ac:dyDescent="0.55000000000000004">
      <c r="E608" s="3" t="s">
        <v>29</v>
      </c>
      <c r="F608" s="6">
        <f>DNFIK!F608*100/'Correction for self employed'!F$2</f>
        <v>4.3859649122807012</v>
      </c>
      <c r="G608" s="6">
        <f>DNFIK!G608*100/'Correction for self employed'!G$2</f>
        <v>4.287245444801715</v>
      </c>
      <c r="H608" s="6">
        <f>DNFIK!H608*100/'Correction for self employed'!H$2</f>
        <v>4.1710114702815426</v>
      </c>
      <c r="I608" s="6">
        <f>DNFIK!I608*100/'Correction for self employed'!I$2</f>
        <v>2.0366598778004072</v>
      </c>
      <c r="J608" s="6">
        <f>DNFIK!J608*100/'Correction for self employed'!J$2</f>
        <v>2.0202020202020203</v>
      </c>
      <c r="K608" s="6">
        <f>DNFIK!K608*100/'Correction for self employed'!K$2</f>
        <v>2.0080321285140563</v>
      </c>
      <c r="L608" s="6">
        <f>DNFIK!L608*100/'Correction for self employed'!L$2</f>
        <v>2</v>
      </c>
      <c r="M608" s="7">
        <f t="shared" si="25"/>
        <v>2.9870165505543489</v>
      </c>
    </row>
    <row r="609" spans="4:13" x14ac:dyDescent="0.55000000000000004">
      <c r="E609" s="3" t="s">
        <v>30</v>
      </c>
      <c r="F609" s="6">
        <f>DNFIK!F609*100/'Correction for self employed'!F$2</f>
        <v>0</v>
      </c>
      <c r="G609" s="6">
        <f>DNFIK!G609*100/'Correction for self employed'!G$2</f>
        <v>0</v>
      </c>
      <c r="H609" s="6">
        <f>DNFIK!H609*100/'Correction for self employed'!H$2</f>
        <v>0</v>
      </c>
      <c r="I609" s="6">
        <f>DNFIK!I609*100/'Correction for self employed'!I$2</f>
        <v>0</v>
      </c>
      <c r="J609" s="6">
        <f>DNFIK!J609*100/'Correction for self employed'!J$2</f>
        <v>0</v>
      </c>
      <c r="K609" s="6">
        <f>DNFIK!K609*100/'Correction for self employed'!K$2</f>
        <v>0</v>
      </c>
      <c r="L609" s="6">
        <f>DNFIK!L609*100/'Correction for self employed'!L$2</f>
        <v>0</v>
      </c>
      <c r="M609" s="7">
        <f t="shared" si="25"/>
        <v>0</v>
      </c>
    </row>
    <row r="610" spans="4:13" x14ac:dyDescent="0.55000000000000004">
      <c r="E610" s="3" t="s">
        <v>31</v>
      </c>
      <c r="F610" s="6">
        <f>DNFIK!F610*100/'Correction for self employed'!F$2</f>
        <v>0</v>
      </c>
      <c r="G610" s="6">
        <f>DNFIK!G610*100/'Correction for self employed'!G$2</f>
        <v>0</v>
      </c>
      <c r="H610" s="6">
        <f>DNFIK!H610*100/'Correction for self employed'!H$2</f>
        <v>0</v>
      </c>
      <c r="I610" s="6">
        <f>DNFIK!I610*100/'Correction for self employed'!I$2</f>
        <v>0</v>
      </c>
      <c r="J610" s="6">
        <f>DNFIK!J610*100/'Correction for self employed'!J$2</f>
        <v>0</v>
      </c>
      <c r="K610" s="6">
        <f>DNFIK!K610*100/'Correction for self employed'!K$2</f>
        <v>0</v>
      </c>
      <c r="L610" s="6">
        <f>DNFIK!L610*100/'Correction for self employed'!L$2</f>
        <v>0</v>
      </c>
      <c r="M610" s="7">
        <f t="shared" si="25"/>
        <v>0</v>
      </c>
    </row>
    <row r="611" spans="4:13" x14ac:dyDescent="0.55000000000000004">
      <c r="E611" s="3" t="s">
        <v>32</v>
      </c>
      <c r="F611" s="6">
        <f>DNFIK!F611*100/'Correction for self employed'!F$2</f>
        <v>0</v>
      </c>
      <c r="G611" s="6">
        <f>DNFIK!G611*100/'Correction for self employed'!G$2</f>
        <v>0</v>
      </c>
      <c r="H611" s="6">
        <f>DNFIK!H611*100/'Correction for self employed'!H$2</f>
        <v>0</v>
      </c>
      <c r="I611" s="6">
        <f>DNFIK!I611*100/'Correction for self employed'!I$2</f>
        <v>0</v>
      </c>
      <c r="J611" s="6">
        <f>DNFIK!J611*100/'Correction for self employed'!J$2</f>
        <v>0</v>
      </c>
      <c r="K611" s="6">
        <f>DNFIK!K611*100/'Correction for self employed'!K$2</f>
        <v>0</v>
      </c>
      <c r="L611" s="6">
        <f>DNFIK!L611*100/'Correction for self employed'!L$2</f>
        <v>0</v>
      </c>
      <c r="M611" s="7">
        <f t="shared" si="25"/>
        <v>0</v>
      </c>
    </row>
    <row r="612" spans="4:13" x14ac:dyDescent="0.55000000000000004">
      <c r="E612" s="3" t="s">
        <v>33</v>
      </c>
      <c r="F612" s="6">
        <f>DNFIK!F612*100/'Correction for self employed'!F$2</f>
        <v>0</v>
      </c>
      <c r="G612" s="6">
        <f>DNFIK!G612*100/'Correction for self employed'!G$2</f>
        <v>0</v>
      </c>
      <c r="H612" s="6">
        <f>DNFIK!H612*100/'Correction for self employed'!H$2</f>
        <v>0</v>
      </c>
      <c r="I612" s="6">
        <f>DNFIK!I612*100/'Correction for self employed'!I$2</f>
        <v>0</v>
      </c>
      <c r="J612" s="6">
        <f>DNFIK!J612*100/'Correction for self employed'!J$2</f>
        <v>0</v>
      </c>
      <c r="K612" s="6">
        <f>DNFIK!K612*100/'Correction for self employed'!K$2</f>
        <v>0</v>
      </c>
      <c r="L612" s="6">
        <f>DNFIK!L612*100/'Correction for self employed'!L$2</f>
        <v>0</v>
      </c>
      <c r="M612" s="7">
        <f t="shared" si="25"/>
        <v>0</v>
      </c>
    </row>
    <row r="613" spans="4:13" x14ac:dyDescent="0.55000000000000004">
      <c r="E613" s="3" t="s">
        <v>34</v>
      </c>
      <c r="F613" s="6">
        <f>DNFIK!F613*100/'Correction for self employed'!F$2</f>
        <v>0</v>
      </c>
      <c r="G613" s="6">
        <f>DNFIK!G613*100/'Correction for self employed'!G$2</f>
        <v>0</v>
      </c>
      <c r="H613" s="6">
        <f>DNFIK!H613*100/'Correction for self employed'!H$2</f>
        <v>0</v>
      </c>
      <c r="I613" s="6">
        <f>DNFIK!I613*100/'Correction for self employed'!I$2</f>
        <v>0</v>
      </c>
      <c r="J613" s="6">
        <f>DNFIK!J613*100/'Correction for self employed'!J$2</f>
        <v>0</v>
      </c>
      <c r="K613" s="6">
        <f>DNFIK!K613*100/'Correction for self employed'!K$2</f>
        <v>0</v>
      </c>
      <c r="L613" s="6">
        <f>DNFIK!L613*100/'Correction for self employed'!L$2</f>
        <v>0</v>
      </c>
      <c r="M613" s="7">
        <f t="shared" si="25"/>
        <v>0</v>
      </c>
    </row>
    <row r="614" spans="4:13" x14ac:dyDescent="0.55000000000000004">
      <c r="E614" s="3" t="s">
        <v>35</v>
      </c>
      <c r="F614" s="6">
        <f>DNFIK!F614*100/'Correction for self employed'!F$2</f>
        <v>0</v>
      </c>
      <c r="G614" s="6">
        <f>DNFIK!G614*100/'Correction for self employed'!G$2</f>
        <v>0</v>
      </c>
      <c r="H614" s="6">
        <f>DNFIK!H614*100/'Correction for self employed'!H$2</f>
        <v>0</v>
      </c>
      <c r="I614" s="6">
        <f>DNFIK!I614*100/'Correction for self employed'!I$2</f>
        <v>0</v>
      </c>
      <c r="J614" s="6">
        <f>DNFIK!J614*100/'Correction for self employed'!J$2</f>
        <v>0</v>
      </c>
      <c r="K614" s="6">
        <f>DNFIK!K614*100/'Correction for self employed'!K$2</f>
        <v>0</v>
      </c>
      <c r="L614" s="6">
        <f>DNFIK!L614*100/'Correction for self employed'!L$2</f>
        <v>0</v>
      </c>
      <c r="M614" s="7">
        <f t="shared" si="25"/>
        <v>0</v>
      </c>
    </row>
    <row r="615" spans="4:13" x14ac:dyDescent="0.55000000000000004">
      <c r="E615" s="3" t="s">
        <v>36</v>
      </c>
      <c r="F615" s="6">
        <f>DNFIK!F615*100/'Correction for self employed'!F$2</f>
        <v>0</v>
      </c>
      <c r="G615" s="6">
        <f>DNFIK!G615*100/'Correction for self employed'!G$2</f>
        <v>0</v>
      </c>
      <c r="H615" s="6">
        <f>DNFIK!H615*100/'Correction for self employed'!H$2</f>
        <v>0</v>
      </c>
      <c r="I615" s="6">
        <f>DNFIK!I615*100/'Correction for self employed'!I$2</f>
        <v>0</v>
      </c>
      <c r="J615" s="6">
        <f>DNFIK!J615*100/'Correction for self employed'!J$2</f>
        <v>0</v>
      </c>
      <c r="K615" s="6">
        <f>DNFIK!K615*100/'Correction for self employed'!K$2</f>
        <v>13.052208835341366</v>
      </c>
      <c r="L615" s="6">
        <f>DNFIK!L615*100/'Correction for self employed'!L$2</f>
        <v>12</v>
      </c>
      <c r="M615" s="7">
        <f t="shared" si="25"/>
        <v>3.5788869764773383</v>
      </c>
    </row>
    <row r="616" spans="4:13" x14ac:dyDescent="0.55000000000000004">
      <c r="E616" s="3" t="s">
        <v>37</v>
      </c>
      <c r="F616" s="6">
        <f>DNFIK!F616*100/'Correction for self employed'!F$2</f>
        <v>7.6754385964912277</v>
      </c>
      <c r="G616" s="6">
        <f>DNFIK!G616*100/'Correction for self employed'!G$2</f>
        <v>9.6463022508038581</v>
      </c>
      <c r="H616" s="6">
        <f>DNFIK!H616*100/'Correction for self employed'!H$2</f>
        <v>10.427528675703858</v>
      </c>
      <c r="I616" s="6">
        <f>DNFIK!I616*100/'Correction for self employed'!I$2</f>
        <v>13.238289205702648</v>
      </c>
      <c r="J616" s="6">
        <f>DNFIK!J616*100/'Correction for self employed'!J$2</f>
        <v>15.151515151515152</v>
      </c>
      <c r="K616" s="6">
        <f>DNFIK!K616*100/'Correction for self employed'!K$2</f>
        <v>2.0080321285140563</v>
      </c>
      <c r="L616" s="6">
        <f>DNFIK!L616*100/'Correction for self employed'!L$2</f>
        <v>4</v>
      </c>
      <c r="M616" s="7">
        <f t="shared" si="25"/>
        <v>8.8781580012472574</v>
      </c>
    </row>
    <row r="617" spans="4:13" x14ac:dyDescent="0.55000000000000004">
      <c r="E617" s="3" t="s">
        <v>38</v>
      </c>
      <c r="F617" s="6">
        <f>DNFIK!F617*100/'Correction for self employed'!F$2</f>
        <v>0</v>
      </c>
      <c r="G617" s="6">
        <f>DNFIK!G617*100/'Correction for self employed'!G$2</f>
        <v>0</v>
      </c>
      <c r="H617" s="6">
        <f>DNFIK!H617*100/'Correction for self employed'!H$2</f>
        <v>0</v>
      </c>
      <c r="I617" s="6">
        <f>DNFIK!I617*100/'Correction for self employed'!I$2</f>
        <v>0</v>
      </c>
      <c r="J617" s="6">
        <f>DNFIK!J617*100/'Correction for self employed'!J$2</f>
        <v>0</v>
      </c>
      <c r="K617" s="6">
        <f>DNFIK!K617*100/'Correction for self employed'!K$2</f>
        <v>0</v>
      </c>
      <c r="L617" s="6">
        <f>DNFIK!L617*100/'Correction for self employed'!L$2</f>
        <v>0</v>
      </c>
      <c r="M617" s="7">
        <f t="shared" si="25"/>
        <v>0</v>
      </c>
    </row>
    <row r="618" spans="4:13" x14ac:dyDescent="0.55000000000000004">
      <c r="E618" s="3" t="s">
        <v>39</v>
      </c>
      <c r="F618" s="6">
        <f>DNFIK!F618*100/'Correction for self employed'!F$2</f>
        <v>7.6754385964912277</v>
      </c>
      <c r="G618" s="6">
        <f>DNFIK!G618*100/'Correction for self employed'!G$2</f>
        <v>9.6463022508038581</v>
      </c>
      <c r="H618" s="6">
        <f>DNFIK!H618*100/'Correction for self employed'!H$2</f>
        <v>10.427528675703858</v>
      </c>
      <c r="I618" s="6">
        <f>DNFIK!I618*100/'Correction for self employed'!I$2</f>
        <v>13.238289205702648</v>
      </c>
      <c r="J618" s="6">
        <f>DNFIK!J618*100/'Correction for self employed'!J$2</f>
        <v>15.151515151515152</v>
      </c>
      <c r="K618" s="6">
        <f>DNFIK!K618*100/'Correction for self employed'!K$2</f>
        <v>2.0080321285140563</v>
      </c>
      <c r="L618" s="6">
        <f>DNFIK!L618*100/'Correction for self employed'!L$2</f>
        <v>4</v>
      </c>
      <c r="M618" s="7">
        <f t="shared" si="25"/>
        <v>8.8781580012472574</v>
      </c>
    </row>
    <row r="619" spans="4:13" x14ac:dyDescent="0.55000000000000004">
      <c r="E619" s="3" t="s">
        <v>40</v>
      </c>
      <c r="F619" s="6">
        <f>DNFIK!F619*100/'Correction for self employed'!F$2</f>
        <v>-6.5789473684210522</v>
      </c>
      <c r="G619" s="6">
        <f>DNFIK!G619*100/'Correction for self employed'!G$2</f>
        <v>-4.287245444801715</v>
      </c>
      <c r="H619" s="6">
        <f>DNFIK!H619*100/'Correction for self employed'!H$2</f>
        <v>-1.0427528675703857</v>
      </c>
      <c r="I619" s="6">
        <f>DNFIK!I619*100/'Correction for self employed'!I$2</f>
        <v>8.146639511201629</v>
      </c>
      <c r="J619" s="6">
        <f>DNFIK!J619*100/'Correction for self employed'!J$2</f>
        <v>13.131313131313131</v>
      </c>
      <c r="K619" s="6">
        <f>DNFIK!K619*100/'Correction for self employed'!K$2</f>
        <v>16.064257028112451</v>
      </c>
      <c r="L619" s="6">
        <f>DNFIK!L619*100/'Correction for self employed'!L$2</f>
        <v>-1</v>
      </c>
      <c r="M619" s="7">
        <f t="shared" si="25"/>
        <v>3.4904662842620087</v>
      </c>
    </row>
    <row r="620" spans="4:13" x14ac:dyDescent="0.55000000000000004">
      <c r="D620" s="3" t="s">
        <v>48</v>
      </c>
      <c r="E620" s="3" t="s">
        <v>13</v>
      </c>
      <c r="F620" s="6">
        <f>DNFIK!F620*100/'Correction for self employed'!F$2</f>
        <v>1524.1228070175439</v>
      </c>
      <c r="G620" s="6">
        <f>DNFIK!G620*100/'Correction for self employed'!G$2</f>
        <v>1655.9485530546624</v>
      </c>
      <c r="H620" s="6">
        <f>DNFIK!H620*100/'Correction for self employed'!H$2</f>
        <v>1784.1501564129301</v>
      </c>
      <c r="I620" s="6">
        <f>DNFIK!I620*100/'Correction for self employed'!I$2</f>
        <v>1902.2403258655804</v>
      </c>
      <c r="J620" s="6">
        <f>DNFIK!J620*100/'Correction for self employed'!J$2</f>
        <v>1883.8383838383838</v>
      </c>
      <c r="K620" s="6">
        <f>DNFIK!K620*100/'Correction for self employed'!K$2</f>
        <v>2184.7389558232935</v>
      </c>
      <c r="L620" s="6">
        <f>DNFIK!L620*100/'Correction for self employed'!L$2</f>
        <v>2202</v>
      </c>
      <c r="M620" s="7">
        <f t="shared" si="25"/>
        <v>1876.7198831446278</v>
      </c>
    </row>
    <row r="621" spans="4:13" x14ac:dyDescent="0.55000000000000004">
      <c r="E621" s="3" t="s">
        <v>14</v>
      </c>
      <c r="F621" s="6">
        <f>DNFIK!F621*100/'Correction for self employed'!F$2</f>
        <v>0</v>
      </c>
      <c r="G621" s="6">
        <f>DNFIK!G621*100/'Correction for self employed'!G$2</f>
        <v>0</v>
      </c>
      <c r="H621" s="6">
        <f>DNFIK!H621*100/'Correction for self employed'!H$2</f>
        <v>0</v>
      </c>
      <c r="I621" s="6">
        <f>DNFIK!I621*100/'Correction for self employed'!I$2</f>
        <v>0</v>
      </c>
      <c r="J621" s="6">
        <f>DNFIK!J621*100/'Correction for self employed'!J$2</f>
        <v>0</v>
      </c>
      <c r="K621" s="6">
        <f>DNFIK!K621*100/'Correction for self employed'!K$2</f>
        <v>0</v>
      </c>
      <c r="L621" s="6">
        <f>DNFIK!L621*100/'Correction for self employed'!L$2</f>
        <v>0</v>
      </c>
      <c r="M621" s="7">
        <f t="shared" si="25"/>
        <v>0</v>
      </c>
    </row>
    <row r="622" spans="4:13" x14ac:dyDescent="0.55000000000000004">
      <c r="E622" s="3" t="s">
        <v>15</v>
      </c>
      <c r="F622" s="6">
        <f>DNFIK!F622*100/'Correction for self employed'!F$2</f>
        <v>0</v>
      </c>
      <c r="G622" s="6">
        <f>DNFIK!G622*100/'Correction for self employed'!G$2</f>
        <v>0</v>
      </c>
      <c r="H622" s="6">
        <f>DNFIK!H622*100/'Correction for self employed'!H$2</f>
        <v>0</v>
      </c>
      <c r="I622" s="6">
        <f>DNFIK!I622*100/'Correction for self employed'!I$2</f>
        <v>0</v>
      </c>
      <c r="J622" s="6">
        <f>DNFIK!J622*100/'Correction for self employed'!J$2</f>
        <v>0</v>
      </c>
      <c r="K622" s="6">
        <f>DNFIK!K622*100/'Correction for self employed'!K$2</f>
        <v>0</v>
      </c>
      <c r="L622" s="6">
        <f>DNFIK!L622*100/'Correction for self employed'!L$2</f>
        <v>0</v>
      </c>
      <c r="M622" s="7">
        <f t="shared" si="25"/>
        <v>0</v>
      </c>
    </row>
    <row r="623" spans="4:13" x14ac:dyDescent="0.55000000000000004">
      <c r="E623" s="3" t="s">
        <v>16</v>
      </c>
      <c r="F623" s="6">
        <f>DNFIK!F623*100/'Correction for self employed'!F$2</f>
        <v>0</v>
      </c>
      <c r="G623" s="6">
        <f>DNFIK!G623*100/'Correction for self employed'!G$2</f>
        <v>0</v>
      </c>
      <c r="H623" s="6">
        <f>DNFIK!H623*100/'Correction for self employed'!H$2</f>
        <v>0</v>
      </c>
      <c r="I623" s="6">
        <f>DNFIK!I623*100/'Correction for self employed'!I$2</f>
        <v>0</v>
      </c>
      <c r="J623" s="6">
        <f>DNFIK!J623*100/'Correction for self employed'!J$2</f>
        <v>0</v>
      </c>
      <c r="K623" s="6">
        <f>DNFIK!K623*100/'Correction for self employed'!K$2</f>
        <v>0</v>
      </c>
      <c r="L623" s="6">
        <f>DNFIK!L623*100/'Correction for self employed'!L$2</f>
        <v>0</v>
      </c>
      <c r="M623" s="7">
        <f t="shared" si="25"/>
        <v>0</v>
      </c>
    </row>
    <row r="624" spans="4:13" x14ac:dyDescent="0.55000000000000004">
      <c r="E624" s="3" t="s">
        <v>17</v>
      </c>
      <c r="F624" s="6">
        <f>DNFIK!F624*100/'Correction for self employed'!F$2</f>
        <v>0</v>
      </c>
      <c r="G624" s="6">
        <f>DNFIK!G624*100/'Correction for self employed'!G$2</f>
        <v>0</v>
      </c>
      <c r="H624" s="6">
        <f>DNFIK!H624*100/'Correction for self employed'!H$2</f>
        <v>0</v>
      </c>
      <c r="I624" s="6">
        <f>DNFIK!I624*100/'Correction for self employed'!I$2</f>
        <v>0</v>
      </c>
      <c r="J624" s="6">
        <f>DNFIK!J624*100/'Correction for self employed'!J$2</f>
        <v>0</v>
      </c>
      <c r="K624" s="6">
        <f>DNFIK!K624*100/'Correction for self employed'!K$2</f>
        <v>0</v>
      </c>
      <c r="L624" s="6">
        <f>DNFIK!L624*100/'Correction for self employed'!L$2</f>
        <v>0</v>
      </c>
      <c r="M624" s="7">
        <f t="shared" si="25"/>
        <v>0</v>
      </c>
    </row>
    <row r="625" spans="5:13" x14ac:dyDescent="0.55000000000000004">
      <c r="E625" s="3" t="s">
        <v>18</v>
      </c>
      <c r="F625" s="6">
        <f>DNFIK!F625*100/'Correction for self employed'!F$2</f>
        <v>0</v>
      </c>
      <c r="G625" s="6">
        <f>DNFIK!G625*100/'Correction for self employed'!G$2</f>
        <v>0</v>
      </c>
      <c r="H625" s="6">
        <f>DNFIK!H625*100/'Correction for self employed'!H$2</f>
        <v>0</v>
      </c>
      <c r="I625" s="6">
        <f>DNFIK!I625*100/'Correction for self employed'!I$2</f>
        <v>0</v>
      </c>
      <c r="J625" s="6">
        <f>DNFIK!J625*100/'Correction for self employed'!J$2</f>
        <v>0</v>
      </c>
      <c r="K625" s="6">
        <f>DNFIK!K625*100/'Correction for self employed'!K$2</f>
        <v>0</v>
      </c>
      <c r="L625" s="6">
        <f>DNFIK!L625*100/'Correction for self employed'!L$2</f>
        <v>0</v>
      </c>
      <c r="M625" s="7">
        <f t="shared" si="25"/>
        <v>0</v>
      </c>
    </row>
    <row r="626" spans="5:13" x14ac:dyDescent="0.55000000000000004">
      <c r="E626" s="3" t="s">
        <v>19</v>
      </c>
      <c r="F626" s="6">
        <f>DNFIK!F626*100/'Correction for self employed'!F$2</f>
        <v>0</v>
      </c>
      <c r="G626" s="6">
        <f>DNFIK!G626*100/'Correction for self employed'!G$2</f>
        <v>0</v>
      </c>
      <c r="H626" s="6">
        <f>DNFIK!H626*100/'Correction for self employed'!H$2</f>
        <v>0</v>
      </c>
      <c r="I626" s="6">
        <f>DNFIK!I626*100/'Correction for self employed'!I$2</f>
        <v>0</v>
      </c>
      <c r="J626" s="6">
        <f>DNFIK!J626*100/'Correction for self employed'!J$2</f>
        <v>0</v>
      </c>
      <c r="K626" s="6">
        <f>DNFIK!K626*100/'Correction for self employed'!K$2</f>
        <v>0</v>
      </c>
      <c r="L626" s="6">
        <f>DNFIK!L626*100/'Correction for self employed'!L$2</f>
        <v>0</v>
      </c>
      <c r="M626" s="7">
        <f t="shared" si="25"/>
        <v>0</v>
      </c>
    </row>
    <row r="627" spans="5:13" x14ac:dyDescent="0.55000000000000004">
      <c r="E627" s="3" t="s">
        <v>20</v>
      </c>
      <c r="F627" s="6">
        <f>DNFIK!F627*100/'Correction for self employed'!F$2</f>
        <v>0</v>
      </c>
      <c r="G627" s="6">
        <f>DNFIK!G627*100/'Correction for self employed'!G$2</f>
        <v>0</v>
      </c>
      <c r="H627" s="6">
        <f>DNFIK!H627*100/'Correction for self employed'!H$2</f>
        <v>0</v>
      </c>
      <c r="I627" s="6">
        <f>DNFIK!I627*100/'Correction for self employed'!I$2</f>
        <v>0</v>
      </c>
      <c r="J627" s="6">
        <f>DNFIK!J627*100/'Correction for self employed'!J$2</f>
        <v>0</v>
      </c>
      <c r="K627" s="6">
        <f>DNFIK!K627*100/'Correction for self employed'!K$2</f>
        <v>0</v>
      </c>
      <c r="L627" s="6">
        <f>DNFIK!L627*100/'Correction for self employed'!L$2</f>
        <v>0</v>
      </c>
      <c r="M627" s="7">
        <f t="shared" si="25"/>
        <v>0</v>
      </c>
    </row>
    <row r="628" spans="5:13" x14ac:dyDescent="0.55000000000000004">
      <c r="E628" s="3" t="s">
        <v>21</v>
      </c>
      <c r="F628" s="6">
        <f>DNFIK!F628*100/'Correction for self employed'!F$2</f>
        <v>0</v>
      </c>
      <c r="G628" s="6">
        <f>DNFIK!G628*100/'Correction for self employed'!G$2</f>
        <v>0</v>
      </c>
      <c r="H628" s="6">
        <f>DNFIK!H628*100/'Correction for self employed'!H$2</f>
        <v>0</v>
      </c>
      <c r="I628" s="6">
        <f>DNFIK!I628*100/'Correction for self employed'!I$2</f>
        <v>0</v>
      </c>
      <c r="J628" s="6">
        <f>DNFIK!J628*100/'Correction for self employed'!J$2</f>
        <v>0</v>
      </c>
      <c r="K628" s="6">
        <f>DNFIK!K628*100/'Correction for self employed'!K$2</f>
        <v>2.0080321285140563</v>
      </c>
      <c r="L628" s="6">
        <f>DNFIK!L628*100/'Correction for self employed'!L$2</f>
        <v>6</v>
      </c>
      <c r="M628" s="7">
        <f t="shared" si="25"/>
        <v>1.1440045897877222</v>
      </c>
    </row>
    <row r="629" spans="5:13" x14ac:dyDescent="0.55000000000000004">
      <c r="E629" s="3" t="s">
        <v>22</v>
      </c>
      <c r="F629" s="6">
        <f>DNFIK!F629*100/'Correction for self employed'!F$2</f>
        <v>0</v>
      </c>
      <c r="G629" s="6">
        <f>DNFIK!G629*100/'Correction for self employed'!G$2</f>
        <v>0</v>
      </c>
      <c r="H629" s="6">
        <f>DNFIK!H629*100/'Correction for self employed'!H$2</f>
        <v>0</v>
      </c>
      <c r="I629" s="6">
        <f>DNFIK!I629*100/'Correction for self employed'!I$2</f>
        <v>0</v>
      </c>
      <c r="J629" s="6">
        <f>DNFIK!J629*100/'Correction for self employed'!J$2</f>
        <v>0</v>
      </c>
      <c r="K629" s="6">
        <f>DNFIK!K629*100/'Correction for self employed'!K$2</f>
        <v>0</v>
      </c>
      <c r="L629" s="6">
        <f>DNFIK!L629*100/'Correction for self employed'!L$2</f>
        <v>0</v>
      </c>
      <c r="M629" s="7">
        <f t="shared" si="25"/>
        <v>0</v>
      </c>
    </row>
    <row r="630" spans="5:13" x14ac:dyDescent="0.55000000000000004">
      <c r="E630" s="3" t="s">
        <v>23</v>
      </c>
      <c r="F630" s="6">
        <f>DNFIK!F630*100/'Correction for self employed'!F$2</f>
        <v>0</v>
      </c>
      <c r="G630" s="6">
        <f>DNFIK!G630*100/'Correction for self employed'!G$2</f>
        <v>0</v>
      </c>
      <c r="H630" s="6">
        <f>DNFIK!H630*100/'Correction for self employed'!H$2</f>
        <v>0</v>
      </c>
      <c r="I630" s="6">
        <f>DNFIK!I630*100/'Correction for self employed'!I$2</f>
        <v>0</v>
      </c>
      <c r="J630" s="6">
        <f>DNFIK!J630*100/'Correction for self employed'!J$2</f>
        <v>0</v>
      </c>
      <c r="K630" s="6">
        <f>DNFIK!K630*100/'Correction for self employed'!K$2</f>
        <v>2.0080321285140563</v>
      </c>
      <c r="L630" s="6">
        <f>DNFIK!L630*100/'Correction for self employed'!L$2</f>
        <v>6</v>
      </c>
      <c r="M630" s="7">
        <f t="shared" si="25"/>
        <v>1.1440045897877222</v>
      </c>
    </row>
    <row r="631" spans="5:13" x14ac:dyDescent="0.55000000000000004">
      <c r="E631" s="3" t="s">
        <v>24</v>
      </c>
      <c r="F631" s="6">
        <f>DNFIK!F631*100/'Correction for self employed'!F$2</f>
        <v>32.89473684210526</v>
      </c>
      <c r="G631" s="6">
        <f>DNFIK!G631*100/'Correction for self employed'!G$2</f>
        <v>54.662379421221864</v>
      </c>
      <c r="H631" s="6">
        <f>DNFIK!H631*100/'Correction for self employed'!H$2</f>
        <v>62.565172054223147</v>
      </c>
      <c r="I631" s="6">
        <f>DNFIK!I631*100/'Correction for self employed'!I$2</f>
        <v>75.356415478615062</v>
      </c>
      <c r="J631" s="6">
        <f>DNFIK!J631*100/'Correction for self employed'!J$2</f>
        <v>94.949494949494948</v>
      </c>
      <c r="K631" s="6">
        <f>DNFIK!K631*100/'Correction for self employed'!K$2</f>
        <v>125.50200803212851</v>
      </c>
      <c r="L631" s="6">
        <f>DNFIK!L631*100/'Correction for self employed'!L$2</f>
        <v>182</v>
      </c>
      <c r="M631" s="7">
        <f t="shared" si="25"/>
        <v>89.704315253969838</v>
      </c>
    </row>
    <row r="632" spans="5:13" x14ac:dyDescent="0.55000000000000004">
      <c r="E632" s="3" t="s">
        <v>25</v>
      </c>
      <c r="F632" s="6">
        <f>DNFIK!F632*100/'Correction for self employed'!F$2</f>
        <v>20.833333333333332</v>
      </c>
      <c r="G632" s="6">
        <f>DNFIK!G632*100/'Correction for self employed'!G$2</f>
        <v>42.872454448017152</v>
      </c>
      <c r="H632" s="6">
        <f>DNFIK!H632*100/'Correction for self employed'!H$2</f>
        <v>52.137643378519286</v>
      </c>
      <c r="I632" s="6">
        <f>DNFIK!I632*100/'Correction for self employed'!I$2</f>
        <v>58.044806517311606</v>
      </c>
      <c r="J632" s="6">
        <f>DNFIK!J632*100/'Correction for self employed'!J$2</f>
        <v>80.808080808080803</v>
      </c>
      <c r="K632" s="6">
        <f>DNFIK!K632*100/'Correction for self employed'!K$2</f>
        <v>110.44176706827309</v>
      </c>
      <c r="L632" s="6">
        <f>DNFIK!L632*100/'Correction for self employed'!L$2</f>
        <v>164</v>
      </c>
      <c r="M632" s="7">
        <f t="shared" si="25"/>
        <v>75.591155079076458</v>
      </c>
    </row>
    <row r="633" spans="5:13" x14ac:dyDescent="0.55000000000000004">
      <c r="E633" s="3" t="s">
        <v>26</v>
      </c>
      <c r="F633" s="6">
        <f>DNFIK!F633*100/'Correction for self employed'!F$2</f>
        <v>12.06140350877193</v>
      </c>
      <c r="G633" s="6">
        <f>DNFIK!G633*100/'Correction for self employed'!G$2</f>
        <v>11.789924973204716</v>
      </c>
      <c r="H633" s="6">
        <f>DNFIK!H633*100/'Correction for self employed'!H$2</f>
        <v>10.427528675703858</v>
      </c>
      <c r="I633" s="6">
        <f>DNFIK!I633*100/'Correction for self employed'!I$2</f>
        <v>17.311608961303463</v>
      </c>
      <c r="J633" s="6">
        <f>DNFIK!J633*100/'Correction for self employed'!J$2</f>
        <v>14.141414141414142</v>
      </c>
      <c r="K633" s="6">
        <f>DNFIK!K633*100/'Correction for self employed'!K$2</f>
        <v>15.060240963855422</v>
      </c>
      <c r="L633" s="6">
        <f>DNFIK!L633*100/'Correction for self employed'!L$2</f>
        <v>18</v>
      </c>
      <c r="M633" s="7">
        <f t="shared" si="25"/>
        <v>14.113160174893363</v>
      </c>
    </row>
    <row r="634" spans="5:13" x14ac:dyDescent="0.55000000000000004">
      <c r="E634" s="3" t="s">
        <v>27</v>
      </c>
      <c r="F634" s="6">
        <f>DNFIK!F634*100/'Correction for self employed'!F$2</f>
        <v>141.44736842105263</v>
      </c>
      <c r="G634" s="6">
        <f>DNFIK!G634*100/'Correction for self employed'!G$2</f>
        <v>136.12004287245446</v>
      </c>
      <c r="H634" s="6">
        <f>DNFIK!H634*100/'Correction for self employed'!H$2</f>
        <v>132.42961418143898</v>
      </c>
      <c r="I634" s="6">
        <f>DNFIK!I634*100/'Correction for self employed'!I$2</f>
        <v>139.5112016293279</v>
      </c>
      <c r="J634" s="6">
        <f>DNFIK!J634*100/'Correction for self employed'!J$2</f>
        <v>134.34343434343435</v>
      </c>
      <c r="K634" s="6">
        <f>DNFIK!K634*100/'Correction for self employed'!K$2</f>
        <v>177.71084337349399</v>
      </c>
      <c r="L634" s="6">
        <f>DNFIK!L634*100/'Correction for self employed'!L$2</f>
        <v>195</v>
      </c>
      <c r="M634" s="7">
        <f t="shared" si="25"/>
        <v>150.9375006887432</v>
      </c>
    </row>
    <row r="635" spans="5:13" x14ac:dyDescent="0.55000000000000004">
      <c r="E635" s="3" t="s">
        <v>28</v>
      </c>
      <c r="F635" s="6">
        <f>DNFIK!F635*100/'Correction for self employed'!F$2</f>
        <v>0</v>
      </c>
      <c r="G635" s="6">
        <f>DNFIK!G635*100/'Correction for self employed'!G$2</f>
        <v>0</v>
      </c>
      <c r="H635" s="6">
        <f>DNFIK!H635*100/'Correction for self employed'!H$2</f>
        <v>0</v>
      </c>
      <c r="I635" s="6">
        <f>DNFIK!I635*100/'Correction for self employed'!I$2</f>
        <v>0</v>
      </c>
      <c r="J635" s="6">
        <f>DNFIK!J635*100/'Correction for self employed'!J$2</f>
        <v>0</v>
      </c>
      <c r="K635" s="6">
        <f>DNFIK!K635*100/'Correction for self employed'!K$2</f>
        <v>0</v>
      </c>
      <c r="L635" s="6">
        <f>DNFIK!L635*100/'Correction for self employed'!L$2</f>
        <v>0</v>
      </c>
      <c r="M635" s="7">
        <f t="shared" si="25"/>
        <v>0</v>
      </c>
    </row>
    <row r="636" spans="5:13" x14ac:dyDescent="0.55000000000000004">
      <c r="E636" s="3" t="s">
        <v>29</v>
      </c>
      <c r="F636" s="6">
        <f>DNFIK!F636*100/'Correction for self employed'!F$2</f>
        <v>130.48245614035088</v>
      </c>
      <c r="G636" s="6">
        <f>DNFIK!G636*100/'Correction for self employed'!G$2</f>
        <v>125.40192926045016</v>
      </c>
      <c r="H636" s="6">
        <f>DNFIK!H636*100/'Correction for self employed'!H$2</f>
        <v>122.00208550573514</v>
      </c>
      <c r="I636" s="6">
        <f>DNFIK!I636*100/'Correction for self employed'!I$2</f>
        <v>130.34623217922606</v>
      </c>
      <c r="J636" s="6">
        <f>DNFIK!J636*100/'Correction for self employed'!J$2</f>
        <v>124.24242424242425</v>
      </c>
      <c r="K636" s="6">
        <f>DNFIK!K636*100/'Correction for self employed'!K$2</f>
        <v>167.67068273092372</v>
      </c>
      <c r="L636" s="6">
        <f>DNFIK!L636*100/'Correction for self employed'!L$2</f>
        <v>184</v>
      </c>
      <c r="M636" s="7">
        <f t="shared" si="25"/>
        <v>140.59225857987286</v>
      </c>
    </row>
    <row r="637" spans="5:13" x14ac:dyDescent="0.55000000000000004">
      <c r="E637" s="3" t="s">
        <v>30</v>
      </c>
      <c r="F637" s="6">
        <f>DNFIK!F637*100/'Correction for self employed'!F$2</f>
        <v>9.8684210526315788</v>
      </c>
      <c r="G637" s="6">
        <f>DNFIK!G637*100/'Correction for self employed'!G$2</f>
        <v>10.718113612004288</v>
      </c>
      <c r="H637" s="6">
        <f>DNFIK!H637*100/'Correction for self employed'!H$2</f>
        <v>10.427528675703858</v>
      </c>
      <c r="I637" s="6">
        <f>DNFIK!I637*100/'Correction for self employed'!I$2</f>
        <v>9.1649694501018324</v>
      </c>
      <c r="J637" s="6">
        <f>DNFIK!J637*100/'Correction for self employed'!J$2</f>
        <v>9.0909090909090917</v>
      </c>
      <c r="K637" s="6">
        <f>DNFIK!K637*100/'Correction for self employed'!K$2</f>
        <v>10.040160642570282</v>
      </c>
      <c r="L637" s="6">
        <f>DNFIK!L637*100/'Correction for self employed'!L$2</f>
        <v>11</v>
      </c>
      <c r="M637" s="7">
        <f t="shared" si="25"/>
        <v>10.044300360560133</v>
      </c>
    </row>
    <row r="638" spans="5:13" x14ac:dyDescent="0.55000000000000004">
      <c r="E638" s="3" t="s">
        <v>31</v>
      </c>
      <c r="F638" s="6">
        <f>DNFIK!F638*100/'Correction for self employed'!F$2</f>
        <v>0</v>
      </c>
      <c r="G638" s="6">
        <f>DNFIK!G638*100/'Correction for self employed'!G$2</f>
        <v>0</v>
      </c>
      <c r="H638" s="6">
        <f>DNFIK!H638*100/'Correction for self employed'!H$2</f>
        <v>0</v>
      </c>
      <c r="I638" s="6">
        <f>DNFIK!I638*100/'Correction for self employed'!I$2</f>
        <v>0</v>
      </c>
      <c r="J638" s="6">
        <f>DNFIK!J638*100/'Correction for self employed'!J$2</f>
        <v>0</v>
      </c>
      <c r="K638" s="6">
        <f>DNFIK!K638*100/'Correction for self employed'!K$2</f>
        <v>0</v>
      </c>
      <c r="L638" s="6">
        <f>DNFIK!L638*100/'Correction for self employed'!L$2</f>
        <v>0</v>
      </c>
      <c r="M638" s="7">
        <f t="shared" si="25"/>
        <v>0</v>
      </c>
    </row>
    <row r="639" spans="5:13" x14ac:dyDescent="0.55000000000000004">
      <c r="E639" s="3" t="s">
        <v>32</v>
      </c>
      <c r="F639" s="6">
        <f>DNFIK!F639*100/'Correction for self employed'!F$2</f>
        <v>1254.3859649122808</v>
      </c>
      <c r="G639" s="6">
        <f>DNFIK!G639*100/'Correction for self employed'!G$2</f>
        <v>1354.7695605573419</v>
      </c>
      <c r="H639" s="6">
        <f>DNFIK!H639*100/'Correction for self employed'!H$2</f>
        <v>1436.9134515119915</v>
      </c>
      <c r="I639" s="6">
        <f>DNFIK!I639*100/'Correction for self employed'!I$2</f>
        <v>1562.1181262729124</v>
      </c>
      <c r="J639" s="6">
        <f>DNFIK!J639*100/'Correction for self employed'!J$2</f>
        <v>1553.5353535353536</v>
      </c>
      <c r="K639" s="6">
        <f>DNFIK!K639*100/'Correction for self employed'!K$2</f>
        <v>1728.9156626506026</v>
      </c>
      <c r="L639" s="6">
        <f>DNFIK!L639*100/'Correction for self employed'!L$2</f>
        <v>1747</v>
      </c>
      <c r="M639" s="7">
        <f t="shared" si="25"/>
        <v>1519.6625884914974</v>
      </c>
    </row>
    <row r="640" spans="5:13" x14ac:dyDescent="0.55000000000000004">
      <c r="E640" s="3" t="s">
        <v>33</v>
      </c>
      <c r="F640" s="6">
        <f>DNFIK!F640*100/'Correction for self employed'!F$2</f>
        <v>118.42105263157895</v>
      </c>
      <c r="G640" s="6">
        <f>DNFIK!G640*100/'Correction for self employed'!G$2</f>
        <v>121.11468381564845</v>
      </c>
      <c r="H640" s="6">
        <f>DNFIK!H640*100/'Correction for self employed'!H$2</f>
        <v>130.34410844629821</v>
      </c>
      <c r="I640" s="6">
        <f>DNFIK!I640*100/'Correction for self employed'!I$2</f>
        <v>125.25458248472505</v>
      </c>
      <c r="J640" s="6">
        <f>DNFIK!J640*100/'Correction for self employed'!J$2</f>
        <v>115.15151515151516</v>
      </c>
      <c r="K640" s="6">
        <f>DNFIK!K640*100/'Correction for self employed'!K$2</f>
        <v>110.44176706827309</v>
      </c>
      <c r="L640" s="6">
        <f>DNFIK!L640*100/'Correction for self employed'!L$2</f>
        <v>113</v>
      </c>
      <c r="M640" s="7">
        <f t="shared" si="25"/>
        <v>119.10395851400556</v>
      </c>
    </row>
    <row r="641" spans="4:13" x14ac:dyDescent="0.55000000000000004">
      <c r="E641" s="3" t="s">
        <v>34</v>
      </c>
      <c r="F641" s="6">
        <f>DNFIK!F641*100/'Correction for self employed'!F$2</f>
        <v>1137.0614035087719</v>
      </c>
      <c r="G641" s="6">
        <f>DNFIK!G641*100/'Correction for self employed'!G$2</f>
        <v>1232.5830653804931</v>
      </c>
      <c r="H641" s="6">
        <f>DNFIK!H641*100/'Correction for self employed'!H$2</f>
        <v>1306.5693430656934</v>
      </c>
      <c r="I641" s="6">
        <f>DNFIK!I641*100/'Correction for self employed'!I$2</f>
        <v>1436.8635437881874</v>
      </c>
      <c r="J641" s="6">
        <f>DNFIK!J641*100/'Correction for self employed'!J$2</f>
        <v>1438.3838383838383</v>
      </c>
      <c r="K641" s="6">
        <f>DNFIK!K641*100/'Correction for self employed'!K$2</f>
        <v>1618.4738955823293</v>
      </c>
      <c r="L641" s="6">
        <f>DNFIK!L641*100/'Correction for self employed'!L$2</f>
        <v>1634</v>
      </c>
      <c r="M641" s="7">
        <f t="shared" si="25"/>
        <v>1400.562155672759</v>
      </c>
    </row>
    <row r="642" spans="4:13" x14ac:dyDescent="0.55000000000000004">
      <c r="E642" s="3" t="s">
        <v>35</v>
      </c>
      <c r="F642" s="6">
        <f>DNFIK!F642*100/'Correction for self employed'!F$2</f>
        <v>0</v>
      </c>
      <c r="G642" s="6">
        <f>DNFIK!G642*100/'Correction for self employed'!G$2</f>
        <v>0</v>
      </c>
      <c r="H642" s="6">
        <f>DNFIK!H642*100/'Correction for self employed'!H$2</f>
        <v>0</v>
      </c>
      <c r="I642" s="6">
        <f>DNFIK!I642*100/'Correction for self employed'!I$2</f>
        <v>0</v>
      </c>
      <c r="J642" s="6">
        <f>DNFIK!J642*100/'Correction for self employed'!J$2</f>
        <v>0</v>
      </c>
      <c r="K642" s="6">
        <f>DNFIK!K642*100/'Correction for self employed'!K$2</f>
        <v>0</v>
      </c>
      <c r="L642" s="6">
        <f>DNFIK!L642*100/'Correction for self employed'!L$2</f>
        <v>0</v>
      </c>
      <c r="M642" s="7">
        <f t="shared" si="25"/>
        <v>0</v>
      </c>
    </row>
    <row r="643" spans="4:13" x14ac:dyDescent="0.55000000000000004">
      <c r="E643" s="3" t="s">
        <v>36</v>
      </c>
      <c r="F643" s="6">
        <f>DNFIK!F643*100/'Correction for self employed'!F$2</f>
        <v>16.44736842105263</v>
      </c>
      <c r="G643" s="6">
        <f>DNFIK!G643*100/'Correction for self employed'!G$2</f>
        <v>22.508038585209004</v>
      </c>
      <c r="H643" s="6">
        <f>DNFIK!H643*100/'Correction for self employed'!H$2</f>
        <v>33.368091762252341</v>
      </c>
      <c r="I643" s="6">
        <f>DNFIK!I643*100/'Correction for self employed'!I$2</f>
        <v>29.531568228105904</v>
      </c>
      <c r="J643" s="6">
        <f>DNFIK!J643*100/'Correction for self employed'!J$2</f>
        <v>22.222222222222221</v>
      </c>
      <c r="K643" s="6">
        <f>DNFIK!K643*100/'Correction for self employed'!K$2</f>
        <v>67.269076305220892</v>
      </c>
      <c r="L643" s="6">
        <f>DNFIK!L643*100/'Correction for self employed'!L$2</f>
        <v>27</v>
      </c>
      <c r="M643" s="7">
        <f t="shared" si="25"/>
        <v>31.192337932009</v>
      </c>
    </row>
    <row r="644" spans="4:13" x14ac:dyDescent="0.55000000000000004">
      <c r="E644" s="3" t="s">
        <v>37</v>
      </c>
      <c r="F644" s="6">
        <f>DNFIK!F644*100/'Correction for self employed'!F$2</f>
        <v>78.94736842105263</v>
      </c>
      <c r="G644" s="6">
        <f>DNFIK!G644*100/'Correction for self employed'!G$2</f>
        <v>87.888531618435152</v>
      </c>
      <c r="H644" s="6">
        <f>DNFIK!H644*100/'Correction for self employed'!H$2</f>
        <v>117.8310740354536</v>
      </c>
      <c r="I644" s="6">
        <f>DNFIK!I644*100/'Correction for self employed'!I$2</f>
        <v>95.723014256619138</v>
      </c>
      <c r="J644" s="6">
        <f>DNFIK!J644*100/'Correction for self employed'!J$2</f>
        <v>79.797979797979792</v>
      </c>
      <c r="K644" s="6">
        <f>DNFIK!K644*100/'Correction for self employed'!K$2</f>
        <v>83.333333333333343</v>
      </c>
      <c r="L644" s="6">
        <f>DNFIK!L644*100/'Correction for self employed'!L$2</f>
        <v>45</v>
      </c>
      <c r="M644" s="7">
        <f t="shared" si="25"/>
        <v>84.074471637553387</v>
      </c>
    </row>
    <row r="645" spans="4:13" x14ac:dyDescent="0.55000000000000004">
      <c r="E645" s="3" t="s">
        <v>38</v>
      </c>
      <c r="F645" s="6">
        <f>DNFIK!F645*100/'Correction for self employed'!F$2</f>
        <v>0</v>
      </c>
      <c r="G645" s="6">
        <f>DNFIK!G645*100/'Correction for self employed'!G$2</f>
        <v>0</v>
      </c>
      <c r="H645" s="6">
        <f>DNFIK!H645*100/'Correction for self employed'!H$2</f>
        <v>0</v>
      </c>
      <c r="I645" s="6">
        <f>DNFIK!I645*100/'Correction for self employed'!I$2</f>
        <v>1.0183299389002036</v>
      </c>
      <c r="J645" s="6">
        <f>DNFIK!J645*100/'Correction for self employed'!J$2</f>
        <v>1.0101010101010102</v>
      </c>
      <c r="K645" s="6">
        <f>DNFIK!K645*100/'Correction for self employed'!K$2</f>
        <v>0</v>
      </c>
      <c r="L645" s="6">
        <f>DNFIK!L645*100/'Correction for self employed'!L$2</f>
        <v>0</v>
      </c>
      <c r="M645" s="7">
        <f t="shared" ref="M645:M708" si="26">AVERAGE(F645:L645)</f>
        <v>0.28977584985731625</v>
      </c>
    </row>
    <row r="646" spans="4:13" x14ac:dyDescent="0.55000000000000004">
      <c r="E646" s="3" t="s">
        <v>39</v>
      </c>
      <c r="F646" s="6">
        <f>DNFIK!F646*100/'Correction for self employed'!F$2</f>
        <v>78.94736842105263</v>
      </c>
      <c r="G646" s="6">
        <f>DNFIK!G646*100/'Correction for self employed'!G$2</f>
        <v>87.888531618435152</v>
      </c>
      <c r="H646" s="6">
        <f>DNFIK!H646*100/'Correction for self employed'!H$2</f>
        <v>117.8310740354536</v>
      </c>
      <c r="I646" s="6">
        <f>DNFIK!I646*100/'Correction for self employed'!I$2</f>
        <v>94.704684317718943</v>
      </c>
      <c r="J646" s="6">
        <f>DNFIK!J646*100/'Correction for self employed'!J$2</f>
        <v>78.787878787878782</v>
      </c>
      <c r="K646" s="6">
        <f>DNFIK!K646*100/'Correction for self employed'!K$2</f>
        <v>83.333333333333343</v>
      </c>
      <c r="L646" s="6">
        <f>DNFIK!L646*100/'Correction for self employed'!L$2</f>
        <v>44</v>
      </c>
      <c r="M646" s="7">
        <f t="shared" si="26"/>
        <v>83.641838644838927</v>
      </c>
    </row>
    <row r="647" spans="4:13" x14ac:dyDescent="0.55000000000000004">
      <c r="E647" s="3" t="s">
        <v>40</v>
      </c>
      <c r="F647" s="6">
        <f>DNFIK!F647*100/'Correction for self employed'!F$2</f>
        <v>-114.03508771929825</v>
      </c>
      <c r="G647" s="6">
        <f>DNFIK!G647*100/'Correction for self employed'!G$2</f>
        <v>-118.9710610932476</v>
      </c>
      <c r="H647" s="6">
        <f>DNFIK!H647*100/'Correction for self employed'!H$2</f>
        <v>-184.56725755995828</v>
      </c>
      <c r="I647" s="6">
        <f>DNFIK!I647*100/'Correction for self employed'!I$2</f>
        <v>4.0733197556008145</v>
      </c>
      <c r="J647" s="6">
        <f>DNFIK!J647*100/'Correction for self employed'!J$2</f>
        <v>19.19191919191919</v>
      </c>
      <c r="K647" s="6">
        <f>DNFIK!K647*100/'Correction for self employed'!K$2</f>
        <v>-55.220883534136547</v>
      </c>
      <c r="L647" s="6">
        <f>DNFIK!L647*100/'Correction for self employed'!L$2</f>
        <v>-73</v>
      </c>
      <c r="M647" s="7">
        <f t="shared" si="26"/>
        <v>-74.647007279874387</v>
      </c>
    </row>
    <row r="648" spans="4:13" x14ac:dyDescent="0.55000000000000004">
      <c r="D648" s="3" t="s">
        <v>49</v>
      </c>
      <c r="E648" s="3" t="s">
        <v>13</v>
      </c>
      <c r="F648" s="6">
        <f>DNFIK!F648*100/'Correction for self employed'!F$2</f>
        <v>1164.4736842105262</v>
      </c>
      <c r="G648" s="6">
        <f>DNFIK!G648*100/'Correction for self employed'!G$2</f>
        <v>1320.4715969989281</v>
      </c>
      <c r="H648" s="6">
        <f>DNFIK!H648*100/'Correction for self employed'!H$2</f>
        <v>1385.8185610010428</v>
      </c>
      <c r="I648" s="6">
        <f>DNFIK!I648*100/'Correction for self employed'!I$2</f>
        <v>1381.8737270875763</v>
      </c>
      <c r="J648" s="6">
        <f>DNFIK!J648*100/'Correction for self employed'!J$2</f>
        <v>1261.6161616161617</v>
      </c>
      <c r="K648" s="6">
        <f>DNFIK!K648*100/'Correction for self employed'!K$2</f>
        <v>1433.7349397590363</v>
      </c>
      <c r="L648" s="6">
        <f>DNFIK!L648*100/'Correction for self employed'!L$2</f>
        <v>1445</v>
      </c>
      <c r="M648" s="7">
        <f t="shared" si="26"/>
        <v>1341.8555243818957</v>
      </c>
    </row>
    <row r="649" spans="4:13" x14ac:dyDescent="0.55000000000000004">
      <c r="E649" s="3" t="s">
        <v>14</v>
      </c>
      <c r="F649" s="6">
        <f>DNFIK!F649*100/'Correction for self employed'!F$2</f>
        <v>0</v>
      </c>
      <c r="G649" s="6">
        <f>DNFIK!G649*100/'Correction for self employed'!G$2</f>
        <v>0</v>
      </c>
      <c r="H649" s="6">
        <f>DNFIK!H649*100/'Correction for self employed'!H$2</f>
        <v>0</v>
      </c>
      <c r="I649" s="6">
        <f>DNFIK!I649*100/'Correction for self employed'!I$2</f>
        <v>0</v>
      </c>
      <c r="J649" s="6">
        <f>DNFIK!J649*100/'Correction for self employed'!J$2</f>
        <v>0</v>
      </c>
      <c r="K649" s="6">
        <f>DNFIK!K649*100/'Correction for self employed'!K$2</f>
        <v>0</v>
      </c>
      <c r="L649" s="6">
        <f>DNFIK!L649*100/'Correction for self employed'!L$2</f>
        <v>0</v>
      </c>
      <c r="M649" s="7">
        <f t="shared" si="26"/>
        <v>0</v>
      </c>
    </row>
    <row r="650" spans="4:13" x14ac:dyDescent="0.55000000000000004">
      <c r="E650" s="3" t="s">
        <v>15</v>
      </c>
      <c r="F650" s="6">
        <f>DNFIK!F650*100/'Correction for self employed'!F$2</f>
        <v>0</v>
      </c>
      <c r="G650" s="6">
        <f>DNFIK!G650*100/'Correction for self employed'!G$2</f>
        <v>0</v>
      </c>
      <c r="H650" s="6">
        <f>DNFIK!H650*100/'Correction for self employed'!H$2</f>
        <v>0</v>
      </c>
      <c r="I650" s="6">
        <f>DNFIK!I650*100/'Correction for self employed'!I$2</f>
        <v>0</v>
      </c>
      <c r="J650" s="6">
        <f>DNFIK!J650*100/'Correction for self employed'!J$2</f>
        <v>0</v>
      </c>
      <c r="K650" s="6">
        <f>DNFIK!K650*100/'Correction for self employed'!K$2</f>
        <v>0</v>
      </c>
      <c r="L650" s="6">
        <f>DNFIK!L650*100/'Correction for self employed'!L$2</f>
        <v>0</v>
      </c>
      <c r="M650" s="7">
        <f t="shared" si="26"/>
        <v>0</v>
      </c>
    </row>
    <row r="651" spans="4:13" x14ac:dyDescent="0.55000000000000004">
      <c r="E651" s="3" t="s">
        <v>16</v>
      </c>
      <c r="F651" s="6">
        <f>DNFIK!F651*100/'Correction for self employed'!F$2</f>
        <v>0</v>
      </c>
      <c r="G651" s="6">
        <f>DNFIK!G651*100/'Correction for self employed'!G$2</f>
        <v>0</v>
      </c>
      <c r="H651" s="6">
        <f>DNFIK!H651*100/'Correction for self employed'!H$2</f>
        <v>0</v>
      </c>
      <c r="I651" s="6">
        <f>DNFIK!I651*100/'Correction for self employed'!I$2</f>
        <v>0</v>
      </c>
      <c r="J651" s="6">
        <f>DNFIK!J651*100/'Correction for self employed'!J$2</f>
        <v>0</v>
      </c>
      <c r="K651" s="6">
        <f>DNFIK!K651*100/'Correction for self employed'!K$2</f>
        <v>0</v>
      </c>
      <c r="L651" s="6">
        <f>DNFIK!L651*100/'Correction for self employed'!L$2</f>
        <v>0</v>
      </c>
      <c r="M651" s="7">
        <f t="shared" si="26"/>
        <v>0</v>
      </c>
    </row>
    <row r="652" spans="4:13" x14ac:dyDescent="0.55000000000000004">
      <c r="E652" s="3" t="s">
        <v>17</v>
      </c>
      <c r="F652" s="6">
        <f>DNFIK!F652*100/'Correction for self employed'!F$2</f>
        <v>0</v>
      </c>
      <c r="G652" s="6">
        <f>DNFIK!G652*100/'Correction for self employed'!G$2</f>
        <v>0</v>
      </c>
      <c r="H652" s="6">
        <f>DNFIK!H652*100/'Correction for self employed'!H$2</f>
        <v>0</v>
      </c>
      <c r="I652" s="6">
        <f>DNFIK!I652*100/'Correction for self employed'!I$2</f>
        <v>0</v>
      </c>
      <c r="J652" s="6">
        <f>DNFIK!J652*100/'Correction for self employed'!J$2</f>
        <v>0</v>
      </c>
      <c r="K652" s="6">
        <f>DNFIK!K652*100/'Correction for self employed'!K$2</f>
        <v>0</v>
      </c>
      <c r="L652" s="6">
        <f>DNFIK!L652*100/'Correction for self employed'!L$2</f>
        <v>0</v>
      </c>
      <c r="M652" s="7">
        <f t="shared" si="26"/>
        <v>0</v>
      </c>
    </row>
    <row r="653" spans="4:13" x14ac:dyDescent="0.55000000000000004">
      <c r="E653" s="3" t="s">
        <v>18</v>
      </c>
      <c r="F653" s="6">
        <f>DNFIK!F653*100/'Correction for self employed'!F$2</f>
        <v>0</v>
      </c>
      <c r="G653" s="6">
        <f>DNFIK!G653*100/'Correction for self employed'!G$2</f>
        <v>0</v>
      </c>
      <c r="H653" s="6">
        <f>DNFIK!H653*100/'Correction for self employed'!H$2</f>
        <v>0</v>
      </c>
      <c r="I653" s="6">
        <f>DNFIK!I653*100/'Correction for self employed'!I$2</f>
        <v>0</v>
      </c>
      <c r="J653" s="6">
        <f>DNFIK!J653*100/'Correction for self employed'!J$2</f>
        <v>0</v>
      </c>
      <c r="K653" s="6">
        <f>DNFIK!K653*100/'Correction for self employed'!K$2</f>
        <v>0</v>
      </c>
      <c r="L653" s="6">
        <f>DNFIK!L653*100/'Correction for self employed'!L$2</f>
        <v>0</v>
      </c>
      <c r="M653" s="7">
        <f t="shared" si="26"/>
        <v>0</v>
      </c>
    </row>
    <row r="654" spans="4:13" x14ac:dyDescent="0.55000000000000004">
      <c r="E654" s="3" t="s">
        <v>19</v>
      </c>
      <c r="F654" s="6">
        <f>DNFIK!F654*100/'Correction for self employed'!F$2</f>
        <v>0</v>
      </c>
      <c r="G654" s="6">
        <f>DNFIK!G654*100/'Correction for self employed'!G$2</f>
        <v>0</v>
      </c>
      <c r="H654" s="6">
        <f>DNFIK!H654*100/'Correction for self employed'!H$2</f>
        <v>0</v>
      </c>
      <c r="I654" s="6">
        <f>DNFIK!I654*100/'Correction for self employed'!I$2</f>
        <v>0</v>
      </c>
      <c r="J654" s="6">
        <f>DNFIK!J654*100/'Correction for self employed'!J$2</f>
        <v>0</v>
      </c>
      <c r="K654" s="6">
        <f>DNFIK!K654*100/'Correction for self employed'!K$2</f>
        <v>0</v>
      </c>
      <c r="L654" s="6">
        <f>DNFIK!L654*100/'Correction for self employed'!L$2</f>
        <v>0</v>
      </c>
      <c r="M654" s="7">
        <f t="shared" si="26"/>
        <v>0</v>
      </c>
    </row>
    <row r="655" spans="4:13" x14ac:dyDescent="0.55000000000000004">
      <c r="E655" s="3" t="s">
        <v>20</v>
      </c>
      <c r="F655" s="6">
        <f>DNFIK!F655*100/'Correction for self employed'!F$2</f>
        <v>0</v>
      </c>
      <c r="G655" s="6">
        <f>DNFIK!G655*100/'Correction for self employed'!G$2</f>
        <v>0</v>
      </c>
      <c r="H655" s="6">
        <f>DNFIK!H655*100/'Correction for self employed'!H$2</f>
        <v>0</v>
      </c>
      <c r="I655" s="6">
        <f>DNFIK!I655*100/'Correction for self employed'!I$2</f>
        <v>0</v>
      </c>
      <c r="J655" s="6">
        <f>DNFIK!J655*100/'Correction for self employed'!J$2</f>
        <v>0</v>
      </c>
      <c r="K655" s="6">
        <f>DNFIK!K655*100/'Correction for self employed'!K$2</f>
        <v>0</v>
      </c>
      <c r="L655" s="6">
        <f>DNFIK!L655*100/'Correction for self employed'!L$2</f>
        <v>0</v>
      </c>
      <c r="M655" s="7">
        <f t="shared" si="26"/>
        <v>0</v>
      </c>
    </row>
    <row r="656" spans="4:13" x14ac:dyDescent="0.55000000000000004">
      <c r="E656" s="3" t="s">
        <v>21</v>
      </c>
      <c r="F656" s="6">
        <f>DNFIK!F656*100/'Correction for self employed'!F$2</f>
        <v>0</v>
      </c>
      <c r="G656" s="6">
        <f>DNFIK!G656*100/'Correction for self employed'!G$2</f>
        <v>0</v>
      </c>
      <c r="H656" s="6">
        <f>DNFIK!H656*100/'Correction for self employed'!H$2</f>
        <v>0</v>
      </c>
      <c r="I656" s="6">
        <f>DNFIK!I656*100/'Correction for self employed'!I$2</f>
        <v>0</v>
      </c>
      <c r="J656" s="6">
        <f>DNFIK!J656*100/'Correction for self employed'!J$2</f>
        <v>0</v>
      </c>
      <c r="K656" s="6">
        <f>DNFIK!K656*100/'Correction for self employed'!K$2</f>
        <v>0</v>
      </c>
      <c r="L656" s="6">
        <f>DNFIK!L656*100/'Correction for self employed'!L$2</f>
        <v>0</v>
      </c>
      <c r="M656" s="7">
        <f t="shared" si="26"/>
        <v>0</v>
      </c>
    </row>
    <row r="657" spans="5:13" x14ac:dyDescent="0.55000000000000004">
      <c r="E657" s="3" t="s">
        <v>22</v>
      </c>
      <c r="F657" s="6">
        <f>DNFIK!F657*100/'Correction for self employed'!F$2</f>
        <v>0</v>
      </c>
      <c r="G657" s="6">
        <f>DNFIK!G657*100/'Correction for self employed'!G$2</f>
        <v>0</v>
      </c>
      <c r="H657" s="6">
        <f>DNFIK!H657*100/'Correction for self employed'!H$2</f>
        <v>0</v>
      </c>
      <c r="I657" s="6">
        <f>DNFIK!I657*100/'Correction for self employed'!I$2</f>
        <v>0</v>
      </c>
      <c r="J657" s="6">
        <f>DNFIK!J657*100/'Correction for self employed'!J$2</f>
        <v>0</v>
      </c>
      <c r="K657" s="6">
        <f>DNFIK!K657*100/'Correction for self employed'!K$2</f>
        <v>0</v>
      </c>
      <c r="L657" s="6">
        <f>DNFIK!L657*100/'Correction for self employed'!L$2</f>
        <v>0</v>
      </c>
      <c r="M657" s="7">
        <f t="shared" si="26"/>
        <v>0</v>
      </c>
    </row>
    <row r="658" spans="5:13" x14ac:dyDescent="0.55000000000000004">
      <c r="E658" s="3" t="s">
        <v>23</v>
      </c>
      <c r="F658" s="6">
        <f>DNFIK!F658*100/'Correction for self employed'!F$2</f>
        <v>0</v>
      </c>
      <c r="G658" s="6">
        <f>DNFIK!G658*100/'Correction for self employed'!G$2</f>
        <v>0</v>
      </c>
      <c r="H658" s="6">
        <f>DNFIK!H658*100/'Correction for self employed'!H$2</f>
        <v>0</v>
      </c>
      <c r="I658" s="6">
        <f>DNFIK!I658*100/'Correction for self employed'!I$2</f>
        <v>0</v>
      </c>
      <c r="J658" s="6">
        <f>DNFIK!J658*100/'Correction for self employed'!J$2</f>
        <v>0</v>
      </c>
      <c r="K658" s="6">
        <f>DNFIK!K658*100/'Correction for self employed'!K$2</f>
        <v>0</v>
      </c>
      <c r="L658" s="6">
        <f>DNFIK!L658*100/'Correction for self employed'!L$2</f>
        <v>0</v>
      </c>
      <c r="M658" s="7">
        <f t="shared" si="26"/>
        <v>0</v>
      </c>
    </row>
    <row r="659" spans="5:13" x14ac:dyDescent="0.55000000000000004">
      <c r="E659" s="3" t="s">
        <v>24</v>
      </c>
      <c r="F659" s="6">
        <f>DNFIK!F659*100/'Correction for self employed'!F$2</f>
        <v>200.65789473684211</v>
      </c>
      <c r="G659" s="6">
        <f>DNFIK!G659*100/'Correction for self employed'!G$2</f>
        <v>256.16291532690246</v>
      </c>
      <c r="H659" s="6">
        <f>DNFIK!H659*100/'Correction for self employed'!H$2</f>
        <v>149.11366006256517</v>
      </c>
      <c r="I659" s="6">
        <f>DNFIK!I659*100/'Correction for self employed'!I$2</f>
        <v>108.96130346232179</v>
      </c>
      <c r="J659" s="6">
        <f>DNFIK!J659*100/'Correction for self employed'!J$2</f>
        <v>36.363636363636367</v>
      </c>
      <c r="K659" s="6">
        <f>DNFIK!K659*100/'Correction for self employed'!K$2</f>
        <v>36.144578313253014</v>
      </c>
      <c r="L659" s="6">
        <f>DNFIK!L659*100/'Correction for self employed'!L$2</f>
        <v>30</v>
      </c>
      <c r="M659" s="7">
        <f t="shared" si="26"/>
        <v>116.77199832364583</v>
      </c>
    </row>
    <row r="660" spans="5:13" x14ac:dyDescent="0.55000000000000004">
      <c r="E660" s="3" t="s">
        <v>25</v>
      </c>
      <c r="F660" s="6">
        <f>DNFIK!F660*100/'Correction for self employed'!F$2</f>
        <v>199.56140350877192</v>
      </c>
      <c r="G660" s="6">
        <f>DNFIK!G660*100/'Correction for self employed'!G$2</f>
        <v>254.01929260450163</v>
      </c>
      <c r="H660" s="6">
        <f>DNFIK!H660*100/'Correction for self employed'!H$2</f>
        <v>148.07090719499479</v>
      </c>
      <c r="I660" s="6">
        <f>DNFIK!I660*100/'Correction for self employed'!I$2</f>
        <v>106.92464358452138</v>
      </c>
      <c r="J660" s="6">
        <f>DNFIK!J660*100/'Correction for self employed'!J$2</f>
        <v>34.343434343434346</v>
      </c>
      <c r="K660" s="6">
        <f>DNFIK!K660*100/'Correction for self employed'!K$2</f>
        <v>30.120481927710845</v>
      </c>
      <c r="L660" s="6">
        <f>DNFIK!L660*100/'Correction for self employed'!L$2</f>
        <v>28</v>
      </c>
      <c r="M660" s="7">
        <f t="shared" si="26"/>
        <v>114.43430902341927</v>
      </c>
    </row>
    <row r="661" spans="5:13" x14ac:dyDescent="0.55000000000000004">
      <c r="E661" s="3" t="s">
        <v>26</v>
      </c>
      <c r="F661" s="6">
        <f>DNFIK!F661*100/'Correction for self employed'!F$2</f>
        <v>1.0964912280701753</v>
      </c>
      <c r="G661" s="6">
        <f>DNFIK!G661*100/'Correction for self employed'!G$2</f>
        <v>1.0718113612004287</v>
      </c>
      <c r="H661" s="6">
        <f>DNFIK!H661*100/'Correction for self employed'!H$2</f>
        <v>1.0427528675703857</v>
      </c>
      <c r="I661" s="6">
        <f>DNFIK!I661*100/'Correction for self employed'!I$2</f>
        <v>2.0366598778004072</v>
      </c>
      <c r="J661" s="6">
        <f>DNFIK!J661*100/'Correction for self employed'!J$2</f>
        <v>2.0202020202020203</v>
      </c>
      <c r="K661" s="6">
        <f>DNFIK!K661*100/'Correction for self employed'!K$2</f>
        <v>6.024096385542169</v>
      </c>
      <c r="L661" s="6">
        <f>DNFIK!L661*100/'Correction for self employed'!L$2</f>
        <v>2</v>
      </c>
      <c r="M661" s="7">
        <f t="shared" si="26"/>
        <v>2.1845733914836551</v>
      </c>
    </row>
    <row r="662" spans="5:13" x14ac:dyDescent="0.55000000000000004">
      <c r="E662" s="3" t="s">
        <v>27</v>
      </c>
      <c r="F662" s="6">
        <f>DNFIK!F662*100/'Correction for self employed'!F$2</f>
        <v>62.5</v>
      </c>
      <c r="G662" s="6">
        <f>DNFIK!G662*100/'Correction for self employed'!G$2</f>
        <v>70.739549839228303</v>
      </c>
      <c r="H662" s="6">
        <f>DNFIK!H662*100/'Correction for self employed'!H$2</f>
        <v>76.120959332638165</v>
      </c>
      <c r="I662" s="6">
        <f>DNFIK!I662*100/'Correction for self employed'!I$2</f>
        <v>80.448065173116092</v>
      </c>
      <c r="J662" s="6">
        <f>DNFIK!J662*100/'Correction for self employed'!J$2</f>
        <v>82.828282828282823</v>
      </c>
      <c r="K662" s="6">
        <f>DNFIK!K662*100/'Correction for self employed'!K$2</f>
        <v>81.325301204819283</v>
      </c>
      <c r="L662" s="6">
        <f>DNFIK!L662*100/'Correction for self employed'!L$2</f>
        <v>84</v>
      </c>
      <c r="M662" s="7">
        <f t="shared" si="26"/>
        <v>76.851736911154958</v>
      </c>
    </row>
    <row r="663" spans="5:13" x14ac:dyDescent="0.55000000000000004">
      <c r="E663" s="3" t="s">
        <v>28</v>
      </c>
      <c r="F663" s="6">
        <f>DNFIK!F663*100/'Correction for self employed'!F$2</f>
        <v>0</v>
      </c>
      <c r="G663" s="6">
        <f>DNFIK!G663*100/'Correction for self employed'!G$2</f>
        <v>0</v>
      </c>
      <c r="H663" s="6">
        <f>DNFIK!H663*100/'Correction for self employed'!H$2</f>
        <v>0</v>
      </c>
      <c r="I663" s="6">
        <f>DNFIK!I663*100/'Correction for self employed'!I$2</f>
        <v>0</v>
      </c>
      <c r="J663" s="6">
        <f>DNFIK!J663*100/'Correction for self employed'!J$2</f>
        <v>0</v>
      </c>
      <c r="K663" s="6">
        <f>DNFIK!K663*100/'Correction for self employed'!K$2</f>
        <v>0</v>
      </c>
      <c r="L663" s="6">
        <f>DNFIK!L663*100/'Correction for self employed'!L$2</f>
        <v>0</v>
      </c>
      <c r="M663" s="7">
        <f t="shared" si="26"/>
        <v>0</v>
      </c>
    </row>
    <row r="664" spans="5:13" x14ac:dyDescent="0.55000000000000004">
      <c r="E664" s="3" t="s">
        <v>29</v>
      </c>
      <c r="F664" s="6">
        <f>DNFIK!F664*100/'Correction for self employed'!F$2</f>
        <v>0</v>
      </c>
      <c r="G664" s="6">
        <f>DNFIK!G664*100/'Correction for self employed'!G$2</f>
        <v>0</v>
      </c>
      <c r="H664" s="6">
        <f>DNFIK!H664*100/'Correction for self employed'!H$2</f>
        <v>0</v>
      </c>
      <c r="I664" s="6">
        <f>DNFIK!I664*100/'Correction for self employed'!I$2</f>
        <v>0</v>
      </c>
      <c r="J664" s="6">
        <f>DNFIK!J664*100/'Correction for self employed'!J$2</f>
        <v>0</v>
      </c>
      <c r="K664" s="6">
        <f>DNFIK!K664*100/'Correction for self employed'!K$2</f>
        <v>0</v>
      </c>
      <c r="L664" s="6">
        <f>DNFIK!L664*100/'Correction for self employed'!L$2</f>
        <v>0</v>
      </c>
      <c r="M664" s="7">
        <f t="shared" si="26"/>
        <v>0</v>
      </c>
    </row>
    <row r="665" spans="5:13" x14ac:dyDescent="0.55000000000000004">
      <c r="E665" s="3" t="s">
        <v>30</v>
      </c>
      <c r="F665" s="6">
        <f>DNFIK!F665*100/'Correction for self employed'!F$2</f>
        <v>62.5</v>
      </c>
      <c r="G665" s="6">
        <f>DNFIK!G665*100/'Correction for self employed'!G$2</f>
        <v>70.739549839228303</v>
      </c>
      <c r="H665" s="6">
        <f>DNFIK!H665*100/'Correction for self employed'!H$2</f>
        <v>76.120959332638165</v>
      </c>
      <c r="I665" s="6">
        <f>DNFIK!I665*100/'Correction for self employed'!I$2</f>
        <v>80.448065173116092</v>
      </c>
      <c r="J665" s="6">
        <f>DNFIK!J665*100/'Correction for self employed'!J$2</f>
        <v>82.828282828282823</v>
      </c>
      <c r="K665" s="6">
        <f>DNFIK!K665*100/'Correction for self employed'!K$2</f>
        <v>81.325301204819283</v>
      </c>
      <c r="L665" s="6">
        <f>DNFIK!L665*100/'Correction for self employed'!L$2</f>
        <v>84</v>
      </c>
      <c r="M665" s="7">
        <f t="shared" si="26"/>
        <v>76.851736911154958</v>
      </c>
    </row>
    <row r="666" spans="5:13" x14ac:dyDescent="0.55000000000000004">
      <c r="E666" s="3" t="s">
        <v>31</v>
      </c>
      <c r="F666" s="6">
        <f>DNFIK!F666*100/'Correction for self employed'!F$2</f>
        <v>0</v>
      </c>
      <c r="G666" s="6">
        <f>DNFIK!G666*100/'Correction for self employed'!G$2</f>
        <v>0</v>
      </c>
      <c r="H666" s="6">
        <f>DNFIK!H666*100/'Correction for self employed'!H$2</f>
        <v>0</v>
      </c>
      <c r="I666" s="6">
        <f>DNFIK!I666*100/'Correction for self employed'!I$2</f>
        <v>0</v>
      </c>
      <c r="J666" s="6">
        <f>DNFIK!J666*100/'Correction for self employed'!J$2</f>
        <v>0</v>
      </c>
      <c r="K666" s="6">
        <f>DNFIK!K666*100/'Correction for self employed'!K$2</f>
        <v>0</v>
      </c>
      <c r="L666" s="6">
        <f>DNFIK!L666*100/'Correction for self employed'!L$2</f>
        <v>0</v>
      </c>
      <c r="M666" s="7">
        <f t="shared" si="26"/>
        <v>0</v>
      </c>
    </row>
    <row r="667" spans="5:13" x14ac:dyDescent="0.55000000000000004">
      <c r="E667" s="3" t="s">
        <v>32</v>
      </c>
      <c r="F667" s="6">
        <f>DNFIK!F667*100/'Correction for self employed'!F$2</f>
        <v>893.64035087719299</v>
      </c>
      <c r="G667" s="6">
        <f>DNFIK!G667*100/'Correction for self employed'!G$2</f>
        <v>969.98928188638797</v>
      </c>
      <c r="H667" s="6">
        <f>DNFIK!H667*100/'Correction for self employed'!H$2</f>
        <v>1090.7194994786234</v>
      </c>
      <c r="I667" s="6">
        <f>DNFIK!I667*100/'Correction for self employed'!I$2</f>
        <v>1128.3095723014255</v>
      </c>
      <c r="J667" s="6">
        <f>DNFIK!J667*100/'Correction for self employed'!J$2</f>
        <v>1089.8989898989898</v>
      </c>
      <c r="K667" s="6">
        <f>DNFIK!K667*100/'Correction for self employed'!K$2</f>
        <v>1262.0481927710844</v>
      </c>
      <c r="L667" s="6">
        <f>DNFIK!L667*100/'Correction for self employed'!L$2</f>
        <v>1272</v>
      </c>
      <c r="M667" s="7">
        <f t="shared" si="26"/>
        <v>1100.9436981733863</v>
      </c>
    </row>
    <row r="668" spans="5:13" x14ac:dyDescent="0.55000000000000004">
      <c r="E668" s="3" t="s">
        <v>33</v>
      </c>
      <c r="F668" s="6">
        <f>DNFIK!F668*100/'Correction for self employed'!F$2</f>
        <v>1.0964912280701753</v>
      </c>
      <c r="G668" s="6">
        <f>DNFIK!G668*100/'Correction for self employed'!G$2</f>
        <v>1.0718113612004287</v>
      </c>
      <c r="H668" s="6">
        <f>DNFIK!H668*100/'Correction for self employed'!H$2</f>
        <v>2.0855057351407713</v>
      </c>
      <c r="I668" s="6">
        <f>DNFIK!I668*100/'Correction for self employed'!I$2</f>
        <v>0</v>
      </c>
      <c r="J668" s="6">
        <f>DNFIK!J668*100/'Correction for self employed'!J$2</f>
        <v>0</v>
      </c>
      <c r="K668" s="6">
        <f>DNFIK!K668*100/'Correction for self employed'!K$2</f>
        <v>0</v>
      </c>
      <c r="L668" s="6">
        <f>DNFIK!L668*100/'Correction for self employed'!L$2</f>
        <v>0</v>
      </c>
      <c r="M668" s="7">
        <f t="shared" si="26"/>
        <v>0.60768690348733934</v>
      </c>
    </row>
    <row r="669" spans="5:13" x14ac:dyDescent="0.55000000000000004">
      <c r="E669" s="3" t="s">
        <v>34</v>
      </c>
      <c r="F669" s="6">
        <f>DNFIK!F669*100/'Correction for self employed'!F$2</f>
        <v>0</v>
      </c>
      <c r="G669" s="6">
        <f>DNFIK!G669*100/'Correction for self employed'!G$2</f>
        <v>0</v>
      </c>
      <c r="H669" s="6">
        <f>DNFIK!H669*100/'Correction for self employed'!H$2</f>
        <v>0</v>
      </c>
      <c r="I669" s="6">
        <f>DNFIK!I669*100/'Correction for self employed'!I$2</f>
        <v>0</v>
      </c>
      <c r="J669" s="6">
        <f>DNFIK!J669*100/'Correction for self employed'!J$2</f>
        <v>0</v>
      </c>
      <c r="K669" s="6">
        <f>DNFIK!K669*100/'Correction for self employed'!K$2</f>
        <v>0</v>
      </c>
      <c r="L669" s="6">
        <f>DNFIK!L669*100/'Correction for self employed'!L$2</f>
        <v>0</v>
      </c>
      <c r="M669" s="7">
        <f t="shared" si="26"/>
        <v>0</v>
      </c>
    </row>
    <row r="670" spans="5:13" x14ac:dyDescent="0.55000000000000004">
      <c r="E670" s="3" t="s">
        <v>35</v>
      </c>
      <c r="F670" s="6">
        <f>DNFIK!F670*100/'Correction for self employed'!F$2</f>
        <v>891.4473684210526</v>
      </c>
      <c r="G670" s="6">
        <f>DNFIK!G670*100/'Correction for self employed'!G$2</f>
        <v>968.91747052518758</v>
      </c>
      <c r="H670" s="6">
        <f>DNFIK!H670*100/'Correction for self employed'!H$2</f>
        <v>1088.6339937434827</v>
      </c>
      <c r="I670" s="6">
        <f>DNFIK!I670*100/'Correction for self employed'!I$2</f>
        <v>1127.2912423625255</v>
      </c>
      <c r="J670" s="6">
        <f>DNFIK!J670*100/'Correction for self employed'!J$2</f>
        <v>1088.8888888888889</v>
      </c>
      <c r="K670" s="6">
        <f>DNFIK!K670*100/'Correction for self employed'!K$2</f>
        <v>1262.0481927710844</v>
      </c>
      <c r="L670" s="6">
        <f>DNFIK!L670*100/'Correction for self employed'!L$2</f>
        <v>1272</v>
      </c>
      <c r="M670" s="7">
        <f t="shared" si="26"/>
        <v>1099.8895938160317</v>
      </c>
    </row>
    <row r="671" spans="5:13" x14ac:dyDescent="0.55000000000000004">
      <c r="E671" s="3" t="s">
        <v>36</v>
      </c>
      <c r="F671" s="6">
        <f>DNFIK!F671*100/'Correction for self employed'!F$2</f>
        <v>0</v>
      </c>
      <c r="G671" s="6">
        <f>DNFIK!G671*100/'Correction for self employed'!G$2</f>
        <v>0</v>
      </c>
      <c r="H671" s="6">
        <f>DNFIK!H671*100/'Correction for self employed'!H$2</f>
        <v>0</v>
      </c>
      <c r="I671" s="6">
        <f>DNFIK!I671*100/'Correction for self employed'!I$2</f>
        <v>4.0733197556008145</v>
      </c>
      <c r="J671" s="6">
        <f>DNFIK!J671*100/'Correction for self employed'!J$2</f>
        <v>3.0303030303030303</v>
      </c>
      <c r="K671" s="6">
        <f>DNFIK!K671*100/'Correction for self employed'!K$2</f>
        <v>20.080321285140563</v>
      </c>
      <c r="L671" s="6">
        <f>DNFIK!L671*100/'Correction for self employed'!L$2</f>
        <v>41</v>
      </c>
      <c r="M671" s="7">
        <f t="shared" si="26"/>
        <v>9.7405634387206295</v>
      </c>
    </row>
    <row r="672" spans="5:13" x14ac:dyDescent="0.55000000000000004">
      <c r="E672" s="3" t="s">
        <v>37</v>
      </c>
      <c r="F672" s="6">
        <f>DNFIK!F672*100/'Correction for self employed'!F$2</f>
        <v>7.6754385964912277</v>
      </c>
      <c r="G672" s="6">
        <f>DNFIK!G672*100/'Correction for self employed'!G$2</f>
        <v>23.579849946409432</v>
      </c>
      <c r="H672" s="6">
        <f>DNFIK!H672*100/'Correction for self employed'!H$2</f>
        <v>69.864442127215852</v>
      </c>
      <c r="I672" s="6">
        <f>DNFIK!I672*100/'Correction for self employed'!I$2</f>
        <v>60.081466395112017</v>
      </c>
      <c r="J672" s="6">
        <f>DNFIK!J672*100/'Correction for self employed'!J$2</f>
        <v>49.494949494949495</v>
      </c>
      <c r="K672" s="6">
        <f>DNFIK!K672*100/'Correction for self employed'!K$2</f>
        <v>34.136546184738961</v>
      </c>
      <c r="L672" s="6">
        <f>DNFIK!L672*100/'Correction for self employed'!L$2</f>
        <v>18</v>
      </c>
      <c r="M672" s="7">
        <f t="shared" si="26"/>
        <v>37.547527534988141</v>
      </c>
    </row>
    <row r="673" spans="4:13" x14ac:dyDescent="0.55000000000000004">
      <c r="E673" s="3" t="s">
        <v>38</v>
      </c>
      <c r="F673" s="6">
        <f>DNFIK!F673*100/'Correction for self employed'!F$2</f>
        <v>0</v>
      </c>
      <c r="G673" s="6">
        <f>DNFIK!G673*100/'Correction for self employed'!G$2</f>
        <v>0</v>
      </c>
      <c r="H673" s="6">
        <f>DNFIK!H673*100/'Correction for self employed'!H$2</f>
        <v>0</v>
      </c>
      <c r="I673" s="6">
        <f>DNFIK!I673*100/'Correction for self employed'!I$2</f>
        <v>0</v>
      </c>
      <c r="J673" s="6">
        <f>DNFIK!J673*100/'Correction for self employed'!J$2</f>
        <v>0</v>
      </c>
      <c r="K673" s="6">
        <f>DNFIK!K673*100/'Correction for self employed'!K$2</f>
        <v>0</v>
      </c>
      <c r="L673" s="6">
        <f>DNFIK!L673*100/'Correction for self employed'!L$2</f>
        <v>0</v>
      </c>
      <c r="M673" s="7">
        <f t="shared" si="26"/>
        <v>0</v>
      </c>
    </row>
    <row r="674" spans="4:13" x14ac:dyDescent="0.55000000000000004">
      <c r="E674" s="3" t="s">
        <v>39</v>
      </c>
      <c r="F674" s="6">
        <f>DNFIK!F674*100/'Correction for self employed'!F$2</f>
        <v>7.6754385964912277</v>
      </c>
      <c r="G674" s="6">
        <f>DNFIK!G674*100/'Correction for self employed'!G$2</f>
        <v>23.579849946409432</v>
      </c>
      <c r="H674" s="6">
        <f>DNFIK!H674*100/'Correction for self employed'!H$2</f>
        <v>69.864442127215852</v>
      </c>
      <c r="I674" s="6">
        <f>DNFIK!I674*100/'Correction for self employed'!I$2</f>
        <v>60.081466395112017</v>
      </c>
      <c r="J674" s="6">
        <f>DNFIK!J674*100/'Correction for self employed'!J$2</f>
        <v>49.494949494949495</v>
      </c>
      <c r="K674" s="6">
        <f>DNFIK!K674*100/'Correction for self employed'!K$2</f>
        <v>34.136546184738961</v>
      </c>
      <c r="L674" s="6">
        <f>DNFIK!L674*100/'Correction for self employed'!L$2</f>
        <v>18</v>
      </c>
      <c r="M674" s="7">
        <f t="shared" si="26"/>
        <v>37.547527534988141</v>
      </c>
    </row>
    <row r="675" spans="4:13" x14ac:dyDescent="0.55000000000000004">
      <c r="E675" s="3" t="s">
        <v>40</v>
      </c>
      <c r="F675" s="6">
        <f>DNFIK!F675*100/'Correction for self employed'!F$2</f>
        <v>7.6754385964912277</v>
      </c>
      <c r="G675" s="6">
        <f>DNFIK!G675*100/'Correction for self employed'!G$2</f>
        <v>31.082529474812436</v>
      </c>
      <c r="H675" s="6">
        <f>DNFIK!H675*100/'Correction for self employed'!H$2</f>
        <v>23.983315954118872</v>
      </c>
      <c r="I675" s="6">
        <f>DNFIK!I675*100/'Correction for self employed'!I$2</f>
        <v>44.806517311608957</v>
      </c>
      <c r="J675" s="6">
        <f>DNFIK!J675*100/'Correction for self employed'!J$2</f>
        <v>35.353535353535356</v>
      </c>
      <c r="K675" s="6">
        <f>DNFIK!K675*100/'Correction for self employed'!K$2</f>
        <v>42.168674698795186</v>
      </c>
      <c r="L675" s="6">
        <f>DNFIK!L675*100/'Correction for self employed'!L$2</f>
        <v>45</v>
      </c>
      <c r="M675" s="7">
        <f t="shared" si="26"/>
        <v>32.867144484194576</v>
      </c>
    </row>
    <row r="676" spans="4:13" x14ac:dyDescent="0.55000000000000004">
      <c r="D676" s="3" t="s">
        <v>50</v>
      </c>
      <c r="E676" s="3" t="s">
        <v>13</v>
      </c>
      <c r="F676" s="6">
        <f>DNFIK!F676*100/'Correction for self employed'!F$2</f>
        <v>1162.280701754386</v>
      </c>
      <c r="G676" s="6">
        <f>DNFIK!G676*100/'Correction for self employed'!G$2</f>
        <v>1246.5166130760986</v>
      </c>
      <c r="H676" s="6">
        <f>DNFIK!H676*100/'Correction for self employed'!H$2</f>
        <v>1356.6214807090719</v>
      </c>
      <c r="I676" s="6">
        <f>DNFIK!I676*100/'Correction for self employed'!I$2</f>
        <v>1381.8737270875763</v>
      </c>
      <c r="J676" s="6">
        <f>DNFIK!J676*100/'Correction for self employed'!J$2</f>
        <v>1297.9797979797979</v>
      </c>
      <c r="K676" s="6">
        <f>DNFIK!K676*100/'Correction for self employed'!K$2</f>
        <v>1365.4618473895582</v>
      </c>
      <c r="L676" s="6">
        <f>DNFIK!L676*100/'Correction for self employed'!L$2</f>
        <v>1278</v>
      </c>
      <c r="M676" s="7">
        <f t="shared" si="26"/>
        <v>1298.3905954280697</v>
      </c>
    </row>
    <row r="677" spans="4:13" x14ac:dyDescent="0.55000000000000004">
      <c r="E677" s="3" t="s">
        <v>14</v>
      </c>
      <c r="F677" s="6">
        <f>DNFIK!F677*100/'Correction for self employed'!F$2</f>
        <v>0</v>
      </c>
      <c r="G677" s="6">
        <f>DNFIK!G677*100/'Correction for self employed'!G$2</f>
        <v>0</v>
      </c>
      <c r="H677" s="6">
        <f>DNFIK!H677*100/'Correction for self employed'!H$2</f>
        <v>0</v>
      </c>
      <c r="I677" s="6">
        <f>DNFIK!I677*100/'Correction for self employed'!I$2</f>
        <v>0</v>
      </c>
      <c r="J677" s="6">
        <f>DNFIK!J677*100/'Correction for self employed'!J$2</f>
        <v>0</v>
      </c>
      <c r="K677" s="6">
        <f>DNFIK!K677*100/'Correction for self employed'!K$2</f>
        <v>0</v>
      </c>
      <c r="L677" s="6">
        <f>DNFIK!L677*100/'Correction for self employed'!L$2</f>
        <v>0</v>
      </c>
      <c r="M677" s="7">
        <f t="shared" si="26"/>
        <v>0</v>
      </c>
    </row>
    <row r="678" spans="4:13" x14ac:dyDescent="0.55000000000000004">
      <c r="E678" s="3" t="s">
        <v>15</v>
      </c>
      <c r="F678" s="6">
        <f>DNFIK!F678*100/'Correction for self employed'!F$2</f>
        <v>0</v>
      </c>
      <c r="G678" s="6">
        <f>DNFIK!G678*100/'Correction for self employed'!G$2</f>
        <v>0</v>
      </c>
      <c r="H678" s="6">
        <f>DNFIK!H678*100/'Correction for self employed'!H$2</f>
        <v>0</v>
      </c>
      <c r="I678" s="6">
        <f>DNFIK!I678*100/'Correction for self employed'!I$2</f>
        <v>0</v>
      </c>
      <c r="J678" s="6">
        <f>DNFIK!J678*100/'Correction for self employed'!J$2</f>
        <v>0</v>
      </c>
      <c r="K678" s="6">
        <f>DNFIK!K678*100/'Correction for self employed'!K$2</f>
        <v>0</v>
      </c>
      <c r="L678" s="6">
        <f>DNFIK!L678*100/'Correction for self employed'!L$2</f>
        <v>0</v>
      </c>
      <c r="M678" s="7">
        <f t="shared" si="26"/>
        <v>0</v>
      </c>
    </row>
    <row r="679" spans="4:13" x14ac:dyDescent="0.55000000000000004">
      <c r="E679" s="3" t="s">
        <v>16</v>
      </c>
      <c r="F679" s="6">
        <f>DNFIK!F679*100/'Correction for self employed'!F$2</f>
        <v>0</v>
      </c>
      <c r="G679" s="6">
        <f>DNFIK!G679*100/'Correction for self employed'!G$2</f>
        <v>0</v>
      </c>
      <c r="H679" s="6">
        <f>DNFIK!H679*100/'Correction for self employed'!H$2</f>
        <v>0</v>
      </c>
      <c r="I679" s="6">
        <f>DNFIK!I679*100/'Correction for self employed'!I$2</f>
        <v>0</v>
      </c>
      <c r="J679" s="6">
        <f>DNFIK!J679*100/'Correction for self employed'!J$2</f>
        <v>0</v>
      </c>
      <c r="K679" s="6">
        <f>DNFIK!K679*100/'Correction for self employed'!K$2</f>
        <v>0</v>
      </c>
      <c r="L679" s="6">
        <f>DNFIK!L679*100/'Correction for self employed'!L$2</f>
        <v>0</v>
      </c>
      <c r="M679" s="7">
        <f t="shared" si="26"/>
        <v>0</v>
      </c>
    </row>
    <row r="680" spans="4:13" x14ac:dyDescent="0.55000000000000004">
      <c r="E680" s="3" t="s">
        <v>17</v>
      </c>
      <c r="F680" s="6">
        <f>DNFIK!F680*100/'Correction for self employed'!F$2</f>
        <v>16.44736842105263</v>
      </c>
      <c r="G680" s="6">
        <f>DNFIK!G680*100/'Correction for self employed'!G$2</f>
        <v>16.077170418006432</v>
      </c>
      <c r="H680" s="6">
        <f>DNFIK!H680*100/'Correction for self employed'!H$2</f>
        <v>15.641293013555787</v>
      </c>
      <c r="I680" s="6">
        <f>DNFIK!I680*100/'Correction for self employed'!I$2</f>
        <v>15.274949083503055</v>
      </c>
      <c r="J680" s="6">
        <f>DNFIK!J680*100/'Correction for self employed'!J$2</f>
        <v>15.151515151515152</v>
      </c>
      <c r="K680" s="6">
        <f>DNFIK!K680*100/'Correction for self employed'!K$2</f>
        <v>16.064257028112451</v>
      </c>
      <c r="L680" s="6">
        <f>DNFIK!L680*100/'Correction for self employed'!L$2</f>
        <v>16</v>
      </c>
      <c r="M680" s="7">
        <f t="shared" si="26"/>
        <v>15.808079016535073</v>
      </c>
    </row>
    <row r="681" spans="4:13" x14ac:dyDescent="0.55000000000000004">
      <c r="E681" s="3" t="s">
        <v>18</v>
      </c>
      <c r="F681" s="6">
        <f>DNFIK!F681*100/'Correction for self employed'!F$2</f>
        <v>0</v>
      </c>
      <c r="G681" s="6">
        <f>DNFIK!G681*100/'Correction for self employed'!G$2</f>
        <v>0</v>
      </c>
      <c r="H681" s="6">
        <f>DNFIK!H681*100/'Correction for self employed'!H$2</f>
        <v>0</v>
      </c>
      <c r="I681" s="6">
        <f>DNFIK!I681*100/'Correction for self employed'!I$2</f>
        <v>0</v>
      </c>
      <c r="J681" s="6">
        <f>DNFIK!J681*100/'Correction for self employed'!J$2</f>
        <v>0</v>
      </c>
      <c r="K681" s="6">
        <f>DNFIK!K681*100/'Correction for self employed'!K$2</f>
        <v>0</v>
      </c>
      <c r="L681" s="6">
        <f>DNFIK!L681*100/'Correction for self employed'!L$2</f>
        <v>0</v>
      </c>
      <c r="M681" s="7">
        <f t="shared" si="26"/>
        <v>0</v>
      </c>
    </row>
    <row r="682" spans="4:13" x14ac:dyDescent="0.55000000000000004">
      <c r="E682" s="3" t="s">
        <v>19</v>
      </c>
      <c r="F682" s="6">
        <f>DNFIK!F682*100/'Correction for self employed'!F$2</f>
        <v>0</v>
      </c>
      <c r="G682" s="6">
        <f>DNFIK!G682*100/'Correction for self employed'!G$2</f>
        <v>0</v>
      </c>
      <c r="H682" s="6">
        <f>DNFIK!H682*100/'Correction for self employed'!H$2</f>
        <v>0</v>
      </c>
      <c r="I682" s="6">
        <f>DNFIK!I682*100/'Correction for self employed'!I$2</f>
        <v>0</v>
      </c>
      <c r="J682" s="6">
        <f>DNFIK!J682*100/'Correction for self employed'!J$2</f>
        <v>0</v>
      </c>
      <c r="K682" s="6">
        <f>DNFIK!K682*100/'Correction for self employed'!K$2</f>
        <v>0</v>
      </c>
      <c r="L682" s="6">
        <f>DNFIK!L682*100/'Correction for self employed'!L$2</f>
        <v>0</v>
      </c>
      <c r="M682" s="7">
        <f t="shared" si="26"/>
        <v>0</v>
      </c>
    </row>
    <row r="683" spans="4:13" x14ac:dyDescent="0.55000000000000004">
      <c r="E683" s="3" t="s">
        <v>20</v>
      </c>
      <c r="F683" s="6">
        <f>DNFIK!F683*100/'Correction for self employed'!F$2</f>
        <v>16.44736842105263</v>
      </c>
      <c r="G683" s="6">
        <f>DNFIK!G683*100/'Correction for self employed'!G$2</f>
        <v>16.077170418006432</v>
      </c>
      <c r="H683" s="6">
        <f>DNFIK!H683*100/'Correction for self employed'!H$2</f>
        <v>15.641293013555787</v>
      </c>
      <c r="I683" s="6">
        <f>DNFIK!I683*100/'Correction for self employed'!I$2</f>
        <v>15.274949083503055</v>
      </c>
      <c r="J683" s="6">
        <f>DNFIK!J683*100/'Correction for self employed'!J$2</f>
        <v>15.151515151515152</v>
      </c>
      <c r="K683" s="6">
        <f>DNFIK!K683*100/'Correction for self employed'!K$2</f>
        <v>16.064257028112451</v>
      </c>
      <c r="L683" s="6">
        <f>DNFIK!L683*100/'Correction for self employed'!L$2</f>
        <v>16</v>
      </c>
      <c r="M683" s="7">
        <f t="shared" si="26"/>
        <v>15.808079016535073</v>
      </c>
    </row>
    <row r="684" spans="4:13" x14ac:dyDescent="0.55000000000000004">
      <c r="E684" s="3" t="s">
        <v>21</v>
      </c>
      <c r="F684" s="6">
        <f>DNFIK!F684*100/'Correction for self employed'!F$2</f>
        <v>730.26315789473676</v>
      </c>
      <c r="G684" s="6">
        <f>DNFIK!G684*100/'Correction for self employed'!G$2</f>
        <v>817.79206859592716</v>
      </c>
      <c r="H684" s="6">
        <f>DNFIK!H684*100/'Correction for self employed'!H$2</f>
        <v>934.30656934306569</v>
      </c>
      <c r="I684" s="6">
        <f>DNFIK!I684*100/'Correction for self employed'!I$2</f>
        <v>946.02851323828918</v>
      </c>
      <c r="J684" s="6">
        <f>DNFIK!J684*100/'Correction for self employed'!J$2</f>
        <v>852.52525252525254</v>
      </c>
      <c r="K684" s="6">
        <f>DNFIK!K684*100/'Correction for self employed'!K$2</f>
        <v>919.67871485943783</v>
      </c>
      <c r="L684" s="6">
        <f>DNFIK!L684*100/'Correction for self employed'!L$2</f>
        <v>816</v>
      </c>
      <c r="M684" s="7">
        <f t="shared" si="26"/>
        <v>859.51346806524418</v>
      </c>
    </row>
    <row r="685" spans="4:13" x14ac:dyDescent="0.55000000000000004">
      <c r="E685" s="3" t="s">
        <v>22</v>
      </c>
      <c r="F685" s="6">
        <f>DNFIK!F685*100/'Correction for self employed'!F$2</f>
        <v>5.4824561403508767</v>
      </c>
      <c r="G685" s="6">
        <f>DNFIK!G685*100/'Correction for self employed'!G$2</f>
        <v>32.154340836012864</v>
      </c>
      <c r="H685" s="6">
        <f>DNFIK!H685*100/'Correction for self employed'!H$2</f>
        <v>50.052137643378515</v>
      </c>
      <c r="I685" s="6">
        <f>DNFIK!I685*100/'Correction for self employed'!I$2</f>
        <v>48.879837067209778</v>
      </c>
      <c r="J685" s="6">
        <f>DNFIK!J685*100/'Correction for self employed'!J$2</f>
        <v>35.353535353535356</v>
      </c>
      <c r="K685" s="6">
        <f>DNFIK!K685*100/'Correction for self employed'!K$2</f>
        <v>34.136546184738961</v>
      </c>
      <c r="L685" s="6">
        <f>DNFIK!L685*100/'Correction for self employed'!L$2</f>
        <v>30</v>
      </c>
      <c r="M685" s="7">
        <f t="shared" si="26"/>
        <v>33.72269331788948</v>
      </c>
    </row>
    <row r="686" spans="4:13" x14ac:dyDescent="0.55000000000000004">
      <c r="E686" s="3" t="s">
        <v>23</v>
      </c>
      <c r="F686" s="6">
        <f>DNFIK!F686*100/'Correction for self employed'!F$2</f>
        <v>724.78070175438597</v>
      </c>
      <c r="G686" s="6">
        <f>DNFIK!G686*100/'Correction for self employed'!G$2</f>
        <v>785.63772775991424</v>
      </c>
      <c r="H686" s="6">
        <f>DNFIK!H686*100/'Correction for self employed'!H$2</f>
        <v>884.25443169968707</v>
      </c>
      <c r="I686" s="6">
        <f>DNFIK!I686*100/'Correction for self employed'!I$2</f>
        <v>898.16700610997964</v>
      </c>
      <c r="J686" s="6">
        <f>DNFIK!J686*100/'Correction for self employed'!J$2</f>
        <v>818.18181818181813</v>
      </c>
      <c r="K686" s="6">
        <f>DNFIK!K686*100/'Correction for self employed'!K$2</f>
        <v>886.54618473895584</v>
      </c>
      <c r="L686" s="6">
        <f>DNFIK!L686*100/'Correction for self employed'!L$2</f>
        <v>786</v>
      </c>
      <c r="M686" s="7">
        <f t="shared" si="26"/>
        <v>826.22398146353441</v>
      </c>
    </row>
    <row r="687" spans="4:13" x14ac:dyDescent="0.55000000000000004">
      <c r="E687" s="3" t="s">
        <v>24</v>
      </c>
      <c r="F687" s="6">
        <f>DNFIK!F687*100/'Correction for self employed'!F$2</f>
        <v>231.35964912280701</v>
      </c>
      <c r="G687" s="6">
        <f>DNFIK!G687*100/'Correction for self employed'!G$2</f>
        <v>236.87031082529475</v>
      </c>
      <c r="H687" s="6">
        <f>DNFIK!H687*100/'Correction for self employed'!H$2</f>
        <v>241.91866527632951</v>
      </c>
      <c r="I687" s="6">
        <f>DNFIK!I687*100/'Correction for self employed'!I$2</f>
        <v>242.36252545824846</v>
      </c>
      <c r="J687" s="6">
        <f>DNFIK!J687*100/'Correction for self employed'!J$2</f>
        <v>253.53535353535352</v>
      </c>
      <c r="K687" s="6">
        <f>DNFIK!K687*100/'Correction for self employed'!K$2</f>
        <v>256.02409638554218</v>
      </c>
      <c r="L687" s="6">
        <f>DNFIK!L687*100/'Correction for self employed'!L$2</f>
        <v>264</v>
      </c>
      <c r="M687" s="7">
        <f t="shared" si="26"/>
        <v>246.58151437193936</v>
      </c>
    </row>
    <row r="688" spans="4:13" x14ac:dyDescent="0.55000000000000004">
      <c r="E688" s="3" t="s">
        <v>25</v>
      </c>
      <c r="F688" s="6">
        <f>DNFIK!F688*100/'Correction for self employed'!F$2</f>
        <v>14.254385964912281</v>
      </c>
      <c r="G688" s="6">
        <f>DNFIK!G688*100/'Correction for self employed'!G$2</f>
        <v>11.789924973204716</v>
      </c>
      <c r="H688" s="6">
        <f>DNFIK!H688*100/'Correction for self employed'!H$2</f>
        <v>17.726798748696559</v>
      </c>
      <c r="I688" s="6">
        <f>DNFIK!I688*100/'Correction for self employed'!I$2</f>
        <v>18.329938900203665</v>
      </c>
      <c r="J688" s="6">
        <f>DNFIK!J688*100/'Correction for self employed'!J$2</f>
        <v>28.282828282828284</v>
      </c>
      <c r="K688" s="6">
        <f>DNFIK!K688*100/'Correction for self employed'!K$2</f>
        <v>29.116465863453818</v>
      </c>
      <c r="L688" s="6">
        <f>DNFIK!L688*100/'Correction for self employed'!L$2</f>
        <v>33</v>
      </c>
      <c r="M688" s="7">
        <f t="shared" si="26"/>
        <v>21.785763247614192</v>
      </c>
    </row>
    <row r="689" spans="4:13" x14ac:dyDescent="0.55000000000000004">
      <c r="E689" s="3" t="s">
        <v>26</v>
      </c>
      <c r="F689" s="6">
        <f>DNFIK!F689*100/'Correction for self employed'!F$2</f>
        <v>217.10526315789474</v>
      </c>
      <c r="G689" s="6">
        <f>DNFIK!G689*100/'Correction for self employed'!G$2</f>
        <v>224.0085744908896</v>
      </c>
      <c r="H689" s="6">
        <f>DNFIK!H689*100/'Correction for self employed'!H$2</f>
        <v>224.19186652763292</v>
      </c>
      <c r="I689" s="6">
        <f>DNFIK!I689*100/'Correction for self employed'!I$2</f>
        <v>224.03258655804481</v>
      </c>
      <c r="J689" s="6">
        <f>DNFIK!J689*100/'Correction for self employed'!J$2</f>
        <v>225.25252525252526</v>
      </c>
      <c r="K689" s="6">
        <f>DNFIK!K689*100/'Correction for self employed'!K$2</f>
        <v>225.90361445783134</v>
      </c>
      <c r="L689" s="6">
        <f>DNFIK!L689*100/'Correction for self employed'!L$2</f>
        <v>231</v>
      </c>
      <c r="M689" s="7">
        <f t="shared" si="26"/>
        <v>224.4992043492598</v>
      </c>
    </row>
    <row r="690" spans="4:13" x14ac:dyDescent="0.55000000000000004">
      <c r="E690" s="3" t="s">
        <v>27</v>
      </c>
      <c r="F690" s="6">
        <f>DNFIK!F690*100/'Correction for self employed'!F$2</f>
        <v>0</v>
      </c>
      <c r="G690" s="6">
        <f>DNFIK!G690*100/'Correction for self employed'!G$2</f>
        <v>0</v>
      </c>
      <c r="H690" s="6">
        <f>DNFIK!H690*100/'Correction for self employed'!H$2</f>
        <v>0</v>
      </c>
      <c r="I690" s="6">
        <f>DNFIK!I690*100/'Correction for self employed'!I$2</f>
        <v>0</v>
      </c>
      <c r="J690" s="6">
        <f>DNFIK!J690*100/'Correction for self employed'!J$2</f>
        <v>0</v>
      </c>
      <c r="K690" s="6">
        <f>DNFIK!K690*100/'Correction for self employed'!K$2</f>
        <v>0</v>
      </c>
      <c r="L690" s="6">
        <f>DNFIK!L690*100/'Correction for self employed'!L$2</f>
        <v>0</v>
      </c>
      <c r="M690" s="7">
        <f t="shared" si="26"/>
        <v>0</v>
      </c>
    </row>
    <row r="691" spans="4:13" x14ac:dyDescent="0.55000000000000004">
      <c r="E691" s="3" t="s">
        <v>28</v>
      </c>
      <c r="F691" s="6">
        <f>DNFIK!F691*100/'Correction for self employed'!F$2</f>
        <v>0</v>
      </c>
      <c r="G691" s="6">
        <f>DNFIK!G691*100/'Correction for self employed'!G$2</f>
        <v>0</v>
      </c>
      <c r="H691" s="6">
        <f>DNFIK!H691*100/'Correction for self employed'!H$2</f>
        <v>0</v>
      </c>
      <c r="I691" s="6">
        <f>DNFIK!I691*100/'Correction for self employed'!I$2</f>
        <v>0</v>
      </c>
      <c r="J691" s="6">
        <f>DNFIK!J691*100/'Correction for self employed'!J$2</f>
        <v>0</v>
      </c>
      <c r="K691" s="6">
        <f>DNFIK!K691*100/'Correction for self employed'!K$2</f>
        <v>0</v>
      </c>
      <c r="L691" s="6">
        <f>DNFIK!L691*100/'Correction for self employed'!L$2</f>
        <v>0</v>
      </c>
      <c r="M691" s="7">
        <f t="shared" si="26"/>
        <v>0</v>
      </c>
    </row>
    <row r="692" spans="4:13" x14ac:dyDescent="0.55000000000000004">
      <c r="E692" s="3" t="s">
        <v>29</v>
      </c>
      <c r="F692" s="6">
        <f>DNFIK!F692*100/'Correction for self employed'!F$2</f>
        <v>0</v>
      </c>
      <c r="G692" s="6">
        <f>DNFIK!G692*100/'Correction for self employed'!G$2</f>
        <v>0</v>
      </c>
      <c r="H692" s="6">
        <f>DNFIK!H692*100/'Correction for self employed'!H$2</f>
        <v>0</v>
      </c>
      <c r="I692" s="6">
        <f>DNFIK!I692*100/'Correction for self employed'!I$2</f>
        <v>0</v>
      </c>
      <c r="J692" s="6">
        <f>DNFIK!J692*100/'Correction for self employed'!J$2</f>
        <v>0</v>
      </c>
      <c r="K692" s="6">
        <f>DNFIK!K692*100/'Correction for self employed'!K$2</f>
        <v>0</v>
      </c>
      <c r="L692" s="6">
        <f>DNFIK!L692*100/'Correction for self employed'!L$2</f>
        <v>0</v>
      </c>
      <c r="M692" s="7">
        <f t="shared" si="26"/>
        <v>0</v>
      </c>
    </row>
    <row r="693" spans="4:13" x14ac:dyDescent="0.55000000000000004">
      <c r="E693" s="3" t="s">
        <v>30</v>
      </c>
      <c r="F693" s="6">
        <f>DNFIK!F693*100/'Correction for self employed'!F$2</f>
        <v>0</v>
      </c>
      <c r="G693" s="6">
        <f>DNFIK!G693*100/'Correction for self employed'!G$2</f>
        <v>0</v>
      </c>
      <c r="H693" s="6">
        <f>DNFIK!H693*100/'Correction for self employed'!H$2</f>
        <v>0</v>
      </c>
      <c r="I693" s="6">
        <f>DNFIK!I693*100/'Correction for self employed'!I$2</f>
        <v>0</v>
      </c>
      <c r="J693" s="6">
        <f>DNFIK!J693*100/'Correction for self employed'!J$2</f>
        <v>0</v>
      </c>
      <c r="K693" s="6">
        <f>DNFIK!K693*100/'Correction for self employed'!K$2</f>
        <v>0</v>
      </c>
      <c r="L693" s="6">
        <f>DNFIK!L693*100/'Correction for self employed'!L$2</f>
        <v>0</v>
      </c>
      <c r="M693" s="7">
        <f t="shared" si="26"/>
        <v>0</v>
      </c>
    </row>
    <row r="694" spans="4:13" x14ac:dyDescent="0.55000000000000004">
      <c r="E694" s="3" t="s">
        <v>31</v>
      </c>
      <c r="F694" s="6">
        <f>DNFIK!F694*100/'Correction for self employed'!F$2</f>
        <v>0</v>
      </c>
      <c r="G694" s="6">
        <f>DNFIK!G694*100/'Correction for self employed'!G$2</f>
        <v>0</v>
      </c>
      <c r="H694" s="6">
        <f>DNFIK!H694*100/'Correction for self employed'!H$2</f>
        <v>0</v>
      </c>
      <c r="I694" s="6">
        <f>DNFIK!I694*100/'Correction for self employed'!I$2</f>
        <v>0</v>
      </c>
      <c r="J694" s="6">
        <f>DNFIK!J694*100/'Correction for self employed'!J$2</f>
        <v>0</v>
      </c>
      <c r="K694" s="6">
        <f>DNFIK!K694*100/'Correction for self employed'!K$2</f>
        <v>0</v>
      </c>
      <c r="L694" s="6">
        <f>DNFIK!L694*100/'Correction for self employed'!L$2</f>
        <v>0</v>
      </c>
      <c r="M694" s="7">
        <f t="shared" si="26"/>
        <v>0</v>
      </c>
    </row>
    <row r="695" spans="4:13" x14ac:dyDescent="0.55000000000000004">
      <c r="E695" s="3" t="s">
        <v>32</v>
      </c>
      <c r="F695" s="6">
        <f>DNFIK!F695*100/'Correction for self employed'!F$2</f>
        <v>0</v>
      </c>
      <c r="G695" s="6">
        <f>DNFIK!G695*100/'Correction for self employed'!G$2</f>
        <v>0</v>
      </c>
      <c r="H695" s="6">
        <f>DNFIK!H695*100/'Correction for self employed'!H$2</f>
        <v>0</v>
      </c>
      <c r="I695" s="6">
        <f>DNFIK!I695*100/'Correction for self employed'!I$2</f>
        <v>0</v>
      </c>
      <c r="J695" s="6">
        <f>DNFIK!J695*100/'Correction for self employed'!J$2</f>
        <v>0</v>
      </c>
      <c r="K695" s="6">
        <f>DNFIK!K695*100/'Correction for self employed'!K$2</f>
        <v>0</v>
      </c>
      <c r="L695" s="6">
        <f>DNFIK!L695*100/'Correction for self employed'!L$2</f>
        <v>0</v>
      </c>
      <c r="M695" s="7">
        <f t="shared" si="26"/>
        <v>0</v>
      </c>
    </row>
    <row r="696" spans="4:13" x14ac:dyDescent="0.55000000000000004">
      <c r="E696" s="3" t="s">
        <v>33</v>
      </c>
      <c r="F696" s="6">
        <f>DNFIK!F696*100/'Correction for self employed'!F$2</f>
        <v>0</v>
      </c>
      <c r="G696" s="6">
        <f>DNFIK!G696*100/'Correction for self employed'!G$2</f>
        <v>0</v>
      </c>
      <c r="H696" s="6">
        <f>DNFIK!H696*100/'Correction for self employed'!H$2</f>
        <v>0</v>
      </c>
      <c r="I696" s="6">
        <f>DNFIK!I696*100/'Correction for self employed'!I$2</f>
        <v>0</v>
      </c>
      <c r="J696" s="6">
        <f>DNFIK!J696*100/'Correction for self employed'!J$2</f>
        <v>0</v>
      </c>
      <c r="K696" s="6">
        <f>DNFIK!K696*100/'Correction for self employed'!K$2</f>
        <v>0</v>
      </c>
      <c r="L696" s="6">
        <f>DNFIK!L696*100/'Correction for self employed'!L$2</f>
        <v>0</v>
      </c>
      <c r="M696" s="7">
        <f t="shared" si="26"/>
        <v>0</v>
      </c>
    </row>
    <row r="697" spans="4:13" x14ac:dyDescent="0.55000000000000004">
      <c r="E697" s="3" t="s">
        <v>34</v>
      </c>
      <c r="F697" s="6">
        <f>DNFIK!F697*100/'Correction for self employed'!F$2</f>
        <v>0</v>
      </c>
      <c r="G697" s="6">
        <f>DNFIK!G697*100/'Correction for self employed'!G$2</f>
        <v>0</v>
      </c>
      <c r="H697" s="6">
        <f>DNFIK!H697*100/'Correction for self employed'!H$2</f>
        <v>0</v>
      </c>
      <c r="I697" s="6">
        <f>DNFIK!I697*100/'Correction for self employed'!I$2</f>
        <v>0</v>
      </c>
      <c r="J697" s="6">
        <f>DNFIK!J697*100/'Correction for self employed'!J$2</f>
        <v>0</v>
      </c>
      <c r="K697" s="6">
        <f>DNFIK!K697*100/'Correction for self employed'!K$2</f>
        <v>0</v>
      </c>
      <c r="L697" s="6">
        <f>DNFIK!L697*100/'Correction for self employed'!L$2</f>
        <v>0</v>
      </c>
      <c r="M697" s="7">
        <f t="shared" si="26"/>
        <v>0</v>
      </c>
    </row>
    <row r="698" spans="4:13" x14ac:dyDescent="0.55000000000000004">
      <c r="E698" s="3" t="s">
        <v>35</v>
      </c>
      <c r="F698" s="6">
        <f>DNFIK!F698*100/'Correction for self employed'!F$2</f>
        <v>0</v>
      </c>
      <c r="G698" s="6">
        <f>DNFIK!G698*100/'Correction for self employed'!G$2</f>
        <v>0</v>
      </c>
      <c r="H698" s="6">
        <f>DNFIK!H698*100/'Correction for self employed'!H$2</f>
        <v>0</v>
      </c>
      <c r="I698" s="6">
        <f>DNFIK!I698*100/'Correction for self employed'!I$2</f>
        <v>0</v>
      </c>
      <c r="J698" s="6">
        <f>DNFIK!J698*100/'Correction for self employed'!J$2</f>
        <v>0</v>
      </c>
      <c r="K698" s="6">
        <f>DNFIK!K698*100/'Correction for self employed'!K$2</f>
        <v>0</v>
      </c>
      <c r="L698" s="6">
        <f>DNFIK!L698*100/'Correction for self employed'!L$2</f>
        <v>0</v>
      </c>
      <c r="M698" s="7">
        <f t="shared" si="26"/>
        <v>0</v>
      </c>
    </row>
    <row r="699" spans="4:13" x14ac:dyDescent="0.55000000000000004">
      <c r="E699" s="3" t="s">
        <v>36</v>
      </c>
      <c r="F699" s="6">
        <f>DNFIK!F699*100/'Correction for self employed'!F$2</f>
        <v>0</v>
      </c>
      <c r="G699" s="6">
        <f>DNFIK!G699*100/'Correction for self employed'!G$2</f>
        <v>0</v>
      </c>
      <c r="H699" s="6">
        <f>DNFIK!H699*100/'Correction for self employed'!H$2</f>
        <v>0</v>
      </c>
      <c r="I699" s="6">
        <f>DNFIK!I699*100/'Correction for self employed'!I$2</f>
        <v>0</v>
      </c>
      <c r="J699" s="6">
        <f>DNFIK!J699*100/'Correction for self employed'!J$2</f>
        <v>0</v>
      </c>
      <c r="K699" s="6">
        <f>DNFIK!K699*100/'Correction for self employed'!K$2</f>
        <v>0</v>
      </c>
      <c r="L699" s="6">
        <f>DNFIK!L699*100/'Correction for self employed'!L$2</f>
        <v>0</v>
      </c>
      <c r="M699" s="7">
        <f t="shared" si="26"/>
        <v>0</v>
      </c>
    </row>
    <row r="700" spans="4:13" x14ac:dyDescent="0.55000000000000004">
      <c r="E700" s="3" t="s">
        <v>37</v>
      </c>
      <c r="F700" s="6">
        <f>DNFIK!F700*100/'Correction for self employed'!F$2</f>
        <v>185.30701754385964</v>
      </c>
      <c r="G700" s="6">
        <f>DNFIK!G700*100/'Correction for self employed'!G$2</f>
        <v>175.7770632368703</v>
      </c>
      <c r="H700" s="6">
        <f>DNFIK!H700*100/'Correction for self employed'!H$2</f>
        <v>164.75495307612096</v>
      </c>
      <c r="I700" s="6">
        <f>DNFIK!I700*100/'Correction for self employed'!I$2</f>
        <v>177.18940936863544</v>
      </c>
      <c r="J700" s="6">
        <f>DNFIK!J700*100/'Correction for self employed'!J$2</f>
        <v>175.75757575757575</v>
      </c>
      <c r="K700" s="6">
        <f>DNFIK!K700*100/'Correction for self employed'!K$2</f>
        <v>173.69477911646587</v>
      </c>
      <c r="L700" s="6">
        <f>DNFIK!L700*100/'Correction for self employed'!L$2</f>
        <v>182</v>
      </c>
      <c r="M700" s="7">
        <f t="shared" si="26"/>
        <v>176.35439972850398</v>
      </c>
    </row>
    <row r="701" spans="4:13" x14ac:dyDescent="0.55000000000000004">
      <c r="E701" s="3" t="s">
        <v>38</v>
      </c>
      <c r="F701" s="6">
        <f>DNFIK!F701*100/'Correction for self employed'!F$2</f>
        <v>21.929824561403507</v>
      </c>
      <c r="G701" s="6">
        <f>DNFIK!G701*100/'Correction for self employed'!G$2</f>
        <v>22.508038585209004</v>
      </c>
      <c r="H701" s="6">
        <f>DNFIK!H701*100/'Correction for self employed'!H$2</f>
        <v>20.855057351407716</v>
      </c>
      <c r="I701" s="6">
        <f>DNFIK!I701*100/'Correction for self employed'!I$2</f>
        <v>15.274949083503055</v>
      </c>
      <c r="J701" s="6">
        <f>DNFIK!J701*100/'Correction for self employed'!J$2</f>
        <v>30.303030303030305</v>
      </c>
      <c r="K701" s="6">
        <f>DNFIK!K701*100/'Correction for self employed'!K$2</f>
        <v>35.140562248995984</v>
      </c>
      <c r="L701" s="6">
        <f>DNFIK!L701*100/'Correction for self employed'!L$2</f>
        <v>40</v>
      </c>
      <c r="M701" s="7">
        <f t="shared" si="26"/>
        <v>26.573066019078514</v>
      </c>
    </row>
    <row r="702" spans="4:13" x14ac:dyDescent="0.55000000000000004">
      <c r="E702" s="3" t="s">
        <v>39</v>
      </c>
      <c r="F702" s="6">
        <f>DNFIK!F702*100/'Correction for self employed'!F$2</f>
        <v>163.37719298245614</v>
      </c>
      <c r="G702" s="6">
        <f>DNFIK!G702*100/'Correction for self employed'!G$2</f>
        <v>153.26902465166131</v>
      </c>
      <c r="H702" s="6">
        <f>DNFIK!H702*100/'Correction for self employed'!H$2</f>
        <v>143.89989572471325</v>
      </c>
      <c r="I702" s="6">
        <f>DNFIK!I702*100/'Correction for self employed'!I$2</f>
        <v>160.89613034623218</v>
      </c>
      <c r="J702" s="6">
        <f>DNFIK!J702*100/'Correction for self employed'!J$2</f>
        <v>145.45454545454547</v>
      </c>
      <c r="K702" s="6">
        <f>DNFIK!K702*100/'Correction for self employed'!K$2</f>
        <v>138.55421686746988</v>
      </c>
      <c r="L702" s="6">
        <f>DNFIK!L702*100/'Correction for self employed'!L$2</f>
        <v>141</v>
      </c>
      <c r="M702" s="7">
        <f t="shared" si="26"/>
        <v>149.49300086101115</v>
      </c>
    </row>
    <row r="703" spans="4:13" x14ac:dyDescent="0.55000000000000004">
      <c r="E703" s="3" t="s">
        <v>40</v>
      </c>
      <c r="F703" s="6">
        <f>DNFIK!F703*100/'Correction for self employed'!F$2</f>
        <v>-31.798245614035086</v>
      </c>
      <c r="G703" s="6">
        <f>DNFIK!G703*100/'Correction for self employed'!G$2</f>
        <v>-76.098606645230447</v>
      </c>
      <c r="H703" s="6">
        <f>DNFIK!H703*100/'Correction for self employed'!H$2</f>
        <v>-157.45568300312826</v>
      </c>
      <c r="I703" s="6">
        <f>DNFIK!I703*100/'Correction for self employed'!I$2</f>
        <v>-254.5824847250509</v>
      </c>
      <c r="J703" s="6">
        <f>DNFIK!J703*100/'Correction for self employed'!J$2</f>
        <v>-208.08080808080808</v>
      </c>
      <c r="K703" s="6">
        <f>DNFIK!K703*100/'Correction for self employed'!K$2</f>
        <v>-217.8714859437751</v>
      </c>
      <c r="L703" s="6">
        <f>DNFIK!L703*100/'Correction for self employed'!L$2</f>
        <v>-216</v>
      </c>
      <c r="M703" s="7">
        <f t="shared" si="26"/>
        <v>-165.98390200171826</v>
      </c>
    </row>
    <row r="704" spans="4:13" x14ac:dyDescent="0.55000000000000004">
      <c r="D704" s="3" t="s">
        <v>51</v>
      </c>
      <c r="E704" s="3" t="s">
        <v>13</v>
      </c>
      <c r="F704" s="6">
        <f>DNFIK!F704*100/'Correction for self employed'!F$2</f>
        <v>2853.0701754385964</v>
      </c>
      <c r="G704" s="6">
        <f>DNFIK!G704*100/'Correction for self employed'!G$2</f>
        <v>2868.1672025723474</v>
      </c>
      <c r="H704" s="6">
        <f>DNFIK!H704*100/'Correction for self employed'!H$2</f>
        <v>2812.3044838373303</v>
      </c>
      <c r="I704" s="6">
        <f>DNFIK!I704*100/'Correction for self employed'!I$2</f>
        <v>2830.957230142566</v>
      </c>
      <c r="J704" s="6">
        <f>DNFIK!J704*100/'Correction for self employed'!J$2</f>
        <v>2685.8585858585857</v>
      </c>
      <c r="K704" s="6">
        <f>DNFIK!K704*100/'Correction for self employed'!K$2</f>
        <v>2736.9477911646586</v>
      </c>
      <c r="L704" s="6">
        <f>DNFIK!L704*100/'Correction for self employed'!L$2</f>
        <v>2745</v>
      </c>
      <c r="M704" s="7">
        <f t="shared" si="26"/>
        <v>2790.3293527162978</v>
      </c>
    </row>
    <row r="705" spans="5:13" x14ac:dyDescent="0.55000000000000004">
      <c r="E705" s="3" t="s">
        <v>14</v>
      </c>
      <c r="F705" s="6">
        <f>DNFIK!F705*100/'Correction for self employed'!F$2</f>
        <v>0</v>
      </c>
      <c r="G705" s="6">
        <f>DNFIK!G705*100/'Correction for self employed'!G$2</f>
        <v>0</v>
      </c>
      <c r="H705" s="6">
        <f>DNFIK!H705*100/'Correction for self employed'!H$2</f>
        <v>0</v>
      </c>
      <c r="I705" s="6">
        <f>DNFIK!I705*100/'Correction for self employed'!I$2</f>
        <v>0</v>
      </c>
      <c r="J705" s="6">
        <f>DNFIK!J705*100/'Correction for self employed'!J$2</f>
        <v>0</v>
      </c>
      <c r="K705" s="6">
        <f>DNFIK!K705*100/'Correction for self employed'!K$2</f>
        <v>0</v>
      </c>
      <c r="L705" s="6">
        <f>DNFIK!L705*100/'Correction for self employed'!L$2</f>
        <v>0</v>
      </c>
      <c r="M705" s="7">
        <f t="shared" si="26"/>
        <v>0</v>
      </c>
    </row>
    <row r="706" spans="5:13" x14ac:dyDescent="0.55000000000000004">
      <c r="E706" s="3" t="s">
        <v>15</v>
      </c>
      <c r="F706" s="6">
        <f>DNFIK!F706*100/'Correction for self employed'!F$2</f>
        <v>0</v>
      </c>
      <c r="G706" s="6">
        <f>DNFIK!G706*100/'Correction for self employed'!G$2</f>
        <v>0</v>
      </c>
      <c r="H706" s="6">
        <f>DNFIK!H706*100/'Correction for self employed'!H$2</f>
        <v>0</v>
      </c>
      <c r="I706" s="6">
        <f>DNFIK!I706*100/'Correction for self employed'!I$2</f>
        <v>0</v>
      </c>
      <c r="J706" s="6">
        <f>DNFIK!J706*100/'Correction for self employed'!J$2</f>
        <v>0</v>
      </c>
      <c r="K706" s="6">
        <f>DNFIK!K706*100/'Correction for self employed'!K$2</f>
        <v>0</v>
      </c>
      <c r="L706" s="6">
        <f>DNFIK!L706*100/'Correction for self employed'!L$2</f>
        <v>0</v>
      </c>
      <c r="M706" s="7">
        <f t="shared" si="26"/>
        <v>0</v>
      </c>
    </row>
    <row r="707" spans="5:13" x14ac:dyDescent="0.55000000000000004">
      <c r="E707" s="3" t="s">
        <v>16</v>
      </c>
      <c r="F707" s="6">
        <f>DNFIK!F707*100/'Correction for self employed'!F$2</f>
        <v>0</v>
      </c>
      <c r="G707" s="6">
        <f>DNFIK!G707*100/'Correction for self employed'!G$2</f>
        <v>0</v>
      </c>
      <c r="H707" s="6">
        <f>DNFIK!H707*100/'Correction for self employed'!H$2</f>
        <v>0</v>
      </c>
      <c r="I707" s="6">
        <f>DNFIK!I707*100/'Correction for self employed'!I$2</f>
        <v>0</v>
      </c>
      <c r="J707" s="6">
        <f>DNFIK!J707*100/'Correction for self employed'!J$2</f>
        <v>0</v>
      </c>
      <c r="K707" s="6">
        <f>DNFIK!K707*100/'Correction for self employed'!K$2</f>
        <v>0</v>
      </c>
      <c r="L707" s="6">
        <f>DNFIK!L707*100/'Correction for self employed'!L$2</f>
        <v>0</v>
      </c>
      <c r="M707" s="7">
        <f t="shared" si="26"/>
        <v>0</v>
      </c>
    </row>
    <row r="708" spans="5:13" x14ac:dyDescent="0.55000000000000004">
      <c r="E708" s="3" t="s">
        <v>17</v>
      </c>
      <c r="F708" s="6">
        <f>DNFIK!F708*100/'Correction for self employed'!F$2</f>
        <v>0</v>
      </c>
      <c r="G708" s="6">
        <f>DNFIK!G708*100/'Correction for self employed'!G$2</f>
        <v>0</v>
      </c>
      <c r="H708" s="6">
        <f>DNFIK!H708*100/'Correction for self employed'!H$2</f>
        <v>0</v>
      </c>
      <c r="I708" s="6">
        <f>DNFIK!I708*100/'Correction for self employed'!I$2</f>
        <v>0</v>
      </c>
      <c r="J708" s="6">
        <f>DNFIK!J708*100/'Correction for self employed'!J$2</f>
        <v>0</v>
      </c>
      <c r="K708" s="6">
        <f>DNFIK!K708*100/'Correction for self employed'!K$2</f>
        <v>0</v>
      </c>
      <c r="L708" s="6">
        <f>DNFIK!L708*100/'Correction for self employed'!L$2</f>
        <v>0</v>
      </c>
      <c r="M708" s="7">
        <f t="shared" si="26"/>
        <v>0</v>
      </c>
    </row>
    <row r="709" spans="5:13" x14ac:dyDescent="0.55000000000000004">
      <c r="E709" s="3" t="s">
        <v>18</v>
      </c>
      <c r="F709" s="6">
        <f>DNFIK!F709*100/'Correction for self employed'!F$2</f>
        <v>0</v>
      </c>
      <c r="G709" s="6">
        <f>DNFIK!G709*100/'Correction for self employed'!G$2</f>
        <v>0</v>
      </c>
      <c r="H709" s="6">
        <f>DNFIK!H709*100/'Correction for self employed'!H$2</f>
        <v>0</v>
      </c>
      <c r="I709" s="6">
        <f>DNFIK!I709*100/'Correction for self employed'!I$2</f>
        <v>0</v>
      </c>
      <c r="J709" s="6">
        <f>DNFIK!J709*100/'Correction for self employed'!J$2</f>
        <v>0</v>
      </c>
      <c r="K709" s="6">
        <f>DNFIK!K709*100/'Correction for self employed'!K$2</f>
        <v>0</v>
      </c>
      <c r="L709" s="6">
        <f>DNFIK!L709*100/'Correction for self employed'!L$2</f>
        <v>0</v>
      </c>
      <c r="M709" s="7">
        <f t="shared" ref="M709:M772" si="27">AVERAGE(F709:L709)</f>
        <v>0</v>
      </c>
    </row>
    <row r="710" spans="5:13" x14ac:dyDescent="0.55000000000000004">
      <c r="E710" s="3" t="s">
        <v>19</v>
      </c>
      <c r="F710" s="6">
        <f>DNFIK!F710*100/'Correction for self employed'!F$2</f>
        <v>0</v>
      </c>
      <c r="G710" s="6">
        <f>DNFIK!G710*100/'Correction for self employed'!G$2</f>
        <v>0</v>
      </c>
      <c r="H710" s="6">
        <f>DNFIK!H710*100/'Correction for self employed'!H$2</f>
        <v>0</v>
      </c>
      <c r="I710" s="6">
        <f>DNFIK!I710*100/'Correction for self employed'!I$2</f>
        <v>0</v>
      </c>
      <c r="J710" s="6">
        <f>DNFIK!J710*100/'Correction for self employed'!J$2</f>
        <v>0</v>
      </c>
      <c r="K710" s="6">
        <f>DNFIK!K710*100/'Correction for self employed'!K$2</f>
        <v>0</v>
      </c>
      <c r="L710" s="6">
        <f>DNFIK!L710*100/'Correction for self employed'!L$2</f>
        <v>0</v>
      </c>
      <c r="M710" s="7">
        <f t="shared" si="27"/>
        <v>0</v>
      </c>
    </row>
    <row r="711" spans="5:13" x14ac:dyDescent="0.55000000000000004">
      <c r="E711" s="3" t="s">
        <v>20</v>
      </c>
      <c r="F711" s="6">
        <f>DNFIK!F711*100/'Correction for self employed'!F$2</f>
        <v>0</v>
      </c>
      <c r="G711" s="6">
        <f>DNFIK!G711*100/'Correction for self employed'!G$2</f>
        <v>0</v>
      </c>
      <c r="H711" s="6">
        <f>DNFIK!H711*100/'Correction for self employed'!H$2</f>
        <v>0</v>
      </c>
      <c r="I711" s="6">
        <f>DNFIK!I711*100/'Correction for self employed'!I$2</f>
        <v>0</v>
      </c>
      <c r="J711" s="6">
        <f>DNFIK!J711*100/'Correction for self employed'!J$2</f>
        <v>0</v>
      </c>
      <c r="K711" s="6">
        <f>DNFIK!K711*100/'Correction for self employed'!K$2</f>
        <v>0</v>
      </c>
      <c r="L711" s="6">
        <f>DNFIK!L711*100/'Correction for self employed'!L$2</f>
        <v>0</v>
      </c>
      <c r="M711" s="7">
        <f t="shared" si="27"/>
        <v>0</v>
      </c>
    </row>
    <row r="712" spans="5:13" x14ac:dyDescent="0.55000000000000004">
      <c r="E712" s="3" t="s">
        <v>21</v>
      </c>
      <c r="F712" s="6">
        <f>DNFIK!F712*100/'Correction for self employed'!F$2</f>
        <v>5.4824561403508767</v>
      </c>
      <c r="G712" s="6">
        <f>DNFIK!G712*100/'Correction for self employed'!G$2</f>
        <v>5.359056806002144</v>
      </c>
      <c r="H712" s="6">
        <f>DNFIK!H712*100/'Correction for self employed'!H$2</f>
        <v>5.2137643378519289</v>
      </c>
      <c r="I712" s="6">
        <f>DNFIK!I712*100/'Correction for self employed'!I$2</f>
        <v>5.0916496945010179</v>
      </c>
      <c r="J712" s="6">
        <f>DNFIK!J712*100/'Correction for self employed'!J$2</f>
        <v>5.0505050505050502</v>
      </c>
      <c r="K712" s="6">
        <f>DNFIK!K712*100/'Correction for self employed'!K$2</f>
        <v>1.0040160642570282</v>
      </c>
      <c r="L712" s="6">
        <f>DNFIK!L712*100/'Correction for self employed'!L$2</f>
        <v>2</v>
      </c>
      <c r="M712" s="7">
        <f t="shared" si="27"/>
        <v>4.171635441924006</v>
      </c>
    </row>
    <row r="713" spans="5:13" x14ac:dyDescent="0.55000000000000004">
      <c r="E713" s="3" t="s">
        <v>22</v>
      </c>
      <c r="F713" s="6">
        <f>DNFIK!F713*100/'Correction for self employed'!F$2</f>
        <v>0</v>
      </c>
      <c r="G713" s="6">
        <f>DNFIK!G713*100/'Correction for self employed'!G$2</f>
        <v>0</v>
      </c>
      <c r="H713" s="6">
        <f>DNFIK!H713*100/'Correction for self employed'!H$2</f>
        <v>0</v>
      </c>
      <c r="I713" s="6">
        <f>DNFIK!I713*100/'Correction for self employed'!I$2</f>
        <v>0</v>
      </c>
      <c r="J713" s="6">
        <f>DNFIK!J713*100/'Correction for self employed'!J$2</f>
        <v>0</v>
      </c>
      <c r="K713" s="6">
        <f>DNFIK!K713*100/'Correction for self employed'!K$2</f>
        <v>0</v>
      </c>
      <c r="L713" s="6">
        <f>DNFIK!L713*100/'Correction for self employed'!L$2</f>
        <v>0</v>
      </c>
      <c r="M713" s="7">
        <f t="shared" si="27"/>
        <v>0</v>
      </c>
    </row>
    <row r="714" spans="5:13" x14ac:dyDescent="0.55000000000000004">
      <c r="E714" s="3" t="s">
        <v>23</v>
      </c>
      <c r="F714" s="6">
        <f>DNFIK!F714*100/'Correction for self employed'!F$2</f>
        <v>5.4824561403508767</v>
      </c>
      <c r="G714" s="6">
        <f>DNFIK!G714*100/'Correction for self employed'!G$2</f>
        <v>5.359056806002144</v>
      </c>
      <c r="H714" s="6">
        <f>DNFIK!H714*100/'Correction for self employed'!H$2</f>
        <v>5.2137643378519289</v>
      </c>
      <c r="I714" s="6">
        <f>DNFIK!I714*100/'Correction for self employed'!I$2</f>
        <v>5.0916496945010179</v>
      </c>
      <c r="J714" s="6">
        <f>DNFIK!J714*100/'Correction for self employed'!J$2</f>
        <v>5.0505050505050502</v>
      </c>
      <c r="K714" s="6">
        <f>DNFIK!K714*100/'Correction for self employed'!K$2</f>
        <v>1.0040160642570282</v>
      </c>
      <c r="L714" s="6">
        <f>DNFIK!L714*100/'Correction for self employed'!L$2</f>
        <v>2</v>
      </c>
      <c r="M714" s="7">
        <f t="shared" si="27"/>
        <v>4.171635441924006</v>
      </c>
    </row>
    <row r="715" spans="5:13" x14ac:dyDescent="0.55000000000000004">
      <c r="E715" s="3" t="s">
        <v>24</v>
      </c>
      <c r="F715" s="6">
        <f>DNFIK!F715*100/'Correction for self employed'!F$2</f>
        <v>2584.4298245614036</v>
      </c>
      <c r="G715" s="6">
        <f>DNFIK!G715*100/'Correction for self employed'!G$2</f>
        <v>2602.3579849946409</v>
      </c>
      <c r="H715" s="6">
        <f>DNFIK!H715*100/'Correction for self employed'!H$2</f>
        <v>2533.8894681960373</v>
      </c>
      <c r="I715" s="6">
        <f>DNFIK!I715*100/'Correction for self employed'!I$2</f>
        <v>2535.6415478615072</v>
      </c>
      <c r="J715" s="6">
        <f>DNFIK!J715*100/'Correction for self employed'!J$2</f>
        <v>2435.3535353535353</v>
      </c>
      <c r="K715" s="6">
        <f>DNFIK!K715*100/'Correction for self employed'!K$2</f>
        <v>2434.7389558232935</v>
      </c>
      <c r="L715" s="6">
        <f>DNFIK!L715*100/'Correction for self employed'!L$2</f>
        <v>2395</v>
      </c>
      <c r="M715" s="7">
        <f t="shared" si="27"/>
        <v>2503.0587595414881</v>
      </c>
    </row>
    <row r="716" spans="5:13" x14ac:dyDescent="0.55000000000000004">
      <c r="E716" s="3" t="s">
        <v>25</v>
      </c>
      <c r="F716" s="6">
        <f>DNFIK!F716*100/'Correction for self employed'!F$2</f>
        <v>148.02631578947367</v>
      </c>
      <c r="G716" s="6">
        <f>DNFIK!G716*100/'Correction for self employed'!G$2</f>
        <v>142.55091103965702</v>
      </c>
      <c r="H716" s="6">
        <f>DNFIK!H716*100/'Correction for self employed'!H$2</f>
        <v>123.04483837330552</v>
      </c>
      <c r="I716" s="6">
        <f>DNFIK!I716*100/'Correction for self employed'!I$2</f>
        <v>97.759674134419555</v>
      </c>
      <c r="J716" s="6">
        <f>DNFIK!J716*100/'Correction for self employed'!J$2</f>
        <v>89.898989898989896</v>
      </c>
      <c r="K716" s="6">
        <f>DNFIK!K716*100/'Correction for self employed'!K$2</f>
        <v>80.321285140562253</v>
      </c>
      <c r="L716" s="6">
        <f>DNFIK!L716*100/'Correction for self employed'!L$2</f>
        <v>73</v>
      </c>
      <c r="M716" s="7">
        <f t="shared" si="27"/>
        <v>107.80028776805828</v>
      </c>
    </row>
    <row r="717" spans="5:13" x14ac:dyDescent="0.55000000000000004">
      <c r="E717" s="3" t="s">
        <v>26</v>
      </c>
      <c r="F717" s="6">
        <f>DNFIK!F717*100/'Correction for self employed'!F$2</f>
        <v>2436.4035087719299</v>
      </c>
      <c r="G717" s="6">
        <f>DNFIK!G717*100/'Correction for self employed'!G$2</f>
        <v>2459.8070739549839</v>
      </c>
      <c r="H717" s="6">
        <f>DNFIK!H717*100/'Correction for self employed'!H$2</f>
        <v>2410.8446298227318</v>
      </c>
      <c r="I717" s="6">
        <f>DNFIK!I717*100/'Correction for self employed'!I$2</f>
        <v>2437.8818737270876</v>
      </c>
      <c r="J717" s="6">
        <f>DNFIK!J717*100/'Correction for self employed'!J$2</f>
        <v>2345.4545454545455</v>
      </c>
      <c r="K717" s="6">
        <f>DNFIK!K717*100/'Correction for self employed'!K$2</f>
        <v>2354.4176706827311</v>
      </c>
      <c r="L717" s="6">
        <f>DNFIK!L717*100/'Correction for self employed'!L$2</f>
        <v>2322</v>
      </c>
      <c r="M717" s="7">
        <f t="shared" si="27"/>
        <v>2395.2584717734303</v>
      </c>
    </row>
    <row r="718" spans="5:13" x14ac:dyDescent="0.55000000000000004">
      <c r="E718" s="3" t="s">
        <v>27</v>
      </c>
      <c r="F718" s="6">
        <f>DNFIK!F718*100/'Correction for self employed'!F$2</f>
        <v>0</v>
      </c>
      <c r="G718" s="6">
        <f>DNFIK!G718*100/'Correction for self employed'!G$2</f>
        <v>0</v>
      </c>
      <c r="H718" s="6">
        <f>DNFIK!H718*100/'Correction for self employed'!H$2</f>
        <v>0</v>
      </c>
      <c r="I718" s="6">
        <f>DNFIK!I718*100/'Correction for self employed'!I$2</f>
        <v>0</v>
      </c>
      <c r="J718" s="6">
        <f>DNFIK!J718*100/'Correction for self employed'!J$2</f>
        <v>0</v>
      </c>
      <c r="K718" s="6">
        <f>DNFIK!K718*100/'Correction for self employed'!K$2</f>
        <v>0</v>
      </c>
      <c r="L718" s="6">
        <f>DNFIK!L718*100/'Correction for self employed'!L$2</f>
        <v>0</v>
      </c>
      <c r="M718" s="7">
        <f t="shared" si="27"/>
        <v>0</v>
      </c>
    </row>
    <row r="719" spans="5:13" x14ac:dyDescent="0.55000000000000004">
      <c r="E719" s="3" t="s">
        <v>28</v>
      </c>
      <c r="F719" s="6">
        <f>DNFIK!F719*100/'Correction for self employed'!F$2</f>
        <v>0</v>
      </c>
      <c r="G719" s="6">
        <f>DNFIK!G719*100/'Correction for self employed'!G$2</f>
        <v>0</v>
      </c>
      <c r="H719" s="6">
        <f>DNFIK!H719*100/'Correction for self employed'!H$2</f>
        <v>0</v>
      </c>
      <c r="I719" s="6">
        <f>DNFIK!I719*100/'Correction for self employed'!I$2</f>
        <v>0</v>
      </c>
      <c r="J719" s="6">
        <f>DNFIK!J719*100/'Correction for self employed'!J$2</f>
        <v>0</v>
      </c>
      <c r="K719" s="6">
        <f>DNFIK!K719*100/'Correction for self employed'!K$2</f>
        <v>0</v>
      </c>
      <c r="L719" s="6">
        <f>DNFIK!L719*100/'Correction for self employed'!L$2</f>
        <v>0</v>
      </c>
      <c r="M719" s="7">
        <f t="shared" si="27"/>
        <v>0</v>
      </c>
    </row>
    <row r="720" spans="5:13" x14ac:dyDescent="0.55000000000000004">
      <c r="E720" s="3" t="s">
        <v>29</v>
      </c>
      <c r="F720" s="6">
        <f>DNFIK!F720*100/'Correction for self employed'!F$2</f>
        <v>0</v>
      </c>
      <c r="G720" s="6">
        <f>DNFIK!G720*100/'Correction for self employed'!G$2</f>
        <v>0</v>
      </c>
      <c r="H720" s="6">
        <f>DNFIK!H720*100/'Correction for self employed'!H$2</f>
        <v>0</v>
      </c>
      <c r="I720" s="6">
        <f>DNFIK!I720*100/'Correction for self employed'!I$2</f>
        <v>0</v>
      </c>
      <c r="J720" s="6">
        <f>DNFIK!J720*100/'Correction for self employed'!J$2</f>
        <v>0</v>
      </c>
      <c r="K720" s="6">
        <f>DNFIK!K720*100/'Correction for self employed'!K$2</f>
        <v>0</v>
      </c>
      <c r="L720" s="6">
        <f>DNFIK!L720*100/'Correction for self employed'!L$2</f>
        <v>0</v>
      </c>
      <c r="M720" s="7">
        <f t="shared" si="27"/>
        <v>0</v>
      </c>
    </row>
    <row r="721" spans="4:13" x14ac:dyDescent="0.55000000000000004">
      <c r="E721" s="3" t="s">
        <v>30</v>
      </c>
      <c r="F721" s="6">
        <f>DNFIK!F721*100/'Correction for self employed'!F$2</f>
        <v>0</v>
      </c>
      <c r="G721" s="6">
        <f>DNFIK!G721*100/'Correction for self employed'!G$2</f>
        <v>0</v>
      </c>
      <c r="H721" s="6">
        <f>DNFIK!H721*100/'Correction for self employed'!H$2</f>
        <v>0</v>
      </c>
      <c r="I721" s="6">
        <f>DNFIK!I721*100/'Correction for self employed'!I$2</f>
        <v>0</v>
      </c>
      <c r="J721" s="6">
        <f>DNFIK!J721*100/'Correction for self employed'!J$2</f>
        <v>0</v>
      </c>
      <c r="K721" s="6">
        <f>DNFIK!K721*100/'Correction for self employed'!K$2</f>
        <v>0</v>
      </c>
      <c r="L721" s="6">
        <f>DNFIK!L721*100/'Correction for self employed'!L$2</f>
        <v>0</v>
      </c>
      <c r="M721" s="7">
        <f t="shared" si="27"/>
        <v>0</v>
      </c>
    </row>
    <row r="722" spans="4:13" x14ac:dyDescent="0.55000000000000004">
      <c r="E722" s="3" t="s">
        <v>31</v>
      </c>
      <c r="F722" s="6">
        <f>DNFIK!F722*100/'Correction for self employed'!F$2</f>
        <v>0</v>
      </c>
      <c r="G722" s="6">
        <f>DNFIK!G722*100/'Correction for self employed'!G$2</f>
        <v>0</v>
      </c>
      <c r="H722" s="6">
        <f>DNFIK!H722*100/'Correction for self employed'!H$2</f>
        <v>0</v>
      </c>
      <c r="I722" s="6">
        <f>DNFIK!I722*100/'Correction for self employed'!I$2</f>
        <v>0</v>
      </c>
      <c r="J722" s="6">
        <f>DNFIK!J722*100/'Correction for self employed'!J$2</f>
        <v>0</v>
      </c>
      <c r="K722" s="6">
        <f>DNFIK!K722*100/'Correction for self employed'!K$2</f>
        <v>0</v>
      </c>
      <c r="L722" s="6">
        <f>DNFIK!L722*100/'Correction for self employed'!L$2</f>
        <v>0</v>
      </c>
      <c r="M722" s="7">
        <f t="shared" si="27"/>
        <v>0</v>
      </c>
    </row>
    <row r="723" spans="4:13" x14ac:dyDescent="0.55000000000000004">
      <c r="E723" s="3" t="s">
        <v>32</v>
      </c>
      <c r="F723" s="6">
        <f>DNFIK!F723*100/'Correction for self employed'!F$2</f>
        <v>0</v>
      </c>
      <c r="G723" s="6">
        <f>DNFIK!G723*100/'Correction for self employed'!G$2</f>
        <v>0</v>
      </c>
      <c r="H723" s="6">
        <f>DNFIK!H723*100/'Correction for self employed'!H$2</f>
        <v>0</v>
      </c>
      <c r="I723" s="6">
        <f>DNFIK!I723*100/'Correction for self employed'!I$2</f>
        <v>0</v>
      </c>
      <c r="J723" s="6">
        <f>DNFIK!J723*100/'Correction for self employed'!J$2</f>
        <v>0</v>
      </c>
      <c r="K723" s="6">
        <f>DNFIK!K723*100/'Correction for self employed'!K$2</f>
        <v>0</v>
      </c>
      <c r="L723" s="6">
        <f>DNFIK!L723*100/'Correction for self employed'!L$2</f>
        <v>0</v>
      </c>
      <c r="M723" s="7">
        <f t="shared" si="27"/>
        <v>0</v>
      </c>
    </row>
    <row r="724" spans="4:13" x14ac:dyDescent="0.55000000000000004">
      <c r="E724" s="3" t="s">
        <v>33</v>
      </c>
      <c r="F724" s="6">
        <f>DNFIK!F724*100/'Correction for self employed'!F$2</f>
        <v>0</v>
      </c>
      <c r="G724" s="6">
        <f>DNFIK!G724*100/'Correction for self employed'!G$2</f>
        <v>0</v>
      </c>
      <c r="H724" s="6">
        <f>DNFIK!H724*100/'Correction for self employed'!H$2</f>
        <v>0</v>
      </c>
      <c r="I724" s="6">
        <f>DNFIK!I724*100/'Correction for self employed'!I$2</f>
        <v>0</v>
      </c>
      <c r="J724" s="6">
        <f>DNFIK!J724*100/'Correction for self employed'!J$2</f>
        <v>0</v>
      </c>
      <c r="K724" s="6">
        <f>DNFIK!K724*100/'Correction for self employed'!K$2</f>
        <v>0</v>
      </c>
      <c r="L724" s="6">
        <f>DNFIK!L724*100/'Correction for self employed'!L$2</f>
        <v>0</v>
      </c>
      <c r="M724" s="7">
        <f t="shared" si="27"/>
        <v>0</v>
      </c>
    </row>
    <row r="725" spans="4:13" x14ac:dyDescent="0.55000000000000004">
      <c r="E725" s="3" t="s">
        <v>34</v>
      </c>
      <c r="F725" s="6">
        <f>DNFIK!F725*100/'Correction for self employed'!F$2</f>
        <v>0</v>
      </c>
      <c r="G725" s="6">
        <f>DNFIK!G725*100/'Correction for self employed'!G$2</f>
        <v>0</v>
      </c>
      <c r="H725" s="6">
        <f>DNFIK!H725*100/'Correction for self employed'!H$2</f>
        <v>0</v>
      </c>
      <c r="I725" s="6">
        <f>DNFIK!I725*100/'Correction for self employed'!I$2</f>
        <v>0</v>
      </c>
      <c r="J725" s="6">
        <f>DNFIK!J725*100/'Correction for self employed'!J$2</f>
        <v>0</v>
      </c>
      <c r="K725" s="6">
        <f>DNFIK!K725*100/'Correction for self employed'!K$2</f>
        <v>0</v>
      </c>
      <c r="L725" s="6">
        <f>DNFIK!L725*100/'Correction for self employed'!L$2</f>
        <v>0</v>
      </c>
      <c r="M725" s="7">
        <f t="shared" si="27"/>
        <v>0</v>
      </c>
    </row>
    <row r="726" spans="4:13" x14ac:dyDescent="0.55000000000000004">
      <c r="E726" s="3" t="s">
        <v>35</v>
      </c>
      <c r="F726" s="6">
        <f>DNFIK!F726*100/'Correction for self employed'!F$2</f>
        <v>0</v>
      </c>
      <c r="G726" s="6">
        <f>DNFIK!G726*100/'Correction for self employed'!G$2</f>
        <v>0</v>
      </c>
      <c r="H726" s="6">
        <f>DNFIK!H726*100/'Correction for self employed'!H$2</f>
        <v>0</v>
      </c>
      <c r="I726" s="6">
        <f>DNFIK!I726*100/'Correction for self employed'!I$2</f>
        <v>0</v>
      </c>
      <c r="J726" s="6">
        <f>DNFIK!J726*100/'Correction for self employed'!J$2</f>
        <v>0</v>
      </c>
      <c r="K726" s="6">
        <f>DNFIK!K726*100/'Correction for self employed'!K$2</f>
        <v>0</v>
      </c>
      <c r="L726" s="6">
        <f>DNFIK!L726*100/'Correction for self employed'!L$2</f>
        <v>0</v>
      </c>
      <c r="M726" s="7">
        <f t="shared" si="27"/>
        <v>0</v>
      </c>
    </row>
    <row r="727" spans="4:13" x14ac:dyDescent="0.55000000000000004">
      <c r="E727" s="3" t="s">
        <v>36</v>
      </c>
      <c r="F727" s="6">
        <f>DNFIK!F727*100/'Correction for self employed'!F$2</f>
        <v>4.3859649122807012</v>
      </c>
      <c r="G727" s="6">
        <f>DNFIK!G727*100/'Correction for self employed'!G$2</f>
        <v>5.359056806002144</v>
      </c>
      <c r="H727" s="6">
        <f>DNFIK!H727*100/'Correction for self employed'!H$2</f>
        <v>6.2565172054223144</v>
      </c>
      <c r="I727" s="6">
        <f>DNFIK!I727*100/'Correction for self employed'!I$2</f>
        <v>6.1099796334012222</v>
      </c>
      <c r="J727" s="6">
        <f>DNFIK!J727*100/'Correction for self employed'!J$2</f>
        <v>4.0404040404040407</v>
      </c>
      <c r="K727" s="6">
        <f>DNFIK!K727*100/'Correction for self employed'!K$2</f>
        <v>6.024096385542169</v>
      </c>
      <c r="L727" s="6">
        <f>DNFIK!L727*100/'Correction for self employed'!L$2</f>
        <v>4</v>
      </c>
      <c r="M727" s="7">
        <f t="shared" si="27"/>
        <v>5.1680027118646574</v>
      </c>
    </row>
    <row r="728" spans="4:13" x14ac:dyDescent="0.55000000000000004">
      <c r="E728" s="3" t="s">
        <v>37</v>
      </c>
      <c r="F728" s="6">
        <f>DNFIK!F728*100/'Correction for self employed'!F$2</f>
        <v>258.77192982456137</v>
      </c>
      <c r="G728" s="6">
        <f>DNFIK!G728*100/'Correction for self employed'!G$2</f>
        <v>254.01929260450163</v>
      </c>
      <c r="H728" s="6">
        <f>DNFIK!H728*100/'Correction for self employed'!H$2</f>
        <v>266.94473409801873</v>
      </c>
      <c r="I728" s="6">
        <f>DNFIK!I728*100/'Correction for self employed'!I$2</f>
        <v>283.09572301425663</v>
      </c>
      <c r="J728" s="6">
        <f>DNFIK!J728*100/'Correction for self employed'!J$2</f>
        <v>241.41414141414143</v>
      </c>
      <c r="K728" s="6">
        <f>DNFIK!K728*100/'Correction for self employed'!K$2</f>
        <v>296.18473895582332</v>
      </c>
      <c r="L728" s="6">
        <f>DNFIK!L728*100/'Correction for self employed'!L$2</f>
        <v>343</v>
      </c>
      <c r="M728" s="7">
        <f t="shared" si="27"/>
        <v>277.63293713018618</v>
      </c>
    </row>
    <row r="729" spans="4:13" x14ac:dyDescent="0.55000000000000004">
      <c r="E729" s="3" t="s">
        <v>38</v>
      </c>
      <c r="F729" s="6">
        <f>DNFIK!F729*100/'Correction for self employed'!F$2</f>
        <v>5.4824561403508767</v>
      </c>
      <c r="G729" s="6">
        <f>DNFIK!G729*100/'Correction for self employed'!G$2</f>
        <v>3.2154340836012865</v>
      </c>
      <c r="H729" s="6">
        <f>DNFIK!H729*100/'Correction for self employed'!H$2</f>
        <v>4.1710114702815426</v>
      </c>
      <c r="I729" s="6">
        <f>DNFIK!I729*100/'Correction for self employed'!I$2</f>
        <v>5.0916496945010179</v>
      </c>
      <c r="J729" s="6">
        <f>DNFIK!J729*100/'Correction for self employed'!J$2</f>
        <v>6.0606060606060606</v>
      </c>
      <c r="K729" s="6">
        <f>DNFIK!K729*100/'Correction for self employed'!K$2</f>
        <v>8.0321285140562253</v>
      </c>
      <c r="L729" s="6">
        <f>DNFIK!L729*100/'Correction for self employed'!L$2</f>
        <v>6</v>
      </c>
      <c r="M729" s="7">
        <f t="shared" si="27"/>
        <v>5.4361837090567153</v>
      </c>
    </row>
    <row r="730" spans="4:13" x14ac:dyDescent="0.55000000000000004">
      <c r="E730" s="3" t="s">
        <v>39</v>
      </c>
      <c r="F730" s="6">
        <f>DNFIK!F730*100/'Correction for self employed'!F$2</f>
        <v>253.28947368421052</v>
      </c>
      <c r="G730" s="6">
        <f>DNFIK!G730*100/'Correction for self employed'!G$2</f>
        <v>250.80385852090032</v>
      </c>
      <c r="H730" s="6">
        <f>DNFIK!H730*100/'Correction for self employed'!H$2</f>
        <v>262.77372262773719</v>
      </c>
      <c r="I730" s="6">
        <f>DNFIK!I730*100/'Correction for self employed'!I$2</f>
        <v>278.00407331975561</v>
      </c>
      <c r="J730" s="6">
        <f>DNFIK!J730*100/'Correction for self employed'!J$2</f>
        <v>235.35353535353536</v>
      </c>
      <c r="K730" s="6">
        <f>DNFIK!K730*100/'Correction for self employed'!K$2</f>
        <v>288.15261044176708</v>
      </c>
      <c r="L730" s="6">
        <f>DNFIK!L730*100/'Correction for self employed'!L$2</f>
        <v>336</v>
      </c>
      <c r="M730" s="7">
        <f t="shared" si="27"/>
        <v>272.0538962782723</v>
      </c>
    </row>
    <row r="731" spans="4:13" x14ac:dyDescent="0.55000000000000004">
      <c r="E731" s="3" t="s">
        <v>40</v>
      </c>
      <c r="F731" s="6">
        <f>DNFIK!F731*100/'Correction for self employed'!F$2</f>
        <v>1687.5</v>
      </c>
      <c r="G731" s="6">
        <f>DNFIK!G731*100/'Correction for self employed'!G$2</f>
        <v>2016.0771704180065</v>
      </c>
      <c r="H731" s="6">
        <f>DNFIK!H731*100/'Correction for self employed'!H$2</f>
        <v>2082.3774765380604</v>
      </c>
      <c r="I731" s="6">
        <f>DNFIK!I731*100/'Correction for self employed'!I$2</f>
        <v>2158.8594704684319</v>
      </c>
      <c r="J731" s="6">
        <f>DNFIK!J731*100/'Correction for self employed'!J$2</f>
        <v>2363.6363636363635</v>
      </c>
      <c r="K731" s="6">
        <f>DNFIK!K731*100/'Correction for self employed'!K$2</f>
        <v>2753.0120481927711</v>
      </c>
      <c r="L731" s="6">
        <f>DNFIK!L731*100/'Correction for self employed'!L$2</f>
        <v>3290</v>
      </c>
      <c r="M731" s="7">
        <f t="shared" si="27"/>
        <v>2335.9232184648049</v>
      </c>
    </row>
    <row r="732" spans="4:13" x14ac:dyDescent="0.55000000000000004">
      <c r="D732" s="3" t="s">
        <v>52</v>
      </c>
      <c r="E732" s="3" t="s">
        <v>13</v>
      </c>
      <c r="F732" s="6">
        <f>DNFIK!F732*100/'Correction for self employed'!F$2</f>
        <v>37.280701754385966</v>
      </c>
      <c r="G732" s="6">
        <f>DNFIK!G732*100/'Correction for self employed'!G$2</f>
        <v>40.728831725616296</v>
      </c>
      <c r="H732" s="6">
        <f>DNFIK!H732*100/'Correction for self employed'!H$2</f>
        <v>41.710114702815432</v>
      </c>
      <c r="I732" s="6">
        <f>DNFIK!I732*100/'Correction for self employed'!I$2</f>
        <v>36.65987780040733</v>
      </c>
      <c r="J732" s="6">
        <f>DNFIK!J732*100/'Correction for self employed'!J$2</f>
        <v>38.383838383838381</v>
      </c>
      <c r="K732" s="6">
        <f>DNFIK!K732*100/'Correction for self employed'!K$2</f>
        <v>36.144578313253014</v>
      </c>
      <c r="L732" s="6">
        <f>DNFIK!L732*100/'Correction for self employed'!L$2</f>
        <v>37</v>
      </c>
      <c r="M732" s="7">
        <f t="shared" si="27"/>
        <v>38.272563240045201</v>
      </c>
    </row>
    <row r="733" spans="4:13" x14ac:dyDescent="0.55000000000000004">
      <c r="E733" s="3" t="s">
        <v>14</v>
      </c>
      <c r="F733" s="6">
        <f>DNFIK!F733*100/'Correction for self employed'!F$2</f>
        <v>0</v>
      </c>
      <c r="G733" s="6">
        <f>DNFIK!G733*100/'Correction for self employed'!G$2</f>
        <v>0</v>
      </c>
      <c r="H733" s="6">
        <f>DNFIK!H733*100/'Correction for self employed'!H$2</f>
        <v>0</v>
      </c>
      <c r="I733" s="6">
        <f>DNFIK!I733*100/'Correction for self employed'!I$2</f>
        <v>0</v>
      </c>
      <c r="J733" s="6">
        <f>DNFIK!J733*100/'Correction for self employed'!J$2</f>
        <v>0</v>
      </c>
      <c r="K733" s="6">
        <f>DNFIK!K733*100/'Correction for self employed'!K$2</f>
        <v>0</v>
      </c>
      <c r="L733" s="6">
        <f>DNFIK!L733*100/'Correction for self employed'!L$2</f>
        <v>0</v>
      </c>
      <c r="M733" s="7">
        <f t="shared" si="27"/>
        <v>0</v>
      </c>
    </row>
    <row r="734" spans="4:13" x14ac:dyDescent="0.55000000000000004">
      <c r="E734" s="3" t="s">
        <v>15</v>
      </c>
      <c r="F734" s="6">
        <f>DNFIK!F734*100/'Correction for self employed'!F$2</f>
        <v>0</v>
      </c>
      <c r="G734" s="6">
        <f>DNFIK!G734*100/'Correction for self employed'!G$2</f>
        <v>0</v>
      </c>
      <c r="H734" s="6">
        <f>DNFIK!H734*100/'Correction for self employed'!H$2</f>
        <v>0</v>
      </c>
      <c r="I734" s="6">
        <f>DNFIK!I734*100/'Correction for self employed'!I$2</f>
        <v>0</v>
      </c>
      <c r="J734" s="6">
        <f>DNFIK!J734*100/'Correction for self employed'!J$2</f>
        <v>0</v>
      </c>
      <c r="K734" s="6">
        <f>DNFIK!K734*100/'Correction for self employed'!K$2</f>
        <v>0</v>
      </c>
      <c r="L734" s="6">
        <f>DNFIK!L734*100/'Correction for self employed'!L$2</f>
        <v>0</v>
      </c>
      <c r="M734" s="7">
        <f t="shared" si="27"/>
        <v>0</v>
      </c>
    </row>
    <row r="735" spans="4:13" x14ac:dyDescent="0.55000000000000004">
      <c r="E735" s="3" t="s">
        <v>16</v>
      </c>
      <c r="F735" s="6">
        <f>DNFIK!F735*100/'Correction for self employed'!F$2</f>
        <v>0</v>
      </c>
      <c r="G735" s="6">
        <f>DNFIK!G735*100/'Correction for self employed'!G$2</f>
        <v>0</v>
      </c>
      <c r="H735" s="6">
        <f>DNFIK!H735*100/'Correction for self employed'!H$2</f>
        <v>0</v>
      </c>
      <c r="I735" s="6">
        <f>DNFIK!I735*100/'Correction for self employed'!I$2</f>
        <v>0</v>
      </c>
      <c r="J735" s="6">
        <f>DNFIK!J735*100/'Correction for self employed'!J$2</f>
        <v>0</v>
      </c>
      <c r="K735" s="6">
        <f>DNFIK!K735*100/'Correction for self employed'!K$2</f>
        <v>0</v>
      </c>
      <c r="L735" s="6">
        <f>DNFIK!L735*100/'Correction for self employed'!L$2</f>
        <v>0</v>
      </c>
      <c r="M735" s="7">
        <f t="shared" si="27"/>
        <v>0</v>
      </c>
    </row>
    <row r="736" spans="4:13" x14ac:dyDescent="0.55000000000000004">
      <c r="E736" s="3" t="s">
        <v>17</v>
      </c>
      <c r="F736" s="6">
        <f>DNFIK!F736*100/'Correction for self employed'!F$2</f>
        <v>0</v>
      </c>
      <c r="G736" s="6">
        <f>DNFIK!G736*100/'Correction for self employed'!G$2</f>
        <v>0</v>
      </c>
      <c r="H736" s="6">
        <f>DNFIK!H736*100/'Correction for self employed'!H$2</f>
        <v>0</v>
      </c>
      <c r="I736" s="6">
        <f>DNFIK!I736*100/'Correction for self employed'!I$2</f>
        <v>0</v>
      </c>
      <c r="J736" s="6">
        <f>DNFIK!J736*100/'Correction for self employed'!J$2</f>
        <v>0</v>
      </c>
      <c r="K736" s="6">
        <f>DNFIK!K736*100/'Correction for self employed'!K$2</f>
        <v>0</v>
      </c>
      <c r="L736" s="6">
        <f>DNFIK!L736*100/'Correction for self employed'!L$2</f>
        <v>0</v>
      </c>
      <c r="M736" s="7">
        <f t="shared" si="27"/>
        <v>0</v>
      </c>
    </row>
    <row r="737" spans="5:13" x14ac:dyDescent="0.55000000000000004">
      <c r="E737" s="3" t="s">
        <v>18</v>
      </c>
      <c r="F737" s="6">
        <f>DNFIK!F737*100/'Correction for self employed'!F$2</f>
        <v>0</v>
      </c>
      <c r="G737" s="6">
        <f>DNFIK!G737*100/'Correction for self employed'!G$2</f>
        <v>0</v>
      </c>
      <c r="H737" s="6">
        <f>DNFIK!H737*100/'Correction for self employed'!H$2</f>
        <v>0</v>
      </c>
      <c r="I737" s="6">
        <f>DNFIK!I737*100/'Correction for self employed'!I$2</f>
        <v>0</v>
      </c>
      <c r="J737" s="6">
        <f>DNFIK!J737*100/'Correction for self employed'!J$2</f>
        <v>0</v>
      </c>
      <c r="K737" s="6">
        <f>DNFIK!K737*100/'Correction for self employed'!K$2</f>
        <v>0</v>
      </c>
      <c r="L737" s="6">
        <f>DNFIK!L737*100/'Correction for self employed'!L$2</f>
        <v>0</v>
      </c>
      <c r="M737" s="7">
        <f t="shared" si="27"/>
        <v>0</v>
      </c>
    </row>
    <row r="738" spans="5:13" x14ac:dyDescent="0.55000000000000004">
      <c r="E738" s="3" t="s">
        <v>19</v>
      </c>
      <c r="F738" s="6">
        <f>DNFIK!F738*100/'Correction for self employed'!F$2</f>
        <v>0</v>
      </c>
      <c r="G738" s="6">
        <f>DNFIK!G738*100/'Correction for self employed'!G$2</f>
        <v>0</v>
      </c>
      <c r="H738" s="6">
        <f>DNFIK!H738*100/'Correction for self employed'!H$2</f>
        <v>0</v>
      </c>
      <c r="I738" s="6">
        <f>DNFIK!I738*100/'Correction for self employed'!I$2</f>
        <v>0</v>
      </c>
      <c r="J738" s="6">
        <f>DNFIK!J738*100/'Correction for self employed'!J$2</f>
        <v>0</v>
      </c>
      <c r="K738" s="6">
        <f>DNFIK!K738*100/'Correction for self employed'!K$2</f>
        <v>0</v>
      </c>
      <c r="L738" s="6">
        <f>DNFIK!L738*100/'Correction for self employed'!L$2</f>
        <v>0</v>
      </c>
      <c r="M738" s="7">
        <f t="shared" si="27"/>
        <v>0</v>
      </c>
    </row>
    <row r="739" spans="5:13" x14ac:dyDescent="0.55000000000000004">
      <c r="E739" s="3" t="s">
        <v>20</v>
      </c>
      <c r="F739" s="6">
        <f>DNFIK!F739*100/'Correction for self employed'!F$2</f>
        <v>0</v>
      </c>
      <c r="G739" s="6">
        <f>DNFIK!G739*100/'Correction for self employed'!G$2</f>
        <v>0</v>
      </c>
      <c r="H739" s="6">
        <f>DNFIK!H739*100/'Correction for self employed'!H$2</f>
        <v>0</v>
      </c>
      <c r="I739" s="6">
        <f>DNFIK!I739*100/'Correction for self employed'!I$2</f>
        <v>0</v>
      </c>
      <c r="J739" s="6">
        <f>DNFIK!J739*100/'Correction for self employed'!J$2</f>
        <v>0</v>
      </c>
      <c r="K739" s="6">
        <f>DNFIK!K739*100/'Correction for self employed'!K$2</f>
        <v>0</v>
      </c>
      <c r="L739" s="6">
        <f>DNFIK!L739*100/'Correction for self employed'!L$2</f>
        <v>0</v>
      </c>
      <c r="M739" s="7">
        <f t="shared" si="27"/>
        <v>0</v>
      </c>
    </row>
    <row r="740" spans="5:13" x14ac:dyDescent="0.55000000000000004">
      <c r="E740" s="3" t="s">
        <v>21</v>
      </c>
      <c r="F740" s="6">
        <f>DNFIK!F740*100/'Correction for self employed'!F$2</f>
        <v>0</v>
      </c>
      <c r="G740" s="6">
        <f>DNFIK!G740*100/'Correction for self employed'!G$2</f>
        <v>0</v>
      </c>
      <c r="H740" s="6">
        <f>DNFIK!H740*100/'Correction for self employed'!H$2</f>
        <v>0</v>
      </c>
      <c r="I740" s="6">
        <f>DNFIK!I740*100/'Correction for self employed'!I$2</f>
        <v>0</v>
      </c>
      <c r="J740" s="6">
        <f>DNFIK!J740*100/'Correction for self employed'!J$2</f>
        <v>0</v>
      </c>
      <c r="K740" s="6">
        <f>DNFIK!K740*100/'Correction for self employed'!K$2</f>
        <v>0</v>
      </c>
      <c r="L740" s="6">
        <f>DNFIK!L740*100/'Correction for self employed'!L$2</f>
        <v>0</v>
      </c>
      <c r="M740" s="7">
        <f t="shared" si="27"/>
        <v>0</v>
      </c>
    </row>
    <row r="741" spans="5:13" x14ac:dyDescent="0.55000000000000004">
      <c r="E741" s="3" t="s">
        <v>22</v>
      </c>
      <c r="F741" s="6">
        <f>DNFIK!F741*100/'Correction for self employed'!F$2</f>
        <v>0</v>
      </c>
      <c r="G741" s="6">
        <f>DNFIK!G741*100/'Correction for self employed'!G$2</f>
        <v>0</v>
      </c>
      <c r="H741" s="6">
        <f>DNFIK!H741*100/'Correction for self employed'!H$2</f>
        <v>0</v>
      </c>
      <c r="I741" s="6">
        <f>DNFIK!I741*100/'Correction for self employed'!I$2</f>
        <v>0</v>
      </c>
      <c r="J741" s="6">
        <f>DNFIK!J741*100/'Correction for self employed'!J$2</f>
        <v>0</v>
      </c>
      <c r="K741" s="6">
        <f>DNFIK!K741*100/'Correction for self employed'!K$2</f>
        <v>0</v>
      </c>
      <c r="L741" s="6">
        <f>DNFIK!L741*100/'Correction for self employed'!L$2</f>
        <v>0</v>
      </c>
      <c r="M741" s="7">
        <f t="shared" si="27"/>
        <v>0</v>
      </c>
    </row>
    <row r="742" spans="5:13" x14ac:dyDescent="0.55000000000000004">
      <c r="E742" s="3" t="s">
        <v>23</v>
      </c>
      <c r="F742" s="6">
        <f>DNFIK!F742*100/'Correction for self employed'!F$2</f>
        <v>0</v>
      </c>
      <c r="G742" s="6">
        <f>DNFIK!G742*100/'Correction for self employed'!G$2</f>
        <v>0</v>
      </c>
      <c r="H742" s="6">
        <f>DNFIK!H742*100/'Correction for self employed'!H$2</f>
        <v>0</v>
      </c>
      <c r="I742" s="6">
        <f>DNFIK!I742*100/'Correction for self employed'!I$2</f>
        <v>0</v>
      </c>
      <c r="J742" s="6">
        <f>DNFIK!J742*100/'Correction for self employed'!J$2</f>
        <v>0</v>
      </c>
      <c r="K742" s="6">
        <f>DNFIK!K742*100/'Correction for self employed'!K$2</f>
        <v>0</v>
      </c>
      <c r="L742" s="6">
        <f>DNFIK!L742*100/'Correction for self employed'!L$2</f>
        <v>0</v>
      </c>
      <c r="M742" s="7">
        <f t="shared" si="27"/>
        <v>0</v>
      </c>
    </row>
    <row r="743" spans="5:13" x14ac:dyDescent="0.55000000000000004">
      <c r="E743" s="3" t="s">
        <v>24</v>
      </c>
      <c r="F743" s="6">
        <f>DNFIK!F743*100/'Correction for self employed'!F$2</f>
        <v>17.543859649122805</v>
      </c>
      <c r="G743" s="6">
        <f>DNFIK!G743*100/'Correction for self employed'!G$2</f>
        <v>18.220793140407288</v>
      </c>
      <c r="H743" s="6">
        <f>DNFIK!H743*100/'Correction for self employed'!H$2</f>
        <v>19.81230448383733</v>
      </c>
      <c r="I743" s="6">
        <f>DNFIK!I743*100/'Correction for self employed'!I$2</f>
        <v>19.34826883910387</v>
      </c>
      <c r="J743" s="6">
        <f>DNFIK!J743*100/'Correction for self employed'!J$2</f>
        <v>19.19191919191919</v>
      </c>
      <c r="K743" s="6">
        <f>DNFIK!K743*100/'Correction for self employed'!K$2</f>
        <v>17.068273092369481</v>
      </c>
      <c r="L743" s="6">
        <f>DNFIK!L743*100/'Correction for self employed'!L$2</f>
        <v>16</v>
      </c>
      <c r="M743" s="7">
        <f t="shared" si="27"/>
        <v>18.169345485251423</v>
      </c>
    </row>
    <row r="744" spans="5:13" x14ac:dyDescent="0.55000000000000004">
      <c r="E744" s="3" t="s">
        <v>25</v>
      </c>
      <c r="F744" s="6">
        <f>DNFIK!F744*100/'Correction for self employed'!F$2</f>
        <v>3.2894736842105261</v>
      </c>
      <c r="G744" s="6">
        <f>DNFIK!G744*100/'Correction for self employed'!G$2</f>
        <v>2.1436227224008575</v>
      </c>
      <c r="H744" s="6">
        <f>DNFIK!H744*100/'Correction for self employed'!H$2</f>
        <v>2.0855057351407713</v>
      </c>
      <c r="I744" s="6">
        <f>DNFIK!I744*100/'Correction for self employed'!I$2</f>
        <v>1.0183299389002036</v>
      </c>
      <c r="J744" s="6">
        <f>DNFIK!J744*100/'Correction for self employed'!J$2</f>
        <v>1.0101010101010102</v>
      </c>
      <c r="K744" s="6">
        <f>DNFIK!K744*100/'Correction for self employed'!K$2</f>
        <v>2.0080321285140563</v>
      </c>
      <c r="L744" s="6">
        <f>DNFIK!L744*100/'Correction for self employed'!L$2</f>
        <v>1</v>
      </c>
      <c r="M744" s="7">
        <f t="shared" si="27"/>
        <v>1.793580745609632</v>
      </c>
    </row>
    <row r="745" spans="5:13" x14ac:dyDescent="0.55000000000000004">
      <c r="E745" s="3" t="s">
        <v>26</v>
      </c>
      <c r="F745" s="6">
        <f>DNFIK!F745*100/'Correction for self employed'!F$2</f>
        <v>14.254385964912281</v>
      </c>
      <c r="G745" s="6">
        <f>DNFIK!G745*100/'Correction for self employed'!G$2</f>
        <v>15.005359056806002</v>
      </c>
      <c r="H745" s="6">
        <f>DNFIK!H745*100/'Correction for self employed'!H$2</f>
        <v>17.726798748696559</v>
      </c>
      <c r="I745" s="6">
        <f>DNFIK!I745*100/'Correction for self employed'!I$2</f>
        <v>17.311608961303463</v>
      </c>
      <c r="J745" s="6">
        <f>DNFIK!J745*100/'Correction for self employed'!J$2</f>
        <v>18.181818181818183</v>
      </c>
      <c r="K745" s="6">
        <f>DNFIK!K745*100/'Correction for self employed'!K$2</f>
        <v>16.064257028112451</v>
      </c>
      <c r="L745" s="6">
        <f>DNFIK!L745*100/'Correction for self employed'!L$2</f>
        <v>15</v>
      </c>
      <c r="M745" s="7">
        <f t="shared" si="27"/>
        <v>16.220603991664134</v>
      </c>
    </row>
    <row r="746" spans="5:13" x14ac:dyDescent="0.55000000000000004">
      <c r="E746" s="3" t="s">
        <v>27</v>
      </c>
      <c r="F746" s="6">
        <f>DNFIK!F746*100/'Correction for self employed'!F$2</f>
        <v>0</v>
      </c>
      <c r="G746" s="6">
        <f>DNFIK!G746*100/'Correction for self employed'!G$2</f>
        <v>0</v>
      </c>
      <c r="H746" s="6">
        <f>DNFIK!H746*100/'Correction for self employed'!H$2</f>
        <v>0</v>
      </c>
      <c r="I746" s="6">
        <f>DNFIK!I746*100/'Correction for self employed'!I$2</f>
        <v>0</v>
      </c>
      <c r="J746" s="6">
        <f>DNFIK!J746*100/'Correction for self employed'!J$2</f>
        <v>0</v>
      </c>
      <c r="K746" s="6">
        <f>DNFIK!K746*100/'Correction for self employed'!K$2</f>
        <v>0</v>
      </c>
      <c r="L746" s="6">
        <f>DNFIK!L746*100/'Correction for self employed'!L$2</f>
        <v>0</v>
      </c>
      <c r="M746" s="7">
        <f t="shared" si="27"/>
        <v>0</v>
      </c>
    </row>
    <row r="747" spans="5:13" x14ac:dyDescent="0.55000000000000004">
      <c r="E747" s="3" t="s">
        <v>28</v>
      </c>
      <c r="F747" s="6">
        <f>DNFIK!F747*100/'Correction for self employed'!F$2</f>
        <v>0</v>
      </c>
      <c r="G747" s="6">
        <f>DNFIK!G747*100/'Correction for self employed'!G$2</f>
        <v>0</v>
      </c>
      <c r="H747" s="6">
        <f>DNFIK!H747*100/'Correction for self employed'!H$2</f>
        <v>0</v>
      </c>
      <c r="I747" s="6">
        <f>DNFIK!I747*100/'Correction for self employed'!I$2</f>
        <v>0</v>
      </c>
      <c r="J747" s="6">
        <f>DNFIK!J747*100/'Correction for self employed'!J$2</f>
        <v>0</v>
      </c>
      <c r="K747" s="6">
        <f>DNFIK!K747*100/'Correction for self employed'!K$2</f>
        <v>0</v>
      </c>
      <c r="L747" s="6">
        <f>DNFIK!L747*100/'Correction for self employed'!L$2</f>
        <v>0</v>
      </c>
      <c r="M747" s="7">
        <f t="shared" si="27"/>
        <v>0</v>
      </c>
    </row>
    <row r="748" spans="5:13" x14ac:dyDescent="0.55000000000000004">
      <c r="E748" s="3" t="s">
        <v>29</v>
      </c>
      <c r="F748" s="6">
        <f>DNFIK!F748*100/'Correction for self employed'!F$2</f>
        <v>0</v>
      </c>
      <c r="G748" s="6">
        <f>DNFIK!G748*100/'Correction for self employed'!G$2</f>
        <v>0</v>
      </c>
      <c r="H748" s="6">
        <f>DNFIK!H748*100/'Correction for self employed'!H$2</f>
        <v>0</v>
      </c>
      <c r="I748" s="6">
        <f>DNFIK!I748*100/'Correction for self employed'!I$2</f>
        <v>0</v>
      </c>
      <c r="J748" s="6">
        <f>DNFIK!J748*100/'Correction for self employed'!J$2</f>
        <v>0</v>
      </c>
      <c r="K748" s="6">
        <f>DNFIK!K748*100/'Correction for self employed'!K$2</f>
        <v>0</v>
      </c>
      <c r="L748" s="6">
        <f>DNFIK!L748*100/'Correction for self employed'!L$2</f>
        <v>0</v>
      </c>
      <c r="M748" s="7">
        <f t="shared" si="27"/>
        <v>0</v>
      </c>
    </row>
    <row r="749" spans="5:13" x14ac:dyDescent="0.55000000000000004">
      <c r="E749" s="3" t="s">
        <v>30</v>
      </c>
      <c r="F749" s="6">
        <f>DNFIK!F749*100/'Correction for self employed'!F$2</f>
        <v>0</v>
      </c>
      <c r="G749" s="6">
        <f>DNFIK!G749*100/'Correction for self employed'!G$2</f>
        <v>0</v>
      </c>
      <c r="H749" s="6">
        <f>DNFIK!H749*100/'Correction for self employed'!H$2</f>
        <v>0</v>
      </c>
      <c r="I749" s="6">
        <f>DNFIK!I749*100/'Correction for self employed'!I$2</f>
        <v>0</v>
      </c>
      <c r="J749" s="6">
        <f>DNFIK!J749*100/'Correction for self employed'!J$2</f>
        <v>0</v>
      </c>
      <c r="K749" s="6">
        <f>DNFIK!K749*100/'Correction for self employed'!K$2</f>
        <v>0</v>
      </c>
      <c r="L749" s="6">
        <f>DNFIK!L749*100/'Correction for self employed'!L$2</f>
        <v>0</v>
      </c>
      <c r="M749" s="7">
        <f t="shared" si="27"/>
        <v>0</v>
      </c>
    </row>
    <row r="750" spans="5:13" x14ac:dyDescent="0.55000000000000004">
      <c r="E750" s="3" t="s">
        <v>31</v>
      </c>
      <c r="F750" s="6">
        <f>DNFIK!F750*100/'Correction for self employed'!F$2</f>
        <v>0</v>
      </c>
      <c r="G750" s="6">
        <f>DNFIK!G750*100/'Correction for self employed'!G$2</f>
        <v>0</v>
      </c>
      <c r="H750" s="6">
        <f>DNFIK!H750*100/'Correction for self employed'!H$2</f>
        <v>0</v>
      </c>
      <c r="I750" s="6">
        <f>DNFIK!I750*100/'Correction for self employed'!I$2</f>
        <v>0</v>
      </c>
      <c r="J750" s="6">
        <f>DNFIK!J750*100/'Correction for self employed'!J$2</f>
        <v>0</v>
      </c>
      <c r="K750" s="6">
        <f>DNFIK!K750*100/'Correction for self employed'!K$2</f>
        <v>0</v>
      </c>
      <c r="L750" s="6">
        <f>DNFIK!L750*100/'Correction for self employed'!L$2</f>
        <v>0</v>
      </c>
      <c r="M750" s="7">
        <f t="shared" si="27"/>
        <v>0</v>
      </c>
    </row>
    <row r="751" spans="5:13" x14ac:dyDescent="0.55000000000000004">
      <c r="E751" s="3" t="s">
        <v>32</v>
      </c>
      <c r="F751" s="6">
        <f>DNFIK!F751*100/'Correction for self employed'!F$2</f>
        <v>0</v>
      </c>
      <c r="G751" s="6">
        <f>DNFIK!G751*100/'Correction for self employed'!G$2</f>
        <v>0</v>
      </c>
      <c r="H751" s="6">
        <f>DNFIK!H751*100/'Correction for self employed'!H$2</f>
        <v>0</v>
      </c>
      <c r="I751" s="6">
        <f>DNFIK!I751*100/'Correction for self employed'!I$2</f>
        <v>0</v>
      </c>
      <c r="J751" s="6">
        <f>DNFIK!J751*100/'Correction for self employed'!J$2</f>
        <v>0</v>
      </c>
      <c r="K751" s="6">
        <f>DNFIK!K751*100/'Correction for self employed'!K$2</f>
        <v>0</v>
      </c>
      <c r="L751" s="6">
        <f>DNFIK!L751*100/'Correction for self employed'!L$2</f>
        <v>0</v>
      </c>
      <c r="M751" s="7">
        <f t="shared" si="27"/>
        <v>0</v>
      </c>
    </row>
    <row r="752" spans="5:13" x14ac:dyDescent="0.55000000000000004">
      <c r="E752" s="3" t="s">
        <v>33</v>
      </c>
      <c r="F752" s="6">
        <f>DNFIK!F752*100/'Correction for self employed'!F$2</f>
        <v>0</v>
      </c>
      <c r="G752" s="6">
        <f>DNFIK!G752*100/'Correction for self employed'!G$2</f>
        <v>0</v>
      </c>
      <c r="H752" s="6">
        <f>DNFIK!H752*100/'Correction for self employed'!H$2</f>
        <v>0</v>
      </c>
      <c r="I752" s="6">
        <f>DNFIK!I752*100/'Correction for self employed'!I$2</f>
        <v>0</v>
      </c>
      <c r="J752" s="6">
        <f>DNFIK!J752*100/'Correction for self employed'!J$2</f>
        <v>0</v>
      </c>
      <c r="K752" s="6">
        <f>DNFIK!K752*100/'Correction for self employed'!K$2</f>
        <v>0</v>
      </c>
      <c r="L752" s="6">
        <f>DNFIK!L752*100/'Correction for self employed'!L$2</f>
        <v>0</v>
      </c>
      <c r="M752" s="7">
        <f t="shared" si="27"/>
        <v>0</v>
      </c>
    </row>
    <row r="753" spans="4:13" x14ac:dyDescent="0.55000000000000004">
      <c r="E753" s="3" t="s">
        <v>34</v>
      </c>
      <c r="F753" s="6">
        <f>DNFIK!F753*100/'Correction for self employed'!F$2</f>
        <v>0</v>
      </c>
      <c r="G753" s="6">
        <f>DNFIK!G753*100/'Correction for self employed'!G$2</f>
        <v>0</v>
      </c>
      <c r="H753" s="6">
        <f>DNFIK!H753*100/'Correction for self employed'!H$2</f>
        <v>0</v>
      </c>
      <c r="I753" s="6">
        <f>DNFIK!I753*100/'Correction for self employed'!I$2</f>
        <v>0</v>
      </c>
      <c r="J753" s="6">
        <f>DNFIK!J753*100/'Correction for self employed'!J$2</f>
        <v>0</v>
      </c>
      <c r="K753" s="6">
        <f>DNFIK!K753*100/'Correction for self employed'!K$2</f>
        <v>0</v>
      </c>
      <c r="L753" s="6">
        <f>DNFIK!L753*100/'Correction for self employed'!L$2</f>
        <v>0</v>
      </c>
      <c r="M753" s="7">
        <f t="shared" si="27"/>
        <v>0</v>
      </c>
    </row>
    <row r="754" spans="4:13" x14ac:dyDescent="0.55000000000000004">
      <c r="E754" s="3" t="s">
        <v>35</v>
      </c>
      <c r="F754" s="6">
        <f>DNFIK!F754*100/'Correction for self employed'!F$2</f>
        <v>0</v>
      </c>
      <c r="G754" s="6">
        <f>DNFIK!G754*100/'Correction for self employed'!G$2</f>
        <v>0</v>
      </c>
      <c r="H754" s="6">
        <f>DNFIK!H754*100/'Correction for self employed'!H$2</f>
        <v>0</v>
      </c>
      <c r="I754" s="6">
        <f>DNFIK!I754*100/'Correction for self employed'!I$2</f>
        <v>0</v>
      </c>
      <c r="J754" s="6">
        <f>DNFIK!J754*100/'Correction for self employed'!J$2</f>
        <v>0</v>
      </c>
      <c r="K754" s="6">
        <f>DNFIK!K754*100/'Correction for self employed'!K$2</f>
        <v>0</v>
      </c>
      <c r="L754" s="6">
        <f>DNFIK!L754*100/'Correction for self employed'!L$2</f>
        <v>0</v>
      </c>
      <c r="M754" s="7">
        <f t="shared" si="27"/>
        <v>0</v>
      </c>
    </row>
    <row r="755" spans="4:13" x14ac:dyDescent="0.55000000000000004">
      <c r="E755" s="3" t="s">
        <v>36</v>
      </c>
      <c r="F755" s="6">
        <f>DNFIK!F755*100/'Correction for self employed'!F$2</f>
        <v>0</v>
      </c>
      <c r="G755" s="6">
        <f>DNFIK!G755*100/'Correction for self employed'!G$2</f>
        <v>0</v>
      </c>
      <c r="H755" s="6">
        <f>DNFIK!H755*100/'Correction for self employed'!H$2</f>
        <v>0</v>
      </c>
      <c r="I755" s="6">
        <f>DNFIK!I755*100/'Correction for self employed'!I$2</f>
        <v>1.0183299389002036</v>
      </c>
      <c r="J755" s="6">
        <f>DNFIK!J755*100/'Correction for self employed'!J$2</f>
        <v>0</v>
      </c>
      <c r="K755" s="6">
        <f>DNFIK!K755*100/'Correction for self employed'!K$2</f>
        <v>1.0040160642570282</v>
      </c>
      <c r="L755" s="6">
        <f>DNFIK!L755*100/'Correction for self employed'!L$2</f>
        <v>0</v>
      </c>
      <c r="M755" s="7">
        <f t="shared" si="27"/>
        <v>0.2889065718796045</v>
      </c>
    </row>
    <row r="756" spans="4:13" x14ac:dyDescent="0.55000000000000004">
      <c r="E756" s="3" t="s">
        <v>37</v>
      </c>
      <c r="F756" s="6">
        <f>DNFIK!F756*100/'Correction for self employed'!F$2</f>
        <v>19.736842105263158</v>
      </c>
      <c r="G756" s="6">
        <f>DNFIK!G756*100/'Correction for self employed'!G$2</f>
        <v>23.579849946409432</v>
      </c>
      <c r="H756" s="6">
        <f>DNFIK!H756*100/'Correction for self employed'!H$2</f>
        <v>21.897810218978101</v>
      </c>
      <c r="I756" s="6">
        <f>DNFIK!I756*100/'Correction for self employed'!I$2</f>
        <v>17.311608961303463</v>
      </c>
      <c r="J756" s="6">
        <f>DNFIK!J756*100/'Correction for self employed'!J$2</f>
        <v>18.181818181818183</v>
      </c>
      <c r="K756" s="6">
        <f>DNFIK!K756*100/'Correction for self employed'!K$2</f>
        <v>19.076305220883537</v>
      </c>
      <c r="L756" s="6">
        <f>DNFIK!L756*100/'Correction for self employed'!L$2</f>
        <v>21</v>
      </c>
      <c r="M756" s="7">
        <f t="shared" si="27"/>
        <v>20.112033519236554</v>
      </c>
    </row>
    <row r="757" spans="4:13" x14ac:dyDescent="0.55000000000000004">
      <c r="E757" s="3" t="s">
        <v>38</v>
      </c>
      <c r="F757" s="6">
        <f>DNFIK!F757*100/'Correction for self employed'!F$2</f>
        <v>3.2894736842105261</v>
      </c>
      <c r="G757" s="6">
        <f>DNFIK!G757*100/'Correction for self employed'!G$2</f>
        <v>7.502679528403001</v>
      </c>
      <c r="H757" s="6">
        <f>DNFIK!H757*100/'Correction for self employed'!H$2</f>
        <v>4.1710114702815426</v>
      </c>
      <c r="I757" s="6">
        <f>DNFIK!I757*100/'Correction for self employed'!I$2</f>
        <v>4.0733197556008145</v>
      </c>
      <c r="J757" s="6">
        <f>DNFIK!J757*100/'Correction for self employed'!J$2</f>
        <v>4.0404040404040407</v>
      </c>
      <c r="K757" s="6">
        <f>DNFIK!K757*100/'Correction for self employed'!K$2</f>
        <v>4.0160642570281126</v>
      </c>
      <c r="L757" s="6">
        <f>DNFIK!L757*100/'Correction for self employed'!L$2</f>
        <v>4</v>
      </c>
      <c r="M757" s="7">
        <f t="shared" si="27"/>
        <v>4.4418503908468621</v>
      </c>
    </row>
    <row r="758" spans="4:13" x14ac:dyDescent="0.55000000000000004">
      <c r="E758" s="3" t="s">
        <v>39</v>
      </c>
      <c r="F758" s="6">
        <f>DNFIK!F758*100/'Correction for self employed'!F$2</f>
        <v>16.44736842105263</v>
      </c>
      <c r="G758" s="6">
        <f>DNFIK!G758*100/'Correction for self employed'!G$2</f>
        <v>16.077170418006432</v>
      </c>
      <c r="H758" s="6">
        <f>DNFIK!H758*100/'Correction for self employed'!H$2</f>
        <v>17.726798748696559</v>
      </c>
      <c r="I758" s="6">
        <f>DNFIK!I758*100/'Correction for self employed'!I$2</f>
        <v>13.238289205702648</v>
      </c>
      <c r="J758" s="6">
        <f>DNFIK!J758*100/'Correction for self employed'!J$2</f>
        <v>14.141414141414142</v>
      </c>
      <c r="K758" s="6">
        <f>DNFIK!K758*100/'Correction for self employed'!K$2</f>
        <v>15.060240963855422</v>
      </c>
      <c r="L758" s="6">
        <f>DNFIK!L758*100/'Correction for self employed'!L$2</f>
        <v>16</v>
      </c>
      <c r="M758" s="7">
        <f t="shared" si="27"/>
        <v>15.527325985532547</v>
      </c>
    </row>
    <row r="759" spans="4:13" x14ac:dyDescent="0.55000000000000004">
      <c r="E759" s="3" t="s">
        <v>40</v>
      </c>
      <c r="F759" s="6">
        <f>DNFIK!F759*100/'Correction for self employed'!F$2</f>
        <v>73.464912280701753</v>
      </c>
      <c r="G759" s="6">
        <f>DNFIK!G759*100/'Correction for self employed'!G$2</f>
        <v>87.888531618435152</v>
      </c>
      <c r="H759" s="6">
        <f>DNFIK!H759*100/'Correction for self employed'!H$2</f>
        <v>58.394160583941606</v>
      </c>
      <c r="I759" s="6">
        <f>DNFIK!I759*100/'Correction for self employed'!I$2</f>
        <v>75.356415478615062</v>
      </c>
      <c r="J759" s="6">
        <f>DNFIK!J759*100/'Correction for self employed'!J$2</f>
        <v>72.727272727272734</v>
      </c>
      <c r="K759" s="6">
        <f>DNFIK!K759*100/'Correction for self employed'!K$2</f>
        <v>81.325301204819283</v>
      </c>
      <c r="L759" s="6">
        <f>DNFIK!L759*100/'Correction for self employed'!L$2</f>
        <v>63</v>
      </c>
      <c r="M759" s="7">
        <f t="shared" si="27"/>
        <v>73.165227699112236</v>
      </c>
    </row>
    <row r="760" spans="4:13" x14ac:dyDescent="0.55000000000000004">
      <c r="D760" s="3" t="s">
        <v>53</v>
      </c>
      <c r="E760" s="3" t="s">
        <v>13</v>
      </c>
      <c r="F760" s="6">
        <f>DNFIK!F760*100/'Correction for self employed'!F$2</f>
        <v>4751.0964912280697</v>
      </c>
      <c r="G760" s="6">
        <f>DNFIK!G760*100/'Correction for self employed'!G$2</f>
        <v>5346.1950696677386</v>
      </c>
      <c r="H760" s="6">
        <f>DNFIK!H760*100/'Correction for self employed'!H$2</f>
        <v>5577.6850886339935</v>
      </c>
      <c r="I760" s="6">
        <f>DNFIK!I760*100/'Correction for self employed'!I$2</f>
        <v>5622.1995926680247</v>
      </c>
      <c r="J760" s="6">
        <f>DNFIK!J760*100/'Correction for self employed'!J$2</f>
        <v>5635.3535353535353</v>
      </c>
      <c r="K760" s="6">
        <f>DNFIK!K760*100/'Correction for self employed'!K$2</f>
        <v>6342.3694779116468</v>
      </c>
      <c r="L760" s="6">
        <f>DNFIK!L760*100/'Correction for self employed'!L$2</f>
        <v>6378</v>
      </c>
      <c r="M760" s="7">
        <f t="shared" si="27"/>
        <v>5664.699893637573</v>
      </c>
    </row>
    <row r="761" spans="4:13" x14ac:dyDescent="0.55000000000000004">
      <c r="E761" s="3" t="s">
        <v>14</v>
      </c>
      <c r="F761" s="6">
        <f>DNFIK!F761*100/'Correction for self employed'!F$2</f>
        <v>13.157894736842104</v>
      </c>
      <c r="G761" s="6">
        <f>DNFIK!G761*100/'Correction for self employed'!G$2</f>
        <v>13.933547695605574</v>
      </c>
      <c r="H761" s="6">
        <f>DNFIK!H761*100/'Correction for self employed'!H$2</f>
        <v>13.555787278415014</v>
      </c>
      <c r="I761" s="6">
        <f>DNFIK!I761*100/'Correction for self employed'!I$2</f>
        <v>13.238289205702648</v>
      </c>
      <c r="J761" s="6">
        <f>DNFIK!J761*100/'Correction for self employed'!J$2</f>
        <v>12.121212121212121</v>
      </c>
      <c r="K761" s="6">
        <f>DNFIK!K761*100/'Correction for self employed'!K$2</f>
        <v>13.052208835341366</v>
      </c>
      <c r="L761" s="6">
        <f>DNFIK!L761*100/'Correction for self employed'!L$2</f>
        <v>14</v>
      </c>
      <c r="M761" s="7">
        <f t="shared" si="27"/>
        <v>13.294134267588403</v>
      </c>
    </row>
    <row r="762" spans="4:13" x14ac:dyDescent="0.55000000000000004">
      <c r="E762" s="3" t="s">
        <v>15</v>
      </c>
      <c r="F762" s="6">
        <f>DNFIK!F762*100/'Correction for self employed'!F$2</f>
        <v>0</v>
      </c>
      <c r="G762" s="6">
        <f>DNFIK!G762*100/'Correction for self employed'!G$2</f>
        <v>0</v>
      </c>
      <c r="H762" s="6">
        <f>DNFIK!H762*100/'Correction for self employed'!H$2</f>
        <v>0</v>
      </c>
      <c r="I762" s="6">
        <f>DNFIK!I762*100/'Correction for self employed'!I$2</f>
        <v>0</v>
      </c>
      <c r="J762" s="6">
        <f>DNFIK!J762*100/'Correction for self employed'!J$2</f>
        <v>0</v>
      </c>
      <c r="K762" s="6">
        <f>DNFIK!K762*100/'Correction for self employed'!K$2</f>
        <v>0</v>
      </c>
      <c r="L762" s="6">
        <f>DNFIK!L762*100/'Correction for self employed'!L$2</f>
        <v>0</v>
      </c>
      <c r="M762" s="7">
        <f t="shared" si="27"/>
        <v>0</v>
      </c>
    </row>
    <row r="763" spans="4:13" x14ac:dyDescent="0.55000000000000004">
      <c r="E763" s="3" t="s">
        <v>16</v>
      </c>
      <c r="F763" s="6">
        <f>DNFIK!F763*100/'Correction for self employed'!F$2</f>
        <v>13.157894736842104</v>
      </c>
      <c r="G763" s="6">
        <f>DNFIK!G763*100/'Correction for self employed'!G$2</f>
        <v>13.933547695605574</v>
      </c>
      <c r="H763" s="6">
        <f>DNFIK!H763*100/'Correction for self employed'!H$2</f>
        <v>13.555787278415014</v>
      </c>
      <c r="I763" s="6">
        <f>DNFIK!I763*100/'Correction for self employed'!I$2</f>
        <v>13.238289205702648</v>
      </c>
      <c r="J763" s="6">
        <f>DNFIK!J763*100/'Correction for self employed'!J$2</f>
        <v>12.121212121212121</v>
      </c>
      <c r="K763" s="6">
        <f>DNFIK!K763*100/'Correction for self employed'!K$2</f>
        <v>13.052208835341366</v>
      </c>
      <c r="L763" s="6">
        <f>DNFIK!L763*100/'Correction for self employed'!L$2</f>
        <v>14</v>
      </c>
      <c r="M763" s="7">
        <f t="shared" si="27"/>
        <v>13.294134267588403</v>
      </c>
    </row>
    <row r="764" spans="4:13" x14ac:dyDescent="0.55000000000000004">
      <c r="E764" s="3" t="s">
        <v>17</v>
      </c>
      <c r="F764" s="6">
        <f>DNFIK!F764*100/'Correction for self employed'!F$2</f>
        <v>809.21052631578948</v>
      </c>
      <c r="G764" s="6">
        <f>DNFIK!G764*100/'Correction for self employed'!G$2</f>
        <v>730.97534833869236</v>
      </c>
      <c r="H764" s="6">
        <f>DNFIK!H764*100/'Correction for self employed'!H$2</f>
        <v>687.17413972888426</v>
      </c>
      <c r="I764" s="6">
        <f>DNFIK!I764*100/'Correction for self employed'!I$2</f>
        <v>757.63747454175154</v>
      </c>
      <c r="J764" s="6">
        <f>DNFIK!J764*100/'Correction for self employed'!J$2</f>
        <v>690.90909090909088</v>
      </c>
      <c r="K764" s="6">
        <f>DNFIK!K764*100/'Correction for self employed'!K$2</f>
        <v>669.67871485943783</v>
      </c>
      <c r="L764" s="6">
        <f>DNFIK!L764*100/'Correction for self employed'!L$2</f>
        <v>643</v>
      </c>
      <c r="M764" s="7">
        <f t="shared" si="27"/>
        <v>712.65504209909238</v>
      </c>
    </row>
    <row r="765" spans="4:13" x14ac:dyDescent="0.55000000000000004">
      <c r="E765" s="3" t="s">
        <v>18</v>
      </c>
      <c r="F765" s="6">
        <f>DNFIK!F765*100/'Correction for self employed'!F$2</f>
        <v>1.0964912280701753</v>
      </c>
      <c r="G765" s="6">
        <f>DNFIK!G765*100/'Correction for self employed'!G$2</f>
        <v>1.0718113612004287</v>
      </c>
      <c r="H765" s="6">
        <f>DNFIK!H765*100/'Correction for self employed'!H$2</f>
        <v>1.0427528675703857</v>
      </c>
      <c r="I765" s="6">
        <f>DNFIK!I765*100/'Correction for self employed'!I$2</f>
        <v>1.0183299389002036</v>
      </c>
      <c r="J765" s="6">
        <f>DNFIK!J765*100/'Correction for self employed'!J$2</f>
        <v>1.0101010101010102</v>
      </c>
      <c r="K765" s="6">
        <f>DNFIK!K765*100/'Correction for self employed'!K$2</f>
        <v>1.0040160642570282</v>
      </c>
      <c r="L765" s="6">
        <f>DNFIK!L765*100/'Correction for self employed'!L$2</f>
        <v>1</v>
      </c>
      <c r="M765" s="7">
        <f t="shared" si="27"/>
        <v>1.034786067157033</v>
      </c>
    </row>
    <row r="766" spans="4:13" x14ac:dyDescent="0.55000000000000004">
      <c r="E766" s="3" t="s">
        <v>19</v>
      </c>
      <c r="F766" s="6">
        <f>DNFIK!F766*100/'Correction for self employed'!F$2</f>
        <v>195.17543859649123</v>
      </c>
      <c r="G766" s="6">
        <f>DNFIK!G766*100/'Correction for self employed'!G$2</f>
        <v>190.78242229367632</v>
      </c>
      <c r="H766" s="6">
        <f>DNFIK!H766*100/'Correction for self employed'!H$2</f>
        <v>201.25130344108445</v>
      </c>
      <c r="I766" s="6">
        <f>DNFIK!I766*100/'Correction for self employed'!I$2</f>
        <v>408.35030549898164</v>
      </c>
      <c r="J766" s="6">
        <f>DNFIK!J766*100/'Correction for self employed'!J$2</f>
        <v>302.02020202020202</v>
      </c>
      <c r="K766" s="6">
        <f>DNFIK!K766*100/'Correction for self employed'!K$2</f>
        <v>359.43775100401609</v>
      </c>
      <c r="L766" s="6">
        <f>DNFIK!L766*100/'Correction for self employed'!L$2</f>
        <v>444</v>
      </c>
      <c r="M766" s="7">
        <f t="shared" si="27"/>
        <v>300.14534612206455</v>
      </c>
    </row>
    <row r="767" spans="4:13" x14ac:dyDescent="0.55000000000000004">
      <c r="E767" s="3" t="s">
        <v>20</v>
      </c>
      <c r="F767" s="6">
        <f>DNFIK!F767*100/'Correction for self employed'!F$2</f>
        <v>614.03508771929819</v>
      </c>
      <c r="G767" s="6">
        <f>DNFIK!G767*100/'Correction for self employed'!G$2</f>
        <v>540.19292604501607</v>
      </c>
      <c r="H767" s="6">
        <f>DNFIK!H767*100/'Correction for self employed'!H$2</f>
        <v>485.92283628779978</v>
      </c>
      <c r="I767" s="6">
        <f>DNFIK!I767*100/'Correction for self employed'!I$2</f>
        <v>348.26883910386965</v>
      </c>
      <c r="J767" s="6">
        <f>DNFIK!J767*100/'Correction for self employed'!J$2</f>
        <v>387.87878787878788</v>
      </c>
      <c r="K767" s="6">
        <f>DNFIK!K767*100/'Correction for self employed'!K$2</f>
        <v>309.23694779116465</v>
      </c>
      <c r="L767" s="6">
        <f>DNFIK!L767*100/'Correction for self employed'!L$2</f>
        <v>198</v>
      </c>
      <c r="M767" s="7">
        <f t="shared" si="27"/>
        <v>411.9336321179909</v>
      </c>
    </row>
    <row r="768" spans="4:13" x14ac:dyDescent="0.55000000000000004">
      <c r="E768" s="3" t="s">
        <v>21</v>
      </c>
      <c r="F768" s="6">
        <f>DNFIK!F768*100/'Correction for self employed'!F$2</f>
        <v>1177.6315789473683</v>
      </c>
      <c r="G768" s="6">
        <f>DNFIK!G768*100/'Correction for self employed'!G$2</f>
        <v>1426.5809217577707</v>
      </c>
      <c r="H768" s="6">
        <f>DNFIK!H768*100/'Correction for self employed'!H$2</f>
        <v>1422.3149113660061</v>
      </c>
      <c r="I768" s="6">
        <f>DNFIK!I768*100/'Correction for self employed'!I$2</f>
        <v>1386.9653767820773</v>
      </c>
      <c r="J768" s="6">
        <f>DNFIK!J768*100/'Correction for self employed'!J$2</f>
        <v>1322.2222222222222</v>
      </c>
      <c r="K768" s="6">
        <f>DNFIK!K768*100/'Correction for self employed'!K$2</f>
        <v>1603.4136546184741</v>
      </c>
      <c r="L768" s="6">
        <f>DNFIK!L768*100/'Correction for self employed'!L$2</f>
        <v>1546</v>
      </c>
      <c r="M768" s="7">
        <f t="shared" si="27"/>
        <v>1412.1612379562741</v>
      </c>
    </row>
    <row r="769" spans="5:13" x14ac:dyDescent="0.55000000000000004">
      <c r="E769" s="3" t="s">
        <v>22</v>
      </c>
      <c r="F769" s="6">
        <f>DNFIK!F769*100/'Correction for self employed'!F$2</f>
        <v>178.7280701754386</v>
      </c>
      <c r="G769" s="6">
        <f>DNFIK!G769*100/'Correction for self employed'!G$2</f>
        <v>229.36763129689174</v>
      </c>
      <c r="H769" s="6">
        <f>DNFIK!H769*100/'Correction for self employed'!H$2</f>
        <v>223.14911366006254</v>
      </c>
      <c r="I769" s="6">
        <f>DNFIK!I769*100/'Correction for self employed'!I$2</f>
        <v>116.08961303462321</v>
      </c>
      <c r="J769" s="6">
        <f>DNFIK!J769*100/'Correction for self employed'!J$2</f>
        <v>123.23232323232324</v>
      </c>
      <c r="K769" s="6">
        <f>DNFIK!K769*100/'Correction for self employed'!K$2</f>
        <v>111.44578313253012</v>
      </c>
      <c r="L769" s="6">
        <f>DNFIK!L769*100/'Correction for self employed'!L$2</f>
        <v>70</v>
      </c>
      <c r="M769" s="7">
        <f t="shared" si="27"/>
        <v>150.28750493312418</v>
      </c>
    </row>
    <row r="770" spans="5:13" x14ac:dyDescent="0.55000000000000004">
      <c r="E770" s="3" t="s">
        <v>23</v>
      </c>
      <c r="F770" s="6">
        <f>DNFIK!F770*100/'Correction for self employed'!F$2</f>
        <v>998.90350877192975</v>
      </c>
      <c r="G770" s="6">
        <f>DNFIK!G770*100/'Correction for self employed'!G$2</f>
        <v>1197.2132904608789</v>
      </c>
      <c r="H770" s="6">
        <f>DNFIK!H770*100/'Correction for self employed'!H$2</f>
        <v>1199.1657977059435</v>
      </c>
      <c r="I770" s="6">
        <f>DNFIK!I770*100/'Correction for self employed'!I$2</f>
        <v>1270.8757637474541</v>
      </c>
      <c r="J770" s="6">
        <f>DNFIK!J770*100/'Correction for self employed'!J$2</f>
        <v>1200</v>
      </c>
      <c r="K770" s="6">
        <f>DNFIK!K770*100/'Correction for self employed'!K$2</f>
        <v>1490.9638554216867</v>
      </c>
      <c r="L770" s="6">
        <f>DNFIK!L770*100/'Correction for self employed'!L$2</f>
        <v>1476</v>
      </c>
      <c r="M770" s="7">
        <f t="shared" si="27"/>
        <v>1261.8746023011277</v>
      </c>
    </row>
    <row r="771" spans="5:13" x14ac:dyDescent="0.55000000000000004">
      <c r="E771" s="3" t="s">
        <v>24</v>
      </c>
      <c r="F771" s="6">
        <f>DNFIK!F771*100/'Correction for self employed'!F$2</f>
        <v>836.62280701754378</v>
      </c>
      <c r="G771" s="6">
        <f>DNFIK!G771*100/'Correction for self employed'!G$2</f>
        <v>923.90139335476954</v>
      </c>
      <c r="H771" s="6">
        <f>DNFIK!H771*100/'Correction for self employed'!H$2</f>
        <v>946.81960375391031</v>
      </c>
      <c r="I771" s="6">
        <f>DNFIK!I771*100/'Correction for self employed'!I$2</f>
        <v>929.73523421588595</v>
      </c>
      <c r="J771" s="6">
        <f>DNFIK!J771*100/'Correction for self employed'!J$2</f>
        <v>1108.0808080808081</v>
      </c>
      <c r="K771" s="6">
        <f>DNFIK!K771*100/'Correction for self employed'!K$2</f>
        <v>975.9036144578314</v>
      </c>
      <c r="L771" s="6">
        <f>DNFIK!L771*100/'Correction for self employed'!L$2</f>
        <v>974</v>
      </c>
      <c r="M771" s="7">
        <f t="shared" si="27"/>
        <v>956.43763726867837</v>
      </c>
    </row>
    <row r="772" spans="5:13" x14ac:dyDescent="0.55000000000000004">
      <c r="E772" s="3" t="s">
        <v>25</v>
      </c>
      <c r="F772" s="6">
        <f>DNFIK!F772*100/'Correction for self employed'!F$2</f>
        <v>546.0526315789474</v>
      </c>
      <c r="G772" s="6">
        <f>DNFIK!G772*100/'Correction for self employed'!G$2</f>
        <v>652.73311897106112</v>
      </c>
      <c r="H772" s="6">
        <f>DNFIK!H772*100/'Correction for self employed'!H$2</f>
        <v>572.4713242961418</v>
      </c>
      <c r="I772" s="6">
        <f>DNFIK!I772*100/'Correction for self employed'!I$2</f>
        <v>562.11812627291238</v>
      </c>
      <c r="J772" s="6">
        <f>DNFIK!J772*100/'Correction for self employed'!J$2</f>
        <v>611.11111111111109</v>
      </c>
      <c r="K772" s="6">
        <f>DNFIK!K772*100/'Correction for self employed'!K$2</f>
        <v>541.16465863453823</v>
      </c>
      <c r="L772" s="6">
        <f>DNFIK!L772*100/'Correction for self employed'!L$2</f>
        <v>509</v>
      </c>
      <c r="M772" s="7">
        <f t="shared" si="27"/>
        <v>570.66442440924459</v>
      </c>
    </row>
    <row r="773" spans="5:13" x14ac:dyDescent="0.55000000000000004">
      <c r="E773" s="3" t="s">
        <v>26</v>
      </c>
      <c r="F773" s="6">
        <f>DNFIK!F773*100/'Correction for self employed'!F$2</f>
        <v>291.66666666666669</v>
      </c>
      <c r="G773" s="6">
        <f>DNFIK!G773*100/'Correction for self employed'!G$2</f>
        <v>270.09646302250803</v>
      </c>
      <c r="H773" s="6">
        <f>DNFIK!H773*100/'Correction for self employed'!H$2</f>
        <v>374.34827945776851</v>
      </c>
      <c r="I773" s="6">
        <f>DNFIK!I773*100/'Correction for self employed'!I$2</f>
        <v>367.61710794297352</v>
      </c>
      <c r="J773" s="6">
        <f>DNFIK!J773*100/'Correction for self employed'!J$2</f>
        <v>495.95959595959596</v>
      </c>
      <c r="K773" s="6">
        <f>DNFIK!K773*100/'Correction for self employed'!K$2</f>
        <v>434.73895582329322</v>
      </c>
      <c r="L773" s="6">
        <f>DNFIK!L773*100/'Correction for self employed'!L$2</f>
        <v>465</v>
      </c>
      <c r="M773" s="7">
        <f t="shared" ref="M773:M787" si="28">AVERAGE(F773:L773)</f>
        <v>385.63243841040082</v>
      </c>
    </row>
    <row r="774" spans="5:13" x14ac:dyDescent="0.55000000000000004">
      <c r="E774" s="3" t="s">
        <v>27</v>
      </c>
      <c r="F774" s="6">
        <f>DNFIK!F774*100/'Correction for self employed'!F$2</f>
        <v>1456.140350877193</v>
      </c>
      <c r="G774" s="6">
        <f>DNFIK!G774*100/'Correction for self employed'!G$2</f>
        <v>1714.8981779206861</v>
      </c>
      <c r="H774" s="6">
        <f>DNFIK!H774*100/'Correction for self employed'!H$2</f>
        <v>1680.9176225234619</v>
      </c>
      <c r="I774" s="6">
        <f>DNFIK!I774*100/'Correction for self employed'!I$2</f>
        <v>1904.2769857433807</v>
      </c>
      <c r="J774" s="6">
        <f>DNFIK!J774*100/'Correction for self employed'!J$2</f>
        <v>2117.1717171717173</v>
      </c>
      <c r="K774" s="6">
        <f>DNFIK!K774*100/'Correction for self employed'!K$2</f>
        <v>2412.6506024096389</v>
      </c>
      <c r="L774" s="6">
        <f>DNFIK!L774*100/'Correction for self employed'!L$2</f>
        <v>2725</v>
      </c>
      <c r="M774" s="7">
        <f t="shared" si="28"/>
        <v>2001.5793509494397</v>
      </c>
    </row>
    <row r="775" spans="5:13" x14ac:dyDescent="0.55000000000000004">
      <c r="E775" s="3" t="s">
        <v>28</v>
      </c>
      <c r="F775" s="6">
        <f>DNFIK!F775*100/'Correction for self employed'!F$2</f>
        <v>516.4473684210526</v>
      </c>
      <c r="G775" s="6">
        <f>DNFIK!G775*100/'Correction for self employed'!G$2</f>
        <v>630.22508038585215</v>
      </c>
      <c r="H775" s="6">
        <f>DNFIK!H775*100/'Correction for self employed'!H$2</f>
        <v>568.30031282586026</v>
      </c>
      <c r="I775" s="6">
        <f>DNFIK!I775*100/'Correction for self employed'!I$2</f>
        <v>601.83299389002036</v>
      </c>
      <c r="J775" s="6">
        <f>DNFIK!J775*100/'Correction for self employed'!J$2</f>
        <v>746.46464646464642</v>
      </c>
      <c r="K775" s="6">
        <f>DNFIK!K775*100/'Correction for self employed'!K$2</f>
        <v>855.42168674698803</v>
      </c>
      <c r="L775" s="6">
        <f>DNFIK!L775*100/'Correction for self employed'!L$2</f>
        <v>968</v>
      </c>
      <c r="M775" s="7">
        <f t="shared" si="28"/>
        <v>698.09886981920295</v>
      </c>
    </row>
    <row r="776" spans="5:13" x14ac:dyDescent="0.55000000000000004">
      <c r="E776" s="3" t="s">
        <v>29</v>
      </c>
      <c r="F776" s="6">
        <f>DNFIK!F776*100/'Correction for self employed'!F$2</f>
        <v>846.49122807017545</v>
      </c>
      <c r="G776" s="6">
        <f>DNFIK!G776*100/'Correction for self employed'!G$2</f>
        <v>946.40943193997862</v>
      </c>
      <c r="H776" s="6">
        <f>DNFIK!H776*100/'Correction for self employed'!H$2</f>
        <v>967.67466110531802</v>
      </c>
      <c r="I776" s="6">
        <f>DNFIK!I776*100/'Correction for self employed'!I$2</f>
        <v>1058.0448065173116</v>
      </c>
      <c r="J776" s="6">
        <f>DNFIK!J776*100/'Correction for self employed'!J$2</f>
        <v>1095.9595959595961</v>
      </c>
      <c r="K776" s="6">
        <f>DNFIK!K776*100/'Correction for self employed'!K$2</f>
        <v>1266.0642570281125</v>
      </c>
      <c r="L776" s="6">
        <f>DNFIK!L776*100/'Correction for self employed'!L$2</f>
        <v>1371</v>
      </c>
      <c r="M776" s="7">
        <f t="shared" si="28"/>
        <v>1078.8062829457847</v>
      </c>
    </row>
    <row r="777" spans="5:13" x14ac:dyDescent="0.55000000000000004">
      <c r="E777" s="3" t="s">
        <v>30</v>
      </c>
      <c r="F777" s="6">
        <f>DNFIK!F777*100/'Correction for self employed'!F$2</f>
        <v>23.026315789473685</v>
      </c>
      <c r="G777" s="6">
        <f>DNFIK!G777*100/'Correction for self employed'!G$2</f>
        <v>25.723472668810292</v>
      </c>
      <c r="H777" s="6">
        <f>DNFIK!H777*100/'Correction for self employed'!H$2</f>
        <v>26.068821689259643</v>
      </c>
      <c r="I777" s="6">
        <f>DNFIK!I777*100/'Correction for self employed'!I$2</f>
        <v>25.45824847250509</v>
      </c>
      <c r="J777" s="6">
        <f>DNFIK!J777*100/'Correction for self employed'!J$2</f>
        <v>28.282828282828284</v>
      </c>
      <c r="K777" s="6">
        <f>DNFIK!K777*100/'Correction for self employed'!K$2</f>
        <v>31.124497991967875</v>
      </c>
      <c r="L777" s="6">
        <f>DNFIK!L777*100/'Correction for self employed'!L$2</f>
        <v>117</v>
      </c>
      <c r="M777" s="7">
        <f t="shared" si="28"/>
        <v>39.526312127834977</v>
      </c>
    </row>
    <row r="778" spans="5:13" x14ac:dyDescent="0.55000000000000004">
      <c r="E778" s="3" t="s">
        <v>31</v>
      </c>
      <c r="F778" s="6">
        <f>DNFIK!F778*100/'Correction for self employed'!F$2</f>
        <v>70.175438596491219</v>
      </c>
      <c r="G778" s="6">
        <f>DNFIK!G778*100/'Correction for self employed'!G$2</f>
        <v>111.46838156484459</v>
      </c>
      <c r="H778" s="6">
        <f>DNFIK!H778*100/'Correction for self employed'!H$2</f>
        <v>119.91657977059437</v>
      </c>
      <c r="I778" s="6">
        <f>DNFIK!I778*100/'Correction for self employed'!I$2</f>
        <v>217.92260692464359</v>
      </c>
      <c r="J778" s="6">
        <f>DNFIK!J778*100/'Correction for self employed'!J$2</f>
        <v>247.47474747474749</v>
      </c>
      <c r="K778" s="6">
        <f>DNFIK!K778*100/'Correction for self employed'!K$2</f>
        <v>261.04417670682733</v>
      </c>
      <c r="L778" s="6">
        <f>DNFIK!L778*100/'Correction for self employed'!L$2</f>
        <v>269</v>
      </c>
      <c r="M778" s="7">
        <f t="shared" si="28"/>
        <v>185.28599014830692</v>
      </c>
    </row>
    <row r="779" spans="5:13" x14ac:dyDescent="0.55000000000000004">
      <c r="E779" s="3" t="s">
        <v>32</v>
      </c>
      <c r="F779" s="6">
        <f>DNFIK!F779*100/'Correction for self employed'!F$2</f>
        <v>0</v>
      </c>
      <c r="G779" s="6">
        <f>DNFIK!G779*100/'Correction for self employed'!G$2</f>
        <v>0</v>
      </c>
      <c r="H779" s="6">
        <f>DNFIK!H779*100/'Correction for self employed'!H$2</f>
        <v>0</v>
      </c>
      <c r="I779" s="6">
        <f>DNFIK!I779*100/'Correction for self employed'!I$2</f>
        <v>3.0549898167006111</v>
      </c>
      <c r="J779" s="6">
        <f>DNFIK!J779*100/'Correction for self employed'!J$2</f>
        <v>3.0303030303030303</v>
      </c>
      <c r="K779" s="6">
        <f>DNFIK!K779*100/'Correction for self employed'!K$2</f>
        <v>0</v>
      </c>
      <c r="L779" s="6">
        <f>DNFIK!L779*100/'Correction for self employed'!L$2</f>
        <v>0</v>
      </c>
      <c r="M779" s="7">
        <f t="shared" si="28"/>
        <v>0.8693275495719488</v>
      </c>
    </row>
    <row r="780" spans="5:13" x14ac:dyDescent="0.55000000000000004">
      <c r="E780" s="3" t="s">
        <v>33</v>
      </c>
      <c r="F780" s="6">
        <f>DNFIK!F780*100/'Correction for self employed'!F$2</f>
        <v>0</v>
      </c>
      <c r="G780" s="6">
        <f>DNFIK!G780*100/'Correction for self employed'!G$2</f>
        <v>0</v>
      </c>
      <c r="H780" s="6">
        <f>DNFIK!H780*100/'Correction for self employed'!H$2</f>
        <v>0</v>
      </c>
      <c r="I780" s="6">
        <f>DNFIK!I780*100/'Correction for self employed'!I$2</f>
        <v>3.0549898167006111</v>
      </c>
      <c r="J780" s="6">
        <f>DNFIK!J780*100/'Correction for self employed'!J$2</f>
        <v>3.0303030303030303</v>
      </c>
      <c r="K780" s="6">
        <f>DNFIK!K780*100/'Correction for self employed'!K$2</f>
        <v>0</v>
      </c>
      <c r="L780" s="6">
        <f>DNFIK!L780*100/'Correction for self employed'!L$2</f>
        <v>0</v>
      </c>
      <c r="M780" s="7">
        <f t="shared" si="28"/>
        <v>0.8693275495719488</v>
      </c>
    </row>
    <row r="781" spans="5:13" x14ac:dyDescent="0.55000000000000004">
      <c r="E781" s="3" t="s">
        <v>34</v>
      </c>
      <c r="F781" s="6">
        <f>DNFIK!F781*100/'Correction for self employed'!F$2</f>
        <v>0</v>
      </c>
      <c r="G781" s="6">
        <f>DNFIK!G781*100/'Correction for self employed'!G$2</f>
        <v>0</v>
      </c>
      <c r="H781" s="6">
        <f>DNFIK!H781*100/'Correction for self employed'!H$2</f>
        <v>0</v>
      </c>
      <c r="I781" s="6">
        <f>DNFIK!I781*100/'Correction for self employed'!I$2</f>
        <v>0</v>
      </c>
      <c r="J781" s="6">
        <f>DNFIK!J781*100/'Correction for self employed'!J$2</f>
        <v>0</v>
      </c>
      <c r="K781" s="6">
        <f>DNFIK!K781*100/'Correction for self employed'!K$2</f>
        <v>0</v>
      </c>
      <c r="L781" s="6">
        <f>DNFIK!L781*100/'Correction for self employed'!L$2</f>
        <v>0</v>
      </c>
      <c r="M781" s="7">
        <f t="shared" si="28"/>
        <v>0</v>
      </c>
    </row>
    <row r="782" spans="5:13" x14ac:dyDescent="0.55000000000000004">
      <c r="E782" s="3" t="s">
        <v>35</v>
      </c>
      <c r="F782" s="6">
        <f>DNFIK!F782*100/'Correction for self employed'!F$2</f>
        <v>0</v>
      </c>
      <c r="G782" s="6">
        <f>DNFIK!G782*100/'Correction for self employed'!G$2</f>
        <v>0</v>
      </c>
      <c r="H782" s="6">
        <f>DNFIK!H782*100/'Correction for self employed'!H$2</f>
        <v>0</v>
      </c>
      <c r="I782" s="6">
        <f>DNFIK!I782*100/'Correction for self employed'!I$2</f>
        <v>0</v>
      </c>
      <c r="J782" s="6">
        <f>DNFIK!J782*100/'Correction for self employed'!J$2</f>
        <v>0</v>
      </c>
      <c r="K782" s="6">
        <f>DNFIK!K782*100/'Correction for self employed'!K$2</f>
        <v>0</v>
      </c>
      <c r="L782" s="6">
        <f>DNFIK!L782*100/'Correction for self employed'!L$2</f>
        <v>0</v>
      </c>
      <c r="M782" s="7">
        <f t="shared" si="28"/>
        <v>0</v>
      </c>
    </row>
    <row r="783" spans="5:13" x14ac:dyDescent="0.55000000000000004">
      <c r="E783" s="3" t="s">
        <v>36</v>
      </c>
      <c r="F783" s="6">
        <f>DNFIK!F783*100/'Correction for self employed'!F$2</f>
        <v>383.77192982456137</v>
      </c>
      <c r="G783" s="6">
        <f>DNFIK!G783*100/'Correction for self employed'!G$2</f>
        <v>455.51982851018221</v>
      </c>
      <c r="H783" s="6">
        <f>DNFIK!H783*100/'Correction for self employed'!H$2</f>
        <v>741.3972888425443</v>
      </c>
      <c r="I783" s="6">
        <f>DNFIK!I783*100/'Correction for self employed'!I$2</f>
        <v>551.93482688391032</v>
      </c>
      <c r="J783" s="6">
        <f>DNFIK!J783*100/'Correction for self employed'!J$2</f>
        <v>340.40404040404042</v>
      </c>
      <c r="K783" s="6">
        <f>DNFIK!K783*100/'Correction for self employed'!K$2</f>
        <v>581.32530120481931</v>
      </c>
      <c r="L783" s="6">
        <f>DNFIK!L783*100/'Correction for self employed'!L$2</f>
        <v>468</v>
      </c>
      <c r="M783" s="7">
        <f t="shared" si="28"/>
        <v>503.193316524294</v>
      </c>
    </row>
    <row r="784" spans="5:13" x14ac:dyDescent="0.55000000000000004">
      <c r="E784" s="3" t="s">
        <v>37</v>
      </c>
      <c r="F784" s="6">
        <f>DNFIK!F784*100/'Correction for self employed'!F$2</f>
        <v>73.464912280701753</v>
      </c>
      <c r="G784" s="6">
        <f>DNFIK!G784*100/'Correction for self employed'!G$2</f>
        <v>80.385852090032159</v>
      </c>
      <c r="H784" s="6">
        <f>DNFIK!H784*100/'Correction for self employed'!H$2</f>
        <v>84.462982273201249</v>
      </c>
      <c r="I784" s="6">
        <f>DNFIK!I784*100/'Correction for self employed'!I$2</f>
        <v>76.374745417515271</v>
      </c>
      <c r="J784" s="6">
        <f>DNFIK!J784*100/'Correction for self employed'!J$2</f>
        <v>41.414141414141412</v>
      </c>
      <c r="K784" s="6">
        <f>DNFIK!K784*100/'Correction for self employed'!K$2</f>
        <v>87.349397590361448</v>
      </c>
      <c r="L784" s="6">
        <f>DNFIK!L784*100/'Correction for self employed'!L$2</f>
        <v>7</v>
      </c>
      <c r="M784" s="7">
        <f t="shared" si="28"/>
        <v>64.350290152279044</v>
      </c>
    </row>
    <row r="785" spans="1:13" x14ac:dyDescent="0.55000000000000004">
      <c r="E785" s="3" t="s">
        <v>38</v>
      </c>
      <c r="F785" s="6">
        <f>DNFIK!F785*100/'Correction for self employed'!F$2</f>
        <v>43.859649122807014</v>
      </c>
      <c r="G785" s="6">
        <f>DNFIK!G785*100/'Correction for self employed'!G$2</f>
        <v>53.59056806002144</v>
      </c>
      <c r="H785" s="6">
        <f>DNFIK!H785*100/'Correction for self employed'!H$2</f>
        <v>55.265901981230442</v>
      </c>
      <c r="I785" s="6">
        <f>DNFIK!I785*100/'Correction for self employed'!I$2</f>
        <v>59.063136456211808</v>
      </c>
      <c r="J785" s="6">
        <f>DNFIK!J785*100/'Correction for self employed'!J$2</f>
        <v>50.505050505050505</v>
      </c>
      <c r="K785" s="6">
        <f>DNFIK!K785*100/'Correction for self employed'!K$2</f>
        <v>55.220883534136547</v>
      </c>
      <c r="L785" s="6">
        <f>DNFIK!L785*100/'Correction for self employed'!L$2</f>
        <v>68</v>
      </c>
      <c r="M785" s="7">
        <f t="shared" si="28"/>
        <v>55.072169951351107</v>
      </c>
    </row>
    <row r="786" spans="1:13" x14ac:dyDescent="0.55000000000000004">
      <c r="E786" s="3" t="s">
        <v>39</v>
      </c>
      <c r="F786" s="6">
        <f>DNFIK!F786*100/'Correction for self employed'!F$2</f>
        <v>29.605263157894736</v>
      </c>
      <c r="G786" s="6">
        <f>DNFIK!G786*100/'Correction for self employed'!G$2</f>
        <v>26.79528403001072</v>
      </c>
      <c r="H786" s="6">
        <f>DNFIK!H786*100/'Correction for self employed'!H$2</f>
        <v>29.197080291970803</v>
      </c>
      <c r="I786" s="6">
        <f>DNFIK!I786*100/'Correction for self employed'!I$2</f>
        <v>17.311608961303463</v>
      </c>
      <c r="J786" s="6">
        <f>DNFIK!J786*100/'Correction for self employed'!J$2</f>
        <v>-9.0909090909090917</v>
      </c>
      <c r="K786" s="6">
        <f>DNFIK!K786*100/'Correction for self employed'!K$2</f>
        <v>32.128514056224901</v>
      </c>
      <c r="L786" s="6">
        <f>DNFIK!L786*100/'Correction for self employed'!L$2</f>
        <v>-60</v>
      </c>
      <c r="M786" s="7">
        <f t="shared" si="28"/>
        <v>9.4209773437850775</v>
      </c>
    </row>
    <row r="787" spans="1:13" x14ac:dyDescent="0.55000000000000004">
      <c r="E787" s="3" t="s">
        <v>40</v>
      </c>
      <c r="F787" s="6">
        <f>DNFIK!F787*100/'Correction for self employed'!F$2</f>
        <v>13.157894736842104</v>
      </c>
      <c r="G787" s="6">
        <f>DNFIK!G787*100/'Correction for self employed'!G$2</f>
        <v>-214.36227224008576</v>
      </c>
      <c r="H787" s="6">
        <f>DNFIK!H787*100/'Correction for self employed'!H$2</f>
        <v>-498.43587069864441</v>
      </c>
      <c r="I787" s="6">
        <f>DNFIK!I787*100/'Correction for self employed'!I$2</f>
        <v>-661.91446028513235</v>
      </c>
      <c r="J787" s="6">
        <f>DNFIK!J787*100/'Correction for self employed'!J$2</f>
        <v>-697.97979797979804</v>
      </c>
      <c r="K787" s="6">
        <f>DNFIK!K787*100/'Correction for self employed'!K$2</f>
        <v>-857.42971887550209</v>
      </c>
      <c r="L787" s="6">
        <f>DNFIK!L787*100/'Correction for self employed'!L$2</f>
        <v>-697</v>
      </c>
      <c r="M787" s="7">
        <f t="shared" si="28"/>
        <v>-516.28060362033159</v>
      </c>
    </row>
    <row r="789" spans="1:13" ht="144" x14ac:dyDescent="0.55000000000000004">
      <c r="A789" s="5" t="s">
        <v>55</v>
      </c>
    </row>
  </sheetData>
  <pageMargins left="0.75" right="0.75" top="0.75" bottom="0.5" header="0.5" footer="0.75"/>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789"/>
  <sheetViews>
    <sheetView topLeftCell="N1" workbookViewId="0">
      <selection activeCell="Q6" sqref="Q6"/>
    </sheetView>
  </sheetViews>
  <sheetFormatPr defaultRowHeight="14.4" x14ac:dyDescent="0.55000000000000004"/>
  <cols>
    <col min="1" max="1" width="40.68359375" customWidth="1"/>
    <col min="2" max="2" width="7.68359375" customWidth="1"/>
    <col min="3" max="3" width="16.68359375" customWidth="1"/>
    <col min="4" max="5" width="40.68359375" customWidth="1"/>
    <col min="6" max="12" width="9.41796875" customWidth="1"/>
    <col min="15" max="15" width="29.68359375" customWidth="1"/>
    <col min="23" max="23" width="9.41796875" customWidth="1"/>
    <col min="25" max="25" width="18.89453125" customWidth="1"/>
    <col min="27" max="27" width="11.68359375" bestFit="1" customWidth="1"/>
  </cols>
  <sheetData>
    <row r="1" spans="1:36" ht="16.8" x14ac:dyDescent="0.65">
      <c r="A1" s="1" t="s">
        <v>0</v>
      </c>
      <c r="F1" s="3" t="s">
        <v>67</v>
      </c>
      <c r="G1" s="3" t="s">
        <v>68</v>
      </c>
      <c r="H1" s="3" t="s">
        <v>69</v>
      </c>
      <c r="I1" s="3" t="s">
        <v>70</v>
      </c>
      <c r="J1" s="3" t="s">
        <v>71</v>
      </c>
      <c r="K1" s="3" t="s">
        <v>72</v>
      </c>
      <c r="L1" s="3" t="s">
        <v>73</v>
      </c>
      <c r="M1" s="3" t="s">
        <v>74</v>
      </c>
      <c r="Y1" t="s">
        <v>124</v>
      </c>
      <c r="AE1" t="s">
        <v>165</v>
      </c>
    </row>
    <row r="2" spans="1:36" x14ac:dyDescent="0.55000000000000004">
      <c r="A2" s="2" t="s">
        <v>1</v>
      </c>
      <c r="F2" s="4">
        <v>91.2</v>
      </c>
      <c r="G2" s="4">
        <v>93.3</v>
      </c>
      <c r="H2" s="4">
        <v>95.9</v>
      </c>
      <c r="I2" s="4">
        <v>98.2</v>
      </c>
      <c r="J2" s="4">
        <v>99</v>
      </c>
      <c r="K2" s="4">
        <v>99.6</v>
      </c>
      <c r="L2" s="4">
        <v>100</v>
      </c>
    </row>
    <row r="3" spans="1:36" x14ac:dyDescent="0.55000000000000004">
      <c r="F3" s="3" t="s">
        <v>2</v>
      </c>
      <c r="G3" s="3" t="s">
        <v>3</v>
      </c>
      <c r="H3" s="3" t="s">
        <v>4</v>
      </c>
      <c r="I3" s="3" t="s">
        <v>5</v>
      </c>
      <c r="J3" s="3" t="s">
        <v>6</v>
      </c>
      <c r="K3" s="3" t="s">
        <v>7</v>
      </c>
      <c r="L3" s="3" t="s">
        <v>8</v>
      </c>
      <c r="M3" s="3" t="s">
        <v>108</v>
      </c>
      <c r="P3" t="s">
        <v>57</v>
      </c>
      <c r="Q3" t="s">
        <v>59</v>
      </c>
      <c r="R3" t="s">
        <v>60</v>
      </c>
      <c r="T3" t="s">
        <v>65</v>
      </c>
      <c r="U3" t="s">
        <v>118</v>
      </c>
      <c r="V3" t="s">
        <v>119</v>
      </c>
      <c r="W3" t="s">
        <v>91</v>
      </c>
      <c r="X3" t="s">
        <v>123</v>
      </c>
      <c r="Y3" t="s">
        <v>148</v>
      </c>
      <c r="Z3" t="s">
        <v>147</v>
      </c>
      <c r="AA3" t="s">
        <v>161</v>
      </c>
      <c r="AB3" t="s">
        <v>160</v>
      </c>
      <c r="AE3" t="s">
        <v>166</v>
      </c>
      <c r="AF3" t="s">
        <v>65</v>
      </c>
      <c r="AG3" t="s">
        <v>91</v>
      </c>
      <c r="AH3" t="s">
        <v>148</v>
      </c>
      <c r="AI3" t="s">
        <v>147</v>
      </c>
      <c r="AJ3" t="s">
        <v>167</v>
      </c>
    </row>
    <row r="4" spans="1:36" x14ac:dyDescent="0.55000000000000004">
      <c r="A4" s="3" t="s">
        <v>9</v>
      </c>
      <c r="B4" s="3" t="s">
        <v>10</v>
      </c>
      <c r="C4" s="3" t="s">
        <v>11</v>
      </c>
      <c r="D4" s="3" t="s">
        <v>12</v>
      </c>
      <c r="E4" s="3" t="s">
        <v>13</v>
      </c>
      <c r="F4" s="6">
        <f>DNFIK!F4*100/'Infl corrected (old)'!F$2</f>
        <v>24598.684210526317</v>
      </c>
      <c r="G4" s="6">
        <f>DNFIK!G4*100/'Infl corrected (old)'!G$2</f>
        <v>26292.604501607719</v>
      </c>
      <c r="H4" s="6">
        <f>DNFIK!H4*100/'Infl corrected (old)'!H$2</f>
        <v>26459.854014598539</v>
      </c>
      <c r="I4" s="6">
        <f>DNFIK!I4*100/'Infl corrected (old)'!I$2</f>
        <v>27192.464358452136</v>
      </c>
      <c r="J4" s="6">
        <f>DNFIK!J4*100/'Infl corrected (old)'!J$2</f>
        <v>27681.81818181818</v>
      </c>
      <c r="K4" s="6">
        <f>DNFIK!K4*100/'Infl corrected (old)'!K$2</f>
        <v>29620.481927710844</v>
      </c>
      <c r="L4" s="6">
        <f>DNFIK!L4*100/'Infl corrected (old)'!L$2</f>
        <v>31395</v>
      </c>
      <c r="M4" s="7">
        <f>AVERAGE(F4:L4)</f>
        <v>27605.843884959108</v>
      </c>
      <c r="O4" t="s">
        <v>143</v>
      </c>
      <c r="T4" s="7">
        <f>S23</f>
        <v>-1395.2152700619999</v>
      </c>
      <c r="W4" s="7">
        <f>V23-W23-X23</f>
        <v>-337.838740664</v>
      </c>
      <c r="X4" t="s">
        <v>146</v>
      </c>
      <c r="Y4" s="12" t="e">
        <f>X27</f>
        <v>#DIV/0!</v>
      </c>
      <c r="Z4" s="12" t="e">
        <f>X26</f>
        <v>#DIV/0!</v>
      </c>
      <c r="AA4" s="12" t="e">
        <f>X28</f>
        <v>#DIV/0!</v>
      </c>
      <c r="AB4" s="12">
        <f>X30</f>
        <v>0.25534582526110955</v>
      </c>
      <c r="AF4" s="7">
        <f>T4</f>
        <v>-1395.2152700619999</v>
      </c>
      <c r="AG4" s="7">
        <f>W4</f>
        <v>-337.838740664</v>
      </c>
      <c r="AH4" s="12" t="e">
        <f>Y4</f>
        <v>#DIV/0!</v>
      </c>
      <c r="AI4" s="12" t="e">
        <f>Z4</f>
        <v>#DIV/0!</v>
      </c>
      <c r="AJ4" s="12" t="e">
        <f>AA25</f>
        <v>#DIV/0!</v>
      </c>
    </row>
    <row r="5" spans="1:36" x14ac:dyDescent="0.55000000000000004">
      <c r="E5" s="3" t="s">
        <v>14</v>
      </c>
      <c r="F5" s="6">
        <f>DNFIK!F5*100/'Infl corrected (old)'!F$2</f>
        <v>27.412280701754383</v>
      </c>
      <c r="G5" s="6">
        <f>DNFIK!G5*100/'Infl corrected (old)'!G$2</f>
        <v>32.154340836012864</v>
      </c>
      <c r="H5" s="6">
        <f>DNFIK!H5*100/'Infl corrected (old)'!H$2</f>
        <v>33.368091762252341</v>
      </c>
      <c r="I5" s="6">
        <f>DNFIK!I5*100/'Infl corrected (old)'!I$2</f>
        <v>33.604887983706718</v>
      </c>
      <c r="J5" s="6">
        <f>DNFIK!J5*100/'Infl corrected (old)'!J$2</f>
        <v>26.262626262626263</v>
      </c>
      <c r="K5" s="6">
        <f>DNFIK!K5*100/'Infl corrected (old)'!K$2</f>
        <v>13.052208835341366</v>
      </c>
      <c r="L5" s="6">
        <f>DNFIK!L5*100/'Infl corrected (old)'!L$2</f>
        <v>14</v>
      </c>
      <c r="M5" s="7">
        <f t="shared" ref="M5:M68" si="0">AVERAGE(F5:L5)</f>
        <v>25.693490911670558</v>
      </c>
      <c r="O5" t="s">
        <v>144</v>
      </c>
      <c r="T5" s="7">
        <f>R23</f>
        <v>-104.436341184</v>
      </c>
      <c r="W5" s="7">
        <f>X23</f>
        <v>-38.213969358735085</v>
      </c>
      <c r="X5">
        <v>0.5</v>
      </c>
      <c r="Y5" s="12" t="e">
        <f t="shared" ref="Y5:Y11" si="1">T5*X5/TotalC</f>
        <v>#DIV/0!</v>
      </c>
      <c r="Z5" s="12" t="e">
        <f t="shared" ref="Z5:Z11" si="2">W5*X5/TotalC</f>
        <v>#DIV/0!</v>
      </c>
      <c r="AA5" s="12" t="e">
        <f>X5*P25*R22/1000000000/TotalC</f>
        <v>#DIV/0!</v>
      </c>
      <c r="AB5" s="12">
        <f>X5*X22/V22</f>
        <v>9.1950163166550428E-2</v>
      </c>
      <c r="AE5">
        <f t="shared" ref="AE5:AE12" si="3">X5</f>
        <v>0.5</v>
      </c>
      <c r="AF5" s="7">
        <f t="shared" ref="AF5:AF12" si="4">T5</f>
        <v>-104.436341184</v>
      </c>
      <c r="AG5" s="7">
        <f t="shared" ref="AG5:AG12" si="5">W5</f>
        <v>-38.213969358735085</v>
      </c>
      <c r="AH5" s="12" t="e">
        <f t="shared" ref="AH5:AI12" si="6">Y5</f>
        <v>#DIV/0!</v>
      </c>
      <c r="AI5" s="12" t="e">
        <f t="shared" si="6"/>
        <v>#DIV/0!</v>
      </c>
      <c r="AJ5" s="12" t="e">
        <f t="shared" ref="AJ5:AJ8" si="7">AA26</f>
        <v>#DIV/0!</v>
      </c>
    </row>
    <row r="6" spans="1:36" x14ac:dyDescent="0.55000000000000004">
      <c r="E6" s="3" t="s">
        <v>15</v>
      </c>
      <c r="F6" s="6">
        <f>DNFIK!F6*100/'Infl corrected (old)'!F$2</f>
        <v>13.157894736842104</v>
      </c>
      <c r="G6" s="6">
        <f>DNFIK!G6*100/'Infl corrected (old)'!G$2</f>
        <v>18.220793140407288</v>
      </c>
      <c r="H6" s="6">
        <f>DNFIK!H6*100/'Infl corrected (old)'!H$2</f>
        <v>19.81230448383733</v>
      </c>
      <c r="I6" s="6">
        <f>DNFIK!I6*100/'Infl corrected (old)'!I$2</f>
        <v>20.366598778004072</v>
      </c>
      <c r="J6" s="6">
        <f>DNFIK!J6*100/'Infl corrected (old)'!J$2</f>
        <v>14.141414141414142</v>
      </c>
      <c r="K6" s="6">
        <f>DNFIK!K6*100/'Infl corrected (old)'!K$2</f>
        <v>0</v>
      </c>
      <c r="L6" s="6">
        <f>DNFIK!L6*100/'Infl corrected (old)'!L$2</f>
        <v>0</v>
      </c>
      <c r="M6" s="7">
        <f t="shared" si="0"/>
        <v>12.242715040072133</v>
      </c>
      <c r="O6" t="s">
        <v>145</v>
      </c>
      <c r="T6" s="7">
        <f>Q23</f>
        <v>-295.43268148999999</v>
      </c>
      <c r="W6" s="7">
        <f>W23</f>
        <v>-5.6002394363922612</v>
      </c>
      <c r="X6">
        <v>0.2</v>
      </c>
      <c r="Y6" s="12" t="e">
        <f t="shared" si="1"/>
        <v>#DIV/0!</v>
      </c>
      <c r="Z6" s="12" t="e">
        <f t="shared" si="2"/>
        <v>#DIV/0!</v>
      </c>
      <c r="AA6" s="12" t="e">
        <f>X6*P25*Q22/1000000000/TotalC</f>
        <v>#DIV/0!</v>
      </c>
      <c r="AB6" s="12">
        <f>X6*W22/V22</f>
        <v>7.516965016058344E-2</v>
      </c>
      <c r="AE6">
        <f t="shared" si="3"/>
        <v>0.2</v>
      </c>
      <c r="AF6" s="7">
        <f t="shared" si="4"/>
        <v>-295.43268148999999</v>
      </c>
      <c r="AG6" s="7">
        <f t="shared" si="5"/>
        <v>-5.6002394363922612</v>
      </c>
      <c r="AH6" s="12" t="e">
        <f t="shared" si="6"/>
        <v>#DIV/0!</v>
      </c>
      <c r="AI6" s="12" t="e">
        <f t="shared" si="6"/>
        <v>#DIV/0!</v>
      </c>
      <c r="AJ6" s="12" t="e">
        <f t="shared" si="7"/>
        <v>#DIV/0!</v>
      </c>
    </row>
    <row r="7" spans="1:36" x14ac:dyDescent="0.55000000000000004">
      <c r="E7" s="3" t="s">
        <v>16</v>
      </c>
      <c r="F7" s="6">
        <f>DNFIK!F7*100/'Infl corrected (old)'!F$2</f>
        <v>13.157894736842104</v>
      </c>
      <c r="G7" s="6">
        <f>DNFIK!G7*100/'Infl corrected (old)'!G$2</f>
        <v>13.933547695605574</v>
      </c>
      <c r="H7" s="6">
        <f>DNFIK!H7*100/'Infl corrected (old)'!H$2</f>
        <v>13.555787278415014</v>
      </c>
      <c r="I7" s="6">
        <f>DNFIK!I7*100/'Infl corrected (old)'!I$2</f>
        <v>13.238289205702648</v>
      </c>
      <c r="J7" s="6">
        <f>DNFIK!J7*100/'Infl corrected (old)'!J$2</f>
        <v>12.121212121212121</v>
      </c>
      <c r="K7" s="6">
        <f>DNFIK!K7*100/'Infl corrected (old)'!K$2</f>
        <v>13.052208835341366</v>
      </c>
      <c r="L7" s="6">
        <f>DNFIK!L7*100/'Infl corrected (old)'!L$2</f>
        <v>14</v>
      </c>
      <c r="M7" s="7">
        <f t="shared" si="0"/>
        <v>13.294134267588403</v>
      </c>
      <c r="O7" t="s">
        <v>117</v>
      </c>
      <c r="P7" s="7">
        <f>M652+M656+M659+M672</f>
        <v>154.31952585863397</v>
      </c>
      <c r="Q7" s="7">
        <f>M260+M264+M267+M280</f>
        <v>870.45534736427635</v>
      </c>
      <c r="T7" s="7">
        <f>Q7-P7</f>
        <v>716.13582150564241</v>
      </c>
      <c r="U7" t="s">
        <v>120</v>
      </c>
      <c r="V7">
        <v>5</v>
      </c>
      <c r="W7" s="7">
        <f>T7/V7</f>
        <v>143.22716430112848</v>
      </c>
      <c r="X7">
        <v>0.1</v>
      </c>
      <c r="Y7" s="12" t="e">
        <f t="shared" si="1"/>
        <v>#DIV/0!</v>
      </c>
      <c r="Z7" s="12" t="e">
        <f t="shared" si="2"/>
        <v>#DIV/0!</v>
      </c>
      <c r="AE7">
        <f t="shared" si="3"/>
        <v>0.1</v>
      </c>
      <c r="AF7" s="7">
        <f t="shared" si="4"/>
        <v>716.13582150564241</v>
      </c>
      <c r="AG7" s="7">
        <f t="shared" si="5"/>
        <v>143.22716430112848</v>
      </c>
      <c r="AH7" s="12" t="e">
        <f t="shared" si="6"/>
        <v>#DIV/0!</v>
      </c>
      <c r="AI7" s="12" t="e">
        <f t="shared" si="6"/>
        <v>#DIV/0!</v>
      </c>
      <c r="AJ7" s="12" t="e">
        <f t="shared" si="7"/>
        <v>#DIV/0!</v>
      </c>
    </row>
    <row r="8" spans="1:36" x14ac:dyDescent="0.55000000000000004">
      <c r="E8" s="3" t="s">
        <v>17</v>
      </c>
      <c r="F8" s="6">
        <f>DNFIK!F8*100/'Infl corrected (old)'!F$2</f>
        <v>3432.0175438596489</v>
      </c>
      <c r="G8" s="6">
        <f>DNFIK!G8*100/'Infl corrected (old)'!G$2</f>
        <v>3135.048231511254</v>
      </c>
      <c r="H8" s="6">
        <f>DNFIK!H8*100/'Infl corrected (old)'!H$2</f>
        <v>3004.1710114702814</v>
      </c>
      <c r="I8" s="6">
        <f>DNFIK!I8*100/'Infl corrected (old)'!I$2</f>
        <v>2919.551934826884</v>
      </c>
      <c r="J8" s="6">
        <f>DNFIK!J8*100/'Infl corrected (old)'!J$2</f>
        <v>2641.4141414141413</v>
      </c>
      <c r="K8" s="6">
        <f>DNFIK!K8*100/'Infl corrected (old)'!K$2</f>
        <v>2671.6867469879521</v>
      </c>
      <c r="L8" s="6">
        <f>DNFIK!L8*100/'Infl corrected (old)'!L$2</f>
        <v>2487</v>
      </c>
      <c r="M8" s="7">
        <f t="shared" si="0"/>
        <v>2898.6985157243084</v>
      </c>
      <c r="O8" t="s">
        <v>56</v>
      </c>
      <c r="P8" s="7">
        <f>M680+M684+M687+M700</f>
        <v>1298.2574611822226</v>
      </c>
      <c r="Q8" s="7">
        <f>M288+M292+M295+M308</f>
        <v>699.87507508918975</v>
      </c>
      <c r="T8" s="7">
        <f>Q8-P8</f>
        <v>-598.38238609303289</v>
      </c>
      <c r="U8" t="s">
        <v>120</v>
      </c>
      <c r="V8">
        <v>5</v>
      </c>
      <c r="W8" s="7">
        <f>T8/V8</f>
        <v>-119.67647721860658</v>
      </c>
      <c r="X8">
        <v>0</v>
      </c>
      <c r="Y8" s="12" t="e">
        <f t="shared" si="1"/>
        <v>#DIV/0!</v>
      </c>
      <c r="Z8" s="12" t="e">
        <f t="shared" si="2"/>
        <v>#DIV/0!</v>
      </c>
      <c r="AE8">
        <f t="shared" si="3"/>
        <v>0</v>
      </c>
      <c r="AF8" s="7">
        <f t="shared" si="4"/>
        <v>-598.38238609303289</v>
      </c>
      <c r="AG8" s="7">
        <f t="shared" si="5"/>
        <v>-119.67647721860658</v>
      </c>
      <c r="AH8" s="12" t="e">
        <f t="shared" si="6"/>
        <v>#DIV/0!</v>
      </c>
      <c r="AI8" s="12" t="e">
        <f t="shared" si="6"/>
        <v>#DIV/0!</v>
      </c>
      <c r="AJ8" s="12" t="e">
        <f t="shared" si="7"/>
        <v>#DIV/0!</v>
      </c>
    </row>
    <row r="9" spans="1:36" x14ac:dyDescent="0.55000000000000004">
      <c r="E9" s="3" t="s">
        <v>18</v>
      </c>
      <c r="F9" s="6">
        <f>DNFIK!F9*100/'Infl corrected (old)'!F$2</f>
        <v>66.885964912280699</v>
      </c>
      <c r="G9" s="6">
        <f>DNFIK!G9*100/'Infl corrected (old)'!G$2</f>
        <v>67.524115755627008</v>
      </c>
      <c r="H9" s="6">
        <f>DNFIK!H9*100/'Infl corrected (old)'!H$2</f>
        <v>65.693430656934297</v>
      </c>
      <c r="I9" s="6">
        <f>DNFIK!I9*100/'Infl corrected (old)'!I$2</f>
        <v>66.191446028513241</v>
      </c>
      <c r="J9" s="6">
        <f>DNFIK!J9*100/'Infl corrected (old)'!J$2</f>
        <v>67.676767676767682</v>
      </c>
      <c r="K9" s="6">
        <f>DNFIK!K9*100/'Infl corrected (old)'!K$2</f>
        <v>68.273092369477922</v>
      </c>
      <c r="L9" s="6">
        <f>DNFIK!L9*100/'Infl corrected (old)'!L$2</f>
        <v>71</v>
      </c>
      <c r="M9" s="7">
        <f t="shared" si="0"/>
        <v>67.606402485657256</v>
      </c>
      <c r="O9" t="s">
        <v>61</v>
      </c>
      <c r="P9" s="7">
        <f>M428+M432+M435+M448</f>
        <v>2479.4677438224444</v>
      </c>
      <c r="Q9" s="7">
        <f>M36+M40+M43+M56</f>
        <v>2145.7210378162099</v>
      </c>
      <c r="T9" s="7">
        <f>Q9-P9</f>
        <v>-333.74670600623449</v>
      </c>
      <c r="U9" t="s">
        <v>120</v>
      </c>
      <c r="V9">
        <v>5</v>
      </c>
      <c r="W9" s="7">
        <f>T9/V9</f>
        <v>-66.749341201246892</v>
      </c>
      <c r="X9">
        <v>0.1</v>
      </c>
      <c r="Y9" s="12" t="e">
        <f t="shared" si="1"/>
        <v>#DIV/0!</v>
      </c>
      <c r="Z9" s="12" t="e">
        <f t="shared" si="2"/>
        <v>#DIV/0!</v>
      </c>
      <c r="AE9">
        <f t="shared" si="3"/>
        <v>0.1</v>
      </c>
      <c r="AF9" s="7">
        <f t="shared" si="4"/>
        <v>-333.74670600623449</v>
      </c>
      <c r="AG9" s="7">
        <f t="shared" si="5"/>
        <v>-66.749341201246892</v>
      </c>
      <c r="AH9" s="12" t="e">
        <f t="shared" si="6"/>
        <v>#DIV/0!</v>
      </c>
      <c r="AI9" s="12" t="e">
        <f t="shared" si="6"/>
        <v>#DIV/0!</v>
      </c>
    </row>
    <row r="10" spans="1:36" x14ac:dyDescent="0.55000000000000004">
      <c r="E10" s="3" t="s">
        <v>19</v>
      </c>
      <c r="F10" s="6">
        <f>DNFIK!F10*100/'Infl corrected (old)'!F$2</f>
        <v>1524.1228070175439</v>
      </c>
      <c r="G10" s="6">
        <f>DNFIK!G10*100/'Infl corrected (old)'!G$2</f>
        <v>1410.5037513397642</v>
      </c>
      <c r="H10" s="6">
        <f>DNFIK!H10*100/'Infl corrected (old)'!H$2</f>
        <v>1393.1178310740354</v>
      </c>
      <c r="I10" s="6">
        <f>DNFIK!I10*100/'Infl corrected (old)'!I$2</f>
        <v>1573.3197556008147</v>
      </c>
      <c r="J10" s="6">
        <f>DNFIK!J10*100/'Infl corrected (old)'!J$2</f>
        <v>1422.2222222222222</v>
      </c>
      <c r="K10" s="6">
        <f>DNFIK!K10*100/'Infl corrected (old)'!K$2</f>
        <v>1596.3855421686749</v>
      </c>
      <c r="L10" s="6">
        <f>DNFIK!L10*100/'Infl corrected (old)'!L$2</f>
        <v>1698</v>
      </c>
      <c r="M10" s="7">
        <f t="shared" si="0"/>
        <v>1516.8102727747223</v>
      </c>
      <c r="O10" t="s">
        <v>122</v>
      </c>
      <c r="P10" s="7">
        <f>M456+M460+M463+M476-P7</f>
        <v>8596.3977677161856</v>
      </c>
      <c r="Q10" s="7">
        <f>M64+M68+M71+M84-Q7</f>
        <v>10129.008267384608</v>
      </c>
      <c r="T10" s="7">
        <f>Q10-P10</f>
        <v>1532.6104996684226</v>
      </c>
      <c r="U10" t="s">
        <v>121</v>
      </c>
      <c r="V10">
        <v>4.0350000000000001</v>
      </c>
      <c r="W10" s="7">
        <f>T10/V10</f>
        <v>379.82912011608983</v>
      </c>
      <c r="X10">
        <v>0.1</v>
      </c>
      <c r="Y10" s="12" t="e">
        <f t="shared" si="1"/>
        <v>#DIV/0!</v>
      </c>
      <c r="Z10" s="12" t="e">
        <f t="shared" si="2"/>
        <v>#DIV/0!</v>
      </c>
      <c r="AE10">
        <f t="shared" si="3"/>
        <v>0.1</v>
      </c>
      <c r="AF10" s="7">
        <f t="shared" si="4"/>
        <v>1532.6104996684226</v>
      </c>
      <c r="AG10" s="7">
        <f t="shared" si="5"/>
        <v>379.82912011608983</v>
      </c>
      <c r="AH10" s="12" t="e">
        <f t="shared" si="6"/>
        <v>#DIV/0!</v>
      </c>
      <c r="AI10" s="12" t="e">
        <f t="shared" si="6"/>
        <v>#DIV/0!</v>
      </c>
    </row>
    <row r="11" spans="1:36" x14ac:dyDescent="0.55000000000000004">
      <c r="E11" s="3" t="s">
        <v>20</v>
      </c>
      <c r="F11" s="6">
        <f>DNFIK!F11*100/'Infl corrected (old)'!F$2</f>
        <v>1841.0087719298244</v>
      </c>
      <c r="G11" s="6">
        <f>DNFIK!G11*100/'Infl corrected (old)'!G$2</f>
        <v>1657.0203644158628</v>
      </c>
      <c r="H11" s="6">
        <f>DNFIK!H11*100/'Infl corrected (old)'!H$2</f>
        <v>1544.3169968717414</v>
      </c>
      <c r="I11" s="6">
        <f>DNFIK!I11*100/'Infl corrected (old)'!I$2</f>
        <v>1280.0407331975559</v>
      </c>
      <c r="J11" s="6">
        <f>DNFIK!J11*100/'Infl corrected (old)'!J$2</f>
        <v>1150.5050505050506</v>
      </c>
      <c r="K11" s="6">
        <f>DNFIK!K11*100/'Infl corrected (old)'!K$2</f>
        <v>1007.0281124497992</v>
      </c>
      <c r="L11" s="6">
        <f>DNFIK!L11*100/'Infl corrected (old)'!L$2</f>
        <v>718</v>
      </c>
      <c r="M11" s="7">
        <f t="shared" si="0"/>
        <v>1313.988575624262</v>
      </c>
      <c r="O11" t="s">
        <v>62</v>
      </c>
      <c r="P11" s="7">
        <f>M764+M768+M771+M784</f>
        <v>3145.6042074763236</v>
      </c>
      <c r="Q11" s="7">
        <f>M372+M376+M379+M392</f>
        <v>3372.6982158563178</v>
      </c>
      <c r="T11" s="7">
        <f>Q11-P11</f>
        <v>227.09400837999419</v>
      </c>
      <c r="U11" t="s">
        <v>120</v>
      </c>
      <c r="V11">
        <v>5</v>
      </c>
      <c r="W11" s="7">
        <f>T11/V11</f>
        <v>45.418801675998836</v>
      </c>
      <c r="X11">
        <v>0</v>
      </c>
      <c r="Y11" s="12" t="e">
        <f t="shared" si="1"/>
        <v>#DIV/0!</v>
      </c>
      <c r="Z11" s="12" t="e">
        <f t="shared" si="2"/>
        <v>#DIV/0!</v>
      </c>
      <c r="AE11">
        <f t="shared" si="3"/>
        <v>0</v>
      </c>
      <c r="AF11" s="7">
        <f t="shared" si="4"/>
        <v>227.09400837999419</v>
      </c>
      <c r="AG11" s="7">
        <f t="shared" si="5"/>
        <v>45.418801675998836</v>
      </c>
      <c r="AH11" s="12" t="e">
        <f t="shared" si="6"/>
        <v>#DIV/0!</v>
      </c>
      <c r="AI11" s="12" t="e">
        <f t="shared" si="6"/>
        <v>#DIV/0!</v>
      </c>
    </row>
    <row r="12" spans="1:36" x14ac:dyDescent="0.55000000000000004">
      <c r="E12" s="3" t="s">
        <v>21</v>
      </c>
      <c r="F12" s="6">
        <f>DNFIK!F12*100/'Infl corrected (old)'!F$2</f>
        <v>4196.2719298245611</v>
      </c>
      <c r="G12" s="6">
        <f>DNFIK!G12*100/'Infl corrected (old)'!G$2</f>
        <v>4556.270096463023</v>
      </c>
      <c r="H12" s="6">
        <f>DNFIK!H12*100/'Infl corrected (old)'!H$2</f>
        <v>4605.8394160583939</v>
      </c>
      <c r="I12" s="6">
        <f>DNFIK!I12*100/'Infl corrected (old)'!I$2</f>
        <v>4527.4949083503052</v>
      </c>
      <c r="J12" s="6">
        <f>DNFIK!J12*100/'Infl corrected (old)'!J$2</f>
        <v>4376.7676767676767</v>
      </c>
      <c r="K12" s="6">
        <f>DNFIK!K12*100/'Infl corrected (old)'!K$2</f>
        <v>4673.6947791164657</v>
      </c>
      <c r="L12" s="6">
        <f>DNFIK!L12*100/'Infl corrected (old)'!L$2</f>
        <v>4438</v>
      </c>
      <c r="M12" s="7">
        <f t="shared" si="0"/>
        <v>4482.0484009400607</v>
      </c>
      <c r="T12" s="10">
        <f>SUM(T4:T11)</f>
        <v>-251.37305528120805</v>
      </c>
      <c r="W12" s="10">
        <f>SUM(W4:W11)</f>
        <v>0.39631821423635927</v>
      </c>
      <c r="Y12" s="13" t="e">
        <f>SUM(Y4:Y11)</f>
        <v>#DIV/0!</v>
      </c>
      <c r="Z12" s="13" t="e">
        <f>SUM(Z4:Z11)</f>
        <v>#DIV/0!</v>
      </c>
      <c r="AA12" s="13" t="e">
        <f>SUM(AA4:AA6)</f>
        <v>#DIV/0!</v>
      </c>
      <c r="AB12" s="13" t="e">
        <f>AA12-SUM(AB4:AB6)*AB15</f>
        <v>#DIV/0!</v>
      </c>
      <c r="AE12">
        <f t="shared" si="3"/>
        <v>0</v>
      </c>
      <c r="AF12" s="7">
        <f t="shared" si="4"/>
        <v>-251.37305528120805</v>
      </c>
      <c r="AG12" s="7">
        <f t="shared" si="5"/>
        <v>0.39631821423635927</v>
      </c>
      <c r="AH12" s="12" t="e">
        <f t="shared" si="6"/>
        <v>#DIV/0!</v>
      </c>
      <c r="AI12" s="12" t="e">
        <f t="shared" si="6"/>
        <v>#DIV/0!</v>
      </c>
    </row>
    <row r="13" spans="1:36" x14ac:dyDescent="0.55000000000000004">
      <c r="E13" s="3" t="s">
        <v>22</v>
      </c>
      <c r="F13" s="6">
        <f>DNFIK!F13*100/'Infl corrected (old)'!F$2</f>
        <v>361.84210526315786</v>
      </c>
      <c r="G13" s="6">
        <f>DNFIK!G13*100/'Infl corrected (old)'!G$2</f>
        <v>386.92390139335475</v>
      </c>
      <c r="H13" s="6">
        <f>DNFIK!H13*100/'Infl corrected (old)'!H$2</f>
        <v>387.90406673618349</v>
      </c>
      <c r="I13" s="6">
        <f>DNFIK!I13*100/'Infl corrected (old)'!I$2</f>
        <v>308.55397148676172</v>
      </c>
      <c r="J13" s="6">
        <f>DNFIK!J13*100/'Infl corrected (old)'!J$2</f>
        <v>303.030303030303</v>
      </c>
      <c r="K13" s="6">
        <f>DNFIK!K13*100/'Infl corrected (old)'!K$2</f>
        <v>251.00401606425703</v>
      </c>
      <c r="L13" s="6">
        <f>DNFIK!L13*100/'Infl corrected (old)'!L$2</f>
        <v>166</v>
      </c>
      <c r="M13" s="7">
        <f t="shared" si="0"/>
        <v>309.32262342485967</v>
      </c>
    </row>
    <row r="14" spans="1:36" x14ac:dyDescent="0.55000000000000004">
      <c r="E14" s="3" t="s">
        <v>23</v>
      </c>
      <c r="F14" s="6">
        <f>DNFIK!F14*100/'Infl corrected (old)'!F$2</f>
        <v>3834.4298245614032</v>
      </c>
      <c r="G14" s="6">
        <f>DNFIK!G14*100/'Infl corrected (old)'!G$2</f>
        <v>4169.3461950696683</v>
      </c>
      <c r="H14" s="6">
        <f>DNFIK!H14*100/'Infl corrected (old)'!H$2</f>
        <v>4217.9353493222106</v>
      </c>
      <c r="I14" s="6">
        <f>DNFIK!I14*100/'Infl corrected (old)'!I$2</f>
        <v>4218.9409368635434</v>
      </c>
      <c r="J14" s="6">
        <f>DNFIK!J14*100/'Infl corrected (old)'!J$2</f>
        <v>4073.7373737373737</v>
      </c>
      <c r="K14" s="6">
        <f>DNFIK!K14*100/'Infl corrected (old)'!K$2</f>
        <v>4422.6907630522091</v>
      </c>
      <c r="L14" s="6">
        <f>DNFIK!L14*100/'Infl corrected (old)'!L$2</f>
        <v>4272</v>
      </c>
      <c r="M14" s="7">
        <f t="shared" si="0"/>
        <v>4172.7257775152011</v>
      </c>
      <c r="O14" t="s">
        <v>66</v>
      </c>
      <c r="P14" s="7">
        <f>M708+M712+M715+M728</f>
        <v>2784.8633321135985</v>
      </c>
      <c r="Q14" s="7">
        <f>M316+M320+M323+M336</f>
        <v>1227.666860930834</v>
      </c>
      <c r="R14" s="8">
        <f>Q14-P14</f>
        <v>-1557.1964711827645</v>
      </c>
      <c r="AB14" t="s">
        <v>163</v>
      </c>
    </row>
    <row r="15" spans="1:36" x14ac:dyDescent="0.55000000000000004">
      <c r="E15" s="3" t="s">
        <v>24</v>
      </c>
      <c r="F15" s="6">
        <f>DNFIK!F15*100/'Infl corrected (old)'!F$2</f>
        <v>6096.4912280701756</v>
      </c>
      <c r="G15" s="6">
        <f>DNFIK!G15*100/'Infl corrected (old)'!G$2</f>
        <v>6151.125401929261</v>
      </c>
      <c r="H15" s="6">
        <f>DNFIK!H15*100/'Infl corrected (old)'!H$2</f>
        <v>6237.7476538060473</v>
      </c>
      <c r="I15" s="6">
        <f>DNFIK!I15*100/'Infl corrected (old)'!I$2</f>
        <v>6343.1771894093681</v>
      </c>
      <c r="J15" s="6">
        <f>DNFIK!J15*100/'Infl corrected (old)'!J$2</f>
        <v>6410.1010101010097</v>
      </c>
      <c r="K15" s="6">
        <f>DNFIK!K15*100/'Infl corrected (old)'!K$2</f>
        <v>6423.6947791164666</v>
      </c>
      <c r="L15" s="6">
        <f>DNFIK!L15*100/'Infl corrected (old)'!L$2</f>
        <v>6491</v>
      </c>
      <c r="M15" s="7">
        <f t="shared" si="0"/>
        <v>6307.6196089189043</v>
      </c>
      <c r="AB15">
        <v>1.1000000000000001</v>
      </c>
    </row>
    <row r="16" spans="1:36" x14ac:dyDescent="0.55000000000000004">
      <c r="E16" s="3" t="s">
        <v>25</v>
      </c>
      <c r="F16" s="6">
        <f>DNFIK!F16*100/'Infl corrected (old)'!F$2</f>
        <v>1540.5701754385964</v>
      </c>
      <c r="G16" s="6">
        <f>DNFIK!G16*100/'Infl corrected (old)'!G$2</f>
        <v>1568.0600214362273</v>
      </c>
      <c r="H16" s="6">
        <f>DNFIK!H16*100/'Infl corrected (old)'!H$2</f>
        <v>1603.7539103232532</v>
      </c>
      <c r="I16" s="6">
        <f>DNFIK!I16*100/'Infl corrected (old)'!I$2</f>
        <v>1573.3197556008147</v>
      </c>
      <c r="J16" s="6">
        <f>DNFIK!J16*100/'Infl corrected (old)'!J$2</f>
        <v>1626.2626262626263</v>
      </c>
      <c r="K16" s="6">
        <f>DNFIK!K16*100/'Infl corrected (old)'!K$2</f>
        <v>1618.4738955823293</v>
      </c>
      <c r="L16" s="6">
        <f>DNFIK!L16*100/'Infl corrected (old)'!L$2</f>
        <v>1684</v>
      </c>
      <c r="M16" s="7">
        <f t="shared" si="0"/>
        <v>1602.0629120919782</v>
      </c>
    </row>
    <row r="17" spans="4:27" x14ac:dyDescent="0.55000000000000004">
      <c r="E17" s="3" t="s">
        <v>26</v>
      </c>
      <c r="F17" s="6">
        <f>DNFIK!F17*100/'Infl corrected (old)'!F$2</f>
        <v>4557.0175438596489</v>
      </c>
      <c r="G17" s="6">
        <f>DNFIK!G17*100/'Infl corrected (old)'!G$2</f>
        <v>4583.0653804930334</v>
      </c>
      <c r="H17" s="6">
        <f>DNFIK!H17*100/'Infl corrected (old)'!H$2</f>
        <v>4632.9509906152243</v>
      </c>
      <c r="I17" s="6">
        <f>DNFIK!I17*100/'Infl corrected (old)'!I$2</f>
        <v>4768.8391038696536</v>
      </c>
      <c r="J17" s="6">
        <f>DNFIK!J17*100/'Infl corrected (old)'!J$2</f>
        <v>4782.8282828282827</v>
      </c>
      <c r="K17" s="6">
        <f>DNFIK!K17*100/'Infl corrected (old)'!K$2</f>
        <v>4804.2168674698796</v>
      </c>
      <c r="L17" s="6">
        <f>DNFIK!L17*100/'Infl corrected (old)'!L$2</f>
        <v>4806</v>
      </c>
      <c r="M17" s="7">
        <f t="shared" si="0"/>
        <v>4704.9883098765322</v>
      </c>
    </row>
    <row r="18" spans="4:27" x14ac:dyDescent="0.55000000000000004">
      <c r="E18" s="3" t="s">
        <v>27</v>
      </c>
      <c r="F18" s="6">
        <f>DNFIK!F18*100/'Infl corrected (old)'!F$2</f>
        <v>6845.394736842105</v>
      </c>
      <c r="G18" s="6">
        <f>DNFIK!G18*100/'Infl corrected (old)'!G$2</f>
        <v>8092.1757770632375</v>
      </c>
      <c r="H18" s="6">
        <f>DNFIK!H18*100/'Infl corrected (old)'!H$2</f>
        <v>7722.6277372262766</v>
      </c>
      <c r="I18" s="6">
        <f>DNFIK!I18*100/'Infl corrected (old)'!I$2</f>
        <v>8414.4602851323834</v>
      </c>
      <c r="J18" s="6">
        <f>DNFIK!J18*100/'Infl corrected (old)'!J$2</f>
        <v>9693.939393939394</v>
      </c>
      <c r="K18" s="6">
        <f>DNFIK!K18*100/'Infl corrected (old)'!K$2</f>
        <v>10540.160642570281</v>
      </c>
      <c r="L18" s="6">
        <f>DNFIK!L18*100/'Infl corrected (old)'!L$2</f>
        <v>12831</v>
      </c>
      <c r="M18" s="7">
        <f t="shared" si="0"/>
        <v>9162.8226532533827</v>
      </c>
    </row>
    <row r="19" spans="4:27" x14ac:dyDescent="0.55000000000000004">
      <c r="E19" s="3" t="s">
        <v>28</v>
      </c>
      <c r="F19" s="6">
        <f>DNFIK!F19*100/'Infl corrected (old)'!F$2</f>
        <v>1174.3421052631579</v>
      </c>
      <c r="G19" s="6">
        <f>DNFIK!G19*100/'Infl corrected (old)'!G$2</f>
        <v>1428.7245444801715</v>
      </c>
      <c r="H19" s="6">
        <f>DNFIK!H19*100/'Infl corrected (old)'!H$2</f>
        <v>1155.3701772679874</v>
      </c>
      <c r="I19" s="6">
        <f>DNFIK!I19*100/'Infl corrected (old)'!I$2</f>
        <v>1240.325865580448</v>
      </c>
      <c r="J19" s="6">
        <f>DNFIK!J19*100/'Infl corrected (old)'!J$2</f>
        <v>1541.4141414141413</v>
      </c>
      <c r="K19" s="6">
        <f>DNFIK!K19*100/'Infl corrected (old)'!K$2</f>
        <v>1722.8915662650604</v>
      </c>
      <c r="L19" s="6">
        <f>DNFIK!L19*100/'Infl corrected (old)'!L$2</f>
        <v>2020</v>
      </c>
      <c r="M19" s="7">
        <f t="shared" si="0"/>
        <v>1469.0097714672809</v>
      </c>
      <c r="P19" t="s">
        <v>109</v>
      </c>
      <c r="W19">
        <v>-9514</v>
      </c>
      <c r="X19">
        <v>-132681</v>
      </c>
      <c r="Y19">
        <v>-489979.33758025552</v>
      </c>
    </row>
    <row r="20" spans="4:27" x14ac:dyDescent="0.55000000000000004">
      <c r="E20" s="3" t="s">
        <v>29</v>
      </c>
      <c r="F20" s="6">
        <f>DNFIK!F20*100/'Infl corrected (old)'!F$2</f>
        <v>4401.3157894736842</v>
      </c>
      <c r="G20" s="6">
        <f>DNFIK!G20*100/'Infl corrected (old)'!G$2</f>
        <v>4923.9013933547694</v>
      </c>
      <c r="H20" s="6">
        <f>DNFIK!H20*100/'Infl corrected (old)'!H$2</f>
        <v>4734.0980187695513</v>
      </c>
      <c r="I20" s="6">
        <f>DNFIK!I20*100/'Infl corrected (old)'!I$2</f>
        <v>5030.5498981670062</v>
      </c>
      <c r="J20" s="6">
        <f>DNFIK!J20*100/'Infl corrected (old)'!J$2</f>
        <v>5845.454545454545</v>
      </c>
      <c r="K20" s="6">
        <f>DNFIK!K20*100/'Infl corrected (old)'!K$2</f>
        <v>6347.3895582329324</v>
      </c>
      <c r="L20" s="6">
        <f>DNFIK!L20*100/'Infl corrected (old)'!L$2</f>
        <v>8246</v>
      </c>
      <c r="M20" s="7">
        <f t="shared" si="0"/>
        <v>5646.9584576360694</v>
      </c>
      <c r="P20" t="s">
        <v>110</v>
      </c>
      <c r="Q20" t="s">
        <v>111</v>
      </c>
      <c r="R20" t="s">
        <v>112</v>
      </c>
      <c r="S20" t="s">
        <v>129</v>
      </c>
      <c r="V20" t="s">
        <v>110</v>
      </c>
      <c r="W20" t="s">
        <v>111</v>
      </c>
      <c r="X20" t="s">
        <v>112</v>
      </c>
      <c r="Y20" t="s">
        <v>129</v>
      </c>
    </row>
    <row r="21" spans="4:27" x14ac:dyDescent="0.55000000000000004">
      <c r="E21" s="3" t="s">
        <v>30</v>
      </c>
      <c r="F21" s="6">
        <f>DNFIK!F21*100/'Infl corrected (old)'!F$2</f>
        <v>326.75438596491227</v>
      </c>
      <c r="G21" s="6">
        <f>DNFIK!G21*100/'Infl corrected (old)'!G$2</f>
        <v>354.76956055734189</v>
      </c>
      <c r="H21" s="6">
        <f>DNFIK!H21*100/'Infl corrected (old)'!H$2</f>
        <v>358.7069864442127</v>
      </c>
      <c r="I21" s="6">
        <f>DNFIK!I21*100/'Infl corrected (old)'!I$2</f>
        <v>365.58044806517313</v>
      </c>
      <c r="J21" s="6">
        <f>DNFIK!J21*100/'Infl corrected (old)'!J$2</f>
        <v>358.5858585858586</v>
      </c>
      <c r="K21" s="6">
        <f>DNFIK!K21*100/'Infl corrected (old)'!K$2</f>
        <v>337.34939759036149</v>
      </c>
      <c r="L21" s="6">
        <f>DNFIK!L21*100/'Infl corrected (old)'!L$2</f>
        <v>433</v>
      </c>
      <c r="M21" s="7">
        <f t="shared" si="0"/>
        <v>362.10666245826576</v>
      </c>
      <c r="O21" t="s">
        <v>113</v>
      </c>
      <c r="P21">
        <v>-615488</v>
      </c>
      <c r="Q21">
        <v>-270689</v>
      </c>
      <c r="R21">
        <v>-192052</v>
      </c>
      <c r="U21" t="s">
        <v>114</v>
      </c>
      <c r="W21">
        <f>W19*Y21/Y19</f>
        <v>-5131.8738386353662</v>
      </c>
      <c r="X21">
        <f>X19*Y21/Y19</f>
        <v>-71568.441537101011</v>
      </c>
      <c r="Y21">
        <v>-264296</v>
      </c>
    </row>
    <row r="22" spans="4:27" x14ac:dyDescent="0.55000000000000004">
      <c r="E22" s="3" t="s">
        <v>31</v>
      </c>
      <c r="F22" s="6">
        <f>DNFIK!F22*100/'Infl corrected (old)'!F$2</f>
        <v>944.07894736842104</v>
      </c>
      <c r="G22" s="6">
        <f>DNFIK!G22*100/'Infl corrected (old)'!G$2</f>
        <v>1385.8520900321544</v>
      </c>
      <c r="H22" s="6">
        <f>DNFIK!H22*100/'Infl corrected (old)'!H$2</f>
        <v>1474.4525547445255</v>
      </c>
      <c r="I22" s="6">
        <f>DNFIK!I22*100/'Infl corrected (old)'!I$2</f>
        <v>1779.0224032586557</v>
      </c>
      <c r="J22" s="6">
        <f>DNFIK!J22*100/'Infl corrected (old)'!J$2</f>
        <v>1947.4747474747476</v>
      </c>
      <c r="K22" s="6">
        <f>DNFIK!K22*100/'Infl corrected (old)'!K$2</f>
        <v>2132.530120481928</v>
      </c>
      <c r="L22" s="6">
        <f>DNFIK!L22*100/'Infl corrected (old)'!L$2</f>
        <v>2131</v>
      </c>
      <c r="M22" s="7">
        <f t="shared" si="0"/>
        <v>1684.9158376229188</v>
      </c>
      <c r="O22" t="s">
        <v>115</v>
      </c>
      <c r="P22">
        <v>2916522</v>
      </c>
      <c r="Q22">
        <v>1091410</v>
      </c>
      <c r="R22">
        <v>543792</v>
      </c>
      <c r="S22">
        <f>P22-Q22-R22</f>
        <v>1281320</v>
      </c>
      <c r="U22" t="s">
        <v>115</v>
      </c>
      <c r="V22">
        <v>2903475</v>
      </c>
      <c r="W22">
        <v>1091266</v>
      </c>
      <c r="X22">
        <v>533950</v>
      </c>
      <c r="Y22">
        <f>V22-W22-X22</f>
        <v>1278259</v>
      </c>
    </row>
    <row r="23" spans="4:27" x14ac:dyDescent="0.55000000000000004">
      <c r="E23" s="3" t="s">
        <v>32</v>
      </c>
      <c r="F23" s="6">
        <f>DNFIK!F23*100/'Infl corrected (old)'!F$2</f>
        <v>2125</v>
      </c>
      <c r="G23" s="6">
        <f>DNFIK!G23*100/'Infl corrected (old)'!G$2</f>
        <v>2299.0353697749197</v>
      </c>
      <c r="H23" s="6">
        <f>DNFIK!H23*100/'Infl corrected (old)'!H$2</f>
        <v>2501.5641293013555</v>
      </c>
      <c r="I23" s="6">
        <f>DNFIK!I23*100/'Infl corrected (old)'!I$2</f>
        <v>2662.9327902240325</v>
      </c>
      <c r="J23" s="6">
        <f>DNFIK!J23*100/'Infl corrected (old)'!J$2</f>
        <v>2619.1919191919192</v>
      </c>
      <c r="K23" s="6">
        <f>DNFIK!K23*100/'Infl corrected (old)'!K$2</f>
        <v>2949.799196787149</v>
      </c>
      <c r="L23" s="6">
        <f>DNFIK!L23*100/'Infl corrected (old)'!L$2</f>
        <v>2977</v>
      </c>
      <c r="M23" s="7">
        <f t="shared" si="0"/>
        <v>2590.6462007541963</v>
      </c>
      <c r="O23" s="8" t="s">
        <v>116</v>
      </c>
      <c r="P23" s="10">
        <f>P21*P22/1000000000</f>
        <v>-1795.084292736</v>
      </c>
      <c r="Q23" s="10">
        <f>Q21*Q22/1000000000</f>
        <v>-295.43268148999999</v>
      </c>
      <c r="R23" s="10">
        <f>R21*R22/1000000000</f>
        <v>-104.436341184</v>
      </c>
      <c r="S23" s="10">
        <f>P23-Q23-R23</f>
        <v>-1395.2152700619999</v>
      </c>
      <c r="U23" s="8" t="s">
        <v>116</v>
      </c>
      <c r="V23" s="10">
        <f>SUM(W23:Y23)</f>
        <v>-381.65294945912734</v>
      </c>
      <c r="W23" s="10">
        <f>W21*W22/1000000000</f>
        <v>-5.6002394363922612</v>
      </c>
      <c r="X23" s="10">
        <f>X21*X22/1000000000</f>
        <v>-38.213969358735085</v>
      </c>
      <c r="Y23" s="10">
        <f>Y21*Y22/1000000000</f>
        <v>-337.838740664</v>
      </c>
    </row>
    <row r="24" spans="4:27" x14ac:dyDescent="0.55000000000000004">
      <c r="E24" s="3" t="s">
        <v>33</v>
      </c>
      <c r="F24" s="6">
        <f>DNFIK!F24*100/'Infl corrected (old)'!F$2</f>
        <v>120.6140350877193</v>
      </c>
      <c r="G24" s="6">
        <f>DNFIK!G24*100/'Infl corrected (old)'!G$2</f>
        <v>122.18649517684888</v>
      </c>
      <c r="H24" s="6">
        <f>DNFIK!H24*100/'Infl corrected (old)'!H$2</f>
        <v>131.38686131386859</v>
      </c>
      <c r="I24" s="6">
        <f>DNFIK!I24*100/'Infl corrected (old)'!I$2</f>
        <v>127.29124236252545</v>
      </c>
      <c r="J24" s="6">
        <f>DNFIK!J24*100/'Infl corrected (old)'!J$2</f>
        <v>118.18181818181819</v>
      </c>
      <c r="K24" s="6">
        <f>DNFIK!K24*100/'Infl corrected (old)'!K$2</f>
        <v>108.43373493975905</v>
      </c>
      <c r="L24" s="6">
        <f>DNFIK!L24*100/'Infl corrected (old)'!L$2</f>
        <v>110</v>
      </c>
      <c r="M24" s="7">
        <f t="shared" si="0"/>
        <v>119.7277410089342</v>
      </c>
    </row>
    <row r="25" spans="4:27" x14ac:dyDescent="0.55000000000000004">
      <c r="E25" s="3" t="s">
        <v>34</v>
      </c>
      <c r="F25" s="6">
        <f>DNFIK!F25*100/'Infl corrected (old)'!F$2</f>
        <v>1112.9385964912281</v>
      </c>
      <c r="G25" s="6">
        <f>DNFIK!G25*100/'Infl corrected (old)'!G$2</f>
        <v>1207.9314040728832</v>
      </c>
      <c r="H25" s="6">
        <f>DNFIK!H25*100/'Infl corrected (old)'!H$2</f>
        <v>1280.5005213764337</v>
      </c>
      <c r="I25" s="6">
        <f>DNFIK!I25*100/'Infl corrected (old)'!I$2</f>
        <v>1408.3503054989817</v>
      </c>
      <c r="J25" s="6">
        <f>DNFIK!J25*100/'Infl corrected (old)'!J$2</f>
        <v>1411.1111111111111</v>
      </c>
      <c r="K25" s="6">
        <f>DNFIK!K25*100/'Infl corrected (old)'!K$2</f>
        <v>1580.3212851405624</v>
      </c>
      <c r="L25" s="6">
        <f>DNFIK!L25*100/'Infl corrected (old)'!L$2</f>
        <v>1595</v>
      </c>
      <c r="M25" s="7">
        <f t="shared" si="0"/>
        <v>1370.8790319558855</v>
      </c>
      <c r="O25" t="s">
        <v>125</v>
      </c>
      <c r="P25">
        <v>328385</v>
      </c>
      <c r="V25" t="s">
        <v>149</v>
      </c>
      <c r="W25" t="s">
        <v>150</v>
      </c>
      <c r="X25" t="s">
        <v>155</v>
      </c>
      <c r="Z25" t="s">
        <v>156</v>
      </c>
      <c r="AA25" s="12" t="e">
        <f>AA12</f>
        <v>#DIV/0!</v>
      </c>
    </row>
    <row r="26" spans="4:27" x14ac:dyDescent="0.55000000000000004">
      <c r="E26" s="3" t="s">
        <v>35</v>
      </c>
      <c r="F26" s="6">
        <f>DNFIK!F26*100/'Infl corrected (old)'!F$2</f>
        <v>891.4473684210526</v>
      </c>
      <c r="G26" s="6">
        <f>DNFIK!G26*100/'Infl corrected (old)'!G$2</f>
        <v>968.91747052518758</v>
      </c>
      <c r="H26" s="6">
        <f>DNFIK!H26*100/'Infl corrected (old)'!H$2</f>
        <v>1088.6339937434827</v>
      </c>
      <c r="I26" s="6">
        <f>DNFIK!I26*100/'Infl corrected (old)'!I$2</f>
        <v>1127.2912423625255</v>
      </c>
      <c r="J26" s="6">
        <f>DNFIK!J26*100/'Infl corrected (old)'!J$2</f>
        <v>1088.8888888888889</v>
      </c>
      <c r="K26" s="6">
        <f>DNFIK!K26*100/'Infl corrected (old)'!K$2</f>
        <v>1262.0481927710844</v>
      </c>
      <c r="L26" s="6">
        <f>DNFIK!L26*100/'Infl corrected (old)'!L$2</f>
        <v>1272</v>
      </c>
      <c r="M26" s="7">
        <f t="shared" si="0"/>
        <v>1099.8895938160317</v>
      </c>
      <c r="O26" t="s">
        <v>115</v>
      </c>
      <c r="P26">
        <v>2903475</v>
      </c>
      <c r="V26" t="s">
        <v>151</v>
      </c>
      <c r="W26" s="11">
        <v>-264652.2</v>
      </c>
      <c r="X26" s="12" t="e">
        <f>W26*$Y$22/1000000000/TotalC</f>
        <v>#DIV/0!</v>
      </c>
      <c r="Z26" t="s">
        <v>157</v>
      </c>
      <c r="AA26" s="12" t="e">
        <f>AB12</f>
        <v>#DIV/0!</v>
      </c>
    </row>
    <row r="27" spans="4:27" x14ac:dyDescent="0.55000000000000004">
      <c r="E27" s="3" t="s">
        <v>36</v>
      </c>
      <c r="F27" s="6">
        <f>DNFIK!F27*100/'Infl corrected (old)'!F$2</f>
        <v>512.06140350877195</v>
      </c>
      <c r="G27" s="6">
        <f>DNFIK!G27*100/'Infl corrected (old)'!G$2</f>
        <v>612.00428724544486</v>
      </c>
      <c r="H27" s="6">
        <f>DNFIK!H27*100/'Infl corrected (old)'!H$2</f>
        <v>972.88842544316992</v>
      </c>
      <c r="I27" s="6">
        <f>DNFIK!I27*100/'Infl corrected (old)'!I$2</f>
        <v>780.04073319755594</v>
      </c>
      <c r="J27" s="6">
        <f>DNFIK!J27*100/'Infl corrected (old)'!J$2</f>
        <v>497.97979797979798</v>
      </c>
      <c r="K27" s="6">
        <f>DNFIK!K27*100/'Infl corrected (old)'!K$2</f>
        <v>844.3775100401607</v>
      </c>
      <c r="L27" s="6">
        <f>DNFIK!L27*100/'Infl corrected (old)'!L$2</f>
        <v>694</v>
      </c>
      <c r="M27" s="7">
        <f t="shared" si="0"/>
        <v>701.90745105927158</v>
      </c>
      <c r="O27" s="8" t="s">
        <v>116</v>
      </c>
      <c r="P27" s="10">
        <f>P25*P26/1000000000</f>
        <v>953.45763787500005</v>
      </c>
      <c r="R27" s="8" t="s">
        <v>127</v>
      </c>
      <c r="S27" s="10">
        <f>P27</f>
        <v>953.45763787500005</v>
      </c>
      <c r="V27" t="s">
        <v>152</v>
      </c>
      <c r="W27" s="11">
        <v>-553942.19999999995</v>
      </c>
      <c r="X27" s="12" t="e">
        <f>W27*$Y$22/1000000000/TotalC</f>
        <v>#DIV/0!</v>
      </c>
      <c r="Z27" t="s">
        <v>158</v>
      </c>
      <c r="AA27" s="12" t="e">
        <f>Y12</f>
        <v>#DIV/0!</v>
      </c>
    </row>
    <row r="28" spans="4:27" x14ac:dyDescent="0.55000000000000004">
      <c r="E28" s="3" t="s">
        <v>37</v>
      </c>
      <c r="F28" s="6">
        <f>DNFIK!F28*100/'Infl corrected (old)'!F$2</f>
        <v>1365.1315789473683</v>
      </c>
      <c r="G28" s="6">
        <f>DNFIK!G28*100/'Infl corrected (old)'!G$2</f>
        <v>1413.7191854233656</v>
      </c>
      <c r="H28" s="6">
        <f>DNFIK!H28*100/'Infl corrected (old)'!H$2</f>
        <v>1381.6475495307611</v>
      </c>
      <c r="I28" s="6">
        <f>DNFIK!I28*100/'Infl corrected (old)'!I$2</f>
        <v>1511.2016293279023</v>
      </c>
      <c r="J28" s="6">
        <f>DNFIK!J28*100/'Infl corrected (old)'!J$2</f>
        <v>1416.1616161616162</v>
      </c>
      <c r="K28" s="6">
        <f>DNFIK!K28*100/'Infl corrected (old)'!K$2</f>
        <v>1504.0160642570281</v>
      </c>
      <c r="L28" s="6">
        <f>DNFIK!L28*100/'Infl corrected (old)'!L$2</f>
        <v>1463</v>
      </c>
      <c r="M28" s="7">
        <f t="shared" si="0"/>
        <v>1436.4110890925772</v>
      </c>
      <c r="O28" t="s">
        <v>126</v>
      </c>
      <c r="P28">
        <v>872</v>
      </c>
      <c r="V28" t="s">
        <v>153</v>
      </c>
      <c r="W28" s="11">
        <v>220034.3</v>
      </c>
      <c r="X28" s="12" t="e">
        <f>W28*$Y$22/1000000000/TotalC</f>
        <v>#DIV/0!</v>
      </c>
      <c r="Z28" t="s">
        <v>159</v>
      </c>
      <c r="AA28" s="12" t="e">
        <f>Z12</f>
        <v>#DIV/0!</v>
      </c>
    </row>
    <row r="29" spans="4:27" x14ac:dyDescent="0.55000000000000004">
      <c r="E29" s="3" t="s">
        <v>38</v>
      </c>
      <c r="F29" s="6">
        <f>DNFIK!F29*100/'Infl corrected (old)'!F$2</f>
        <v>99.780701754385959</v>
      </c>
      <c r="G29" s="6">
        <f>DNFIK!G29*100/'Infl corrected (old)'!G$2</f>
        <v>109.32475884244373</v>
      </c>
      <c r="H29" s="6">
        <f>DNFIK!H29*100/'Infl corrected (old)'!H$2</f>
        <v>119.91657977059437</v>
      </c>
      <c r="I29" s="6">
        <f>DNFIK!I29*100/'Infl corrected (old)'!I$2</f>
        <v>105.90631364562118</v>
      </c>
      <c r="J29" s="6">
        <f>DNFIK!J29*100/'Infl corrected (old)'!J$2</f>
        <v>114.14141414141415</v>
      </c>
      <c r="K29" s="6">
        <f>DNFIK!K29*100/'Infl corrected (old)'!K$2</f>
        <v>128.5140562248996</v>
      </c>
      <c r="L29" s="6">
        <f>DNFIK!L29*100/'Infl corrected (old)'!L$2</f>
        <v>153</v>
      </c>
      <c r="M29" s="7">
        <f t="shared" si="0"/>
        <v>118.65483205419413</v>
      </c>
      <c r="V29" t="s">
        <v>154</v>
      </c>
      <c r="W29" s="11">
        <v>202944.5</v>
      </c>
      <c r="X29" s="12" t="e">
        <f>W29*$Y$22/1000000000/TotalC</f>
        <v>#DIV/0!</v>
      </c>
      <c r="Z29" t="s">
        <v>128</v>
      </c>
      <c r="AA29" s="12" t="e">
        <f>1-(X29+Q22/P22*X6+R22/P22*X5)</f>
        <v>#DIV/0!</v>
      </c>
    </row>
    <row r="30" spans="4:27" x14ac:dyDescent="0.55000000000000004">
      <c r="E30" s="3" t="s">
        <v>39</v>
      </c>
      <c r="F30" s="6">
        <f>DNFIK!F30*100/'Infl corrected (old)'!F$2</f>
        <v>1265.3508771929824</v>
      </c>
      <c r="G30" s="6">
        <f>DNFIK!G30*100/'Infl corrected (old)'!G$2</f>
        <v>1305.4662379421222</v>
      </c>
      <c r="H30" s="6">
        <f>DNFIK!H30*100/'Infl corrected (old)'!H$2</f>
        <v>1261.7309697601668</v>
      </c>
      <c r="I30" s="6">
        <f>DNFIK!I30*100/'Infl corrected (old)'!I$2</f>
        <v>1405.2953156822809</v>
      </c>
      <c r="J30" s="6">
        <f>DNFIK!J30*100/'Infl corrected (old)'!J$2</f>
        <v>1303.030303030303</v>
      </c>
      <c r="K30" s="6">
        <f>DNFIK!K30*100/'Infl corrected (old)'!K$2</f>
        <v>1375.5020080321285</v>
      </c>
      <c r="L30" s="6">
        <f>DNFIK!L30*100/'Infl corrected (old)'!L$2</f>
        <v>1310</v>
      </c>
      <c r="M30" s="7">
        <f t="shared" si="0"/>
        <v>1318.0536730914262</v>
      </c>
      <c r="V30" t="s">
        <v>162</v>
      </c>
      <c r="W30" s="11">
        <v>0.57999999999999996</v>
      </c>
      <c r="X30" s="12">
        <f>W30*Y22/V22</f>
        <v>0.25534582526110955</v>
      </c>
    </row>
    <row r="31" spans="4:27" x14ac:dyDescent="0.55000000000000004">
      <c r="E31" s="3" t="s">
        <v>40</v>
      </c>
      <c r="F31" s="6">
        <f>DNFIK!F31*100/'Infl corrected (old)'!F$2</f>
        <v>0</v>
      </c>
      <c r="G31" s="6">
        <f>DNFIK!G31*100/'Infl corrected (old)'!G$2</f>
        <v>0</v>
      </c>
      <c r="H31" s="6">
        <f>DNFIK!H31*100/'Infl corrected (old)'!H$2</f>
        <v>0</v>
      </c>
      <c r="I31" s="6">
        <f>DNFIK!I31*100/'Infl corrected (old)'!I$2</f>
        <v>0</v>
      </c>
      <c r="J31" s="6">
        <f>DNFIK!J31*100/'Infl corrected (old)'!J$2</f>
        <v>0</v>
      </c>
      <c r="K31" s="6">
        <f>DNFIK!K31*100/'Infl corrected (old)'!K$2</f>
        <v>0</v>
      </c>
      <c r="L31" s="6">
        <f>DNFIK!L31*100/'Infl corrected (old)'!L$2</f>
        <v>0</v>
      </c>
      <c r="M31" s="7">
        <f t="shared" si="0"/>
        <v>0</v>
      </c>
    </row>
    <row r="32" spans="4:27" x14ac:dyDescent="0.55000000000000004">
      <c r="D32" s="3" t="s">
        <v>41</v>
      </c>
      <c r="E32" s="3" t="s">
        <v>13</v>
      </c>
      <c r="F32" s="6">
        <f>DNFIK!F32*100/'Infl corrected (old)'!F$2</f>
        <v>3814.6929824561403</v>
      </c>
      <c r="G32" s="6">
        <f>DNFIK!G32*100/'Infl corrected (old)'!G$2</f>
        <v>4172.5616291532688</v>
      </c>
      <c r="H32" s="6">
        <f>DNFIK!H32*100/'Infl corrected (old)'!H$2</f>
        <v>4231.4911366006254</v>
      </c>
      <c r="I32" s="6">
        <f>DNFIK!I32*100/'Infl corrected (old)'!I$2</f>
        <v>4530.5498981670062</v>
      </c>
      <c r="J32" s="6">
        <f>DNFIK!J32*100/'Infl corrected (old)'!J$2</f>
        <v>5063.636363636364</v>
      </c>
      <c r="K32" s="6">
        <f>DNFIK!K32*100/'Infl corrected (old)'!K$2</f>
        <v>5407.6305220883542</v>
      </c>
      <c r="L32" s="6">
        <f>DNFIK!L32*100/'Infl corrected (old)'!L$2</f>
        <v>6698</v>
      </c>
      <c r="M32" s="7">
        <f t="shared" si="0"/>
        <v>4845.5089331573936</v>
      </c>
      <c r="Q32" t="s">
        <v>164</v>
      </c>
    </row>
    <row r="33" spans="5:19" x14ac:dyDescent="0.55000000000000004">
      <c r="E33" s="3" t="s">
        <v>14</v>
      </c>
      <c r="F33" s="6">
        <f>DNFIK!F33*100/'Infl corrected (old)'!F$2</f>
        <v>0</v>
      </c>
      <c r="G33" s="6">
        <f>DNFIK!G33*100/'Infl corrected (old)'!G$2</f>
        <v>0</v>
      </c>
      <c r="H33" s="6">
        <f>DNFIK!H33*100/'Infl corrected (old)'!H$2</f>
        <v>0</v>
      </c>
      <c r="I33" s="6">
        <f>DNFIK!I33*100/'Infl corrected (old)'!I$2</f>
        <v>0</v>
      </c>
      <c r="J33" s="6">
        <f>DNFIK!J33*100/'Infl corrected (old)'!J$2</f>
        <v>0</v>
      </c>
      <c r="K33" s="6">
        <f>DNFIK!K33*100/'Infl corrected (old)'!K$2</f>
        <v>0</v>
      </c>
      <c r="L33" s="6">
        <f>DNFIK!L33*100/'Infl corrected (old)'!L$2</f>
        <v>0</v>
      </c>
      <c r="M33" s="7">
        <f t="shared" si="0"/>
        <v>0</v>
      </c>
      <c r="Q33" s="11">
        <v>394778.5</v>
      </c>
      <c r="R33">
        <f>Q33*Y22/1000000000</f>
        <v>504.62917063150002</v>
      </c>
      <c r="S33" t="e">
        <f>R33/TotalC</f>
        <v>#DIV/0!</v>
      </c>
    </row>
    <row r="34" spans="5:19" x14ac:dyDescent="0.55000000000000004">
      <c r="E34" s="3" t="s">
        <v>15</v>
      </c>
      <c r="F34" s="6">
        <f>DNFIK!F34*100/'Infl corrected (old)'!F$2</f>
        <v>0</v>
      </c>
      <c r="G34" s="6">
        <f>DNFIK!G34*100/'Infl corrected (old)'!G$2</f>
        <v>0</v>
      </c>
      <c r="H34" s="6">
        <f>DNFIK!H34*100/'Infl corrected (old)'!H$2</f>
        <v>0</v>
      </c>
      <c r="I34" s="6">
        <f>DNFIK!I34*100/'Infl corrected (old)'!I$2</f>
        <v>0</v>
      </c>
      <c r="J34" s="6">
        <f>DNFIK!J34*100/'Infl corrected (old)'!J$2</f>
        <v>0</v>
      </c>
      <c r="K34" s="6">
        <f>DNFIK!K34*100/'Infl corrected (old)'!K$2</f>
        <v>0</v>
      </c>
      <c r="L34" s="6">
        <f>DNFIK!L34*100/'Infl corrected (old)'!L$2</f>
        <v>0</v>
      </c>
      <c r="M34" s="7">
        <f t="shared" si="0"/>
        <v>0</v>
      </c>
    </row>
    <row r="35" spans="5:19" x14ac:dyDescent="0.55000000000000004">
      <c r="E35" s="3" t="s">
        <v>16</v>
      </c>
      <c r="F35" s="6">
        <f>DNFIK!F35*100/'Infl corrected (old)'!F$2</f>
        <v>0</v>
      </c>
      <c r="G35" s="6">
        <f>DNFIK!G35*100/'Infl corrected (old)'!G$2</f>
        <v>0</v>
      </c>
      <c r="H35" s="6">
        <f>DNFIK!H35*100/'Infl corrected (old)'!H$2</f>
        <v>0</v>
      </c>
      <c r="I35" s="6">
        <f>DNFIK!I35*100/'Infl corrected (old)'!I$2</f>
        <v>0</v>
      </c>
      <c r="J35" s="6">
        <f>DNFIK!J35*100/'Infl corrected (old)'!J$2</f>
        <v>0</v>
      </c>
      <c r="K35" s="6">
        <f>DNFIK!K35*100/'Infl corrected (old)'!K$2</f>
        <v>0</v>
      </c>
      <c r="L35" s="6">
        <f>DNFIK!L35*100/'Infl corrected (old)'!L$2</f>
        <v>0</v>
      </c>
      <c r="M35" s="7">
        <f t="shared" si="0"/>
        <v>0</v>
      </c>
    </row>
    <row r="36" spans="5:19" x14ac:dyDescent="0.55000000000000004">
      <c r="E36" s="3" t="s">
        <v>17</v>
      </c>
      <c r="F36" s="6">
        <f>DNFIK!F36*100/'Infl corrected (old)'!F$2</f>
        <v>323.46491228070175</v>
      </c>
      <c r="G36" s="6">
        <f>DNFIK!G36*100/'Infl corrected (old)'!G$2</f>
        <v>292.60450160771705</v>
      </c>
      <c r="H36" s="6">
        <f>DNFIK!H36*100/'Infl corrected (old)'!H$2</f>
        <v>258.60271115745564</v>
      </c>
      <c r="I36" s="6">
        <f>DNFIK!I36*100/'Infl corrected (old)'!I$2</f>
        <v>245.41751527494907</v>
      </c>
      <c r="J36" s="6">
        <f>DNFIK!J36*100/'Infl corrected (old)'!J$2</f>
        <v>246.46464646464648</v>
      </c>
      <c r="K36" s="6">
        <f>DNFIK!K36*100/'Infl corrected (old)'!K$2</f>
        <v>303.21285140562253</v>
      </c>
      <c r="L36" s="6">
        <f>DNFIK!L36*100/'Infl corrected (old)'!L$2</f>
        <v>313</v>
      </c>
      <c r="M36" s="7">
        <f t="shared" si="0"/>
        <v>283.25244831301319</v>
      </c>
    </row>
    <row r="37" spans="5:19" x14ac:dyDescent="0.55000000000000004">
      <c r="E37" s="3" t="s">
        <v>18</v>
      </c>
      <c r="F37" s="6">
        <f>DNFIK!F37*100/'Infl corrected (old)'!F$2</f>
        <v>10.964912280701753</v>
      </c>
      <c r="G37" s="6">
        <f>DNFIK!G37*100/'Infl corrected (old)'!G$2</f>
        <v>11.789924973204716</v>
      </c>
      <c r="H37" s="6">
        <f>DNFIK!H37*100/'Infl corrected (old)'!H$2</f>
        <v>12.513034410844629</v>
      </c>
      <c r="I37" s="6">
        <f>DNFIK!I37*100/'Infl corrected (old)'!I$2</f>
        <v>13.238289205702648</v>
      </c>
      <c r="J37" s="6">
        <f>DNFIK!J37*100/'Infl corrected (old)'!J$2</f>
        <v>14.141414141414142</v>
      </c>
      <c r="K37" s="6">
        <f>DNFIK!K37*100/'Infl corrected (old)'!K$2</f>
        <v>15.060240963855422</v>
      </c>
      <c r="L37" s="6">
        <f>DNFIK!L37*100/'Infl corrected (old)'!L$2</f>
        <v>16</v>
      </c>
      <c r="M37" s="7">
        <f t="shared" si="0"/>
        <v>13.386830853674757</v>
      </c>
    </row>
    <row r="38" spans="5:19" x14ac:dyDescent="0.55000000000000004">
      <c r="E38" s="3" t="s">
        <v>19</v>
      </c>
      <c r="F38" s="6">
        <f>DNFIK!F38*100/'Infl corrected (old)'!F$2</f>
        <v>187.5</v>
      </c>
      <c r="G38" s="6">
        <f>DNFIK!G38*100/'Infl corrected (old)'!G$2</f>
        <v>173.63344051446947</v>
      </c>
      <c r="H38" s="6">
        <f>DNFIK!H38*100/'Infl corrected (old)'!H$2</f>
        <v>161.6266944734098</v>
      </c>
      <c r="I38" s="6">
        <f>DNFIK!I38*100/'Infl corrected (old)'!I$2</f>
        <v>180.24439918533605</v>
      </c>
      <c r="J38" s="6">
        <f>DNFIK!J38*100/'Infl corrected (old)'!J$2</f>
        <v>194.94949494949495</v>
      </c>
      <c r="K38" s="6">
        <f>DNFIK!K38*100/'Infl corrected (old)'!K$2</f>
        <v>224.89959839357431</v>
      </c>
      <c r="L38" s="6">
        <f>DNFIK!L38*100/'Infl corrected (old)'!L$2</f>
        <v>245</v>
      </c>
      <c r="M38" s="7">
        <f t="shared" si="0"/>
        <v>195.40766107375495</v>
      </c>
    </row>
    <row r="39" spans="5:19" x14ac:dyDescent="0.55000000000000004">
      <c r="E39" s="3" t="s">
        <v>20</v>
      </c>
      <c r="F39" s="6">
        <f>DNFIK!F39*100/'Infl corrected (old)'!F$2</f>
        <v>125</v>
      </c>
      <c r="G39" s="6">
        <f>DNFIK!G39*100/'Infl corrected (old)'!G$2</f>
        <v>107.18113612004288</v>
      </c>
      <c r="H39" s="6">
        <f>DNFIK!H39*100/'Infl corrected (old)'!H$2</f>
        <v>85.505735140771634</v>
      </c>
      <c r="I39" s="6">
        <f>DNFIK!I39*100/'Infl corrected (old)'!I$2</f>
        <v>51.934826883910382</v>
      </c>
      <c r="J39" s="6">
        <f>DNFIK!J39*100/'Infl corrected (old)'!J$2</f>
        <v>37.373737373737377</v>
      </c>
      <c r="K39" s="6">
        <f>DNFIK!K39*100/'Infl corrected (old)'!K$2</f>
        <v>63.253012048192772</v>
      </c>
      <c r="L39" s="6">
        <f>DNFIK!L39*100/'Infl corrected (old)'!L$2</f>
        <v>53</v>
      </c>
      <c r="M39" s="7">
        <f t="shared" si="0"/>
        <v>74.749778223807866</v>
      </c>
    </row>
    <row r="40" spans="5:19" x14ac:dyDescent="0.55000000000000004">
      <c r="E40" s="3" t="s">
        <v>21</v>
      </c>
      <c r="F40" s="6">
        <f>DNFIK!F40*100/'Infl corrected (old)'!F$2</f>
        <v>123.90350877192982</v>
      </c>
      <c r="G40" s="6">
        <f>DNFIK!G40*100/'Infl corrected (old)'!G$2</f>
        <v>133.9764201500536</v>
      </c>
      <c r="H40" s="6">
        <f>DNFIK!H40*100/'Infl corrected (old)'!H$2</f>
        <v>128.25860271115744</v>
      </c>
      <c r="I40" s="6">
        <f>DNFIK!I40*100/'Infl corrected (old)'!I$2</f>
        <v>138.49287169042771</v>
      </c>
      <c r="J40" s="6">
        <f>DNFIK!J40*100/'Infl corrected (old)'!J$2</f>
        <v>135.35353535353536</v>
      </c>
      <c r="K40" s="6">
        <f>DNFIK!K40*100/'Infl corrected (old)'!K$2</f>
        <v>127.51004016064257</v>
      </c>
      <c r="L40" s="6">
        <f>DNFIK!L40*100/'Infl corrected (old)'!L$2</f>
        <v>117</v>
      </c>
      <c r="M40" s="7">
        <f t="shared" si="0"/>
        <v>129.21356840539235</v>
      </c>
    </row>
    <row r="41" spans="5:19" x14ac:dyDescent="0.55000000000000004">
      <c r="E41" s="3" t="s">
        <v>22</v>
      </c>
      <c r="F41" s="6">
        <f>DNFIK!F41*100/'Infl corrected (old)'!F$2</f>
        <v>15.350877192982455</v>
      </c>
      <c r="G41" s="6">
        <f>DNFIK!G41*100/'Infl corrected (old)'!G$2</f>
        <v>11.789924973204716</v>
      </c>
      <c r="H41" s="6">
        <f>DNFIK!H41*100/'Infl corrected (old)'!H$2</f>
        <v>9.3847758081334725</v>
      </c>
      <c r="I41" s="6">
        <f>DNFIK!I41*100/'Infl corrected (old)'!I$2</f>
        <v>2.0366598778004072</v>
      </c>
      <c r="J41" s="6">
        <f>DNFIK!J41*100/'Infl corrected (old)'!J$2</f>
        <v>1.0101010101010102</v>
      </c>
      <c r="K41" s="6">
        <f>DNFIK!K41*100/'Infl corrected (old)'!K$2</f>
        <v>4.0160642570281126</v>
      </c>
      <c r="L41" s="6">
        <f>DNFIK!L41*100/'Infl corrected (old)'!L$2</f>
        <v>8</v>
      </c>
      <c r="M41" s="7">
        <f t="shared" si="0"/>
        <v>7.3697718741785962</v>
      </c>
    </row>
    <row r="42" spans="5:19" x14ac:dyDescent="0.55000000000000004">
      <c r="E42" s="3" t="s">
        <v>23</v>
      </c>
      <c r="F42" s="6">
        <f>DNFIK!F42*100/'Infl corrected (old)'!F$2</f>
        <v>108.55263157894737</v>
      </c>
      <c r="G42" s="6">
        <f>DNFIK!G42*100/'Infl corrected (old)'!G$2</f>
        <v>122.18649517684888</v>
      </c>
      <c r="H42" s="6">
        <f>DNFIK!H42*100/'Infl corrected (old)'!H$2</f>
        <v>118.87382690302398</v>
      </c>
      <c r="I42" s="6">
        <f>DNFIK!I42*100/'Infl corrected (old)'!I$2</f>
        <v>136.45621181262729</v>
      </c>
      <c r="J42" s="6">
        <f>DNFIK!J42*100/'Infl corrected (old)'!J$2</f>
        <v>134.34343434343435</v>
      </c>
      <c r="K42" s="6">
        <f>DNFIK!K42*100/'Infl corrected (old)'!K$2</f>
        <v>123.49397590361447</v>
      </c>
      <c r="L42" s="6">
        <f>DNFIK!L42*100/'Infl corrected (old)'!L$2</f>
        <v>109</v>
      </c>
      <c r="M42" s="7">
        <f t="shared" si="0"/>
        <v>121.84379653121375</v>
      </c>
    </row>
    <row r="43" spans="5:19" x14ac:dyDescent="0.55000000000000004">
      <c r="E43" s="3" t="s">
        <v>24</v>
      </c>
      <c r="F43" s="6">
        <f>DNFIK!F43*100/'Infl corrected (old)'!F$2</f>
        <v>671.0526315789474</v>
      </c>
      <c r="G43" s="6">
        <f>DNFIK!G43*100/'Infl corrected (old)'!G$2</f>
        <v>609.86066452304397</v>
      </c>
      <c r="H43" s="6">
        <f>DNFIK!H43*100/'Infl corrected (old)'!H$2</f>
        <v>827.94577685088632</v>
      </c>
      <c r="I43" s="6">
        <f>DNFIK!I43*100/'Infl corrected (old)'!I$2</f>
        <v>848.2688391038696</v>
      </c>
      <c r="J43" s="6">
        <f>DNFIK!J43*100/'Infl corrected (old)'!J$2</f>
        <v>858.58585858585855</v>
      </c>
      <c r="K43" s="6">
        <f>DNFIK!K43*100/'Infl corrected (old)'!K$2</f>
        <v>884.53815261044178</v>
      </c>
      <c r="L43" s="6">
        <f>DNFIK!L43*100/'Infl corrected (old)'!L$2</f>
        <v>1006</v>
      </c>
      <c r="M43" s="7">
        <f t="shared" si="0"/>
        <v>815.17884617900677</v>
      </c>
    </row>
    <row r="44" spans="5:19" x14ac:dyDescent="0.55000000000000004">
      <c r="E44" s="3" t="s">
        <v>25</v>
      </c>
      <c r="F44" s="6">
        <f>DNFIK!F44*100/'Infl corrected (old)'!F$2</f>
        <v>563.59649122807014</v>
      </c>
      <c r="G44" s="6">
        <f>DNFIK!G44*100/'Infl corrected (old)'!G$2</f>
        <v>517.6848874598071</v>
      </c>
      <c r="H44" s="6">
        <f>DNFIK!H44*100/'Infl corrected (old)'!H$2</f>
        <v>709.07194994786232</v>
      </c>
      <c r="I44" s="6">
        <f>DNFIK!I44*100/'Infl corrected (old)'!I$2</f>
        <v>706.72097759674136</v>
      </c>
      <c r="J44" s="6">
        <f>DNFIK!J44*100/'Infl corrected (old)'!J$2</f>
        <v>682.82828282828279</v>
      </c>
      <c r="K44" s="6">
        <f>DNFIK!K44*100/'Infl corrected (old)'!K$2</f>
        <v>775.10040160642575</v>
      </c>
      <c r="L44" s="6">
        <f>DNFIK!L44*100/'Infl corrected (old)'!L$2</f>
        <v>874</v>
      </c>
      <c r="M44" s="7">
        <f t="shared" si="0"/>
        <v>689.85757009531278</v>
      </c>
    </row>
    <row r="45" spans="5:19" x14ac:dyDescent="0.55000000000000004">
      <c r="E45" s="3" t="s">
        <v>26</v>
      </c>
      <c r="F45" s="6">
        <f>DNFIK!F45*100/'Infl corrected (old)'!F$2</f>
        <v>107.45614035087719</v>
      </c>
      <c r="G45" s="6">
        <f>DNFIK!G45*100/'Infl corrected (old)'!G$2</f>
        <v>92.175777063236879</v>
      </c>
      <c r="H45" s="6">
        <f>DNFIK!H45*100/'Infl corrected (old)'!H$2</f>
        <v>119.91657977059437</v>
      </c>
      <c r="I45" s="6">
        <f>DNFIK!I45*100/'Infl corrected (old)'!I$2</f>
        <v>141.54786150712832</v>
      </c>
      <c r="J45" s="6">
        <f>DNFIK!J45*100/'Infl corrected (old)'!J$2</f>
        <v>175.75757575757575</v>
      </c>
      <c r="K45" s="6">
        <f>DNFIK!K45*100/'Infl corrected (old)'!K$2</f>
        <v>109.43775100401606</v>
      </c>
      <c r="L45" s="6">
        <f>DNFIK!L45*100/'Infl corrected (old)'!L$2</f>
        <v>132</v>
      </c>
      <c r="M45" s="7">
        <f t="shared" si="0"/>
        <v>125.47024077906121</v>
      </c>
    </row>
    <row r="46" spans="5:19" x14ac:dyDescent="0.55000000000000004">
      <c r="E46" s="3" t="s">
        <v>27</v>
      </c>
      <c r="F46" s="6">
        <f>DNFIK!F46*100/'Infl corrected (old)'!F$2</f>
        <v>1641.4473684210525</v>
      </c>
      <c r="G46" s="6">
        <f>DNFIK!G46*100/'Infl corrected (old)'!G$2</f>
        <v>2070.7395498392284</v>
      </c>
      <c r="H46" s="6">
        <f>DNFIK!H46*100/'Infl corrected (old)'!H$2</f>
        <v>1839.4160583941605</v>
      </c>
      <c r="I46" s="6">
        <f>DNFIK!I46*100/'Infl corrected (old)'!I$2</f>
        <v>2164.969450101833</v>
      </c>
      <c r="J46" s="6">
        <f>DNFIK!J46*100/'Infl corrected (old)'!J$2</f>
        <v>2895.9595959595958</v>
      </c>
      <c r="K46" s="6">
        <f>DNFIK!K46*100/'Infl corrected (old)'!K$2</f>
        <v>3183.7349397590365</v>
      </c>
      <c r="L46" s="6">
        <f>DNFIK!L46*100/'Infl corrected (old)'!L$2</f>
        <v>4400</v>
      </c>
      <c r="M46" s="7">
        <f t="shared" si="0"/>
        <v>2599.4667089249865</v>
      </c>
    </row>
    <row r="47" spans="5:19" x14ac:dyDescent="0.55000000000000004">
      <c r="E47" s="3" t="s">
        <v>28</v>
      </c>
      <c r="F47" s="6">
        <f>DNFIK!F47*100/'Infl corrected (old)'!F$2</f>
        <v>120.6140350877193</v>
      </c>
      <c r="G47" s="6">
        <f>DNFIK!G47*100/'Infl corrected (old)'!G$2</f>
        <v>105.03751339764202</v>
      </c>
      <c r="H47" s="6">
        <f>DNFIK!H47*100/'Infl corrected (old)'!H$2</f>
        <v>76.120959332638165</v>
      </c>
      <c r="I47" s="6">
        <f>DNFIK!I47*100/'Infl corrected (old)'!I$2</f>
        <v>64.154786150712823</v>
      </c>
      <c r="J47" s="6">
        <f>DNFIK!J47*100/'Infl corrected (old)'!J$2</f>
        <v>80.808080808080803</v>
      </c>
      <c r="K47" s="6">
        <f>DNFIK!K47*100/'Infl corrected (old)'!K$2</f>
        <v>92.369477911646598</v>
      </c>
      <c r="L47" s="6">
        <f>DNFIK!L47*100/'Infl corrected (old)'!L$2</f>
        <v>92</v>
      </c>
      <c r="M47" s="7">
        <f t="shared" si="0"/>
        <v>90.15783609834854</v>
      </c>
    </row>
    <row r="48" spans="5:19" x14ac:dyDescent="0.55000000000000004">
      <c r="E48" s="3" t="s">
        <v>29</v>
      </c>
      <c r="F48" s="6">
        <f>DNFIK!F48*100/'Infl corrected (old)'!F$2</f>
        <v>1476.9736842105262</v>
      </c>
      <c r="G48" s="6">
        <f>DNFIK!G48*100/'Infl corrected (old)'!G$2</f>
        <v>1876.7416934619507</v>
      </c>
      <c r="H48" s="6">
        <f>DNFIK!H48*100/'Infl corrected (old)'!H$2</f>
        <v>1679.8748696558914</v>
      </c>
      <c r="I48" s="6">
        <f>DNFIK!I48*100/'Infl corrected (old)'!I$2</f>
        <v>1989.8167006109979</v>
      </c>
      <c r="J48" s="6">
        <f>DNFIK!J48*100/'Infl corrected (old)'!J$2</f>
        <v>2683.8383838383838</v>
      </c>
      <c r="K48" s="6">
        <f>DNFIK!K48*100/'Infl corrected (old)'!K$2</f>
        <v>2978.9156626506024</v>
      </c>
      <c r="L48" s="6">
        <f>DNFIK!L48*100/'Infl corrected (old)'!L$2</f>
        <v>4192</v>
      </c>
      <c r="M48" s="7">
        <f t="shared" si="0"/>
        <v>2411.1658563469077</v>
      </c>
    </row>
    <row r="49" spans="4:13" x14ac:dyDescent="0.55000000000000004">
      <c r="E49" s="3" t="s">
        <v>30</v>
      </c>
      <c r="F49" s="6">
        <f>DNFIK!F49*100/'Infl corrected (old)'!F$2</f>
        <v>0</v>
      </c>
      <c r="G49" s="6">
        <f>DNFIK!G49*100/'Infl corrected (old)'!G$2</f>
        <v>0</v>
      </c>
      <c r="H49" s="6">
        <f>DNFIK!H49*100/'Infl corrected (old)'!H$2</f>
        <v>0</v>
      </c>
      <c r="I49" s="6">
        <f>DNFIK!I49*100/'Infl corrected (old)'!I$2</f>
        <v>7.1283095723014256</v>
      </c>
      <c r="J49" s="6">
        <f>DNFIK!J49*100/'Infl corrected (old)'!J$2</f>
        <v>7.0707070707070709</v>
      </c>
      <c r="K49" s="6">
        <f>DNFIK!K49*100/'Infl corrected (old)'!K$2</f>
        <v>0</v>
      </c>
      <c r="L49" s="6">
        <f>DNFIK!L49*100/'Infl corrected (old)'!L$2</f>
        <v>0</v>
      </c>
      <c r="M49" s="7">
        <f t="shared" si="0"/>
        <v>2.0284309490012138</v>
      </c>
    </row>
    <row r="50" spans="4:13" x14ac:dyDescent="0.55000000000000004">
      <c r="E50" s="3" t="s">
        <v>31</v>
      </c>
      <c r="F50" s="6">
        <f>DNFIK!F50*100/'Infl corrected (old)'!F$2</f>
        <v>42.763157894736842</v>
      </c>
      <c r="G50" s="6">
        <f>DNFIK!G50*100/'Infl corrected (old)'!G$2</f>
        <v>88.960342979635584</v>
      </c>
      <c r="H50" s="6">
        <f>DNFIK!H50*100/'Infl corrected (old)'!H$2</f>
        <v>82.377476538060478</v>
      </c>
      <c r="I50" s="6">
        <f>DNFIK!I50*100/'Infl corrected (old)'!I$2</f>
        <v>103.86965376782076</v>
      </c>
      <c r="J50" s="6">
        <f>DNFIK!J50*100/'Infl corrected (old)'!J$2</f>
        <v>124.24242424242425</v>
      </c>
      <c r="K50" s="6">
        <f>DNFIK!K50*100/'Infl corrected (old)'!K$2</f>
        <v>112.44979919678715</v>
      </c>
      <c r="L50" s="6">
        <f>DNFIK!L50*100/'Infl corrected (old)'!L$2</f>
        <v>116</v>
      </c>
      <c r="M50" s="7">
        <f t="shared" si="0"/>
        <v>95.808979231352154</v>
      </c>
    </row>
    <row r="51" spans="4:13" x14ac:dyDescent="0.55000000000000004">
      <c r="E51" s="3" t="s">
        <v>32</v>
      </c>
      <c r="F51" s="6">
        <f>DNFIK!F51*100/'Infl corrected (old)'!F$2</f>
        <v>5.4824561403508767</v>
      </c>
      <c r="G51" s="6">
        <f>DNFIK!G51*100/'Infl corrected (old)'!G$2</f>
        <v>6.4308681672025729</v>
      </c>
      <c r="H51" s="6">
        <f>DNFIK!H51*100/'Infl corrected (old)'!H$2</f>
        <v>5.2137643378519289</v>
      </c>
      <c r="I51" s="6">
        <f>DNFIK!I51*100/'Infl corrected (old)'!I$2</f>
        <v>5.0916496945010179</v>
      </c>
      <c r="J51" s="6">
        <f>DNFIK!J51*100/'Infl corrected (old)'!J$2</f>
        <v>5.0505050505050502</v>
      </c>
      <c r="K51" s="6">
        <f>DNFIK!K51*100/'Infl corrected (old)'!K$2</f>
        <v>7.0281124497991971</v>
      </c>
      <c r="L51" s="6">
        <f>DNFIK!L51*100/'Infl corrected (old)'!L$2</f>
        <v>7</v>
      </c>
      <c r="M51" s="7">
        <f t="shared" si="0"/>
        <v>5.8996222628872346</v>
      </c>
    </row>
    <row r="52" spans="4:13" x14ac:dyDescent="0.55000000000000004">
      <c r="E52" s="3" t="s">
        <v>33</v>
      </c>
      <c r="F52" s="6">
        <f>DNFIK!F52*100/'Infl corrected (old)'!F$2</f>
        <v>5.4824561403508767</v>
      </c>
      <c r="G52" s="6">
        <f>DNFIK!G52*100/'Infl corrected (old)'!G$2</f>
        <v>6.4308681672025729</v>
      </c>
      <c r="H52" s="6">
        <f>DNFIK!H52*100/'Infl corrected (old)'!H$2</f>
        <v>5.2137643378519289</v>
      </c>
      <c r="I52" s="6">
        <f>DNFIK!I52*100/'Infl corrected (old)'!I$2</f>
        <v>5.0916496945010179</v>
      </c>
      <c r="J52" s="6">
        <f>DNFIK!J52*100/'Infl corrected (old)'!J$2</f>
        <v>5.0505050505050502</v>
      </c>
      <c r="K52" s="6">
        <f>DNFIK!K52*100/'Infl corrected (old)'!K$2</f>
        <v>7.0281124497991971</v>
      </c>
      <c r="L52" s="6">
        <f>DNFIK!L52*100/'Infl corrected (old)'!L$2</f>
        <v>7</v>
      </c>
      <c r="M52" s="7">
        <f t="shared" si="0"/>
        <v>5.8996222628872346</v>
      </c>
    </row>
    <row r="53" spans="4:13" x14ac:dyDescent="0.55000000000000004">
      <c r="E53" s="3" t="s">
        <v>34</v>
      </c>
      <c r="F53" s="6">
        <f>DNFIK!F53*100/'Infl corrected (old)'!F$2</f>
        <v>0</v>
      </c>
      <c r="G53" s="6">
        <f>DNFIK!G53*100/'Infl corrected (old)'!G$2</f>
        <v>0</v>
      </c>
      <c r="H53" s="6">
        <f>DNFIK!H53*100/'Infl corrected (old)'!H$2</f>
        <v>0</v>
      </c>
      <c r="I53" s="6">
        <f>DNFIK!I53*100/'Infl corrected (old)'!I$2</f>
        <v>0</v>
      </c>
      <c r="J53" s="6">
        <f>DNFIK!J53*100/'Infl corrected (old)'!J$2</f>
        <v>0</v>
      </c>
      <c r="K53" s="6">
        <f>DNFIK!K53*100/'Infl corrected (old)'!K$2</f>
        <v>0</v>
      </c>
      <c r="L53" s="6">
        <f>DNFIK!L53*100/'Infl corrected (old)'!L$2</f>
        <v>0</v>
      </c>
      <c r="M53" s="7">
        <f t="shared" si="0"/>
        <v>0</v>
      </c>
    </row>
    <row r="54" spans="4:13" x14ac:dyDescent="0.55000000000000004">
      <c r="E54" s="3" t="s">
        <v>35</v>
      </c>
      <c r="F54" s="6">
        <f>DNFIK!F54*100/'Infl corrected (old)'!F$2</f>
        <v>0</v>
      </c>
      <c r="G54" s="6">
        <f>DNFIK!G54*100/'Infl corrected (old)'!G$2</f>
        <v>0</v>
      </c>
      <c r="H54" s="6">
        <f>DNFIK!H54*100/'Infl corrected (old)'!H$2</f>
        <v>0</v>
      </c>
      <c r="I54" s="6">
        <f>DNFIK!I54*100/'Infl corrected (old)'!I$2</f>
        <v>0</v>
      </c>
      <c r="J54" s="6">
        <f>DNFIK!J54*100/'Infl corrected (old)'!J$2</f>
        <v>0</v>
      </c>
      <c r="K54" s="6">
        <f>DNFIK!K54*100/'Infl corrected (old)'!K$2</f>
        <v>0</v>
      </c>
      <c r="L54" s="6">
        <f>DNFIK!L54*100/'Infl corrected (old)'!L$2</f>
        <v>0</v>
      </c>
      <c r="M54" s="7">
        <f t="shared" si="0"/>
        <v>0</v>
      </c>
    </row>
    <row r="55" spans="4:13" x14ac:dyDescent="0.55000000000000004">
      <c r="E55" s="3" t="s">
        <v>36</v>
      </c>
      <c r="F55" s="6">
        <f>DNFIK!F55*100/'Infl corrected (old)'!F$2</f>
        <v>80.043859649122808</v>
      </c>
      <c r="G55" s="6">
        <f>DNFIK!G55*100/'Infl corrected (old)'!G$2</f>
        <v>123.25830653804931</v>
      </c>
      <c r="H55" s="6">
        <f>DNFIK!H55*100/'Infl corrected (old)'!H$2</f>
        <v>213.76433785192907</v>
      </c>
      <c r="I55" s="6">
        <f>DNFIK!I55*100/'Infl corrected (old)'!I$2</f>
        <v>122.19959266802444</v>
      </c>
      <c r="J55" s="6">
        <f>DNFIK!J55*100/'Infl corrected (old)'!J$2</f>
        <v>61.616161616161619</v>
      </c>
      <c r="K55" s="6">
        <f>DNFIK!K55*100/'Infl corrected (old)'!K$2</f>
        <v>34.136546184738961</v>
      </c>
      <c r="L55" s="6">
        <f>DNFIK!L55*100/'Infl corrected (old)'!L$2</f>
        <v>27</v>
      </c>
      <c r="M55" s="7">
        <f t="shared" si="0"/>
        <v>94.574114929718036</v>
      </c>
    </row>
    <row r="56" spans="4:13" x14ac:dyDescent="0.55000000000000004">
      <c r="E56" s="3" t="s">
        <v>37</v>
      </c>
      <c r="F56" s="6">
        <f>DNFIK!F56*100/'Infl corrected (old)'!F$2</f>
        <v>970.3947368421052</v>
      </c>
      <c r="G56" s="6">
        <f>DNFIK!G56*100/'Infl corrected (old)'!G$2</f>
        <v>935.69131832797427</v>
      </c>
      <c r="H56" s="6">
        <f>DNFIK!H56*100/'Infl corrected (old)'!H$2</f>
        <v>957.24713242961411</v>
      </c>
      <c r="I56" s="6">
        <f>DNFIK!I56*100/'Infl corrected (old)'!I$2</f>
        <v>1006.1099796334012</v>
      </c>
      <c r="J56" s="6">
        <f>DNFIK!J56*100/'Infl corrected (old)'!J$2</f>
        <v>861.61616161616166</v>
      </c>
      <c r="K56" s="6">
        <f>DNFIK!K56*100/'Infl corrected (old)'!K$2</f>
        <v>868.47389558232942</v>
      </c>
      <c r="L56" s="6">
        <f>DNFIK!L56*100/'Infl corrected (old)'!L$2</f>
        <v>827</v>
      </c>
      <c r="M56" s="7">
        <f t="shared" si="0"/>
        <v>918.07617491879796</v>
      </c>
    </row>
    <row r="57" spans="4:13" x14ac:dyDescent="0.55000000000000004">
      <c r="E57" s="3" t="s">
        <v>38</v>
      </c>
      <c r="F57" s="6">
        <f>DNFIK!F57*100/'Infl corrected (old)'!F$2</f>
        <v>67.982456140350877</v>
      </c>
      <c r="G57" s="6">
        <f>DNFIK!G57*100/'Infl corrected (old)'!G$2</f>
        <v>75.026795284030015</v>
      </c>
      <c r="H57" s="6">
        <f>DNFIK!H57*100/'Infl corrected (old)'!H$2</f>
        <v>89.676746611053176</v>
      </c>
      <c r="I57" s="6">
        <f>DNFIK!I57*100/'Infl corrected (old)'!I$2</f>
        <v>77.39307535641548</v>
      </c>
      <c r="J57" s="6">
        <f>DNFIK!J57*100/'Infl corrected (old)'!J$2</f>
        <v>67.676767676767682</v>
      </c>
      <c r="K57" s="6">
        <f>DNFIK!K57*100/'Infl corrected (old)'!K$2</f>
        <v>76.305220883534147</v>
      </c>
      <c r="L57" s="6">
        <f>DNFIK!L57*100/'Infl corrected (old)'!L$2</f>
        <v>91</v>
      </c>
      <c r="M57" s="7">
        <f t="shared" si="0"/>
        <v>77.865865993164476</v>
      </c>
    </row>
    <row r="58" spans="4:13" x14ac:dyDescent="0.55000000000000004">
      <c r="E58" s="3" t="s">
        <v>39</v>
      </c>
      <c r="F58" s="6">
        <f>DNFIK!F58*100/'Infl corrected (old)'!F$2</f>
        <v>902.41228070175441</v>
      </c>
      <c r="G58" s="6">
        <f>DNFIK!G58*100/'Infl corrected (old)'!G$2</f>
        <v>860.66452304394431</v>
      </c>
      <c r="H58" s="6">
        <f>DNFIK!H58*100/'Infl corrected (old)'!H$2</f>
        <v>867.57038581856091</v>
      </c>
      <c r="I58" s="6">
        <f>DNFIK!I58*100/'Infl corrected (old)'!I$2</f>
        <v>928.7169042769857</v>
      </c>
      <c r="J58" s="6">
        <f>DNFIK!J58*100/'Infl corrected (old)'!J$2</f>
        <v>793.93939393939399</v>
      </c>
      <c r="K58" s="6">
        <f>DNFIK!K58*100/'Infl corrected (old)'!K$2</f>
        <v>792.16867469879526</v>
      </c>
      <c r="L58" s="6">
        <f>DNFIK!L58*100/'Infl corrected (old)'!L$2</f>
        <v>736</v>
      </c>
      <c r="M58" s="7">
        <f t="shared" si="0"/>
        <v>840.21030892563351</v>
      </c>
    </row>
    <row r="59" spans="4:13" x14ac:dyDescent="0.55000000000000004">
      <c r="E59" s="3" t="s">
        <v>40</v>
      </c>
      <c r="F59" s="6">
        <f>DNFIK!F59*100/'Infl corrected (old)'!F$2</f>
        <v>0</v>
      </c>
      <c r="G59" s="6">
        <f>DNFIK!G59*100/'Infl corrected (old)'!G$2</f>
        <v>0</v>
      </c>
      <c r="H59" s="6">
        <f>DNFIK!H59*100/'Infl corrected (old)'!H$2</f>
        <v>0</v>
      </c>
      <c r="I59" s="6">
        <f>DNFIK!I59*100/'Infl corrected (old)'!I$2</f>
        <v>0</v>
      </c>
      <c r="J59" s="6">
        <f>DNFIK!J59*100/'Infl corrected (old)'!J$2</f>
        <v>0</v>
      </c>
      <c r="K59" s="6">
        <f>DNFIK!K59*100/'Infl corrected (old)'!K$2</f>
        <v>0</v>
      </c>
      <c r="L59" s="6">
        <f>DNFIK!L59*100/'Infl corrected (old)'!L$2</f>
        <v>0</v>
      </c>
      <c r="M59" s="7">
        <f t="shared" si="0"/>
        <v>0</v>
      </c>
    </row>
    <row r="60" spans="4:13" x14ac:dyDescent="0.55000000000000004">
      <c r="D60" s="3" t="s">
        <v>42</v>
      </c>
      <c r="E60" s="3" t="s">
        <v>13</v>
      </c>
      <c r="F60" s="6">
        <f>DNFIK!F60*100/'Infl corrected (old)'!F$2</f>
        <v>15003.28947368421</v>
      </c>
      <c r="G60" s="6">
        <f>DNFIK!G60*100/'Infl corrected (old)'!G$2</f>
        <v>15935.691318327974</v>
      </c>
      <c r="H60" s="6">
        <f>DNFIK!H60*100/'Infl corrected (old)'!H$2</f>
        <v>16034.410844629821</v>
      </c>
      <c r="I60" s="6">
        <f>DNFIK!I60*100/'Infl corrected (old)'!I$2</f>
        <v>16432.790224032586</v>
      </c>
      <c r="J60" s="6">
        <f>DNFIK!J60*100/'Infl corrected (old)'!J$2</f>
        <v>16368.686868686869</v>
      </c>
      <c r="K60" s="6">
        <f>DNFIK!K60*100/'Infl corrected (old)'!K$2</f>
        <v>17455.823293172693</v>
      </c>
      <c r="L60" s="6">
        <f>DNFIK!L60*100/'Infl corrected (old)'!L$2</f>
        <v>17501</v>
      </c>
      <c r="M60" s="7">
        <f t="shared" si="0"/>
        <v>16390.241717504879</v>
      </c>
    </row>
    <row r="61" spans="4:13" x14ac:dyDescent="0.55000000000000004">
      <c r="E61" s="3" t="s">
        <v>14</v>
      </c>
      <c r="F61" s="6">
        <f>DNFIK!F61*100/'Infl corrected (old)'!F$2</f>
        <v>27.412280701754383</v>
      </c>
      <c r="G61" s="6">
        <f>DNFIK!G61*100/'Infl corrected (old)'!G$2</f>
        <v>32.154340836012864</v>
      </c>
      <c r="H61" s="6">
        <f>DNFIK!H61*100/'Infl corrected (old)'!H$2</f>
        <v>33.368091762252341</v>
      </c>
      <c r="I61" s="6">
        <f>DNFIK!I61*100/'Infl corrected (old)'!I$2</f>
        <v>33.604887983706718</v>
      </c>
      <c r="J61" s="6">
        <f>DNFIK!J61*100/'Infl corrected (old)'!J$2</f>
        <v>26.262626262626263</v>
      </c>
      <c r="K61" s="6">
        <f>DNFIK!K61*100/'Infl corrected (old)'!K$2</f>
        <v>13.052208835341366</v>
      </c>
      <c r="L61" s="6">
        <f>DNFIK!L61*100/'Infl corrected (old)'!L$2</f>
        <v>14</v>
      </c>
      <c r="M61" s="7">
        <f t="shared" si="0"/>
        <v>25.693490911670558</v>
      </c>
    </row>
    <row r="62" spans="4:13" x14ac:dyDescent="0.55000000000000004">
      <c r="E62" s="3" t="s">
        <v>15</v>
      </c>
      <c r="F62" s="6">
        <f>DNFIK!F62*100/'Infl corrected (old)'!F$2</f>
        <v>13.157894736842104</v>
      </c>
      <c r="G62" s="6">
        <f>DNFIK!G62*100/'Infl corrected (old)'!G$2</f>
        <v>18.220793140407288</v>
      </c>
      <c r="H62" s="6">
        <f>DNFIK!H62*100/'Infl corrected (old)'!H$2</f>
        <v>19.81230448383733</v>
      </c>
      <c r="I62" s="6">
        <f>DNFIK!I62*100/'Infl corrected (old)'!I$2</f>
        <v>20.366598778004072</v>
      </c>
      <c r="J62" s="6">
        <f>DNFIK!J62*100/'Infl corrected (old)'!J$2</f>
        <v>14.141414141414142</v>
      </c>
      <c r="K62" s="6">
        <f>DNFIK!K62*100/'Infl corrected (old)'!K$2</f>
        <v>0</v>
      </c>
      <c r="L62" s="6">
        <f>DNFIK!L62*100/'Infl corrected (old)'!L$2</f>
        <v>0</v>
      </c>
      <c r="M62" s="7">
        <f t="shared" si="0"/>
        <v>12.242715040072133</v>
      </c>
    </row>
    <row r="63" spans="4:13" x14ac:dyDescent="0.55000000000000004">
      <c r="E63" s="3" t="s">
        <v>16</v>
      </c>
      <c r="F63" s="6">
        <f>DNFIK!F63*100/'Infl corrected (old)'!F$2</f>
        <v>13.157894736842104</v>
      </c>
      <c r="G63" s="6">
        <f>DNFIK!G63*100/'Infl corrected (old)'!G$2</f>
        <v>13.933547695605574</v>
      </c>
      <c r="H63" s="6">
        <f>DNFIK!H63*100/'Infl corrected (old)'!H$2</f>
        <v>13.555787278415014</v>
      </c>
      <c r="I63" s="6">
        <f>DNFIK!I63*100/'Infl corrected (old)'!I$2</f>
        <v>13.238289205702648</v>
      </c>
      <c r="J63" s="6">
        <f>DNFIK!J63*100/'Infl corrected (old)'!J$2</f>
        <v>12.121212121212121</v>
      </c>
      <c r="K63" s="6">
        <f>DNFIK!K63*100/'Infl corrected (old)'!K$2</f>
        <v>13.052208835341366</v>
      </c>
      <c r="L63" s="6">
        <f>DNFIK!L63*100/'Infl corrected (old)'!L$2</f>
        <v>14</v>
      </c>
      <c r="M63" s="7">
        <f t="shared" si="0"/>
        <v>13.294134267588403</v>
      </c>
    </row>
    <row r="64" spans="4:13" x14ac:dyDescent="0.55000000000000004">
      <c r="E64" s="3" t="s">
        <v>17</v>
      </c>
      <c r="F64" s="6">
        <f>DNFIK!F64*100/'Infl corrected (old)'!F$2</f>
        <v>1729.1666666666665</v>
      </c>
      <c r="G64" s="6">
        <f>DNFIK!G64*100/'Infl corrected (old)'!G$2</f>
        <v>1491.9614147909967</v>
      </c>
      <c r="H64" s="6">
        <f>DNFIK!H64*100/'Infl corrected (old)'!H$2</f>
        <v>1418.1438998957246</v>
      </c>
      <c r="I64" s="6">
        <f>DNFIK!I64*100/'Infl corrected (old)'!I$2</f>
        <v>1447.0468431771894</v>
      </c>
      <c r="J64" s="6">
        <f>DNFIK!J64*100/'Infl corrected (old)'!J$2</f>
        <v>1252.5252525252524</v>
      </c>
      <c r="K64" s="6">
        <f>DNFIK!K64*100/'Infl corrected (old)'!K$2</f>
        <v>1167.6706827309238</v>
      </c>
      <c r="L64" s="6">
        <f>DNFIK!L64*100/'Infl corrected (old)'!L$2</f>
        <v>1018</v>
      </c>
      <c r="M64" s="7">
        <f t="shared" si="0"/>
        <v>1360.644965683822</v>
      </c>
    </row>
    <row r="65" spans="5:13" x14ac:dyDescent="0.55000000000000004">
      <c r="E65" s="3" t="s">
        <v>18</v>
      </c>
      <c r="F65" s="6">
        <f>DNFIK!F65*100/'Infl corrected (old)'!F$2</f>
        <v>14.254385964912281</v>
      </c>
      <c r="G65" s="6">
        <f>DNFIK!G65*100/'Infl corrected (old)'!G$2</f>
        <v>11.789924973204716</v>
      </c>
      <c r="H65" s="6">
        <f>DNFIK!H65*100/'Infl corrected (old)'!H$2</f>
        <v>11.470281543274243</v>
      </c>
      <c r="I65" s="6">
        <f>DNFIK!I65*100/'Infl corrected (old)'!I$2</f>
        <v>12.219959266802444</v>
      </c>
      <c r="J65" s="6">
        <f>DNFIK!J65*100/'Infl corrected (old)'!J$2</f>
        <v>12.121212121212121</v>
      </c>
      <c r="K65" s="6">
        <f>DNFIK!K65*100/'Infl corrected (old)'!K$2</f>
        <v>12.048192771084338</v>
      </c>
      <c r="L65" s="6">
        <f>DNFIK!L65*100/'Infl corrected (old)'!L$2</f>
        <v>11</v>
      </c>
      <c r="M65" s="7">
        <f t="shared" si="0"/>
        <v>12.129136662927165</v>
      </c>
    </row>
    <row r="66" spans="5:13" x14ac:dyDescent="0.55000000000000004">
      <c r="E66" s="3" t="s">
        <v>19</v>
      </c>
      <c r="F66" s="6">
        <f>DNFIK!F66*100/'Infl corrected (old)'!F$2</f>
        <v>585.52631578947364</v>
      </c>
      <c r="G66" s="6">
        <f>DNFIK!G66*100/'Infl corrected (old)'!G$2</f>
        <v>499.46409431939981</v>
      </c>
      <c r="H66" s="6">
        <f>DNFIK!H66*100/'Infl corrected (old)'!H$2</f>
        <v>477.5808133472367</v>
      </c>
      <c r="I66" s="6">
        <f>DNFIK!I66*100/'Infl corrected (old)'!I$2</f>
        <v>698.57433808553969</v>
      </c>
      <c r="J66" s="6">
        <f>DNFIK!J66*100/'Infl corrected (old)'!J$2</f>
        <v>524.24242424242425</v>
      </c>
      <c r="K66" s="6">
        <f>DNFIK!K66*100/'Infl corrected (old)'!K$2</f>
        <v>592.36947791164664</v>
      </c>
      <c r="L66" s="6">
        <f>DNFIK!L66*100/'Infl corrected (old)'!L$2</f>
        <v>676</v>
      </c>
      <c r="M66" s="7">
        <f t="shared" si="0"/>
        <v>579.10820909938866</v>
      </c>
    </row>
    <row r="67" spans="5:13" x14ac:dyDescent="0.55000000000000004">
      <c r="E67" s="3" t="s">
        <v>20</v>
      </c>
      <c r="F67" s="6">
        <f>DNFIK!F67*100/'Infl corrected (old)'!F$2</f>
        <v>1129.3859649122808</v>
      </c>
      <c r="G67" s="6">
        <f>DNFIK!G67*100/'Infl corrected (old)'!G$2</f>
        <v>980.70739549839232</v>
      </c>
      <c r="H67" s="6">
        <f>DNFIK!H67*100/'Infl corrected (old)'!H$2</f>
        <v>930.13555787278415</v>
      </c>
      <c r="I67" s="6">
        <f>DNFIK!I67*100/'Infl corrected (old)'!I$2</f>
        <v>736.25254582484718</v>
      </c>
      <c r="J67" s="6">
        <f>DNFIK!J67*100/'Infl corrected (old)'!J$2</f>
        <v>716.16161616161617</v>
      </c>
      <c r="K67" s="6">
        <f>DNFIK!K67*100/'Infl corrected (old)'!K$2</f>
        <v>563.25301204819277</v>
      </c>
      <c r="L67" s="6">
        <f>DNFIK!L67*100/'Infl corrected (old)'!L$2</f>
        <v>331</v>
      </c>
      <c r="M67" s="7">
        <f t="shared" si="0"/>
        <v>769.55658461687347</v>
      </c>
    </row>
    <row r="68" spans="5:13" x14ac:dyDescent="0.55000000000000004">
      <c r="E68" s="3" t="s">
        <v>21</v>
      </c>
      <c r="F68" s="6">
        <f>DNFIK!F68*100/'Infl corrected (old)'!F$2</f>
        <v>3631.5789473684208</v>
      </c>
      <c r="G68" s="6">
        <f>DNFIK!G68*100/'Infl corrected (old)'!G$2</f>
        <v>4009.6463022508042</v>
      </c>
      <c r="H68" s="6">
        <f>DNFIK!H68*100/'Infl corrected (old)'!H$2</f>
        <v>4078.2064650677785</v>
      </c>
      <c r="I68" s="6">
        <f>DNFIK!I68*100/'Infl corrected (old)'!I$2</f>
        <v>4022.4032586558042</v>
      </c>
      <c r="J68" s="6">
        <f>DNFIK!J68*100/'Infl corrected (old)'!J$2</f>
        <v>3939.3939393939395</v>
      </c>
      <c r="K68" s="6">
        <f>DNFIK!K68*100/'Infl corrected (old)'!K$2</f>
        <v>4298.1927710843374</v>
      </c>
      <c r="L68" s="6">
        <f>DNFIK!L68*100/'Infl corrected (old)'!L$2</f>
        <v>4083</v>
      </c>
      <c r="M68" s="7">
        <f t="shared" si="0"/>
        <v>4008.9173834030121</v>
      </c>
    </row>
    <row r="69" spans="5:13" x14ac:dyDescent="0.55000000000000004">
      <c r="E69" s="3" t="s">
        <v>22</v>
      </c>
      <c r="F69" s="6">
        <f>DNFIK!F69*100/'Infl corrected (old)'!F$2</f>
        <v>346.49122807017545</v>
      </c>
      <c r="G69" s="6">
        <f>DNFIK!G69*100/'Infl corrected (old)'!G$2</f>
        <v>375.13397642015008</v>
      </c>
      <c r="H69" s="6">
        <f>DNFIK!H69*100/'Infl corrected (old)'!H$2</f>
        <v>378.51929092805005</v>
      </c>
      <c r="I69" s="6">
        <f>DNFIK!I69*100/'Infl corrected (old)'!I$2</f>
        <v>306.51731160896128</v>
      </c>
      <c r="J69" s="6">
        <f>DNFIK!J69*100/'Infl corrected (old)'!J$2</f>
        <v>302.02020202020202</v>
      </c>
      <c r="K69" s="6">
        <f>DNFIK!K69*100/'Infl corrected (old)'!K$2</f>
        <v>244.97991967871488</v>
      </c>
      <c r="L69" s="6">
        <f>DNFIK!L69*100/'Infl corrected (old)'!L$2</f>
        <v>156</v>
      </c>
      <c r="M69" s="7">
        <f t="shared" ref="M69:M132" si="8">AVERAGE(F69:L69)</f>
        <v>301.38027553232195</v>
      </c>
    </row>
    <row r="70" spans="5:13" x14ac:dyDescent="0.55000000000000004">
      <c r="E70" s="3" t="s">
        <v>23</v>
      </c>
      <c r="F70" s="6">
        <f>DNFIK!F70*100/'Infl corrected (old)'!F$2</f>
        <v>3286.1842105263158</v>
      </c>
      <c r="G70" s="6">
        <f>DNFIK!G70*100/'Infl corrected (old)'!G$2</f>
        <v>3634.5123258306539</v>
      </c>
      <c r="H70" s="6">
        <f>DNFIK!H70*100/'Infl corrected (old)'!H$2</f>
        <v>3699.6871741397285</v>
      </c>
      <c r="I70" s="6">
        <f>DNFIK!I70*100/'Infl corrected (old)'!I$2</f>
        <v>3715.8859470468433</v>
      </c>
      <c r="J70" s="6">
        <f>DNFIK!J70*100/'Infl corrected (old)'!J$2</f>
        <v>3637.3737373737372</v>
      </c>
      <c r="K70" s="6">
        <f>DNFIK!K70*100/'Infl corrected (old)'!K$2</f>
        <v>4053.2128514056226</v>
      </c>
      <c r="L70" s="6">
        <f>DNFIK!L70*100/'Infl corrected (old)'!L$2</f>
        <v>3927</v>
      </c>
      <c r="M70" s="7">
        <f t="shared" si="8"/>
        <v>3707.6937494747003</v>
      </c>
    </row>
    <row r="71" spans="5:13" x14ac:dyDescent="0.55000000000000004">
      <c r="E71" s="3" t="s">
        <v>24</v>
      </c>
      <c r="F71" s="6">
        <f>DNFIK!F71*100/'Infl corrected (old)'!F$2</f>
        <v>5177.6315789473683</v>
      </c>
      <c r="G71" s="6">
        <f>DNFIK!G71*100/'Infl corrected (old)'!G$2</f>
        <v>5299.0353697749197</v>
      </c>
      <c r="H71" s="6">
        <f>DNFIK!H71*100/'Infl corrected (old)'!H$2</f>
        <v>5162.6694473409798</v>
      </c>
      <c r="I71" s="6">
        <f>DNFIK!I71*100/'Infl corrected (old)'!I$2</f>
        <v>5241.3441955193484</v>
      </c>
      <c r="J71" s="6">
        <f>DNFIK!J71*100/'Infl corrected (old)'!J$2</f>
        <v>5284.848484848485</v>
      </c>
      <c r="K71" s="6">
        <f>DNFIK!K71*100/'Infl corrected (old)'!K$2</f>
        <v>5268.0722891566265</v>
      </c>
      <c r="L71" s="6">
        <f>DNFIK!L71*100/'Infl corrected (old)'!L$2</f>
        <v>5206</v>
      </c>
      <c r="M71" s="7">
        <f t="shared" si="8"/>
        <v>5234.2287665125323</v>
      </c>
    </row>
    <row r="72" spans="5:13" x14ac:dyDescent="0.55000000000000004">
      <c r="E72" s="3" t="s">
        <v>25</v>
      </c>
      <c r="F72" s="6">
        <f>DNFIK!F72*100/'Infl corrected (old)'!F$2</f>
        <v>966.00877192982455</v>
      </c>
      <c r="G72" s="6">
        <f>DNFIK!G72*100/'Infl corrected (old)'!G$2</f>
        <v>1038.5852090032154</v>
      </c>
      <c r="H72" s="6">
        <f>DNFIK!H72*100/'Infl corrected (old)'!H$2</f>
        <v>886.3399374348279</v>
      </c>
      <c r="I72" s="6">
        <f>DNFIK!I72*100/'Infl corrected (old)'!I$2</f>
        <v>857.43380855397152</v>
      </c>
      <c r="J72" s="6">
        <f>DNFIK!J72*100/'Infl corrected (old)'!J$2</f>
        <v>933.33333333333337</v>
      </c>
      <c r="K72" s="6">
        <f>DNFIK!K72*100/'Infl corrected (old)'!K$2</f>
        <v>833.33333333333337</v>
      </c>
      <c r="L72" s="6">
        <f>DNFIK!L72*100/'Infl corrected (old)'!L$2</f>
        <v>797</v>
      </c>
      <c r="M72" s="7">
        <f t="shared" si="8"/>
        <v>901.71919908407222</v>
      </c>
    </row>
    <row r="73" spans="5:13" x14ac:dyDescent="0.55000000000000004">
      <c r="E73" s="3" t="s">
        <v>26</v>
      </c>
      <c r="F73" s="6">
        <f>DNFIK!F73*100/'Infl corrected (old)'!F$2</f>
        <v>4211.6228070175439</v>
      </c>
      <c r="G73" s="6">
        <f>DNFIK!G73*100/'Infl corrected (old)'!G$2</f>
        <v>4260.4501607717048</v>
      </c>
      <c r="H73" s="6">
        <f>DNFIK!H73*100/'Infl corrected (old)'!H$2</f>
        <v>4276.3295099061515</v>
      </c>
      <c r="I73" s="6">
        <f>DNFIK!I73*100/'Infl corrected (old)'!I$2</f>
        <v>4382.8920570264763</v>
      </c>
      <c r="J73" s="6">
        <f>DNFIK!J73*100/'Infl corrected (old)'!J$2</f>
        <v>4351.515151515152</v>
      </c>
      <c r="K73" s="6">
        <f>DNFIK!K73*100/'Infl corrected (old)'!K$2</f>
        <v>4434.7389558232935</v>
      </c>
      <c r="L73" s="6">
        <f>DNFIK!L73*100/'Infl corrected (old)'!L$2</f>
        <v>4409</v>
      </c>
      <c r="M73" s="7">
        <f t="shared" si="8"/>
        <v>4332.3640917229031</v>
      </c>
    </row>
    <row r="74" spans="5:13" x14ac:dyDescent="0.55000000000000004">
      <c r="E74" s="3" t="s">
        <v>27</v>
      </c>
      <c r="F74" s="6">
        <f>DNFIK!F74*100/'Infl corrected (old)'!F$2</f>
        <v>3683.114035087719</v>
      </c>
      <c r="G74" s="6">
        <f>DNFIK!G74*100/'Infl corrected (old)'!G$2</f>
        <v>4265.8092175777065</v>
      </c>
      <c r="H74" s="6">
        <f>DNFIK!H74*100/'Infl corrected (old)'!H$2</f>
        <v>4260.6882168925958</v>
      </c>
      <c r="I74" s="6">
        <f>DNFIK!I74*100/'Infl corrected (old)'!I$2</f>
        <v>4637.4745417515278</v>
      </c>
      <c r="J74" s="6">
        <f>DNFIK!J74*100/'Infl corrected (old)'!J$2</f>
        <v>4973.7373737373737</v>
      </c>
      <c r="K74" s="6">
        <f>DNFIK!K74*100/'Infl corrected (old)'!K$2</f>
        <v>5435.7429718875501</v>
      </c>
      <c r="L74" s="6">
        <f>DNFIK!L74*100/'Infl corrected (old)'!L$2</f>
        <v>6028</v>
      </c>
      <c r="M74" s="7">
        <f t="shared" si="8"/>
        <v>4754.9380509906396</v>
      </c>
    </row>
    <row r="75" spans="5:13" x14ac:dyDescent="0.55000000000000004">
      <c r="E75" s="3" t="s">
        <v>28</v>
      </c>
      <c r="F75" s="6">
        <f>DNFIK!F75*100/'Infl corrected (old)'!F$2</f>
        <v>810.30701754385962</v>
      </c>
      <c r="G75" s="6">
        <f>DNFIK!G75*100/'Infl corrected (old)'!G$2</f>
        <v>1018.2207931404073</v>
      </c>
      <c r="H75" s="6">
        <f>DNFIK!H75*100/'Infl corrected (old)'!H$2</f>
        <v>846.7153284671532</v>
      </c>
      <c r="I75" s="6">
        <f>DNFIK!I75*100/'Infl corrected (old)'!I$2</f>
        <v>920.57026476578403</v>
      </c>
      <c r="J75" s="6">
        <f>DNFIK!J75*100/'Infl corrected (old)'!J$2</f>
        <v>1139.3939393939395</v>
      </c>
      <c r="K75" s="6">
        <f>DNFIK!K75*100/'Infl corrected (old)'!K$2</f>
        <v>1278.1124497991968</v>
      </c>
      <c r="L75" s="6">
        <f>DNFIK!L75*100/'Infl corrected (old)'!L$2</f>
        <v>1527</v>
      </c>
      <c r="M75" s="7">
        <f t="shared" si="8"/>
        <v>1077.1885418729057</v>
      </c>
    </row>
    <row r="76" spans="5:13" x14ac:dyDescent="0.55000000000000004">
      <c r="E76" s="3" t="s">
        <v>29</v>
      </c>
      <c r="F76" s="6">
        <f>DNFIK!F76*100/'Infl corrected (old)'!F$2</f>
        <v>2225.8771929824561</v>
      </c>
      <c r="G76" s="6">
        <f>DNFIK!G76*100/'Infl corrected (old)'!G$2</f>
        <v>2230.439442658092</v>
      </c>
      <c r="H76" s="6">
        <f>DNFIK!H76*100/'Infl corrected (old)'!H$2</f>
        <v>2295.0990615224191</v>
      </c>
      <c r="I76" s="6">
        <f>DNFIK!I76*100/'Infl corrected (old)'!I$2</f>
        <v>2366.5987780040732</v>
      </c>
      <c r="J76" s="6">
        <f>DNFIK!J76*100/'Infl corrected (old)'!J$2</f>
        <v>2356.5656565656564</v>
      </c>
      <c r="K76" s="6">
        <f>DNFIK!K76*100/'Infl corrected (old)'!K$2</f>
        <v>2556.2248995983937</v>
      </c>
      <c r="L76" s="6">
        <f>DNFIK!L76*100/'Infl corrected (old)'!L$2</f>
        <v>2857</v>
      </c>
      <c r="M76" s="7">
        <f t="shared" si="8"/>
        <v>2412.5435759044417</v>
      </c>
    </row>
    <row r="77" spans="5:13" x14ac:dyDescent="0.55000000000000004">
      <c r="E77" s="3" t="s">
        <v>30</v>
      </c>
      <c r="F77" s="6">
        <f>DNFIK!F77*100/'Infl corrected (old)'!F$2</f>
        <v>62.5</v>
      </c>
      <c r="G77" s="6">
        <f>DNFIK!G77*100/'Infl corrected (old)'!G$2</f>
        <v>73.954983922829584</v>
      </c>
      <c r="H77" s="6">
        <f>DNFIK!H77*100/'Infl corrected (old)'!H$2</f>
        <v>77.16371220020855</v>
      </c>
      <c r="I77" s="6">
        <f>DNFIK!I77*100/'Infl corrected (old)'!I$2</f>
        <v>74.338085539714868</v>
      </c>
      <c r="J77" s="6">
        <f>DNFIK!J77*100/'Infl corrected (old)'!J$2</f>
        <v>70.707070707070713</v>
      </c>
      <c r="K77" s="6">
        <f>DNFIK!K77*100/'Infl corrected (old)'!K$2</f>
        <v>41.164658634538156</v>
      </c>
      <c r="L77" s="6">
        <f>DNFIK!L77*100/'Infl corrected (old)'!L$2</f>
        <v>133</v>
      </c>
      <c r="M77" s="7">
        <f t="shared" si="8"/>
        <v>76.118358714908837</v>
      </c>
    </row>
    <row r="78" spans="5:13" x14ac:dyDescent="0.55000000000000004">
      <c r="E78" s="3" t="s">
        <v>31</v>
      </c>
      <c r="F78" s="6">
        <f>DNFIK!F78*100/'Infl corrected (old)'!F$2</f>
        <v>584.42982456140351</v>
      </c>
      <c r="G78" s="6">
        <f>DNFIK!G78*100/'Infl corrected (old)'!G$2</f>
        <v>943.19399785637734</v>
      </c>
      <c r="H78" s="6">
        <f>DNFIK!H78*100/'Infl corrected (old)'!H$2</f>
        <v>1042.7528675703857</v>
      </c>
      <c r="I78" s="6">
        <f>DNFIK!I78*100/'Infl corrected (old)'!I$2</f>
        <v>1275.9674134419552</v>
      </c>
      <c r="J78" s="6">
        <f>DNFIK!J78*100/'Infl corrected (old)'!J$2</f>
        <v>1407.0707070707072</v>
      </c>
      <c r="K78" s="6">
        <f>DNFIK!K78*100/'Infl corrected (old)'!K$2</f>
        <v>1559.2369477911648</v>
      </c>
      <c r="L78" s="6">
        <f>DNFIK!L78*100/'Infl corrected (old)'!L$2</f>
        <v>1510</v>
      </c>
      <c r="M78" s="7">
        <f t="shared" si="8"/>
        <v>1188.9502511845706</v>
      </c>
    </row>
    <row r="79" spans="5:13" x14ac:dyDescent="0.55000000000000004">
      <c r="E79" s="3" t="s">
        <v>32</v>
      </c>
      <c r="F79" s="6">
        <f>DNFIK!F79*100/'Infl corrected (old)'!F$2</f>
        <v>9.8684210526315788</v>
      </c>
      <c r="G79" s="6">
        <f>DNFIK!G79*100/'Infl corrected (old)'!G$2</f>
        <v>11.789924973204716</v>
      </c>
      <c r="H79" s="6">
        <f>DNFIK!H79*100/'Infl corrected (old)'!H$2</f>
        <v>12.513034410844629</v>
      </c>
      <c r="I79" s="6">
        <f>DNFIK!I79*100/'Infl corrected (old)'!I$2</f>
        <v>12.219959266802444</v>
      </c>
      <c r="J79" s="6">
        <f>DNFIK!J79*100/'Infl corrected (old)'!J$2</f>
        <v>14.141414141414142</v>
      </c>
      <c r="K79" s="6">
        <f>DNFIK!K79*100/'Infl corrected (old)'!K$2</f>
        <v>8.0321285140562253</v>
      </c>
      <c r="L79" s="6">
        <f>DNFIK!L79*100/'Infl corrected (old)'!L$2</f>
        <v>9</v>
      </c>
      <c r="M79" s="7">
        <f t="shared" si="8"/>
        <v>11.080697479850533</v>
      </c>
    </row>
    <row r="80" spans="5:13" x14ac:dyDescent="0.55000000000000004">
      <c r="E80" s="3" t="s">
        <v>33</v>
      </c>
      <c r="F80" s="6">
        <f>DNFIK!F80*100/'Infl corrected (old)'!F$2</f>
        <v>9.8684210526315788</v>
      </c>
      <c r="G80" s="6">
        <f>DNFIK!G80*100/'Infl corrected (old)'!G$2</f>
        <v>11.789924973204716</v>
      </c>
      <c r="H80" s="6">
        <f>DNFIK!H80*100/'Infl corrected (old)'!H$2</f>
        <v>12.513034410844629</v>
      </c>
      <c r="I80" s="6">
        <f>DNFIK!I80*100/'Infl corrected (old)'!I$2</f>
        <v>12.219959266802444</v>
      </c>
      <c r="J80" s="6">
        <f>DNFIK!J80*100/'Infl corrected (old)'!J$2</f>
        <v>14.141414141414142</v>
      </c>
      <c r="K80" s="6">
        <f>DNFIK!K80*100/'Infl corrected (old)'!K$2</f>
        <v>8.0321285140562253</v>
      </c>
      <c r="L80" s="6">
        <f>DNFIK!L80*100/'Infl corrected (old)'!L$2</f>
        <v>9</v>
      </c>
      <c r="M80" s="7">
        <f t="shared" si="8"/>
        <v>11.080697479850533</v>
      </c>
    </row>
    <row r="81" spans="4:13" x14ac:dyDescent="0.55000000000000004">
      <c r="E81" s="3" t="s">
        <v>34</v>
      </c>
      <c r="F81" s="6">
        <f>DNFIK!F81*100/'Infl corrected (old)'!F$2</f>
        <v>0</v>
      </c>
      <c r="G81" s="6">
        <f>DNFIK!G81*100/'Infl corrected (old)'!G$2</f>
        <v>0</v>
      </c>
      <c r="H81" s="6">
        <f>DNFIK!H81*100/'Infl corrected (old)'!H$2</f>
        <v>0</v>
      </c>
      <c r="I81" s="6">
        <f>DNFIK!I81*100/'Infl corrected (old)'!I$2</f>
        <v>0</v>
      </c>
      <c r="J81" s="6">
        <f>DNFIK!J81*100/'Infl corrected (old)'!J$2</f>
        <v>0</v>
      </c>
      <c r="K81" s="6">
        <f>DNFIK!K81*100/'Infl corrected (old)'!K$2</f>
        <v>0</v>
      </c>
      <c r="L81" s="6">
        <f>DNFIK!L81*100/'Infl corrected (old)'!L$2</f>
        <v>0</v>
      </c>
      <c r="M81" s="7">
        <f t="shared" si="8"/>
        <v>0</v>
      </c>
    </row>
    <row r="82" spans="4:13" x14ac:dyDescent="0.55000000000000004">
      <c r="E82" s="3" t="s">
        <v>35</v>
      </c>
      <c r="F82" s="6">
        <f>DNFIK!F82*100/'Infl corrected (old)'!F$2</f>
        <v>0</v>
      </c>
      <c r="G82" s="6">
        <f>DNFIK!G82*100/'Infl corrected (old)'!G$2</f>
        <v>0</v>
      </c>
      <c r="H82" s="6">
        <f>DNFIK!H82*100/'Infl corrected (old)'!H$2</f>
        <v>0</v>
      </c>
      <c r="I82" s="6">
        <f>DNFIK!I82*100/'Infl corrected (old)'!I$2</f>
        <v>0</v>
      </c>
      <c r="J82" s="6">
        <f>DNFIK!J82*100/'Infl corrected (old)'!J$2</f>
        <v>0</v>
      </c>
      <c r="K82" s="6">
        <f>DNFIK!K82*100/'Infl corrected (old)'!K$2</f>
        <v>0</v>
      </c>
      <c r="L82" s="6">
        <f>DNFIK!L82*100/'Infl corrected (old)'!L$2</f>
        <v>0</v>
      </c>
      <c r="M82" s="7">
        <f t="shared" si="8"/>
        <v>0</v>
      </c>
    </row>
    <row r="83" spans="4:13" x14ac:dyDescent="0.55000000000000004">
      <c r="E83" s="3" t="s">
        <v>36</v>
      </c>
      <c r="F83" s="6">
        <f>DNFIK!F83*100/'Infl corrected (old)'!F$2</f>
        <v>428.72807017543857</v>
      </c>
      <c r="G83" s="6">
        <f>DNFIK!G83*100/'Infl corrected (old)'!G$2</f>
        <v>479.09967845659168</v>
      </c>
      <c r="H83" s="6">
        <f>DNFIK!H83*100/'Infl corrected (old)'!H$2</f>
        <v>745.56830031282584</v>
      </c>
      <c r="I83" s="6">
        <f>DNFIK!I83*100/'Infl corrected (old)'!I$2</f>
        <v>646.63951120162926</v>
      </c>
      <c r="J83" s="6">
        <f>DNFIK!J83*100/'Infl corrected (old)'!J$2</f>
        <v>430.30303030303031</v>
      </c>
      <c r="K83" s="6">
        <f>DNFIK!K83*100/'Infl corrected (old)'!K$2</f>
        <v>804.21686746987962</v>
      </c>
      <c r="L83" s="6">
        <f>DNFIK!L83*100/'Infl corrected (old)'!L$2</f>
        <v>662</v>
      </c>
      <c r="M83" s="7">
        <f t="shared" si="8"/>
        <v>599.50792255991371</v>
      </c>
    </row>
    <row r="84" spans="4:13" x14ac:dyDescent="0.55000000000000004">
      <c r="E84" s="3" t="s">
        <v>37</v>
      </c>
      <c r="F84" s="6">
        <f>DNFIK!F84*100/'Infl corrected (old)'!F$2</f>
        <v>316.88596491228071</v>
      </c>
      <c r="G84" s="6">
        <f>DNFIK!G84*100/'Infl corrected (old)'!G$2</f>
        <v>346.19506966773849</v>
      </c>
      <c r="H84" s="6">
        <f>DNFIK!H84*100/'Infl corrected (old)'!H$2</f>
        <v>322.21063607924918</v>
      </c>
      <c r="I84" s="6">
        <f>DNFIK!I84*100/'Infl corrected (old)'!I$2</f>
        <v>394.0936863543788</v>
      </c>
      <c r="J84" s="6">
        <f>DNFIK!J84*100/'Infl corrected (old)'!J$2</f>
        <v>447.47474747474746</v>
      </c>
      <c r="K84" s="6">
        <f>DNFIK!K84*100/'Infl corrected (old)'!K$2</f>
        <v>461.84738955823298</v>
      </c>
      <c r="L84" s="6">
        <f>DNFIK!L84*100/'Infl corrected (old)'!L$2</f>
        <v>481</v>
      </c>
      <c r="M84" s="7">
        <f t="shared" si="8"/>
        <v>395.67249914951816</v>
      </c>
    </row>
    <row r="85" spans="4:13" x14ac:dyDescent="0.55000000000000004">
      <c r="E85" s="3" t="s">
        <v>38</v>
      </c>
      <c r="F85" s="6">
        <f>DNFIK!F85*100/'Infl corrected (old)'!F$2</f>
        <v>2.1929824561403506</v>
      </c>
      <c r="G85" s="6">
        <f>DNFIK!G85*100/'Infl corrected (old)'!G$2</f>
        <v>3.2154340836012865</v>
      </c>
      <c r="H85" s="6">
        <f>DNFIK!H85*100/'Infl corrected (old)'!H$2</f>
        <v>3.1282586027111572</v>
      </c>
      <c r="I85" s="6">
        <f>DNFIK!I85*100/'Infl corrected (old)'!I$2</f>
        <v>5.0916496945010179</v>
      </c>
      <c r="J85" s="6">
        <f>DNFIK!J85*100/'Infl corrected (old)'!J$2</f>
        <v>6.0606060606060606</v>
      </c>
      <c r="K85" s="6">
        <f>DNFIK!K85*100/'Infl corrected (old)'!K$2</f>
        <v>7.0281124497991971</v>
      </c>
      <c r="L85" s="6">
        <f>DNFIK!L85*100/'Infl corrected (old)'!L$2</f>
        <v>9</v>
      </c>
      <c r="M85" s="7">
        <f t="shared" si="8"/>
        <v>5.1024347639084384</v>
      </c>
    </row>
    <row r="86" spans="4:13" x14ac:dyDescent="0.55000000000000004">
      <c r="E86" s="3" t="s">
        <v>39</v>
      </c>
      <c r="F86" s="6">
        <f>DNFIK!F86*100/'Infl corrected (old)'!F$2</f>
        <v>314.69298245614033</v>
      </c>
      <c r="G86" s="6">
        <f>DNFIK!G86*100/'Infl corrected (old)'!G$2</f>
        <v>342.97963558413721</v>
      </c>
      <c r="H86" s="6">
        <f>DNFIK!H86*100/'Infl corrected (old)'!H$2</f>
        <v>319.08237747653806</v>
      </c>
      <c r="I86" s="6">
        <f>DNFIK!I86*100/'Infl corrected (old)'!I$2</f>
        <v>389.00203665987777</v>
      </c>
      <c r="J86" s="6">
        <f>DNFIK!J86*100/'Infl corrected (old)'!J$2</f>
        <v>441.4141414141414</v>
      </c>
      <c r="K86" s="6">
        <f>DNFIK!K86*100/'Infl corrected (old)'!K$2</f>
        <v>454.81927710843377</v>
      </c>
      <c r="L86" s="6">
        <f>DNFIK!L86*100/'Infl corrected (old)'!L$2</f>
        <v>472</v>
      </c>
      <c r="M86" s="7">
        <f t="shared" si="8"/>
        <v>390.57006438560978</v>
      </c>
    </row>
    <row r="87" spans="4:13" x14ac:dyDescent="0.55000000000000004">
      <c r="E87" s="3" t="s">
        <v>40</v>
      </c>
      <c r="F87" s="6">
        <f>DNFIK!F87*100/'Infl corrected (old)'!F$2</f>
        <v>0</v>
      </c>
      <c r="G87" s="6">
        <f>DNFIK!G87*100/'Infl corrected (old)'!G$2</f>
        <v>0</v>
      </c>
      <c r="H87" s="6">
        <f>DNFIK!H87*100/'Infl corrected (old)'!H$2</f>
        <v>0</v>
      </c>
      <c r="I87" s="6">
        <f>DNFIK!I87*100/'Infl corrected (old)'!I$2</f>
        <v>0</v>
      </c>
      <c r="J87" s="6">
        <f>DNFIK!J87*100/'Infl corrected (old)'!J$2</f>
        <v>0</v>
      </c>
      <c r="K87" s="6">
        <f>DNFIK!K87*100/'Infl corrected (old)'!K$2</f>
        <v>0</v>
      </c>
      <c r="L87" s="6">
        <f>DNFIK!L87*100/'Infl corrected (old)'!L$2</f>
        <v>0</v>
      </c>
      <c r="M87" s="7">
        <f t="shared" si="8"/>
        <v>0</v>
      </c>
    </row>
    <row r="88" spans="4:13" x14ac:dyDescent="0.55000000000000004">
      <c r="D88" s="3" t="s">
        <v>43</v>
      </c>
      <c r="E88" s="3" t="s">
        <v>13</v>
      </c>
      <c r="F88" s="6">
        <f>DNFIK!F88*100/'Infl corrected (old)'!F$2</f>
        <v>616.22807017543857</v>
      </c>
      <c r="G88" s="6">
        <f>DNFIK!G88*100/'Infl corrected (old)'!G$2</f>
        <v>530.54662379421222</v>
      </c>
      <c r="H88" s="6">
        <f>DNFIK!H88*100/'Infl corrected (old)'!H$2</f>
        <v>608.96767466110532</v>
      </c>
      <c r="I88" s="6">
        <f>DNFIK!I88*100/'Infl corrected (old)'!I$2</f>
        <v>650.71283095723015</v>
      </c>
      <c r="J88" s="6">
        <f>DNFIK!J88*100/'Infl corrected (old)'!J$2</f>
        <v>561.61616161616166</v>
      </c>
      <c r="K88" s="6">
        <f>DNFIK!K88*100/'Infl corrected (old)'!K$2</f>
        <v>530.1204819277109</v>
      </c>
      <c r="L88" s="6">
        <f>DNFIK!L88*100/'Infl corrected (old)'!L$2</f>
        <v>476</v>
      </c>
      <c r="M88" s="7">
        <f t="shared" si="8"/>
        <v>567.74169187597988</v>
      </c>
    </row>
    <row r="89" spans="4:13" x14ac:dyDescent="0.55000000000000004">
      <c r="E89" s="3" t="s">
        <v>14</v>
      </c>
      <c r="F89" s="6">
        <f>DNFIK!F89*100/'Infl corrected (old)'!F$2</f>
        <v>27.412280701754383</v>
      </c>
      <c r="G89" s="6">
        <f>DNFIK!G89*100/'Infl corrected (old)'!G$2</f>
        <v>32.154340836012864</v>
      </c>
      <c r="H89" s="6">
        <f>DNFIK!H89*100/'Infl corrected (old)'!H$2</f>
        <v>33.368091762252341</v>
      </c>
      <c r="I89" s="6">
        <f>DNFIK!I89*100/'Infl corrected (old)'!I$2</f>
        <v>33.604887983706718</v>
      </c>
      <c r="J89" s="6">
        <f>DNFIK!J89*100/'Infl corrected (old)'!J$2</f>
        <v>26.262626262626263</v>
      </c>
      <c r="K89" s="6">
        <f>DNFIK!K89*100/'Infl corrected (old)'!K$2</f>
        <v>13.052208835341366</v>
      </c>
      <c r="L89" s="6">
        <f>DNFIK!L89*100/'Infl corrected (old)'!L$2</f>
        <v>14</v>
      </c>
      <c r="M89" s="7">
        <f t="shared" si="8"/>
        <v>25.693490911670558</v>
      </c>
    </row>
    <row r="90" spans="4:13" x14ac:dyDescent="0.55000000000000004">
      <c r="E90" s="3" t="s">
        <v>15</v>
      </c>
      <c r="F90" s="6">
        <f>DNFIK!F90*100/'Infl corrected (old)'!F$2</f>
        <v>13.157894736842104</v>
      </c>
      <c r="G90" s="6">
        <f>DNFIK!G90*100/'Infl corrected (old)'!G$2</f>
        <v>18.220793140407288</v>
      </c>
      <c r="H90" s="6">
        <f>DNFIK!H90*100/'Infl corrected (old)'!H$2</f>
        <v>19.81230448383733</v>
      </c>
      <c r="I90" s="6">
        <f>DNFIK!I90*100/'Infl corrected (old)'!I$2</f>
        <v>20.366598778004072</v>
      </c>
      <c r="J90" s="6">
        <f>DNFIK!J90*100/'Infl corrected (old)'!J$2</f>
        <v>14.141414141414142</v>
      </c>
      <c r="K90" s="6">
        <f>DNFIK!K90*100/'Infl corrected (old)'!K$2</f>
        <v>0</v>
      </c>
      <c r="L90" s="6">
        <f>DNFIK!L90*100/'Infl corrected (old)'!L$2</f>
        <v>0</v>
      </c>
      <c r="M90" s="7">
        <f t="shared" si="8"/>
        <v>12.242715040072133</v>
      </c>
    </row>
    <row r="91" spans="4:13" x14ac:dyDescent="0.55000000000000004">
      <c r="E91" s="3" t="s">
        <v>16</v>
      </c>
      <c r="F91" s="6">
        <f>DNFIK!F91*100/'Infl corrected (old)'!F$2</f>
        <v>13.157894736842104</v>
      </c>
      <c r="G91" s="6">
        <f>DNFIK!G91*100/'Infl corrected (old)'!G$2</f>
        <v>13.933547695605574</v>
      </c>
      <c r="H91" s="6">
        <f>DNFIK!H91*100/'Infl corrected (old)'!H$2</f>
        <v>13.555787278415014</v>
      </c>
      <c r="I91" s="6">
        <f>DNFIK!I91*100/'Infl corrected (old)'!I$2</f>
        <v>13.238289205702648</v>
      </c>
      <c r="J91" s="6">
        <f>DNFIK!J91*100/'Infl corrected (old)'!J$2</f>
        <v>12.121212121212121</v>
      </c>
      <c r="K91" s="6">
        <f>DNFIK!K91*100/'Infl corrected (old)'!K$2</f>
        <v>13.052208835341366</v>
      </c>
      <c r="L91" s="6">
        <f>DNFIK!L91*100/'Infl corrected (old)'!L$2</f>
        <v>14</v>
      </c>
      <c r="M91" s="7">
        <f t="shared" si="8"/>
        <v>13.294134267588403</v>
      </c>
    </row>
    <row r="92" spans="4:13" x14ac:dyDescent="0.55000000000000004">
      <c r="E92" s="3" t="s">
        <v>17</v>
      </c>
      <c r="F92" s="6">
        <f>DNFIK!F92*100/'Infl corrected (old)'!F$2</f>
        <v>296.05263157894734</v>
      </c>
      <c r="G92" s="6">
        <f>DNFIK!G92*100/'Infl corrected (old)'!G$2</f>
        <v>118.9710610932476</v>
      </c>
      <c r="H92" s="6">
        <f>DNFIK!H92*100/'Infl corrected (old)'!H$2</f>
        <v>173.09697601668404</v>
      </c>
      <c r="I92" s="6">
        <f>DNFIK!I92*100/'Infl corrected (old)'!I$2</f>
        <v>353.36048879837068</v>
      </c>
      <c r="J92" s="6">
        <f>DNFIK!J92*100/'Infl corrected (old)'!J$2</f>
        <v>226.26262626262627</v>
      </c>
      <c r="K92" s="6">
        <f>DNFIK!K92*100/'Infl corrected (old)'!K$2</f>
        <v>175.70281124497993</v>
      </c>
      <c r="L92" s="6">
        <f>DNFIK!L92*100/'Infl corrected (old)'!L$2</f>
        <v>107</v>
      </c>
      <c r="M92" s="7">
        <f t="shared" si="8"/>
        <v>207.20665642783658</v>
      </c>
    </row>
    <row r="93" spans="4:13" x14ac:dyDescent="0.55000000000000004">
      <c r="E93" s="3" t="s">
        <v>18</v>
      </c>
      <c r="F93" s="6">
        <f>DNFIK!F93*100/'Infl corrected (old)'!F$2</f>
        <v>0</v>
      </c>
      <c r="G93" s="6">
        <f>DNFIK!G93*100/'Infl corrected (old)'!G$2</f>
        <v>0</v>
      </c>
      <c r="H93" s="6">
        <f>DNFIK!H93*100/'Infl corrected (old)'!H$2</f>
        <v>0</v>
      </c>
      <c r="I93" s="6">
        <f>DNFIK!I93*100/'Infl corrected (old)'!I$2</f>
        <v>0</v>
      </c>
      <c r="J93" s="6">
        <f>DNFIK!J93*100/'Infl corrected (old)'!J$2</f>
        <v>0</v>
      </c>
      <c r="K93" s="6">
        <f>DNFIK!K93*100/'Infl corrected (old)'!K$2</f>
        <v>0</v>
      </c>
      <c r="L93" s="6">
        <f>DNFIK!L93*100/'Infl corrected (old)'!L$2</f>
        <v>0</v>
      </c>
      <c r="M93" s="7">
        <f t="shared" si="8"/>
        <v>0</v>
      </c>
    </row>
    <row r="94" spans="4:13" x14ac:dyDescent="0.55000000000000004">
      <c r="E94" s="3" t="s">
        <v>19</v>
      </c>
      <c r="F94" s="6">
        <f>DNFIK!F94*100/'Infl corrected (old)'!F$2</f>
        <v>27.412280701754383</v>
      </c>
      <c r="G94" s="6">
        <f>DNFIK!G94*100/'Infl corrected (old)'!G$2</f>
        <v>5.359056806002144</v>
      </c>
      <c r="H94" s="6">
        <f>DNFIK!H94*100/'Infl corrected (old)'!H$2</f>
        <v>49.00938477580813</v>
      </c>
      <c r="I94" s="6">
        <f>DNFIK!I94*100/'Infl corrected (old)'!I$2</f>
        <v>168.0244399185336</v>
      </c>
      <c r="J94" s="6">
        <f>DNFIK!J94*100/'Infl corrected (old)'!J$2</f>
        <v>35.353535353535356</v>
      </c>
      <c r="K94" s="6">
        <f>DNFIK!K94*100/'Infl corrected (old)'!K$2</f>
        <v>6.024096385542169</v>
      </c>
      <c r="L94" s="6">
        <f>DNFIK!L94*100/'Infl corrected (old)'!L$2</f>
        <v>31</v>
      </c>
      <c r="M94" s="7">
        <f t="shared" si="8"/>
        <v>46.026113420167967</v>
      </c>
    </row>
    <row r="95" spans="4:13" x14ac:dyDescent="0.55000000000000004">
      <c r="E95" s="3" t="s">
        <v>20</v>
      </c>
      <c r="F95" s="6">
        <f>DNFIK!F95*100/'Infl corrected (old)'!F$2</f>
        <v>268.64035087719299</v>
      </c>
      <c r="G95" s="6">
        <f>DNFIK!G95*100/'Infl corrected (old)'!G$2</f>
        <v>113.61200428724545</v>
      </c>
      <c r="H95" s="6">
        <f>DNFIK!H95*100/'Infl corrected (old)'!H$2</f>
        <v>124.08759124087591</v>
      </c>
      <c r="I95" s="6">
        <f>DNFIK!I95*100/'Infl corrected (old)'!I$2</f>
        <v>185.33604887983705</v>
      </c>
      <c r="J95" s="6">
        <f>DNFIK!J95*100/'Infl corrected (old)'!J$2</f>
        <v>190.90909090909091</v>
      </c>
      <c r="K95" s="6">
        <f>DNFIK!K95*100/'Infl corrected (old)'!K$2</f>
        <v>169.67871485943775</v>
      </c>
      <c r="L95" s="6">
        <f>DNFIK!L95*100/'Infl corrected (old)'!L$2</f>
        <v>75</v>
      </c>
      <c r="M95" s="7">
        <f t="shared" si="8"/>
        <v>161.03768586481144</v>
      </c>
    </row>
    <row r="96" spans="4:13" x14ac:dyDescent="0.55000000000000004">
      <c r="E96" s="3" t="s">
        <v>21</v>
      </c>
      <c r="F96" s="6">
        <f>DNFIK!F96*100/'Infl corrected (old)'!F$2</f>
        <v>236.84210526315789</v>
      </c>
      <c r="G96" s="6">
        <f>DNFIK!G96*100/'Infl corrected (old)'!G$2</f>
        <v>327.9742765273312</v>
      </c>
      <c r="H96" s="6">
        <f>DNFIK!H96*100/'Infl corrected (old)'!H$2</f>
        <v>366.00625651720537</v>
      </c>
      <c r="I96" s="6">
        <f>DNFIK!I96*100/'Infl corrected (old)'!I$2</f>
        <v>231.16089613034623</v>
      </c>
      <c r="J96" s="6">
        <f>DNFIK!J96*100/'Infl corrected (old)'!J$2</f>
        <v>254.54545454545453</v>
      </c>
      <c r="K96" s="6">
        <f>DNFIK!K96*100/'Infl corrected (old)'!K$2</f>
        <v>315.26104417670683</v>
      </c>
      <c r="L96" s="6">
        <f>DNFIK!L96*100/'Infl corrected (old)'!L$2</f>
        <v>319</v>
      </c>
      <c r="M96" s="7">
        <f t="shared" si="8"/>
        <v>292.97000473717168</v>
      </c>
    </row>
    <row r="97" spans="5:13" x14ac:dyDescent="0.55000000000000004">
      <c r="E97" s="3" t="s">
        <v>22</v>
      </c>
      <c r="F97" s="6">
        <f>DNFIK!F97*100/'Infl corrected (old)'!F$2</f>
        <v>137.06140350877192</v>
      </c>
      <c r="G97" s="6">
        <f>DNFIK!G97*100/'Infl corrected (old)'!G$2</f>
        <v>183.27974276527331</v>
      </c>
      <c r="H97" s="6">
        <f>DNFIK!H97*100/'Infl corrected (old)'!H$2</f>
        <v>187.69551616266943</v>
      </c>
      <c r="I97" s="6">
        <f>DNFIK!I97*100/'Infl corrected (old)'!I$2</f>
        <v>90.631364562118122</v>
      </c>
      <c r="J97" s="6">
        <f>DNFIK!J97*100/'Infl corrected (old)'!J$2</f>
        <v>94.949494949494948</v>
      </c>
      <c r="K97" s="6">
        <f>DNFIK!K97*100/'Infl corrected (old)'!K$2</f>
        <v>76.305220883534147</v>
      </c>
      <c r="L97" s="6">
        <f>DNFIK!L97*100/'Infl corrected (old)'!L$2</f>
        <v>30</v>
      </c>
      <c r="M97" s="7">
        <f t="shared" si="8"/>
        <v>114.27467754740884</v>
      </c>
    </row>
    <row r="98" spans="5:13" x14ac:dyDescent="0.55000000000000004">
      <c r="E98" s="3" t="s">
        <v>23</v>
      </c>
      <c r="F98" s="6">
        <f>DNFIK!F98*100/'Infl corrected (old)'!F$2</f>
        <v>99.780701754385959</v>
      </c>
      <c r="G98" s="6">
        <f>DNFIK!G98*100/'Infl corrected (old)'!G$2</f>
        <v>144.69453376205789</v>
      </c>
      <c r="H98" s="6">
        <f>DNFIK!H98*100/'Infl corrected (old)'!H$2</f>
        <v>178.31074035453597</v>
      </c>
      <c r="I98" s="6">
        <f>DNFIK!I98*100/'Infl corrected (old)'!I$2</f>
        <v>140.52953156822809</v>
      </c>
      <c r="J98" s="6">
        <f>DNFIK!J98*100/'Infl corrected (old)'!J$2</f>
        <v>160.60606060606059</v>
      </c>
      <c r="K98" s="6">
        <f>DNFIK!K98*100/'Infl corrected (old)'!K$2</f>
        <v>238.9558232931727</v>
      </c>
      <c r="L98" s="6">
        <f>DNFIK!L98*100/'Infl corrected (old)'!L$2</f>
        <v>289</v>
      </c>
      <c r="M98" s="7">
        <f t="shared" si="8"/>
        <v>178.83962733406301</v>
      </c>
    </row>
    <row r="99" spans="5:13" x14ac:dyDescent="0.55000000000000004">
      <c r="E99" s="3" t="s">
        <v>24</v>
      </c>
      <c r="F99" s="6">
        <f>DNFIK!F99*100/'Infl corrected (old)'!F$2</f>
        <v>50.438596491228068</v>
      </c>
      <c r="G99" s="6">
        <f>DNFIK!G99*100/'Infl corrected (old)'!G$2</f>
        <v>46.087888531618439</v>
      </c>
      <c r="H99" s="6">
        <f>DNFIK!H99*100/'Infl corrected (old)'!H$2</f>
        <v>29.197080291970803</v>
      </c>
      <c r="I99" s="6">
        <f>DNFIK!I99*100/'Infl corrected (old)'!I$2</f>
        <v>25.45824847250509</v>
      </c>
      <c r="J99" s="6">
        <f>DNFIK!J99*100/'Infl corrected (old)'!J$2</f>
        <v>49.494949494949495</v>
      </c>
      <c r="K99" s="6">
        <f>DNFIK!K99*100/'Infl corrected (old)'!K$2</f>
        <v>25.100401606425706</v>
      </c>
      <c r="L99" s="6">
        <f>DNFIK!L99*100/'Infl corrected (old)'!L$2</f>
        <v>35</v>
      </c>
      <c r="M99" s="7">
        <f t="shared" si="8"/>
        <v>37.253880698385373</v>
      </c>
    </row>
    <row r="100" spans="5:13" x14ac:dyDescent="0.55000000000000004">
      <c r="E100" s="3" t="s">
        <v>25</v>
      </c>
      <c r="F100" s="6">
        <f>DNFIK!F100*100/'Infl corrected (old)'!F$2</f>
        <v>50.438596491228068</v>
      </c>
      <c r="G100" s="6">
        <f>DNFIK!G100*100/'Infl corrected (old)'!G$2</f>
        <v>38.585209003215432</v>
      </c>
      <c r="H100" s="6">
        <f>DNFIK!H100*100/'Infl corrected (old)'!H$2</f>
        <v>22.940563086548487</v>
      </c>
      <c r="I100" s="6">
        <f>DNFIK!I100*100/'Infl corrected (old)'!I$2</f>
        <v>25.45824847250509</v>
      </c>
      <c r="J100" s="6">
        <f>DNFIK!J100*100/'Infl corrected (old)'!J$2</f>
        <v>49.494949494949495</v>
      </c>
      <c r="K100" s="6">
        <f>DNFIK!K100*100/'Infl corrected (old)'!K$2</f>
        <v>25.100401606425706</v>
      </c>
      <c r="L100" s="6">
        <f>DNFIK!L100*100/'Infl corrected (old)'!L$2</f>
        <v>35</v>
      </c>
      <c r="M100" s="7">
        <f t="shared" si="8"/>
        <v>35.288281164981754</v>
      </c>
    </row>
    <row r="101" spans="5:13" x14ac:dyDescent="0.55000000000000004">
      <c r="E101" s="3" t="s">
        <v>26</v>
      </c>
      <c r="F101" s="6">
        <f>DNFIK!F101*100/'Infl corrected (old)'!F$2</f>
        <v>0</v>
      </c>
      <c r="G101" s="6">
        <f>DNFIK!G101*100/'Infl corrected (old)'!G$2</f>
        <v>7.502679528403001</v>
      </c>
      <c r="H101" s="6">
        <f>DNFIK!H101*100/'Infl corrected (old)'!H$2</f>
        <v>6.2565172054223144</v>
      </c>
      <c r="I101" s="6">
        <f>DNFIK!I101*100/'Infl corrected (old)'!I$2</f>
        <v>0</v>
      </c>
      <c r="J101" s="6">
        <f>DNFIK!J101*100/'Infl corrected (old)'!J$2</f>
        <v>0</v>
      </c>
      <c r="K101" s="6">
        <f>DNFIK!K101*100/'Infl corrected (old)'!K$2</f>
        <v>0</v>
      </c>
      <c r="L101" s="6">
        <f>DNFIK!L101*100/'Infl corrected (old)'!L$2</f>
        <v>0</v>
      </c>
      <c r="M101" s="7">
        <f t="shared" si="8"/>
        <v>1.9655995334036167</v>
      </c>
    </row>
    <row r="102" spans="5:13" x14ac:dyDescent="0.55000000000000004">
      <c r="E102" s="3" t="s">
        <v>27</v>
      </c>
      <c r="F102" s="6">
        <f>DNFIK!F102*100/'Infl corrected (old)'!F$2</f>
        <v>3.2894736842105261</v>
      </c>
      <c r="G102" s="6">
        <f>DNFIK!G102*100/'Infl corrected (old)'!G$2</f>
        <v>3.2154340836012865</v>
      </c>
      <c r="H102" s="6">
        <f>DNFIK!H102*100/'Infl corrected (old)'!H$2</f>
        <v>4.1710114702815426</v>
      </c>
      <c r="I102" s="6">
        <f>DNFIK!I102*100/'Infl corrected (old)'!I$2</f>
        <v>3.0549898167006111</v>
      </c>
      <c r="J102" s="6">
        <f>DNFIK!J102*100/'Infl corrected (old)'!J$2</f>
        <v>2.0202020202020203</v>
      </c>
      <c r="K102" s="6">
        <f>DNFIK!K102*100/'Infl corrected (old)'!K$2</f>
        <v>1.0040160642570282</v>
      </c>
      <c r="L102" s="6">
        <f>DNFIK!L102*100/'Infl corrected (old)'!L$2</f>
        <v>1</v>
      </c>
      <c r="M102" s="7">
        <f t="shared" si="8"/>
        <v>2.5364467341790018</v>
      </c>
    </row>
    <row r="103" spans="5:13" x14ac:dyDescent="0.55000000000000004">
      <c r="E103" s="3" t="s">
        <v>28</v>
      </c>
      <c r="F103" s="6">
        <f>DNFIK!F103*100/'Infl corrected (old)'!F$2</f>
        <v>0</v>
      </c>
      <c r="G103" s="6">
        <f>DNFIK!G103*100/'Infl corrected (old)'!G$2</f>
        <v>0</v>
      </c>
      <c r="H103" s="6">
        <f>DNFIK!H103*100/'Infl corrected (old)'!H$2</f>
        <v>0</v>
      </c>
      <c r="I103" s="6">
        <f>DNFIK!I103*100/'Infl corrected (old)'!I$2</f>
        <v>0</v>
      </c>
      <c r="J103" s="6">
        <f>DNFIK!J103*100/'Infl corrected (old)'!J$2</f>
        <v>0</v>
      </c>
      <c r="K103" s="6">
        <f>DNFIK!K103*100/'Infl corrected (old)'!K$2</f>
        <v>0</v>
      </c>
      <c r="L103" s="6">
        <f>DNFIK!L103*100/'Infl corrected (old)'!L$2</f>
        <v>0</v>
      </c>
      <c r="M103" s="7">
        <f t="shared" si="8"/>
        <v>0</v>
      </c>
    </row>
    <row r="104" spans="5:13" x14ac:dyDescent="0.55000000000000004">
      <c r="E104" s="3" t="s">
        <v>29</v>
      </c>
      <c r="F104" s="6">
        <f>DNFIK!F104*100/'Infl corrected (old)'!F$2</f>
        <v>2.1929824561403506</v>
      </c>
      <c r="G104" s="6">
        <f>DNFIK!G104*100/'Infl corrected (old)'!G$2</f>
        <v>3.2154340836012865</v>
      </c>
      <c r="H104" s="6">
        <f>DNFIK!H104*100/'Infl corrected (old)'!H$2</f>
        <v>3.1282586027111572</v>
      </c>
      <c r="I104" s="6">
        <f>DNFIK!I104*100/'Infl corrected (old)'!I$2</f>
        <v>3.0549898167006111</v>
      </c>
      <c r="J104" s="6">
        <f>DNFIK!J104*100/'Infl corrected (old)'!J$2</f>
        <v>1.0101010101010102</v>
      </c>
      <c r="K104" s="6">
        <f>DNFIK!K104*100/'Infl corrected (old)'!K$2</f>
        <v>1.0040160642570282</v>
      </c>
      <c r="L104" s="6">
        <f>DNFIK!L104*100/'Infl corrected (old)'!L$2</f>
        <v>1</v>
      </c>
      <c r="M104" s="7">
        <f t="shared" si="8"/>
        <v>2.086540290501635</v>
      </c>
    </row>
    <row r="105" spans="5:13" x14ac:dyDescent="0.55000000000000004">
      <c r="E105" s="3" t="s">
        <v>30</v>
      </c>
      <c r="F105" s="6">
        <f>DNFIK!F105*100/'Infl corrected (old)'!F$2</f>
        <v>1.0964912280701753</v>
      </c>
      <c r="G105" s="6">
        <f>DNFIK!G105*100/'Infl corrected (old)'!G$2</f>
        <v>1.0718113612004287</v>
      </c>
      <c r="H105" s="6">
        <f>DNFIK!H105*100/'Infl corrected (old)'!H$2</f>
        <v>1.0427528675703857</v>
      </c>
      <c r="I105" s="6">
        <f>DNFIK!I105*100/'Infl corrected (old)'!I$2</f>
        <v>1.0183299389002036</v>
      </c>
      <c r="J105" s="6">
        <f>DNFIK!J105*100/'Infl corrected (old)'!J$2</f>
        <v>1.0101010101010102</v>
      </c>
      <c r="K105" s="6">
        <f>DNFIK!K105*100/'Infl corrected (old)'!K$2</f>
        <v>0</v>
      </c>
      <c r="L105" s="6">
        <f>DNFIK!L105*100/'Infl corrected (old)'!L$2</f>
        <v>0</v>
      </c>
      <c r="M105" s="7">
        <f t="shared" si="8"/>
        <v>0.74849805797745772</v>
      </c>
    </row>
    <row r="106" spans="5:13" x14ac:dyDescent="0.55000000000000004">
      <c r="E106" s="3" t="s">
        <v>31</v>
      </c>
      <c r="F106" s="6">
        <f>DNFIK!F106*100/'Infl corrected (old)'!F$2</f>
        <v>0</v>
      </c>
      <c r="G106" s="6">
        <f>DNFIK!G106*100/'Infl corrected (old)'!G$2</f>
        <v>0</v>
      </c>
      <c r="H106" s="6">
        <f>DNFIK!H106*100/'Infl corrected (old)'!H$2</f>
        <v>0</v>
      </c>
      <c r="I106" s="6">
        <f>DNFIK!I106*100/'Infl corrected (old)'!I$2</f>
        <v>0</v>
      </c>
      <c r="J106" s="6">
        <f>DNFIK!J106*100/'Infl corrected (old)'!J$2</f>
        <v>0</v>
      </c>
      <c r="K106" s="6">
        <f>DNFIK!K106*100/'Infl corrected (old)'!K$2</f>
        <v>0</v>
      </c>
      <c r="L106" s="6">
        <f>DNFIK!L106*100/'Infl corrected (old)'!L$2</f>
        <v>0</v>
      </c>
      <c r="M106" s="7">
        <f t="shared" si="8"/>
        <v>0</v>
      </c>
    </row>
    <row r="107" spans="5:13" x14ac:dyDescent="0.55000000000000004">
      <c r="E107" s="3" t="s">
        <v>32</v>
      </c>
      <c r="F107" s="6">
        <f>DNFIK!F107*100/'Infl corrected (old)'!F$2</f>
        <v>0</v>
      </c>
      <c r="G107" s="6">
        <f>DNFIK!G107*100/'Infl corrected (old)'!G$2</f>
        <v>0</v>
      </c>
      <c r="H107" s="6">
        <f>DNFIK!H107*100/'Infl corrected (old)'!H$2</f>
        <v>0</v>
      </c>
      <c r="I107" s="6">
        <f>DNFIK!I107*100/'Infl corrected (old)'!I$2</f>
        <v>0</v>
      </c>
      <c r="J107" s="6">
        <f>DNFIK!J107*100/'Infl corrected (old)'!J$2</f>
        <v>0</v>
      </c>
      <c r="K107" s="6">
        <f>DNFIK!K107*100/'Infl corrected (old)'!K$2</f>
        <v>0</v>
      </c>
      <c r="L107" s="6">
        <f>DNFIK!L107*100/'Infl corrected (old)'!L$2</f>
        <v>0</v>
      </c>
      <c r="M107" s="7">
        <f t="shared" si="8"/>
        <v>0</v>
      </c>
    </row>
    <row r="108" spans="5:13" x14ac:dyDescent="0.55000000000000004">
      <c r="E108" s="3" t="s">
        <v>33</v>
      </c>
      <c r="F108" s="6">
        <f>DNFIK!F108*100/'Infl corrected (old)'!F$2</f>
        <v>0</v>
      </c>
      <c r="G108" s="6">
        <f>DNFIK!G108*100/'Infl corrected (old)'!G$2</f>
        <v>0</v>
      </c>
      <c r="H108" s="6">
        <f>DNFIK!H108*100/'Infl corrected (old)'!H$2</f>
        <v>0</v>
      </c>
      <c r="I108" s="6">
        <f>DNFIK!I108*100/'Infl corrected (old)'!I$2</f>
        <v>0</v>
      </c>
      <c r="J108" s="6">
        <f>DNFIK!J108*100/'Infl corrected (old)'!J$2</f>
        <v>0</v>
      </c>
      <c r="K108" s="6">
        <f>DNFIK!K108*100/'Infl corrected (old)'!K$2</f>
        <v>0</v>
      </c>
      <c r="L108" s="6">
        <f>DNFIK!L108*100/'Infl corrected (old)'!L$2</f>
        <v>0</v>
      </c>
      <c r="M108" s="7">
        <f t="shared" si="8"/>
        <v>0</v>
      </c>
    </row>
    <row r="109" spans="5:13" x14ac:dyDescent="0.55000000000000004">
      <c r="E109" s="3" t="s">
        <v>34</v>
      </c>
      <c r="F109" s="6">
        <f>DNFIK!F109*100/'Infl corrected (old)'!F$2</f>
        <v>0</v>
      </c>
      <c r="G109" s="6">
        <f>DNFIK!G109*100/'Infl corrected (old)'!G$2</f>
        <v>0</v>
      </c>
      <c r="H109" s="6">
        <f>DNFIK!H109*100/'Infl corrected (old)'!H$2</f>
        <v>0</v>
      </c>
      <c r="I109" s="6">
        <f>DNFIK!I109*100/'Infl corrected (old)'!I$2</f>
        <v>0</v>
      </c>
      <c r="J109" s="6">
        <f>DNFIK!J109*100/'Infl corrected (old)'!J$2</f>
        <v>0</v>
      </c>
      <c r="K109" s="6">
        <f>DNFIK!K109*100/'Infl corrected (old)'!K$2</f>
        <v>0</v>
      </c>
      <c r="L109" s="6">
        <f>DNFIK!L109*100/'Infl corrected (old)'!L$2</f>
        <v>0</v>
      </c>
      <c r="M109" s="7">
        <f t="shared" si="8"/>
        <v>0</v>
      </c>
    </row>
    <row r="110" spans="5:13" x14ac:dyDescent="0.55000000000000004">
      <c r="E110" s="3" t="s">
        <v>35</v>
      </c>
      <c r="F110" s="6">
        <f>DNFIK!F110*100/'Infl corrected (old)'!F$2</f>
        <v>0</v>
      </c>
      <c r="G110" s="6">
        <f>DNFIK!G110*100/'Infl corrected (old)'!G$2</f>
        <v>0</v>
      </c>
      <c r="H110" s="6">
        <f>DNFIK!H110*100/'Infl corrected (old)'!H$2</f>
        <v>0</v>
      </c>
      <c r="I110" s="6">
        <f>DNFIK!I110*100/'Infl corrected (old)'!I$2</f>
        <v>0</v>
      </c>
      <c r="J110" s="6">
        <f>DNFIK!J110*100/'Infl corrected (old)'!J$2</f>
        <v>0</v>
      </c>
      <c r="K110" s="6">
        <f>DNFIK!K110*100/'Infl corrected (old)'!K$2</f>
        <v>0</v>
      </c>
      <c r="L110" s="6">
        <f>DNFIK!L110*100/'Infl corrected (old)'!L$2</f>
        <v>0</v>
      </c>
      <c r="M110" s="7">
        <f t="shared" si="8"/>
        <v>0</v>
      </c>
    </row>
    <row r="111" spans="5:13" x14ac:dyDescent="0.55000000000000004">
      <c r="E111" s="3" t="s">
        <v>36</v>
      </c>
      <c r="F111" s="6">
        <f>DNFIK!F111*100/'Infl corrected (old)'!F$2</f>
        <v>0</v>
      </c>
      <c r="G111" s="6">
        <f>DNFIK!G111*100/'Infl corrected (old)'!G$2</f>
        <v>0</v>
      </c>
      <c r="H111" s="6">
        <f>DNFIK!H111*100/'Infl corrected (old)'!H$2</f>
        <v>0</v>
      </c>
      <c r="I111" s="6">
        <f>DNFIK!I111*100/'Infl corrected (old)'!I$2</f>
        <v>3.0549898167006111</v>
      </c>
      <c r="J111" s="6">
        <f>DNFIK!J111*100/'Infl corrected (old)'!J$2</f>
        <v>2.0202020202020203</v>
      </c>
      <c r="K111" s="6">
        <f>DNFIK!K111*100/'Infl corrected (old)'!K$2</f>
        <v>0</v>
      </c>
      <c r="L111" s="6">
        <f>DNFIK!L111*100/'Infl corrected (old)'!L$2</f>
        <v>1</v>
      </c>
      <c r="M111" s="7">
        <f t="shared" si="8"/>
        <v>0.86788454812894733</v>
      </c>
    </row>
    <row r="112" spans="5:13" x14ac:dyDescent="0.55000000000000004">
      <c r="E112" s="3" t="s">
        <v>37</v>
      </c>
      <c r="F112" s="6">
        <f>DNFIK!F112*100/'Infl corrected (old)'!F$2</f>
        <v>2.1929824561403506</v>
      </c>
      <c r="G112" s="6">
        <f>DNFIK!G112*100/'Infl corrected (old)'!G$2</f>
        <v>2.1436227224008575</v>
      </c>
      <c r="H112" s="6">
        <f>DNFIK!H112*100/'Infl corrected (old)'!H$2</f>
        <v>2.0855057351407713</v>
      </c>
      <c r="I112" s="6">
        <f>DNFIK!I112*100/'Infl corrected (old)'!I$2</f>
        <v>0</v>
      </c>
      <c r="J112" s="6">
        <f>DNFIK!J112*100/'Infl corrected (old)'!J$2</f>
        <v>1.0101010101010102</v>
      </c>
      <c r="K112" s="6">
        <f>DNFIK!K112*100/'Infl corrected (old)'!K$2</f>
        <v>0</v>
      </c>
      <c r="L112" s="6">
        <f>DNFIK!L112*100/'Infl corrected (old)'!L$2</f>
        <v>0</v>
      </c>
      <c r="M112" s="7">
        <f t="shared" si="8"/>
        <v>1.0617445605404272</v>
      </c>
    </row>
    <row r="113" spans="4:13" x14ac:dyDescent="0.55000000000000004">
      <c r="E113" s="3" t="s">
        <v>38</v>
      </c>
      <c r="F113" s="6">
        <f>DNFIK!F113*100/'Infl corrected (old)'!F$2</f>
        <v>0</v>
      </c>
      <c r="G113" s="6">
        <f>DNFIK!G113*100/'Infl corrected (old)'!G$2</f>
        <v>0</v>
      </c>
      <c r="H113" s="6">
        <f>DNFIK!H113*100/'Infl corrected (old)'!H$2</f>
        <v>0</v>
      </c>
      <c r="I113" s="6">
        <f>DNFIK!I113*100/'Infl corrected (old)'!I$2</f>
        <v>0</v>
      </c>
      <c r="J113" s="6">
        <f>DNFIK!J113*100/'Infl corrected (old)'!J$2</f>
        <v>0</v>
      </c>
      <c r="K113" s="6">
        <f>DNFIK!K113*100/'Infl corrected (old)'!K$2</f>
        <v>0</v>
      </c>
      <c r="L113" s="6">
        <f>DNFIK!L113*100/'Infl corrected (old)'!L$2</f>
        <v>0</v>
      </c>
      <c r="M113" s="7">
        <f t="shared" si="8"/>
        <v>0</v>
      </c>
    </row>
    <row r="114" spans="4:13" x14ac:dyDescent="0.55000000000000004">
      <c r="E114" s="3" t="s">
        <v>39</v>
      </c>
      <c r="F114" s="6">
        <f>DNFIK!F114*100/'Infl corrected (old)'!F$2</f>
        <v>2.1929824561403506</v>
      </c>
      <c r="G114" s="6">
        <f>DNFIK!G114*100/'Infl corrected (old)'!G$2</f>
        <v>2.1436227224008575</v>
      </c>
      <c r="H114" s="6">
        <f>DNFIK!H114*100/'Infl corrected (old)'!H$2</f>
        <v>2.0855057351407713</v>
      </c>
      <c r="I114" s="6">
        <f>DNFIK!I114*100/'Infl corrected (old)'!I$2</f>
        <v>0</v>
      </c>
      <c r="J114" s="6">
        <f>DNFIK!J114*100/'Infl corrected (old)'!J$2</f>
        <v>1.0101010101010102</v>
      </c>
      <c r="K114" s="6">
        <f>DNFIK!K114*100/'Infl corrected (old)'!K$2</f>
        <v>0</v>
      </c>
      <c r="L114" s="6">
        <f>DNFIK!L114*100/'Infl corrected (old)'!L$2</f>
        <v>0</v>
      </c>
      <c r="M114" s="7">
        <f t="shared" si="8"/>
        <v>1.0617445605404272</v>
      </c>
    </row>
    <row r="115" spans="4:13" x14ac:dyDescent="0.55000000000000004">
      <c r="E115" s="3" t="s">
        <v>40</v>
      </c>
      <c r="F115" s="6">
        <f>DNFIK!F115*100/'Infl corrected (old)'!F$2</f>
        <v>0</v>
      </c>
      <c r="G115" s="6">
        <f>DNFIK!G115*100/'Infl corrected (old)'!G$2</f>
        <v>0</v>
      </c>
      <c r="H115" s="6">
        <f>DNFIK!H115*100/'Infl corrected (old)'!H$2</f>
        <v>0</v>
      </c>
      <c r="I115" s="6">
        <f>DNFIK!I115*100/'Infl corrected (old)'!I$2</f>
        <v>0</v>
      </c>
      <c r="J115" s="6">
        <f>DNFIK!J115*100/'Infl corrected (old)'!J$2</f>
        <v>0</v>
      </c>
      <c r="K115" s="6">
        <f>DNFIK!K115*100/'Infl corrected (old)'!K$2</f>
        <v>0</v>
      </c>
      <c r="L115" s="6">
        <f>DNFIK!L115*100/'Infl corrected (old)'!L$2</f>
        <v>0</v>
      </c>
      <c r="M115" s="7">
        <f t="shared" si="8"/>
        <v>0</v>
      </c>
    </row>
    <row r="116" spans="4:13" x14ac:dyDescent="0.55000000000000004">
      <c r="D116" s="3" t="s">
        <v>44</v>
      </c>
      <c r="E116" s="3" t="s">
        <v>13</v>
      </c>
      <c r="F116" s="6">
        <f>DNFIK!F116*100/'Infl corrected (old)'!F$2</f>
        <v>8217.105263157895</v>
      </c>
      <c r="G116" s="6">
        <f>DNFIK!G116*100/'Infl corrected (old)'!G$2</f>
        <v>8333.3333333333339</v>
      </c>
      <c r="H116" s="6">
        <f>DNFIK!H116*100/'Infl corrected (old)'!H$2</f>
        <v>8233.5766423357654</v>
      </c>
      <c r="I116" s="6">
        <f>DNFIK!I116*100/'Infl corrected (old)'!I$2</f>
        <v>8190.4276985743381</v>
      </c>
      <c r="J116" s="6">
        <f>DNFIK!J116*100/'Infl corrected (old)'!J$2</f>
        <v>7944.4444444444443</v>
      </c>
      <c r="K116" s="6">
        <f>DNFIK!K116*100/'Infl corrected (old)'!K$2</f>
        <v>8175.7028112449807</v>
      </c>
      <c r="L116" s="6">
        <f>DNFIK!L116*100/'Infl corrected (old)'!L$2</f>
        <v>7692</v>
      </c>
      <c r="M116" s="7">
        <f t="shared" si="8"/>
        <v>8112.3700275843939</v>
      </c>
    </row>
    <row r="117" spans="4:13" x14ac:dyDescent="0.55000000000000004">
      <c r="E117" s="3" t="s">
        <v>14</v>
      </c>
      <c r="F117" s="6">
        <f>DNFIK!F117*100/'Infl corrected (old)'!F$2</f>
        <v>0</v>
      </c>
      <c r="G117" s="6">
        <f>DNFIK!G117*100/'Infl corrected (old)'!G$2</f>
        <v>0</v>
      </c>
      <c r="H117" s="6">
        <f>DNFIK!H117*100/'Infl corrected (old)'!H$2</f>
        <v>0</v>
      </c>
      <c r="I117" s="6">
        <f>DNFIK!I117*100/'Infl corrected (old)'!I$2</f>
        <v>0</v>
      </c>
      <c r="J117" s="6">
        <f>DNFIK!J117*100/'Infl corrected (old)'!J$2</f>
        <v>0</v>
      </c>
      <c r="K117" s="6">
        <f>DNFIK!K117*100/'Infl corrected (old)'!K$2</f>
        <v>0</v>
      </c>
      <c r="L117" s="6">
        <f>DNFIK!L117*100/'Infl corrected (old)'!L$2</f>
        <v>0</v>
      </c>
      <c r="M117" s="7">
        <f t="shared" si="8"/>
        <v>0</v>
      </c>
    </row>
    <row r="118" spans="4:13" x14ac:dyDescent="0.55000000000000004">
      <c r="E118" s="3" t="s">
        <v>15</v>
      </c>
      <c r="F118" s="6">
        <f>DNFIK!F118*100/'Infl corrected (old)'!F$2</f>
        <v>0</v>
      </c>
      <c r="G118" s="6">
        <f>DNFIK!G118*100/'Infl corrected (old)'!G$2</f>
        <v>0</v>
      </c>
      <c r="H118" s="6">
        <f>DNFIK!H118*100/'Infl corrected (old)'!H$2</f>
        <v>0</v>
      </c>
      <c r="I118" s="6">
        <f>DNFIK!I118*100/'Infl corrected (old)'!I$2</f>
        <v>0</v>
      </c>
      <c r="J118" s="6">
        <f>DNFIK!J118*100/'Infl corrected (old)'!J$2</f>
        <v>0</v>
      </c>
      <c r="K118" s="6">
        <f>DNFIK!K118*100/'Infl corrected (old)'!K$2</f>
        <v>0</v>
      </c>
      <c r="L118" s="6">
        <f>DNFIK!L118*100/'Infl corrected (old)'!L$2</f>
        <v>0</v>
      </c>
      <c r="M118" s="7">
        <f t="shared" si="8"/>
        <v>0</v>
      </c>
    </row>
    <row r="119" spans="4:13" x14ac:dyDescent="0.55000000000000004">
      <c r="E119" s="3" t="s">
        <v>16</v>
      </c>
      <c r="F119" s="6">
        <f>DNFIK!F119*100/'Infl corrected (old)'!F$2</f>
        <v>0</v>
      </c>
      <c r="G119" s="6">
        <f>DNFIK!G119*100/'Infl corrected (old)'!G$2</f>
        <v>0</v>
      </c>
      <c r="H119" s="6">
        <f>DNFIK!H119*100/'Infl corrected (old)'!H$2</f>
        <v>0</v>
      </c>
      <c r="I119" s="6">
        <f>DNFIK!I119*100/'Infl corrected (old)'!I$2</f>
        <v>0</v>
      </c>
      <c r="J119" s="6">
        <f>DNFIK!J119*100/'Infl corrected (old)'!J$2</f>
        <v>0</v>
      </c>
      <c r="K119" s="6">
        <f>DNFIK!K119*100/'Infl corrected (old)'!K$2</f>
        <v>0</v>
      </c>
      <c r="L119" s="6">
        <f>DNFIK!L119*100/'Infl corrected (old)'!L$2</f>
        <v>0</v>
      </c>
      <c r="M119" s="7">
        <f t="shared" si="8"/>
        <v>0</v>
      </c>
    </row>
    <row r="120" spans="4:13" x14ac:dyDescent="0.55000000000000004">
      <c r="E120" s="3" t="s">
        <v>17</v>
      </c>
      <c r="F120" s="6">
        <f>DNFIK!F120*100/'Infl corrected (old)'!F$2</f>
        <v>1218.2017543859649</v>
      </c>
      <c r="G120" s="6">
        <f>DNFIK!G120*100/'Infl corrected (old)'!G$2</f>
        <v>1175.7770632368704</v>
      </c>
      <c r="H120" s="6">
        <f>DNFIK!H120*100/'Infl corrected (old)'!H$2</f>
        <v>1041.7101147028154</v>
      </c>
      <c r="I120" s="6">
        <f>DNFIK!I120*100/'Infl corrected (old)'!I$2</f>
        <v>891.03869653767822</v>
      </c>
      <c r="J120" s="6">
        <f>DNFIK!J120*100/'Infl corrected (old)'!J$2</f>
        <v>821.21212121212125</v>
      </c>
      <c r="K120" s="6">
        <f>DNFIK!K120*100/'Infl corrected (old)'!K$2</f>
        <v>759.03614457831327</v>
      </c>
      <c r="L120" s="6">
        <f>DNFIK!L120*100/'Infl corrected (old)'!L$2</f>
        <v>687</v>
      </c>
      <c r="M120" s="7">
        <f t="shared" si="8"/>
        <v>941.99655637910917</v>
      </c>
    </row>
    <row r="121" spans="4:13" x14ac:dyDescent="0.55000000000000004">
      <c r="E121" s="3" t="s">
        <v>18</v>
      </c>
      <c r="F121" s="6">
        <f>DNFIK!F121*100/'Infl corrected (old)'!F$2</f>
        <v>14.254385964912281</v>
      </c>
      <c r="G121" s="6">
        <f>DNFIK!G121*100/'Infl corrected (old)'!G$2</f>
        <v>11.789924973204716</v>
      </c>
      <c r="H121" s="6">
        <f>DNFIK!H121*100/'Infl corrected (old)'!H$2</f>
        <v>11.470281543274243</v>
      </c>
      <c r="I121" s="6">
        <f>DNFIK!I121*100/'Infl corrected (old)'!I$2</f>
        <v>12.219959266802444</v>
      </c>
      <c r="J121" s="6">
        <f>DNFIK!J121*100/'Infl corrected (old)'!J$2</f>
        <v>12.121212121212121</v>
      </c>
      <c r="K121" s="6">
        <f>DNFIK!K121*100/'Infl corrected (old)'!K$2</f>
        <v>12.048192771084338</v>
      </c>
      <c r="L121" s="6">
        <f>DNFIK!L121*100/'Infl corrected (old)'!L$2</f>
        <v>11</v>
      </c>
      <c r="M121" s="7">
        <f t="shared" si="8"/>
        <v>12.129136662927165</v>
      </c>
    </row>
    <row r="122" spans="4:13" x14ac:dyDescent="0.55000000000000004">
      <c r="E122" s="3" t="s">
        <v>19</v>
      </c>
      <c r="F122" s="6">
        <f>DNFIK!F122*100/'Infl corrected (old)'!F$2</f>
        <v>413.37719298245611</v>
      </c>
      <c r="G122" s="6">
        <f>DNFIK!G122*100/'Infl corrected (old)'!G$2</f>
        <v>392.28295819935693</v>
      </c>
      <c r="H122" s="6">
        <f>DNFIK!H122*100/'Infl corrected (old)'!H$2</f>
        <v>342.02294056308654</v>
      </c>
      <c r="I122" s="6">
        <f>DNFIK!I122*100/'Infl corrected (old)'!I$2</f>
        <v>417.5152749490835</v>
      </c>
      <c r="J122" s="6">
        <f>DNFIK!J122*100/'Infl corrected (old)'!J$2</f>
        <v>387.87878787878788</v>
      </c>
      <c r="K122" s="6">
        <f>DNFIK!K122*100/'Infl corrected (old)'!K$2</f>
        <v>448.79518072289159</v>
      </c>
      <c r="L122" s="6">
        <f>DNFIK!L122*100/'Infl corrected (old)'!L$2</f>
        <v>494</v>
      </c>
      <c r="M122" s="7">
        <f t="shared" si="8"/>
        <v>413.6960478993804</v>
      </c>
    </row>
    <row r="123" spans="4:13" x14ac:dyDescent="0.55000000000000004">
      <c r="E123" s="3" t="s">
        <v>20</v>
      </c>
      <c r="F123" s="6">
        <f>DNFIK!F123*100/'Infl corrected (old)'!F$2</f>
        <v>790.57017543859649</v>
      </c>
      <c r="G123" s="6">
        <f>DNFIK!G123*100/'Infl corrected (old)'!G$2</f>
        <v>772.77599142550912</v>
      </c>
      <c r="H123" s="6">
        <f>DNFIK!H123*100/'Infl corrected (old)'!H$2</f>
        <v>688.21689259645461</v>
      </c>
      <c r="I123" s="6">
        <f>DNFIK!I123*100/'Infl corrected (old)'!I$2</f>
        <v>461.30346232179227</v>
      </c>
      <c r="J123" s="6">
        <f>DNFIK!J123*100/'Infl corrected (old)'!J$2</f>
        <v>422.22222222222223</v>
      </c>
      <c r="K123" s="6">
        <f>DNFIK!K123*100/'Infl corrected (old)'!K$2</f>
        <v>298.19277108433738</v>
      </c>
      <c r="L123" s="6">
        <f>DNFIK!L123*100/'Infl corrected (old)'!L$2</f>
        <v>182</v>
      </c>
      <c r="M123" s="7">
        <f t="shared" si="8"/>
        <v>516.46878786984462</v>
      </c>
    </row>
    <row r="124" spans="4:13" x14ac:dyDescent="0.55000000000000004">
      <c r="E124" s="3" t="s">
        <v>21</v>
      </c>
      <c r="F124" s="6">
        <f>DNFIK!F124*100/'Infl corrected (old)'!F$2</f>
        <v>1291.6666666666665</v>
      </c>
      <c r="G124" s="6">
        <f>DNFIK!G124*100/'Infl corrected (old)'!G$2</f>
        <v>1236.8703108252948</v>
      </c>
      <c r="H124" s="6">
        <f>DNFIK!H124*100/'Infl corrected (old)'!H$2</f>
        <v>1223.1491136600625</v>
      </c>
      <c r="I124" s="6">
        <f>DNFIK!I124*100/'Infl corrected (old)'!I$2</f>
        <v>1250.50916496945</v>
      </c>
      <c r="J124" s="6">
        <f>DNFIK!J124*100/'Infl corrected (old)'!J$2</f>
        <v>1219.1919191919192</v>
      </c>
      <c r="K124" s="6">
        <f>DNFIK!K124*100/'Infl corrected (old)'!K$2</f>
        <v>1332.3293172690765</v>
      </c>
      <c r="L124" s="6">
        <f>DNFIK!L124*100/'Infl corrected (old)'!L$2</f>
        <v>1080</v>
      </c>
      <c r="M124" s="7">
        <f t="shared" si="8"/>
        <v>1233.3880703689242</v>
      </c>
    </row>
    <row r="125" spans="4:13" x14ac:dyDescent="0.55000000000000004">
      <c r="E125" s="3" t="s">
        <v>22</v>
      </c>
      <c r="F125" s="6">
        <f>DNFIK!F125*100/'Infl corrected (old)'!F$2</f>
        <v>182.01754385964912</v>
      </c>
      <c r="G125" s="6">
        <f>DNFIK!G125*100/'Infl corrected (old)'!G$2</f>
        <v>150.05359056806003</v>
      </c>
      <c r="H125" s="6">
        <f>DNFIK!H125*100/'Infl corrected (old)'!H$2</f>
        <v>156.41293013555787</v>
      </c>
      <c r="I125" s="6">
        <f>DNFIK!I125*100/'Infl corrected (old)'!I$2</f>
        <v>206.72097759674133</v>
      </c>
      <c r="J125" s="6">
        <f>DNFIK!J125*100/'Infl corrected (old)'!J$2</f>
        <v>192.92929292929293</v>
      </c>
      <c r="K125" s="6">
        <f>DNFIK!K125*100/'Infl corrected (old)'!K$2</f>
        <v>145.58232931726909</v>
      </c>
      <c r="L125" s="6">
        <f>DNFIK!L125*100/'Infl corrected (old)'!L$2</f>
        <v>109</v>
      </c>
      <c r="M125" s="7">
        <f t="shared" si="8"/>
        <v>163.24523777236718</v>
      </c>
    </row>
    <row r="126" spans="4:13" x14ac:dyDescent="0.55000000000000004">
      <c r="E126" s="3" t="s">
        <v>23</v>
      </c>
      <c r="F126" s="6">
        <f>DNFIK!F126*100/'Infl corrected (old)'!F$2</f>
        <v>1108.5526315789473</v>
      </c>
      <c r="G126" s="6">
        <f>DNFIK!G126*100/'Infl corrected (old)'!G$2</f>
        <v>1087.8885316184351</v>
      </c>
      <c r="H126" s="6">
        <f>DNFIK!H126*100/'Infl corrected (old)'!H$2</f>
        <v>1066.7361835245047</v>
      </c>
      <c r="I126" s="6">
        <f>DNFIK!I126*100/'Infl corrected (old)'!I$2</f>
        <v>1043.7881873727088</v>
      </c>
      <c r="J126" s="6">
        <f>DNFIK!J126*100/'Infl corrected (old)'!J$2</f>
        <v>1026.2626262626263</v>
      </c>
      <c r="K126" s="6">
        <f>DNFIK!K126*100/'Infl corrected (old)'!K$2</f>
        <v>1186.7469879518073</v>
      </c>
      <c r="L126" s="6">
        <f>DNFIK!L126*100/'Infl corrected (old)'!L$2</f>
        <v>970</v>
      </c>
      <c r="M126" s="7">
        <f t="shared" si="8"/>
        <v>1069.9964497584328</v>
      </c>
    </row>
    <row r="127" spans="4:13" x14ac:dyDescent="0.55000000000000004">
      <c r="E127" s="3" t="s">
        <v>24</v>
      </c>
      <c r="F127" s="6">
        <f>DNFIK!F127*100/'Infl corrected (old)'!F$2</f>
        <v>4974.7807017543855</v>
      </c>
      <c r="G127" s="6">
        <f>DNFIK!G127*100/'Infl corrected (old)'!G$2</f>
        <v>5083.6012861736335</v>
      </c>
      <c r="H127" s="6">
        <f>DNFIK!H127*100/'Infl corrected (old)'!H$2</f>
        <v>4900.938477580813</v>
      </c>
      <c r="I127" s="6">
        <f>DNFIK!I127*100/'Infl corrected (old)'!I$2</f>
        <v>5032.5865580448062</v>
      </c>
      <c r="J127" s="6">
        <f>DNFIK!J127*100/'Infl corrected (old)'!J$2</f>
        <v>5061.6161616161617</v>
      </c>
      <c r="K127" s="6">
        <f>DNFIK!K127*100/'Infl corrected (old)'!K$2</f>
        <v>5045.1807228915668</v>
      </c>
      <c r="L127" s="6">
        <f>DNFIK!L127*100/'Infl corrected (old)'!L$2</f>
        <v>5006</v>
      </c>
      <c r="M127" s="7">
        <f t="shared" si="8"/>
        <v>5014.9577011516249</v>
      </c>
    </row>
    <row r="128" spans="4:13" x14ac:dyDescent="0.55000000000000004">
      <c r="E128" s="3" t="s">
        <v>25</v>
      </c>
      <c r="F128" s="6">
        <f>DNFIK!F128*100/'Infl corrected (old)'!F$2</f>
        <v>825.65789473684208</v>
      </c>
      <c r="G128" s="6">
        <f>DNFIK!G128*100/'Infl corrected (old)'!G$2</f>
        <v>894.96248660235801</v>
      </c>
      <c r="H128" s="6">
        <f>DNFIK!H128*100/'Infl corrected (old)'!H$2</f>
        <v>738.26903023983311</v>
      </c>
      <c r="I128" s="6">
        <f>DNFIK!I128*100/'Infl corrected (old)'!I$2</f>
        <v>745.4175152749491</v>
      </c>
      <c r="J128" s="6">
        <f>DNFIK!J128*100/'Infl corrected (old)'!J$2</f>
        <v>795.95959595959596</v>
      </c>
      <c r="K128" s="6">
        <f>DNFIK!K128*100/'Infl corrected (old)'!K$2</f>
        <v>706.82730923694783</v>
      </c>
      <c r="L128" s="6">
        <f>DNFIK!L128*100/'Infl corrected (old)'!L$2</f>
        <v>681</v>
      </c>
      <c r="M128" s="7">
        <f t="shared" si="8"/>
        <v>769.72769029293227</v>
      </c>
    </row>
    <row r="129" spans="4:13" x14ac:dyDescent="0.55000000000000004">
      <c r="E129" s="3" t="s">
        <v>26</v>
      </c>
      <c r="F129" s="6">
        <f>DNFIK!F129*100/'Infl corrected (old)'!F$2</f>
        <v>4149.1228070175439</v>
      </c>
      <c r="G129" s="6">
        <f>DNFIK!G129*100/'Infl corrected (old)'!G$2</f>
        <v>4188.6387995712757</v>
      </c>
      <c r="H129" s="6">
        <f>DNFIK!H129*100/'Infl corrected (old)'!H$2</f>
        <v>4162.6694473409798</v>
      </c>
      <c r="I129" s="6">
        <f>DNFIK!I129*100/'Infl corrected (old)'!I$2</f>
        <v>4288.1873727087577</v>
      </c>
      <c r="J129" s="6">
        <f>DNFIK!J129*100/'Infl corrected (old)'!J$2</f>
        <v>4265.6565656565654</v>
      </c>
      <c r="K129" s="6">
        <f>DNFIK!K129*100/'Infl corrected (old)'!K$2</f>
        <v>4339.3574297188761</v>
      </c>
      <c r="L129" s="6">
        <f>DNFIK!L129*100/'Infl corrected (old)'!L$2</f>
        <v>4325</v>
      </c>
      <c r="M129" s="7">
        <f t="shared" si="8"/>
        <v>4245.5189174305715</v>
      </c>
    </row>
    <row r="130" spans="4:13" x14ac:dyDescent="0.55000000000000004">
      <c r="E130" s="3" t="s">
        <v>27</v>
      </c>
      <c r="F130" s="6">
        <f>DNFIK!F130*100/'Infl corrected (old)'!F$2</f>
        <v>301.53508771929825</v>
      </c>
      <c r="G130" s="6">
        <f>DNFIK!G130*100/'Infl corrected (old)'!G$2</f>
        <v>331.18971061093248</v>
      </c>
      <c r="H130" s="6">
        <f>DNFIK!H130*100/'Infl corrected (old)'!H$2</f>
        <v>310.74035453597497</v>
      </c>
      <c r="I130" s="6">
        <f>DNFIK!I130*100/'Infl corrected (old)'!I$2</f>
        <v>297.35234215885947</v>
      </c>
      <c r="J130" s="6">
        <f>DNFIK!J130*100/'Infl corrected (old)'!J$2</f>
        <v>298.98989898989902</v>
      </c>
      <c r="K130" s="6">
        <f>DNFIK!K130*100/'Infl corrected (old)'!K$2</f>
        <v>298.19277108433738</v>
      </c>
      <c r="L130" s="6">
        <f>DNFIK!L130*100/'Infl corrected (old)'!L$2</f>
        <v>310</v>
      </c>
      <c r="M130" s="7">
        <f t="shared" si="8"/>
        <v>306.85716644275738</v>
      </c>
    </row>
    <row r="131" spans="4:13" x14ac:dyDescent="0.55000000000000004">
      <c r="E131" s="3" t="s">
        <v>28</v>
      </c>
      <c r="F131" s="6">
        <f>DNFIK!F131*100/'Infl corrected (old)'!F$2</f>
        <v>42.763157894736842</v>
      </c>
      <c r="G131" s="6">
        <f>DNFIK!G131*100/'Infl corrected (old)'!G$2</f>
        <v>51.446945337620583</v>
      </c>
      <c r="H131" s="6">
        <f>DNFIK!H131*100/'Infl corrected (old)'!H$2</f>
        <v>34.410844629822734</v>
      </c>
      <c r="I131" s="6">
        <f>DNFIK!I131*100/'Infl corrected (old)'!I$2</f>
        <v>34.623217922606926</v>
      </c>
      <c r="J131" s="6">
        <f>DNFIK!J131*100/'Infl corrected (old)'!J$2</f>
        <v>34.343434343434346</v>
      </c>
      <c r="K131" s="6">
        <f>DNFIK!K131*100/'Infl corrected (old)'!K$2</f>
        <v>32.128514056224901</v>
      </c>
      <c r="L131" s="6">
        <f>DNFIK!L131*100/'Infl corrected (old)'!L$2</f>
        <v>37</v>
      </c>
      <c r="M131" s="7">
        <f t="shared" si="8"/>
        <v>38.102302026349484</v>
      </c>
    </row>
    <row r="132" spans="4:13" x14ac:dyDescent="0.55000000000000004">
      <c r="E132" s="3" t="s">
        <v>29</v>
      </c>
      <c r="F132" s="6">
        <f>DNFIK!F132*100/'Infl corrected (old)'!F$2</f>
        <v>239.03508771929825</v>
      </c>
      <c r="G132" s="6">
        <f>DNFIK!G132*100/'Infl corrected (old)'!G$2</f>
        <v>252.94748124330118</v>
      </c>
      <c r="H132" s="6">
        <f>DNFIK!H132*100/'Infl corrected (old)'!H$2</f>
        <v>249.2179353493222</v>
      </c>
      <c r="I132" s="6">
        <f>DNFIK!I132*100/'Infl corrected (old)'!I$2</f>
        <v>219.95926680244398</v>
      </c>
      <c r="J132" s="6">
        <f>DNFIK!J132*100/'Infl corrected (old)'!J$2</f>
        <v>226.26262626262627</v>
      </c>
      <c r="K132" s="6">
        <f>DNFIK!K132*100/'Infl corrected (old)'!K$2</f>
        <v>223.89558232931728</v>
      </c>
      <c r="L132" s="6">
        <f>DNFIK!L132*100/'Infl corrected (old)'!L$2</f>
        <v>226</v>
      </c>
      <c r="M132" s="7">
        <f t="shared" si="8"/>
        <v>233.90256852947272</v>
      </c>
    </row>
    <row r="133" spans="4:13" x14ac:dyDescent="0.55000000000000004">
      <c r="E133" s="3" t="s">
        <v>30</v>
      </c>
      <c r="F133" s="6">
        <f>DNFIK!F133*100/'Infl corrected (old)'!F$2</f>
        <v>1.0964912280701753</v>
      </c>
      <c r="G133" s="6">
        <f>DNFIK!G133*100/'Infl corrected (old)'!G$2</f>
        <v>1.0718113612004287</v>
      </c>
      <c r="H133" s="6">
        <f>DNFIK!H133*100/'Infl corrected (old)'!H$2</f>
        <v>1.0427528675703857</v>
      </c>
      <c r="I133" s="6">
        <f>DNFIK!I133*100/'Infl corrected (old)'!I$2</f>
        <v>1.0183299389002036</v>
      </c>
      <c r="J133" s="6">
        <f>DNFIK!J133*100/'Infl corrected (old)'!J$2</f>
        <v>1.0101010101010102</v>
      </c>
      <c r="K133" s="6">
        <f>DNFIK!K133*100/'Infl corrected (old)'!K$2</f>
        <v>0</v>
      </c>
      <c r="L133" s="6">
        <f>DNFIK!L133*100/'Infl corrected (old)'!L$2</f>
        <v>0</v>
      </c>
      <c r="M133" s="7">
        <f t="shared" ref="M133:M196" si="9">AVERAGE(F133:L133)</f>
        <v>0.74849805797745772</v>
      </c>
    </row>
    <row r="134" spans="4:13" x14ac:dyDescent="0.55000000000000004">
      <c r="E134" s="3" t="s">
        <v>31</v>
      </c>
      <c r="F134" s="6">
        <f>DNFIK!F134*100/'Infl corrected (old)'!F$2</f>
        <v>19.736842105263158</v>
      </c>
      <c r="G134" s="6">
        <f>DNFIK!G134*100/'Infl corrected (old)'!G$2</f>
        <v>26.79528403001072</v>
      </c>
      <c r="H134" s="6">
        <f>DNFIK!H134*100/'Infl corrected (old)'!H$2</f>
        <v>26.068821689259643</v>
      </c>
      <c r="I134" s="6">
        <f>DNFIK!I134*100/'Infl corrected (old)'!I$2</f>
        <v>41.751527494908352</v>
      </c>
      <c r="J134" s="6">
        <f>DNFIK!J134*100/'Infl corrected (old)'!J$2</f>
        <v>38.383838383838381</v>
      </c>
      <c r="K134" s="6">
        <f>DNFIK!K134*100/'Infl corrected (old)'!K$2</f>
        <v>42.168674698795186</v>
      </c>
      <c r="L134" s="6">
        <f>DNFIK!L134*100/'Infl corrected (old)'!L$2</f>
        <v>47</v>
      </c>
      <c r="M134" s="7">
        <f t="shared" si="9"/>
        <v>34.55785548601078</v>
      </c>
    </row>
    <row r="135" spans="4:13" x14ac:dyDescent="0.55000000000000004">
      <c r="E135" s="3" t="s">
        <v>32</v>
      </c>
      <c r="F135" s="6">
        <f>DNFIK!F135*100/'Infl corrected (old)'!F$2</f>
        <v>0</v>
      </c>
      <c r="G135" s="6">
        <f>DNFIK!G135*100/'Infl corrected (old)'!G$2</f>
        <v>0</v>
      </c>
      <c r="H135" s="6">
        <f>DNFIK!H135*100/'Infl corrected (old)'!H$2</f>
        <v>0</v>
      </c>
      <c r="I135" s="6">
        <f>DNFIK!I135*100/'Infl corrected (old)'!I$2</f>
        <v>0</v>
      </c>
      <c r="J135" s="6">
        <f>DNFIK!J135*100/'Infl corrected (old)'!J$2</f>
        <v>0</v>
      </c>
      <c r="K135" s="6">
        <f>DNFIK!K135*100/'Infl corrected (old)'!K$2</f>
        <v>0</v>
      </c>
      <c r="L135" s="6">
        <f>DNFIK!L135*100/'Infl corrected (old)'!L$2</f>
        <v>0</v>
      </c>
      <c r="M135" s="7">
        <f t="shared" si="9"/>
        <v>0</v>
      </c>
    </row>
    <row r="136" spans="4:13" x14ac:dyDescent="0.55000000000000004">
      <c r="E136" s="3" t="s">
        <v>33</v>
      </c>
      <c r="F136" s="6">
        <f>DNFIK!F136*100/'Infl corrected (old)'!F$2</f>
        <v>0</v>
      </c>
      <c r="G136" s="6">
        <f>DNFIK!G136*100/'Infl corrected (old)'!G$2</f>
        <v>0</v>
      </c>
      <c r="H136" s="6">
        <f>DNFIK!H136*100/'Infl corrected (old)'!H$2</f>
        <v>0</v>
      </c>
      <c r="I136" s="6">
        <f>DNFIK!I136*100/'Infl corrected (old)'!I$2</f>
        <v>0</v>
      </c>
      <c r="J136" s="6">
        <f>DNFIK!J136*100/'Infl corrected (old)'!J$2</f>
        <v>0</v>
      </c>
      <c r="K136" s="6">
        <f>DNFIK!K136*100/'Infl corrected (old)'!K$2</f>
        <v>0</v>
      </c>
      <c r="L136" s="6">
        <f>DNFIK!L136*100/'Infl corrected (old)'!L$2</f>
        <v>0</v>
      </c>
      <c r="M136" s="7">
        <f t="shared" si="9"/>
        <v>0</v>
      </c>
    </row>
    <row r="137" spans="4:13" x14ac:dyDescent="0.55000000000000004">
      <c r="E137" s="3" t="s">
        <v>34</v>
      </c>
      <c r="F137" s="6">
        <f>DNFIK!F137*100/'Infl corrected (old)'!F$2</f>
        <v>0</v>
      </c>
      <c r="G137" s="6">
        <f>DNFIK!G137*100/'Infl corrected (old)'!G$2</f>
        <v>0</v>
      </c>
      <c r="H137" s="6">
        <f>DNFIK!H137*100/'Infl corrected (old)'!H$2</f>
        <v>0</v>
      </c>
      <c r="I137" s="6">
        <f>DNFIK!I137*100/'Infl corrected (old)'!I$2</f>
        <v>0</v>
      </c>
      <c r="J137" s="6">
        <f>DNFIK!J137*100/'Infl corrected (old)'!J$2</f>
        <v>0</v>
      </c>
      <c r="K137" s="6">
        <f>DNFIK!K137*100/'Infl corrected (old)'!K$2</f>
        <v>0</v>
      </c>
      <c r="L137" s="6">
        <f>DNFIK!L137*100/'Infl corrected (old)'!L$2</f>
        <v>0</v>
      </c>
      <c r="M137" s="7">
        <f t="shared" si="9"/>
        <v>0</v>
      </c>
    </row>
    <row r="138" spans="4:13" x14ac:dyDescent="0.55000000000000004">
      <c r="E138" s="3" t="s">
        <v>35</v>
      </c>
      <c r="F138" s="6">
        <f>DNFIK!F138*100/'Infl corrected (old)'!F$2</f>
        <v>0</v>
      </c>
      <c r="G138" s="6">
        <f>DNFIK!G138*100/'Infl corrected (old)'!G$2</f>
        <v>0</v>
      </c>
      <c r="H138" s="6">
        <f>DNFIK!H138*100/'Infl corrected (old)'!H$2</f>
        <v>0</v>
      </c>
      <c r="I138" s="6">
        <f>DNFIK!I138*100/'Infl corrected (old)'!I$2</f>
        <v>0</v>
      </c>
      <c r="J138" s="6">
        <f>DNFIK!J138*100/'Infl corrected (old)'!J$2</f>
        <v>0</v>
      </c>
      <c r="K138" s="6">
        <f>DNFIK!K138*100/'Infl corrected (old)'!K$2</f>
        <v>0</v>
      </c>
      <c r="L138" s="6">
        <f>DNFIK!L138*100/'Infl corrected (old)'!L$2</f>
        <v>0</v>
      </c>
      <c r="M138" s="7">
        <f t="shared" si="9"/>
        <v>0</v>
      </c>
    </row>
    <row r="139" spans="4:13" x14ac:dyDescent="0.55000000000000004">
      <c r="E139" s="3" t="s">
        <v>36</v>
      </c>
      <c r="F139" s="6">
        <f>DNFIK!F139*100/'Infl corrected (old)'!F$2</f>
        <v>411.18421052631578</v>
      </c>
      <c r="G139" s="6">
        <f>DNFIK!G139*100/'Infl corrected (old)'!G$2</f>
        <v>457.6634512325831</v>
      </c>
      <c r="H139" s="6">
        <f>DNFIK!H139*100/'Infl corrected (old)'!H$2</f>
        <v>700.72992700729924</v>
      </c>
      <c r="I139" s="6">
        <f>DNFIK!I139*100/'Infl corrected (old)'!I$2</f>
        <v>585.53971486761714</v>
      </c>
      <c r="J139" s="6">
        <f>DNFIK!J139*100/'Infl corrected (old)'!J$2</f>
        <v>378.78787878787881</v>
      </c>
      <c r="K139" s="6">
        <f>DNFIK!K139*100/'Infl corrected (old)'!K$2</f>
        <v>585.34136546184743</v>
      </c>
      <c r="L139" s="6">
        <f>DNFIK!L139*100/'Infl corrected (old)'!L$2</f>
        <v>498</v>
      </c>
      <c r="M139" s="7">
        <f t="shared" si="9"/>
        <v>516.74950684050589</v>
      </c>
    </row>
    <row r="140" spans="4:13" x14ac:dyDescent="0.55000000000000004">
      <c r="E140" s="3" t="s">
        <v>37</v>
      </c>
      <c r="F140" s="6">
        <f>DNFIK!F140*100/'Infl corrected (old)'!F$2</f>
        <v>20.833333333333332</v>
      </c>
      <c r="G140" s="6">
        <f>DNFIK!G140*100/'Infl corrected (old)'!G$2</f>
        <v>47.159699892818864</v>
      </c>
      <c r="H140" s="6">
        <f>DNFIK!H140*100/'Infl corrected (old)'!H$2</f>
        <v>56.308654848800828</v>
      </c>
      <c r="I140" s="6">
        <f>DNFIK!I140*100/'Infl corrected (old)'!I$2</f>
        <v>133.40122199592668</v>
      </c>
      <c r="J140" s="6">
        <f>DNFIK!J140*100/'Infl corrected (old)'!J$2</f>
        <v>164.64646464646464</v>
      </c>
      <c r="K140" s="6">
        <f>DNFIK!K140*100/'Infl corrected (old)'!K$2</f>
        <v>155.62248995983936</v>
      </c>
      <c r="L140" s="6">
        <f>DNFIK!L140*100/'Infl corrected (old)'!L$2</f>
        <v>111</v>
      </c>
      <c r="M140" s="7">
        <f t="shared" si="9"/>
        <v>98.424552096740527</v>
      </c>
    </row>
    <row r="141" spans="4:13" x14ac:dyDescent="0.55000000000000004">
      <c r="E141" s="3" t="s">
        <v>38</v>
      </c>
      <c r="F141" s="6">
        <f>DNFIK!F141*100/'Infl corrected (old)'!F$2</f>
        <v>0</v>
      </c>
      <c r="G141" s="6">
        <f>DNFIK!G141*100/'Infl corrected (old)'!G$2</f>
        <v>0</v>
      </c>
      <c r="H141" s="6">
        <f>DNFIK!H141*100/'Infl corrected (old)'!H$2</f>
        <v>0</v>
      </c>
      <c r="I141" s="6">
        <f>DNFIK!I141*100/'Infl corrected (old)'!I$2</f>
        <v>0</v>
      </c>
      <c r="J141" s="6">
        <f>DNFIK!J141*100/'Infl corrected (old)'!J$2</f>
        <v>0</v>
      </c>
      <c r="K141" s="6">
        <f>DNFIK!K141*100/'Infl corrected (old)'!K$2</f>
        <v>0</v>
      </c>
      <c r="L141" s="6">
        <f>DNFIK!L141*100/'Infl corrected (old)'!L$2</f>
        <v>0</v>
      </c>
      <c r="M141" s="7">
        <f t="shared" si="9"/>
        <v>0</v>
      </c>
    </row>
    <row r="142" spans="4:13" x14ac:dyDescent="0.55000000000000004">
      <c r="E142" s="3" t="s">
        <v>39</v>
      </c>
      <c r="F142" s="6">
        <f>DNFIK!F142*100/'Infl corrected (old)'!F$2</f>
        <v>20.833333333333332</v>
      </c>
      <c r="G142" s="6">
        <f>DNFIK!G142*100/'Infl corrected (old)'!G$2</f>
        <v>47.159699892818864</v>
      </c>
      <c r="H142" s="6">
        <f>DNFIK!H142*100/'Infl corrected (old)'!H$2</f>
        <v>56.308654848800828</v>
      </c>
      <c r="I142" s="6">
        <f>DNFIK!I142*100/'Infl corrected (old)'!I$2</f>
        <v>133.40122199592668</v>
      </c>
      <c r="J142" s="6">
        <f>DNFIK!J142*100/'Infl corrected (old)'!J$2</f>
        <v>164.64646464646464</v>
      </c>
      <c r="K142" s="6">
        <f>DNFIK!K142*100/'Infl corrected (old)'!K$2</f>
        <v>155.62248995983936</v>
      </c>
      <c r="L142" s="6">
        <f>DNFIK!L142*100/'Infl corrected (old)'!L$2</f>
        <v>111</v>
      </c>
      <c r="M142" s="7">
        <f t="shared" si="9"/>
        <v>98.424552096740527</v>
      </c>
    </row>
    <row r="143" spans="4:13" x14ac:dyDescent="0.55000000000000004">
      <c r="E143" s="3" t="s">
        <v>40</v>
      </c>
      <c r="F143" s="6">
        <f>DNFIK!F143*100/'Infl corrected (old)'!F$2</f>
        <v>0</v>
      </c>
      <c r="G143" s="6">
        <f>DNFIK!G143*100/'Infl corrected (old)'!G$2</f>
        <v>0</v>
      </c>
      <c r="H143" s="6">
        <f>DNFIK!H143*100/'Infl corrected (old)'!H$2</f>
        <v>0</v>
      </c>
      <c r="I143" s="6">
        <f>DNFIK!I143*100/'Infl corrected (old)'!I$2</f>
        <v>0</v>
      </c>
      <c r="J143" s="6">
        <f>DNFIK!J143*100/'Infl corrected (old)'!J$2</f>
        <v>0</v>
      </c>
      <c r="K143" s="6">
        <f>DNFIK!K143*100/'Infl corrected (old)'!K$2</f>
        <v>0</v>
      </c>
      <c r="L143" s="6">
        <f>DNFIK!L143*100/'Infl corrected (old)'!L$2</f>
        <v>0</v>
      </c>
      <c r="M143" s="7">
        <f t="shared" si="9"/>
        <v>0</v>
      </c>
    </row>
    <row r="144" spans="4:13" x14ac:dyDescent="0.55000000000000004">
      <c r="D144" s="3" t="s">
        <v>45</v>
      </c>
      <c r="E144" s="3" t="s">
        <v>13</v>
      </c>
      <c r="F144" s="6">
        <f>DNFIK!F144*100/'Infl corrected (old)'!F$2</f>
        <v>937.5</v>
      </c>
      <c r="G144" s="6">
        <f>DNFIK!G144*100/'Infl corrected (old)'!G$2</f>
        <v>1325.8306538049303</v>
      </c>
      <c r="H144" s="6">
        <f>DNFIK!H144*100/'Infl corrected (old)'!H$2</f>
        <v>1467.1532846715327</v>
      </c>
      <c r="I144" s="6">
        <f>DNFIK!I144*100/'Infl corrected (old)'!I$2</f>
        <v>1674.1344195519348</v>
      </c>
      <c r="J144" s="6">
        <f>DNFIK!J144*100/'Infl corrected (old)'!J$2</f>
        <v>1895.9595959595961</v>
      </c>
      <c r="K144" s="6">
        <f>DNFIK!K144*100/'Infl corrected (old)'!K$2</f>
        <v>2096.3855421686749</v>
      </c>
      <c r="L144" s="6">
        <f>DNFIK!L144*100/'Infl corrected (old)'!L$2</f>
        <v>2079</v>
      </c>
      <c r="M144" s="7">
        <f t="shared" si="9"/>
        <v>1639.42335659381</v>
      </c>
    </row>
    <row r="145" spans="5:13" x14ac:dyDescent="0.55000000000000004">
      <c r="E145" s="3" t="s">
        <v>14</v>
      </c>
      <c r="F145" s="6">
        <f>DNFIK!F145*100/'Infl corrected (old)'!F$2</f>
        <v>0</v>
      </c>
      <c r="G145" s="6">
        <f>DNFIK!G145*100/'Infl corrected (old)'!G$2</f>
        <v>0</v>
      </c>
      <c r="H145" s="6">
        <f>DNFIK!H145*100/'Infl corrected (old)'!H$2</f>
        <v>0</v>
      </c>
      <c r="I145" s="6">
        <f>DNFIK!I145*100/'Infl corrected (old)'!I$2</f>
        <v>0</v>
      </c>
      <c r="J145" s="6">
        <f>DNFIK!J145*100/'Infl corrected (old)'!J$2</f>
        <v>0</v>
      </c>
      <c r="K145" s="6">
        <f>DNFIK!K145*100/'Infl corrected (old)'!K$2</f>
        <v>0</v>
      </c>
      <c r="L145" s="6">
        <f>DNFIK!L145*100/'Infl corrected (old)'!L$2</f>
        <v>0</v>
      </c>
      <c r="M145" s="7">
        <f t="shared" si="9"/>
        <v>0</v>
      </c>
    </row>
    <row r="146" spans="5:13" x14ac:dyDescent="0.55000000000000004">
      <c r="E146" s="3" t="s">
        <v>15</v>
      </c>
      <c r="F146" s="6">
        <f>DNFIK!F146*100/'Infl corrected (old)'!F$2</f>
        <v>0</v>
      </c>
      <c r="G146" s="6">
        <f>DNFIK!G146*100/'Infl corrected (old)'!G$2</f>
        <v>0</v>
      </c>
      <c r="H146" s="6">
        <f>DNFIK!H146*100/'Infl corrected (old)'!H$2</f>
        <v>0</v>
      </c>
      <c r="I146" s="6">
        <f>DNFIK!I146*100/'Infl corrected (old)'!I$2</f>
        <v>0</v>
      </c>
      <c r="J146" s="6">
        <f>DNFIK!J146*100/'Infl corrected (old)'!J$2</f>
        <v>0</v>
      </c>
      <c r="K146" s="6">
        <f>DNFIK!K146*100/'Infl corrected (old)'!K$2</f>
        <v>0</v>
      </c>
      <c r="L146" s="6">
        <f>DNFIK!L146*100/'Infl corrected (old)'!L$2</f>
        <v>0</v>
      </c>
      <c r="M146" s="7">
        <f t="shared" si="9"/>
        <v>0</v>
      </c>
    </row>
    <row r="147" spans="5:13" x14ac:dyDescent="0.55000000000000004">
      <c r="E147" s="3" t="s">
        <v>16</v>
      </c>
      <c r="F147" s="6">
        <f>DNFIK!F147*100/'Infl corrected (old)'!F$2</f>
        <v>0</v>
      </c>
      <c r="G147" s="6">
        <f>DNFIK!G147*100/'Infl corrected (old)'!G$2</f>
        <v>0</v>
      </c>
      <c r="H147" s="6">
        <f>DNFIK!H147*100/'Infl corrected (old)'!H$2</f>
        <v>0</v>
      </c>
      <c r="I147" s="6">
        <f>DNFIK!I147*100/'Infl corrected (old)'!I$2</f>
        <v>0</v>
      </c>
      <c r="J147" s="6">
        <f>DNFIK!J147*100/'Infl corrected (old)'!J$2</f>
        <v>0</v>
      </c>
      <c r="K147" s="6">
        <f>DNFIK!K147*100/'Infl corrected (old)'!K$2</f>
        <v>0</v>
      </c>
      <c r="L147" s="6">
        <f>DNFIK!L147*100/'Infl corrected (old)'!L$2</f>
        <v>0</v>
      </c>
      <c r="M147" s="7">
        <f t="shared" si="9"/>
        <v>0</v>
      </c>
    </row>
    <row r="148" spans="5:13" x14ac:dyDescent="0.55000000000000004">
      <c r="E148" s="3" t="s">
        <v>17</v>
      </c>
      <c r="F148" s="6">
        <f>DNFIK!F148*100/'Infl corrected (old)'!F$2</f>
        <v>10.964912280701753</v>
      </c>
      <c r="G148" s="6">
        <f>DNFIK!G148*100/'Infl corrected (old)'!G$2</f>
        <v>13.933547695605574</v>
      </c>
      <c r="H148" s="6">
        <f>DNFIK!H148*100/'Infl corrected (old)'!H$2</f>
        <v>27.111574556830028</v>
      </c>
      <c r="I148" s="6">
        <f>DNFIK!I148*100/'Infl corrected (old)'!I$2</f>
        <v>23.421588594704684</v>
      </c>
      <c r="J148" s="6">
        <f>DNFIK!J148*100/'Infl corrected (old)'!J$2</f>
        <v>34.343434343434346</v>
      </c>
      <c r="K148" s="6">
        <f>DNFIK!K148*100/'Infl corrected (old)'!K$2</f>
        <v>42.168674698795186</v>
      </c>
      <c r="L148" s="6">
        <f>DNFIK!L148*100/'Infl corrected (old)'!L$2</f>
        <v>43</v>
      </c>
      <c r="M148" s="7">
        <f t="shared" si="9"/>
        <v>27.849104595724516</v>
      </c>
    </row>
    <row r="149" spans="5:13" x14ac:dyDescent="0.55000000000000004">
      <c r="E149" s="3" t="s">
        <v>18</v>
      </c>
      <c r="F149" s="6">
        <f>DNFIK!F149*100/'Infl corrected (old)'!F$2</f>
        <v>0</v>
      </c>
      <c r="G149" s="6">
        <f>DNFIK!G149*100/'Infl corrected (old)'!G$2</f>
        <v>0</v>
      </c>
      <c r="H149" s="6">
        <f>DNFIK!H149*100/'Infl corrected (old)'!H$2</f>
        <v>0</v>
      </c>
      <c r="I149" s="6">
        <f>DNFIK!I149*100/'Infl corrected (old)'!I$2</f>
        <v>0</v>
      </c>
      <c r="J149" s="6">
        <f>DNFIK!J149*100/'Infl corrected (old)'!J$2</f>
        <v>0</v>
      </c>
      <c r="K149" s="6">
        <f>DNFIK!K149*100/'Infl corrected (old)'!K$2</f>
        <v>0</v>
      </c>
      <c r="L149" s="6">
        <f>DNFIK!L149*100/'Infl corrected (old)'!L$2</f>
        <v>0</v>
      </c>
      <c r="M149" s="7">
        <f t="shared" si="9"/>
        <v>0</v>
      </c>
    </row>
    <row r="150" spans="5:13" x14ac:dyDescent="0.55000000000000004">
      <c r="E150" s="3" t="s">
        <v>19</v>
      </c>
      <c r="F150" s="6">
        <f>DNFIK!F150*100/'Infl corrected (old)'!F$2</f>
        <v>7.6754385964912277</v>
      </c>
      <c r="G150" s="6">
        <f>DNFIK!G150*100/'Infl corrected (old)'!G$2</f>
        <v>7.502679528403001</v>
      </c>
      <c r="H150" s="6">
        <f>DNFIK!H150*100/'Infl corrected (old)'!H$2</f>
        <v>17.726798748696559</v>
      </c>
      <c r="I150" s="6">
        <f>DNFIK!I150*100/'Infl corrected (old)'!I$2</f>
        <v>18.329938900203665</v>
      </c>
      <c r="J150" s="6">
        <f>DNFIK!J150*100/'Infl corrected (old)'!J$2</f>
        <v>18.181818181818183</v>
      </c>
      <c r="K150" s="6">
        <f>DNFIK!K150*100/'Infl corrected (old)'!K$2</f>
        <v>41.164658634538156</v>
      </c>
      <c r="L150" s="6">
        <f>DNFIK!L150*100/'Infl corrected (old)'!L$2</f>
        <v>42</v>
      </c>
      <c r="M150" s="7">
        <f t="shared" si="9"/>
        <v>21.797333227164398</v>
      </c>
    </row>
    <row r="151" spans="5:13" x14ac:dyDescent="0.55000000000000004">
      <c r="E151" s="3" t="s">
        <v>20</v>
      </c>
      <c r="F151" s="6">
        <f>DNFIK!F151*100/'Infl corrected (old)'!F$2</f>
        <v>4.3859649122807012</v>
      </c>
      <c r="G151" s="6">
        <f>DNFIK!G151*100/'Infl corrected (old)'!G$2</f>
        <v>6.4308681672025729</v>
      </c>
      <c r="H151" s="6">
        <f>DNFIK!H151*100/'Infl corrected (old)'!H$2</f>
        <v>9.3847758081334725</v>
      </c>
      <c r="I151" s="6">
        <f>DNFIK!I151*100/'Infl corrected (old)'!I$2</f>
        <v>5.0916496945010179</v>
      </c>
      <c r="J151" s="6">
        <f>DNFIK!J151*100/'Infl corrected (old)'!J$2</f>
        <v>16.161616161616163</v>
      </c>
      <c r="K151" s="6">
        <f>DNFIK!K151*100/'Infl corrected (old)'!K$2</f>
        <v>1.0040160642570282</v>
      </c>
      <c r="L151" s="6">
        <f>DNFIK!L151*100/'Infl corrected (old)'!L$2</f>
        <v>1</v>
      </c>
      <c r="M151" s="7">
        <f t="shared" si="9"/>
        <v>6.2084129725701365</v>
      </c>
    </row>
    <row r="152" spans="5:13" x14ac:dyDescent="0.55000000000000004">
      <c r="E152" s="3" t="s">
        <v>21</v>
      </c>
      <c r="F152" s="6">
        <f>DNFIK!F152*100/'Infl corrected (old)'!F$2</f>
        <v>470.39473684210526</v>
      </c>
      <c r="G152" s="6">
        <f>DNFIK!G152*100/'Infl corrected (old)'!G$2</f>
        <v>821.00750267952844</v>
      </c>
      <c r="H152" s="6">
        <f>DNFIK!H152*100/'Infl corrected (old)'!H$2</f>
        <v>887.38269030239826</v>
      </c>
      <c r="I152" s="6">
        <f>DNFIK!I152*100/'Infl corrected (old)'!I$2</f>
        <v>923.62525458248467</v>
      </c>
      <c r="J152" s="6">
        <f>DNFIK!J152*100/'Infl corrected (old)'!J$2</f>
        <v>1049.4949494949494</v>
      </c>
      <c r="K152" s="6">
        <f>DNFIK!K152*100/'Infl corrected (old)'!K$2</f>
        <v>1117.4698795180723</v>
      </c>
      <c r="L152" s="6">
        <f>DNFIK!L152*100/'Infl corrected (old)'!L$2</f>
        <v>1051</v>
      </c>
      <c r="M152" s="7">
        <f t="shared" si="9"/>
        <v>902.91071620279115</v>
      </c>
    </row>
    <row r="153" spans="5:13" x14ac:dyDescent="0.55000000000000004">
      <c r="E153" s="3" t="s">
        <v>22</v>
      </c>
      <c r="F153" s="6">
        <f>DNFIK!F153*100/'Infl corrected (old)'!F$2</f>
        <v>2.1929824561403506</v>
      </c>
      <c r="G153" s="6">
        <f>DNFIK!G153*100/'Infl corrected (old)'!G$2</f>
        <v>16.077170418006432</v>
      </c>
      <c r="H153" s="6">
        <f>DNFIK!H153*100/'Infl corrected (old)'!H$2</f>
        <v>18.769551616266945</v>
      </c>
      <c r="I153" s="6">
        <f>DNFIK!I153*100/'Infl corrected (old)'!I$2</f>
        <v>7.1283095723014256</v>
      </c>
      <c r="J153" s="6">
        <f>DNFIK!J153*100/'Infl corrected (old)'!J$2</f>
        <v>10.1010101010101</v>
      </c>
      <c r="K153" s="6">
        <f>DNFIK!K153*100/'Infl corrected (old)'!K$2</f>
        <v>11.04417670682731</v>
      </c>
      <c r="L153" s="6">
        <f>DNFIK!L153*100/'Infl corrected (old)'!L$2</f>
        <v>0</v>
      </c>
      <c r="M153" s="7">
        <f t="shared" si="9"/>
        <v>9.330457267221794</v>
      </c>
    </row>
    <row r="154" spans="5:13" x14ac:dyDescent="0.55000000000000004">
      <c r="E154" s="3" t="s">
        <v>23</v>
      </c>
      <c r="F154" s="6">
        <f>DNFIK!F154*100/'Infl corrected (old)'!F$2</f>
        <v>468.20175438596488</v>
      </c>
      <c r="G154" s="6">
        <f>DNFIK!G154*100/'Infl corrected (old)'!G$2</f>
        <v>804.93033226152204</v>
      </c>
      <c r="H154" s="6">
        <f>DNFIK!H154*100/'Infl corrected (old)'!H$2</f>
        <v>868.61313868613138</v>
      </c>
      <c r="I154" s="6">
        <f>DNFIK!I154*100/'Infl corrected (old)'!I$2</f>
        <v>917.5152749490835</v>
      </c>
      <c r="J154" s="6">
        <f>DNFIK!J154*100/'Infl corrected (old)'!J$2</f>
        <v>1039.3939393939395</v>
      </c>
      <c r="K154" s="6">
        <f>DNFIK!K154*100/'Infl corrected (old)'!K$2</f>
        <v>1106.4257028112449</v>
      </c>
      <c r="L154" s="6">
        <f>DNFIK!L154*100/'Infl corrected (old)'!L$2</f>
        <v>1050</v>
      </c>
      <c r="M154" s="7">
        <f t="shared" si="9"/>
        <v>893.58287749826945</v>
      </c>
    </row>
    <row r="155" spans="5:13" x14ac:dyDescent="0.55000000000000004">
      <c r="E155" s="3" t="s">
        <v>24</v>
      </c>
      <c r="F155" s="6">
        <f>DNFIK!F155*100/'Infl corrected (old)'!F$2</f>
        <v>0</v>
      </c>
      <c r="G155" s="6">
        <f>DNFIK!G155*100/'Infl corrected (old)'!G$2</f>
        <v>3.2154340836012865</v>
      </c>
      <c r="H155" s="6">
        <f>DNFIK!H155*100/'Infl corrected (old)'!H$2</f>
        <v>1.0427528675703857</v>
      </c>
      <c r="I155" s="6">
        <f>DNFIK!I155*100/'Infl corrected (old)'!I$2</f>
        <v>0</v>
      </c>
      <c r="J155" s="6">
        <f>DNFIK!J155*100/'Infl corrected (old)'!J$2</f>
        <v>1.0101010101010102</v>
      </c>
      <c r="K155" s="6">
        <f>DNFIK!K155*100/'Infl corrected (old)'!K$2</f>
        <v>0</v>
      </c>
      <c r="L155" s="6">
        <f>DNFIK!L155*100/'Infl corrected (old)'!L$2</f>
        <v>0</v>
      </c>
      <c r="M155" s="7">
        <f t="shared" si="9"/>
        <v>0.75261256589609749</v>
      </c>
    </row>
    <row r="156" spans="5:13" x14ac:dyDescent="0.55000000000000004">
      <c r="E156" s="3" t="s">
        <v>25</v>
      </c>
      <c r="F156" s="6">
        <f>DNFIK!F156*100/'Infl corrected (old)'!F$2</f>
        <v>0</v>
      </c>
      <c r="G156" s="6">
        <f>DNFIK!G156*100/'Infl corrected (old)'!G$2</f>
        <v>3.2154340836012865</v>
      </c>
      <c r="H156" s="6">
        <f>DNFIK!H156*100/'Infl corrected (old)'!H$2</f>
        <v>1.0427528675703857</v>
      </c>
      <c r="I156" s="6">
        <f>DNFIK!I156*100/'Infl corrected (old)'!I$2</f>
        <v>0</v>
      </c>
      <c r="J156" s="6">
        <f>DNFIK!J156*100/'Infl corrected (old)'!J$2</f>
        <v>0</v>
      </c>
      <c r="K156" s="6">
        <f>DNFIK!K156*100/'Infl corrected (old)'!K$2</f>
        <v>0</v>
      </c>
      <c r="L156" s="6">
        <f>DNFIK!L156*100/'Infl corrected (old)'!L$2</f>
        <v>0</v>
      </c>
      <c r="M156" s="7">
        <f t="shared" si="9"/>
        <v>0.60831242159595322</v>
      </c>
    </row>
    <row r="157" spans="5:13" x14ac:dyDescent="0.55000000000000004">
      <c r="E157" s="3" t="s">
        <v>26</v>
      </c>
      <c r="F157" s="6">
        <f>DNFIK!F157*100/'Infl corrected (old)'!F$2</f>
        <v>0</v>
      </c>
      <c r="G157" s="6">
        <f>DNFIK!G157*100/'Infl corrected (old)'!G$2</f>
        <v>0</v>
      </c>
      <c r="H157" s="6">
        <f>DNFIK!H157*100/'Infl corrected (old)'!H$2</f>
        <v>0</v>
      </c>
      <c r="I157" s="6">
        <f>DNFIK!I157*100/'Infl corrected (old)'!I$2</f>
        <v>0</v>
      </c>
      <c r="J157" s="6">
        <f>DNFIK!J157*100/'Infl corrected (old)'!J$2</f>
        <v>0</v>
      </c>
      <c r="K157" s="6">
        <f>DNFIK!K157*100/'Infl corrected (old)'!K$2</f>
        <v>0</v>
      </c>
      <c r="L157" s="6">
        <f>DNFIK!L157*100/'Infl corrected (old)'!L$2</f>
        <v>0</v>
      </c>
      <c r="M157" s="7">
        <f t="shared" si="9"/>
        <v>0</v>
      </c>
    </row>
    <row r="158" spans="5:13" x14ac:dyDescent="0.55000000000000004">
      <c r="E158" s="3" t="s">
        <v>27</v>
      </c>
      <c r="F158" s="6">
        <f>DNFIK!F158*100/'Infl corrected (old)'!F$2</f>
        <v>452.85087719298247</v>
      </c>
      <c r="G158" s="6">
        <f>DNFIK!G158*100/'Infl corrected (old)'!G$2</f>
        <v>485.53054662379424</v>
      </c>
      <c r="H158" s="6">
        <f>DNFIK!H158*100/'Infl corrected (old)'!H$2</f>
        <v>549.53076120959327</v>
      </c>
      <c r="I158" s="6">
        <f>DNFIK!I158*100/'Infl corrected (old)'!I$2</f>
        <v>720.9775967413442</v>
      </c>
      <c r="J158" s="6">
        <f>DNFIK!J158*100/'Infl corrected (old)'!J$2</f>
        <v>801.01010101010104</v>
      </c>
      <c r="K158" s="6">
        <f>DNFIK!K158*100/'Infl corrected (old)'!K$2</f>
        <v>919.67871485943783</v>
      </c>
      <c r="L158" s="6">
        <f>DNFIK!L158*100/'Infl corrected (old)'!L$2</f>
        <v>974</v>
      </c>
      <c r="M158" s="7">
        <f t="shared" si="9"/>
        <v>700.51122823389335</v>
      </c>
    </row>
    <row r="159" spans="5:13" x14ac:dyDescent="0.55000000000000004">
      <c r="E159" s="3" t="s">
        <v>28</v>
      </c>
      <c r="F159" s="6">
        <f>DNFIK!F159*100/'Infl corrected (old)'!F$2</f>
        <v>289.4736842105263</v>
      </c>
      <c r="G159" s="6">
        <f>DNFIK!G159*100/'Infl corrected (old)'!G$2</f>
        <v>413.7191854233655</v>
      </c>
      <c r="H159" s="6">
        <f>DNFIK!H159*100/'Infl corrected (old)'!H$2</f>
        <v>379.56204379562041</v>
      </c>
      <c r="I159" s="6">
        <f>DNFIK!I159*100/'Infl corrected (old)'!I$2</f>
        <v>456.21181262729124</v>
      </c>
      <c r="J159" s="6">
        <f>DNFIK!J159*100/'Infl corrected (old)'!J$2</f>
        <v>604.04040404040404</v>
      </c>
      <c r="K159" s="6">
        <f>DNFIK!K159*100/'Infl corrected (old)'!K$2</f>
        <v>706.82730923694783</v>
      </c>
      <c r="L159" s="6">
        <f>DNFIK!L159*100/'Infl corrected (old)'!L$2</f>
        <v>759</v>
      </c>
      <c r="M159" s="7">
        <f t="shared" si="9"/>
        <v>515.54777704773653</v>
      </c>
    </row>
    <row r="160" spans="5:13" x14ac:dyDescent="0.55000000000000004">
      <c r="E160" s="3" t="s">
        <v>29</v>
      </c>
      <c r="F160" s="6">
        <f>DNFIK!F160*100/'Infl corrected (old)'!F$2</f>
        <v>116.22807017543859</v>
      </c>
      <c r="G160" s="6">
        <f>DNFIK!G160*100/'Infl corrected (old)'!G$2</f>
        <v>25.723472668810292</v>
      </c>
      <c r="H160" s="6">
        <f>DNFIK!H160*100/'Infl corrected (old)'!H$2</f>
        <v>40.667361835245046</v>
      </c>
      <c r="I160" s="6">
        <f>DNFIK!I160*100/'Infl corrected (old)'!I$2</f>
        <v>121.18126272912423</v>
      </c>
      <c r="J160" s="6">
        <f>DNFIK!J160*100/'Infl corrected (old)'!J$2</f>
        <v>37.373737373737377</v>
      </c>
      <c r="K160" s="6">
        <f>DNFIK!K160*100/'Infl corrected (old)'!K$2</f>
        <v>34.136546184738961</v>
      </c>
      <c r="L160" s="6">
        <f>DNFIK!L160*100/'Infl corrected (old)'!L$2</f>
        <v>23</v>
      </c>
      <c r="M160" s="7">
        <f t="shared" si="9"/>
        <v>56.901492995299215</v>
      </c>
    </row>
    <row r="161" spans="4:13" x14ac:dyDescent="0.55000000000000004">
      <c r="E161" s="3" t="s">
        <v>30</v>
      </c>
      <c r="F161" s="6">
        <f>DNFIK!F161*100/'Infl corrected (old)'!F$2</f>
        <v>0</v>
      </c>
      <c r="G161" s="6">
        <f>DNFIK!G161*100/'Infl corrected (old)'!G$2</f>
        <v>0</v>
      </c>
      <c r="H161" s="6">
        <f>DNFIK!H161*100/'Infl corrected (old)'!H$2</f>
        <v>0</v>
      </c>
      <c r="I161" s="6">
        <f>DNFIK!I161*100/'Infl corrected (old)'!I$2</f>
        <v>0</v>
      </c>
      <c r="J161" s="6">
        <f>DNFIK!J161*100/'Infl corrected (old)'!J$2</f>
        <v>0</v>
      </c>
      <c r="K161" s="6">
        <f>DNFIK!K161*100/'Infl corrected (old)'!K$2</f>
        <v>1.0040160642570282</v>
      </c>
      <c r="L161" s="6">
        <f>DNFIK!L161*100/'Infl corrected (old)'!L$2</f>
        <v>0</v>
      </c>
      <c r="M161" s="7">
        <f t="shared" si="9"/>
        <v>0.1434308663224326</v>
      </c>
    </row>
    <row r="162" spans="4:13" x14ac:dyDescent="0.55000000000000004">
      <c r="E162" s="3" t="s">
        <v>31</v>
      </c>
      <c r="F162" s="6">
        <f>DNFIK!F162*100/'Infl corrected (old)'!F$2</f>
        <v>47.149122807017541</v>
      </c>
      <c r="G162" s="6">
        <f>DNFIK!G162*100/'Infl corrected (old)'!G$2</f>
        <v>45.016077170418008</v>
      </c>
      <c r="H162" s="6">
        <f>DNFIK!H162*100/'Infl corrected (old)'!H$2</f>
        <v>128.25860271115744</v>
      </c>
      <c r="I162" s="6">
        <f>DNFIK!I162*100/'Infl corrected (old)'!I$2</f>
        <v>144.60285132382893</v>
      </c>
      <c r="J162" s="6">
        <f>DNFIK!J162*100/'Infl corrected (old)'!J$2</f>
        <v>160.60606060606059</v>
      </c>
      <c r="K162" s="6">
        <f>DNFIK!K162*100/'Infl corrected (old)'!K$2</f>
        <v>177.71084337349399</v>
      </c>
      <c r="L162" s="6">
        <f>DNFIK!L162*100/'Infl corrected (old)'!L$2</f>
        <v>192</v>
      </c>
      <c r="M162" s="7">
        <f t="shared" si="9"/>
        <v>127.90622257028235</v>
      </c>
    </row>
    <row r="163" spans="4:13" x14ac:dyDescent="0.55000000000000004">
      <c r="E163" s="3" t="s">
        <v>32</v>
      </c>
      <c r="F163" s="6">
        <f>DNFIK!F163*100/'Infl corrected (old)'!F$2</f>
        <v>0</v>
      </c>
      <c r="G163" s="6">
        <f>DNFIK!G163*100/'Infl corrected (old)'!G$2</f>
        <v>0</v>
      </c>
      <c r="H163" s="6">
        <f>DNFIK!H163*100/'Infl corrected (old)'!H$2</f>
        <v>0</v>
      </c>
      <c r="I163" s="6">
        <f>DNFIK!I163*100/'Infl corrected (old)'!I$2</f>
        <v>0</v>
      </c>
      <c r="J163" s="6">
        <f>DNFIK!J163*100/'Infl corrected (old)'!J$2</f>
        <v>0</v>
      </c>
      <c r="K163" s="6">
        <f>DNFIK!K163*100/'Infl corrected (old)'!K$2</f>
        <v>0</v>
      </c>
      <c r="L163" s="6">
        <f>DNFIK!L163*100/'Infl corrected (old)'!L$2</f>
        <v>0</v>
      </c>
      <c r="M163" s="7">
        <f t="shared" si="9"/>
        <v>0</v>
      </c>
    </row>
    <row r="164" spans="4:13" x14ac:dyDescent="0.55000000000000004">
      <c r="E164" s="3" t="s">
        <v>33</v>
      </c>
      <c r="F164" s="6">
        <f>DNFIK!F164*100/'Infl corrected (old)'!F$2</f>
        <v>0</v>
      </c>
      <c r="G164" s="6">
        <f>DNFIK!G164*100/'Infl corrected (old)'!G$2</f>
        <v>0</v>
      </c>
      <c r="H164" s="6">
        <f>DNFIK!H164*100/'Infl corrected (old)'!H$2</f>
        <v>0</v>
      </c>
      <c r="I164" s="6">
        <f>DNFIK!I164*100/'Infl corrected (old)'!I$2</f>
        <v>0</v>
      </c>
      <c r="J164" s="6">
        <f>DNFIK!J164*100/'Infl corrected (old)'!J$2</f>
        <v>0</v>
      </c>
      <c r="K164" s="6">
        <f>DNFIK!K164*100/'Infl corrected (old)'!K$2</f>
        <v>0</v>
      </c>
      <c r="L164" s="6">
        <f>DNFIK!L164*100/'Infl corrected (old)'!L$2</f>
        <v>0</v>
      </c>
      <c r="M164" s="7">
        <f t="shared" si="9"/>
        <v>0</v>
      </c>
    </row>
    <row r="165" spans="4:13" x14ac:dyDescent="0.55000000000000004">
      <c r="E165" s="3" t="s">
        <v>34</v>
      </c>
      <c r="F165" s="6">
        <f>DNFIK!F165*100/'Infl corrected (old)'!F$2</f>
        <v>0</v>
      </c>
      <c r="G165" s="6">
        <f>DNFIK!G165*100/'Infl corrected (old)'!G$2</f>
        <v>0</v>
      </c>
      <c r="H165" s="6">
        <f>DNFIK!H165*100/'Infl corrected (old)'!H$2</f>
        <v>0</v>
      </c>
      <c r="I165" s="6">
        <f>DNFIK!I165*100/'Infl corrected (old)'!I$2</f>
        <v>0</v>
      </c>
      <c r="J165" s="6">
        <f>DNFIK!J165*100/'Infl corrected (old)'!J$2</f>
        <v>0</v>
      </c>
      <c r="K165" s="6">
        <f>DNFIK!K165*100/'Infl corrected (old)'!K$2</f>
        <v>0</v>
      </c>
      <c r="L165" s="6">
        <f>DNFIK!L165*100/'Infl corrected (old)'!L$2</f>
        <v>0</v>
      </c>
      <c r="M165" s="7">
        <f t="shared" si="9"/>
        <v>0</v>
      </c>
    </row>
    <row r="166" spans="4:13" x14ac:dyDescent="0.55000000000000004">
      <c r="E166" s="3" t="s">
        <v>35</v>
      </c>
      <c r="F166" s="6">
        <f>DNFIK!F166*100/'Infl corrected (old)'!F$2</f>
        <v>0</v>
      </c>
      <c r="G166" s="6">
        <f>DNFIK!G166*100/'Infl corrected (old)'!G$2</f>
        <v>0</v>
      </c>
      <c r="H166" s="6">
        <f>DNFIK!H166*100/'Infl corrected (old)'!H$2</f>
        <v>0</v>
      </c>
      <c r="I166" s="6">
        <f>DNFIK!I166*100/'Infl corrected (old)'!I$2</f>
        <v>0</v>
      </c>
      <c r="J166" s="6">
        <f>DNFIK!J166*100/'Infl corrected (old)'!J$2</f>
        <v>0</v>
      </c>
      <c r="K166" s="6">
        <f>DNFIK!K166*100/'Infl corrected (old)'!K$2</f>
        <v>0</v>
      </c>
      <c r="L166" s="6">
        <f>DNFIK!L166*100/'Infl corrected (old)'!L$2</f>
        <v>0</v>
      </c>
      <c r="M166" s="7">
        <f t="shared" si="9"/>
        <v>0</v>
      </c>
    </row>
    <row r="167" spans="4:13" x14ac:dyDescent="0.55000000000000004">
      <c r="E167" s="3" t="s">
        <v>36</v>
      </c>
      <c r="F167" s="6">
        <f>DNFIK!F167*100/'Infl corrected (old)'!F$2</f>
        <v>3.2894736842105261</v>
      </c>
      <c r="G167" s="6">
        <f>DNFIK!G167*100/'Infl corrected (old)'!G$2</f>
        <v>3.2154340836012865</v>
      </c>
      <c r="H167" s="6">
        <f>DNFIK!H167*100/'Infl corrected (old)'!H$2</f>
        <v>2.0855057351407713</v>
      </c>
      <c r="I167" s="6">
        <f>DNFIK!I167*100/'Infl corrected (old)'!I$2</f>
        <v>5.0916496945010179</v>
      </c>
      <c r="J167" s="6">
        <f>DNFIK!J167*100/'Infl corrected (old)'!J$2</f>
        <v>11.111111111111111</v>
      </c>
      <c r="K167" s="6">
        <f>DNFIK!K167*100/'Infl corrected (old)'!K$2</f>
        <v>17.068273092369481</v>
      </c>
      <c r="L167" s="6">
        <f>DNFIK!L167*100/'Infl corrected (old)'!L$2</f>
        <v>12</v>
      </c>
      <c r="M167" s="7">
        <f t="shared" si="9"/>
        <v>7.6944924858477419</v>
      </c>
    </row>
    <row r="168" spans="4:13" x14ac:dyDescent="0.55000000000000004">
      <c r="E168" s="3" t="s">
        <v>37</v>
      </c>
      <c r="F168" s="6">
        <f>DNFIK!F168*100/'Infl corrected (old)'!F$2</f>
        <v>0</v>
      </c>
      <c r="G168" s="6">
        <f>DNFIK!G168*100/'Infl corrected (old)'!G$2</f>
        <v>0</v>
      </c>
      <c r="H168" s="6">
        <f>DNFIK!H168*100/'Infl corrected (old)'!H$2</f>
        <v>0</v>
      </c>
      <c r="I168" s="6">
        <f>DNFIK!I168*100/'Infl corrected (old)'!I$2</f>
        <v>0</v>
      </c>
      <c r="J168" s="6">
        <f>DNFIK!J168*100/'Infl corrected (old)'!J$2</f>
        <v>0</v>
      </c>
      <c r="K168" s="6">
        <f>DNFIK!K168*100/'Infl corrected (old)'!K$2</f>
        <v>0</v>
      </c>
      <c r="L168" s="6">
        <f>DNFIK!L168*100/'Infl corrected (old)'!L$2</f>
        <v>0</v>
      </c>
      <c r="M168" s="7">
        <f t="shared" si="9"/>
        <v>0</v>
      </c>
    </row>
    <row r="169" spans="4:13" x14ac:dyDescent="0.55000000000000004">
      <c r="E169" s="3" t="s">
        <v>38</v>
      </c>
      <c r="F169" s="6">
        <f>DNFIK!F169*100/'Infl corrected (old)'!F$2</f>
        <v>0</v>
      </c>
      <c r="G169" s="6">
        <f>DNFIK!G169*100/'Infl corrected (old)'!G$2</f>
        <v>0</v>
      </c>
      <c r="H169" s="6">
        <f>DNFIK!H169*100/'Infl corrected (old)'!H$2</f>
        <v>0</v>
      </c>
      <c r="I169" s="6">
        <f>DNFIK!I169*100/'Infl corrected (old)'!I$2</f>
        <v>0</v>
      </c>
      <c r="J169" s="6">
        <f>DNFIK!J169*100/'Infl corrected (old)'!J$2</f>
        <v>0</v>
      </c>
      <c r="K169" s="6">
        <f>DNFIK!K169*100/'Infl corrected (old)'!K$2</f>
        <v>0</v>
      </c>
      <c r="L169" s="6">
        <f>DNFIK!L169*100/'Infl corrected (old)'!L$2</f>
        <v>0</v>
      </c>
      <c r="M169" s="7">
        <f t="shared" si="9"/>
        <v>0</v>
      </c>
    </row>
    <row r="170" spans="4:13" x14ac:dyDescent="0.55000000000000004">
      <c r="E170" s="3" t="s">
        <v>39</v>
      </c>
      <c r="F170" s="6">
        <f>DNFIK!F170*100/'Infl corrected (old)'!F$2</f>
        <v>0</v>
      </c>
      <c r="G170" s="6">
        <f>DNFIK!G170*100/'Infl corrected (old)'!G$2</f>
        <v>0</v>
      </c>
      <c r="H170" s="6">
        <f>DNFIK!H170*100/'Infl corrected (old)'!H$2</f>
        <v>0</v>
      </c>
      <c r="I170" s="6">
        <f>DNFIK!I170*100/'Infl corrected (old)'!I$2</f>
        <v>0</v>
      </c>
      <c r="J170" s="6">
        <f>DNFIK!J170*100/'Infl corrected (old)'!J$2</f>
        <v>0</v>
      </c>
      <c r="K170" s="6">
        <f>DNFIK!K170*100/'Infl corrected (old)'!K$2</f>
        <v>0</v>
      </c>
      <c r="L170" s="6">
        <f>DNFIK!L170*100/'Infl corrected (old)'!L$2</f>
        <v>0</v>
      </c>
      <c r="M170" s="7">
        <f t="shared" si="9"/>
        <v>0</v>
      </c>
    </row>
    <row r="171" spans="4:13" x14ac:dyDescent="0.55000000000000004">
      <c r="E171" s="3" t="s">
        <v>40</v>
      </c>
      <c r="F171" s="6">
        <f>DNFIK!F171*100/'Infl corrected (old)'!F$2</f>
        <v>0</v>
      </c>
      <c r="G171" s="6">
        <f>DNFIK!G171*100/'Infl corrected (old)'!G$2</f>
        <v>0</v>
      </c>
      <c r="H171" s="6">
        <f>DNFIK!H171*100/'Infl corrected (old)'!H$2</f>
        <v>0</v>
      </c>
      <c r="I171" s="6">
        <f>DNFIK!I171*100/'Infl corrected (old)'!I$2</f>
        <v>0</v>
      </c>
      <c r="J171" s="6">
        <f>DNFIK!J171*100/'Infl corrected (old)'!J$2</f>
        <v>0</v>
      </c>
      <c r="K171" s="6">
        <f>DNFIK!K171*100/'Infl corrected (old)'!K$2</f>
        <v>0</v>
      </c>
      <c r="L171" s="6">
        <f>DNFIK!L171*100/'Infl corrected (old)'!L$2</f>
        <v>0</v>
      </c>
      <c r="M171" s="7">
        <f t="shared" si="9"/>
        <v>0</v>
      </c>
    </row>
    <row r="172" spans="4:13" x14ac:dyDescent="0.55000000000000004">
      <c r="D172" s="3" t="s">
        <v>46</v>
      </c>
      <c r="E172" s="3" t="s">
        <v>13</v>
      </c>
      <c r="F172" s="6">
        <f>DNFIK!F172*100/'Infl corrected (old)'!F$2</f>
        <v>2626.0964912280701</v>
      </c>
      <c r="G172" s="6">
        <f>DNFIK!G172*100/'Infl corrected (old)'!G$2</f>
        <v>2832.7974276527334</v>
      </c>
      <c r="H172" s="6">
        <f>DNFIK!H172*100/'Infl corrected (old)'!H$2</f>
        <v>2690.3023983315952</v>
      </c>
      <c r="I172" s="6">
        <f>DNFIK!I172*100/'Infl corrected (old)'!I$2</f>
        <v>2562.1181262729124</v>
      </c>
      <c r="J172" s="6">
        <f>DNFIK!J172*100/'Infl corrected (old)'!J$2</f>
        <v>2735.3535353535353</v>
      </c>
      <c r="K172" s="6">
        <f>DNFIK!K172*100/'Infl corrected (old)'!K$2</f>
        <v>3011.0441767068273</v>
      </c>
      <c r="L172" s="6">
        <f>DNFIK!L172*100/'Infl corrected (old)'!L$2</f>
        <v>3603</v>
      </c>
      <c r="M172" s="7">
        <f t="shared" si="9"/>
        <v>2865.8160222208103</v>
      </c>
    </row>
    <row r="173" spans="4:13" x14ac:dyDescent="0.55000000000000004">
      <c r="E173" s="3" t="s">
        <v>14</v>
      </c>
      <c r="F173" s="6">
        <f>DNFIK!F173*100/'Infl corrected (old)'!F$2</f>
        <v>0</v>
      </c>
      <c r="G173" s="6">
        <f>DNFIK!G173*100/'Infl corrected (old)'!G$2</f>
        <v>0</v>
      </c>
      <c r="H173" s="6">
        <f>DNFIK!H173*100/'Infl corrected (old)'!H$2</f>
        <v>0</v>
      </c>
      <c r="I173" s="6">
        <f>DNFIK!I173*100/'Infl corrected (old)'!I$2</f>
        <v>0</v>
      </c>
      <c r="J173" s="6">
        <f>DNFIK!J173*100/'Infl corrected (old)'!J$2</f>
        <v>0</v>
      </c>
      <c r="K173" s="6">
        <f>DNFIK!K173*100/'Infl corrected (old)'!K$2</f>
        <v>0</v>
      </c>
      <c r="L173" s="6">
        <f>DNFIK!L173*100/'Infl corrected (old)'!L$2</f>
        <v>0</v>
      </c>
      <c r="M173" s="7">
        <f t="shared" si="9"/>
        <v>0</v>
      </c>
    </row>
    <row r="174" spans="4:13" x14ac:dyDescent="0.55000000000000004">
      <c r="E174" s="3" t="s">
        <v>15</v>
      </c>
      <c r="F174" s="6">
        <f>DNFIK!F174*100/'Infl corrected (old)'!F$2</f>
        <v>0</v>
      </c>
      <c r="G174" s="6">
        <f>DNFIK!G174*100/'Infl corrected (old)'!G$2</f>
        <v>0</v>
      </c>
      <c r="H174" s="6">
        <f>DNFIK!H174*100/'Infl corrected (old)'!H$2</f>
        <v>0</v>
      </c>
      <c r="I174" s="6">
        <f>DNFIK!I174*100/'Infl corrected (old)'!I$2</f>
        <v>0</v>
      </c>
      <c r="J174" s="6">
        <f>DNFIK!J174*100/'Infl corrected (old)'!J$2</f>
        <v>0</v>
      </c>
      <c r="K174" s="6">
        <f>DNFIK!K174*100/'Infl corrected (old)'!K$2</f>
        <v>0</v>
      </c>
      <c r="L174" s="6">
        <f>DNFIK!L174*100/'Infl corrected (old)'!L$2</f>
        <v>0</v>
      </c>
      <c r="M174" s="7">
        <f t="shared" si="9"/>
        <v>0</v>
      </c>
    </row>
    <row r="175" spans="4:13" x14ac:dyDescent="0.55000000000000004">
      <c r="E175" s="3" t="s">
        <v>16</v>
      </c>
      <c r="F175" s="6">
        <f>DNFIK!F175*100/'Infl corrected (old)'!F$2</f>
        <v>0</v>
      </c>
      <c r="G175" s="6">
        <f>DNFIK!G175*100/'Infl corrected (old)'!G$2</f>
        <v>0</v>
      </c>
      <c r="H175" s="6">
        <f>DNFIK!H175*100/'Infl corrected (old)'!H$2</f>
        <v>0</v>
      </c>
      <c r="I175" s="6">
        <f>DNFIK!I175*100/'Infl corrected (old)'!I$2</f>
        <v>0</v>
      </c>
      <c r="J175" s="6">
        <f>DNFIK!J175*100/'Infl corrected (old)'!J$2</f>
        <v>0</v>
      </c>
      <c r="K175" s="6">
        <f>DNFIK!K175*100/'Infl corrected (old)'!K$2</f>
        <v>0</v>
      </c>
      <c r="L175" s="6">
        <f>DNFIK!L175*100/'Infl corrected (old)'!L$2</f>
        <v>0</v>
      </c>
      <c r="M175" s="7">
        <f t="shared" si="9"/>
        <v>0</v>
      </c>
    </row>
    <row r="176" spans="4:13" x14ac:dyDescent="0.55000000000000004">
      <c r="E176" s="3" t="s">
        <v>17</v>
      </c>
      <c r="F176" s="6">
        <f>DNFIK!F176*100/'Infl corrected (old)'!F$2</f>
        <v>122.80701754385964</v>
      </c>
      <c r="G176" s="6">
        <f>DNFIK!G176*100/'Infl corrected (old)'!G$2</f>
        <v>90.032154340836016</v>
      </c>
      <c r="H176" s="6">
        <f>DNFIK!H176*100/'Infl corrected (old)'!H$2</f>
        <v>66.736183524504682</v>
      </c>
      <c r="I176" s="6">
        <f>DNFIK!I176*100/'Infl corrected (old)'!I$2</f>
        <v>79.429735234215883</v>
      </c>
      <c r="J176" s="6">
        <f>DNFIK!J176*100/'Infl corrected (old)'!J$2</f>
        <v>78.787878787878782</v>
      </c>
      <c r="K176" s="6">
        <f>DNFIK!K176*100/'Infl corrected (old)'!K$2</f>
        <v>83.333333333333343</v>
      </c>
      <c r="L176" s="6">
        <f>DNFIK!L176*100/'Infl corrected (old)'!L$2</f>
        <v>104</v>
      </c>
      <c r="M176" s="7">
        <f t="shared" si="9"/>
        <v>89.303757537804046</v>
      </c>
    </row>
    <row r="177" spans="5:13" x14ac:dyDescent="0.55000000000000004">
      <c r="E177" s="3" t="s">
        <v>18</v>
      </c>
      <c r="F177" s="6">
        <f>DNFIK!F177*100/'Infl corrected (old)'!F$2</f>
        <v>0</v>
      </c>
      <c r="G177" s="6">
        <f>DNFIK!G177*100/'Infl corrected (old)'!G$2</f>
        <v>0</v>
      </c>
      <c r="H177" s="6">
        <f>DNFIK!H177*100/'Infl corrected (old)'!H$2</f>
        <v>0</v>
      </c>
      <c r="I177" s="6">
        <f>DNFIK!I177*100/'Infl corrected (old)'!I$2</f>
        <v>0</v>
      </c>
      <c r="J177" s="6">
        <f>DNFIK!J177*100/'Infl corrected (old)'!J$2</f>
        <v>0</v>
      </c>
      <c r="K177" s="6">
        <f>DNFIK!K177*100/'Infl corrected (old)'!K$2</f>
        <v>0</v>
      </c>
      <c r="L177" s="6">
        <f>DNFIK!L177*100/'Infl corrected (old)'!L$2</f>
        <v>0</v>
      </c>
      <c r="M177" s="7">
        <f t="shared" si="9"/>
        <v>0</v>
      </c>
    </row>
    <row r="178" spans="5:13" x14ac:dyDescent="0.55000000000000004">
      <c r="E178" s="3" t="s">
        <v>19</v>
      </c>
      <c r="F178" s="6">
        <f>DNFIK!F178*100/'Infl corrected (old)'!F$2</f>
        <v>97.587719298245617</v>
      </c>
      <c r="G178" s="6">
        <f>DNFIK!G178*100/'Infl corrected (old)'!G$2</f>
        <v>72.883172561629152</v>
      </c>
      <c r="H178" s="6">
        <f>DNFIK!H178*100/'Infl corrected (old)'!H$2</f>
        <v>46.923879040667359</v>
      </c>
      <c r="I178" s="6">
        <f>DNFIK!I178*100/'Infl corrected (old)'!I$2</f>
        <v>64.154786150712823</v>
      </c>
      <c r="J178" s="6">
        <f>DNFIK!J178*100/'Infl corrected (old)'!J$2</f>
        <v>57.575757575757578</v>
      </c>
      <c r="K178" s="6">
        <f>DNFIK!K178*100/'Infl corrected (old)'!K$2</f>
        <v>56.224899598393577</v>
      </c>
      <c r="L178" s="6">
        <f>DNFIK!L178*100/'Infl corrected (old)'!L$2</f>
        <v>81</v>
      </c>
      <c r="M178" s="7">
        <f t="shared" si="9"/>
        <v>68.050030603629438</v>
      </c>
    </row>
    <row r="179" spans="5:13" x14ac:dyDescent="0.55000000000000004">
      <c r="E179" s="3" t="s">
        <v>20</v>
      </c>
      <c r="F179" s="6">
        <f>DNFIK!F179*100/'Infl corrected (old)'!F$2</f>
        <v>26.315789473684209</v>
      </c>
      <c r="G179" s="6">
        <f>DNFIK!G179*100/'Infl corrected (old)'!G$2</f>
        <v>17.14898177920686</v>
      </c>
      <c r="H179" s="6">
        <f>DNFIK!H179*100/'Infl corrected (old)'!H$2</f>
        <v>19.81230448383733</v>
      </c>
      <c r="I179" s="6">
        <f>DNFIK!I179*100/'Infl corrected (old)'!I$2</f>
        <v>15.274949083503055</v>
      </c>
      <c r="J179" s="6">
        <f>DNFIK!J179*100/'Infl corrected (old)'!J$2</f>
        <v>21.212121212121211</v>
      </c>
      <c r="K179" s="6">
        <f>DNFIK!K179*100/'Infl corrected (old)'!K$2</f>
        <v>27.108433734939762</v>
      </c>
      <c r="L179" s="6">
        <f>DNFIK!L179*100/'Infl corrected (old)'!L$2</f>
        <v>23</v>
      </c>
      <c r="M179" s="7">
        <f t="shared" si="9"/>
        <v>21.410368538184635</v>
      </c>
    </row>
    <row r="180" spans="5:13" x14ac:dyDescent="0.55000000000000004">
      <c r="E180" s="3" t="s">
        <v>21</v>
      </c>
      <c r="F180" s="6">
        <f>DNFIK!F180*100/'Infl corrected (old)'!F$2</f>
        <v>143.64035087719299</v>
      </c>
      <c r="G180" s="6">
        <f>DNFIK!G180*100/'Infl corrected (old)'!G$2</f>
        <v>163.9871382636656</v>
      </c>
      <c r="H180" s="6">
        <f>DNFIK!H180*100/'Infl corrected (old)'!H$2</f>
        <v>144.94264859228363</v>
      </c>
      <c r="I180" s="6">
        <f>DNFIK!I180*100/'Infl corrected (old)'!I$2</f>
        <v>142.56619144602851</v>
      </c>
      <c r="J180" s="6">
        <f>DNFIK!J180*100/'Infl corrected (old)'!J$2</f>
        <v>100</v>
      </c>
      <c r="K180" s="6">
        <f>DNFIK!K180*100/'Infl corrected (old)'!K$2</f>
        <v>97.389558232931734</v>
      </c>
      <c r="L180" s="6">
        <f>DNFIK!L180*100/'Infl corrected (old)'!L$2</f>
        <v>100</v>
      </c>
      <c r="M180" s="7">
        <f t="shared" si="9"/>
        <v>127.50369820172894</v>
      </c>
    </row>
    <row r="181" spans="5:13" x14ac:dyDescent="0.55000000000000004">
      <c r="E181" s="3" t="s">
        <v>22</v>
      </c>
      <c r="F181" s="6">
        <f>DNFIK!F181*100/'Infl corrected (old)'!F$2</f>
        <v>0</v>
      </c>
      <c r="G181" s="6">
        <f>DNFIK!G181*100/'Infl corrected (old)'!G$2</f>
        <v>0</v>
      </c>
      <c r="H181" s="6">
        <f>DNFIK!H181*100/'Infl corrected (old)'!H$2</f>
        <v>1.0427528675703857</v>
      </c>
      <c r="I181" s="6">
        <f>DNFIK!I181*100/'Infl corrected (old)'!I$2</f>
        <v>1.0183299389002036</v>
      </c>
      <c r="J181" s="6">
        <f>DNFIK!J181*100/'Infl corrected (old)'!J$2</f>
        <v>1.0101010101010102</v>
      </c>
      <c r="K181" s="6">
        <f>DNFIK!K181*100/'Infl corrected (old)'!K$2</f>
        <v>4.0160642570281126</v>
      </c>
      <c r="L181" s="6">
        <f>DNFIK!L181*100/'Infl corrected (old)'!L$2</f>
        <v>4</v>
      </c>
      <c r="M181" s="7">
        <f t="shared" si="9"/>
        <v>1.583892581942816</v>
      </c>
    </row>
    <row r="182" spans="5:13" x14ac:dyDescent="0.55000000000000004">
      <c r="E182" s="3" t="s">
        <v>23</v>
      </c>
      <c r="F182" s="6">
        <f>DNFIK!F182*100/'Infl corrected (old)'!F$2</f>
        <v>143.64035087719299</v>
      </c>
      <c r="G182" s="6">
        <f>DNFIK!G182*100/'Infl corrected (old)'!G$2</f>
        <v>163.9871382636656</v>
      </c>
      <c r="H182" s="6">
        <f>DNFIK!H182*100/'Infl corrected (old)'!H$2</f>
        <v>143.89989572471325</v>
      </c>
      <c r="I182" s="6">
        <f>DNFIK!I182*100/'Infl corrected (old)'!I$2</f>
        <v>141.54786150712832</v>
      </c>
      <c r="J182" s="6">
        <f>DNFIK!J182*100/'Infl corrected (old)'!J$2</f>
        <v>98.98989898989899</v>
      </c>
      <c r="K182" s="6">
        <f>DNFIK!K182*100/'Infl corrected (old)'!K$2</f>
        <v>93.373493975903614</v>
      </c>
      <c r="L182" s="6">
        <f>DNFIK!L182*100/'Infl corrected (old)'!L$2</f>
        <v>96</v>
      </c>
      <c r="M182" s="7">
        <f t="shared" si="9"/>
        <v>125.9198056197861</v>
      </c>
    </row>
    <row r="183" spans="5:13" x14ac:dyDescent="0.55000000000000004">
      <c r="E183" s="3" t="s">
        <v>24</v>
      </c>
      <c r="F183" s="6">
        <f>DNFIK!F183*100/'Infl corrected (old)'!F$2</f>
        <v>118.42105263157895</v>
      </c>
      <c r="G183" s="6">
        <f>DNFIK!G183*100/'Infl corrected (old)'!G$2</f>
        <v>131.83279742765274</v>
      </c>
      <c r="H183" s="6">
        <f>DNFIK!H183*100/'Infl corrected (old)'!H$2</f>
        <v>183.52450469238789</v>
      </c>
      <c r="I183" s="6">
        <f>DNFIK!I183*100/'Infl corrected (old)'!I$2</f>
        <v>146.63951120162932</v>
      </c>
      <c r="J183" s="6">
        <f>DNFIK!J183*100/'Infl corrected (old)'!J$2</f>
        <v>138.38383838383839</v>
      </c>
      <c r="K183" s="6">
        <f>DNFIK!K183*100/'Infl corrected (old)'!K$2</f>
        <v>142.570281124498</v>
      </c>
      <c r="L183" s="6">
        <f>DNFIK!L183*100/'Infl corrected (old)'!L$2</f>
        <v>109</v>
      </c>
      <c r="M183" s="7">
        <f t="shared" si="9"/>
        <v>138.62456935165505</v>
      </c>
    </row>
    <row r="184" spans="5:13" x14ac:dyDescent="0.55000000000000004">
      <c r="E184" s="3" t="s">
        <v>25</v>
      </c>
      <c r="F184" s="6">
        <f>DNFIK!F184*100/'Infl corrected (old)'!F$2</f>
        <v>63.596491228070171</v>
      </c>
      <c r="G184" s="6">
        <f>DNFIK!G184*100/'Infl corrected (old)'!G$2</f>
        <v>77.170418006430864</v>
      </c>
      <c r="H184" s="6">
        <f>DNFIK!H184*100/'Infl corrected (old)'!H$2</f>
        <v>83.420229405630863</v>
      </c>
      <c r="I184" s="6">
        <f>DNFIK!I184*100/'Infl corrected (old)'!I$2</f>
        <v>74.338085539714868</v>
      </c>
      <c r="J184" s="6">
        <f>DNFIK!J184*100/'Infl corrected (old)'!J$2</f>
        <v>69.696969696969703</v>
      </c>
      <c r="K184" s="6">
        <f>DNFIK!K184*100/'Infl corrected (old)'!K$2</f>
        <v>77.309236947791163</v>
      </c>
      <c r="L184" s="6">
        <f>DNFIK!L184*100/'Infl corrected (old)'!L$2</f>
        <v>58</v>
      </c>
      <c r="M184" s="7">
        <f t="shared" si="9"/>
        <v>71.933061546372514</v>
      </c>
    </row>
    <row r="185" spans="5:13" x14ac:dyDescent="0.55000000000000004">
      <c r="E185" s="3" t="s">
        <v>26</v>
      </c>
      <c r="F185" s="6">
        <f>DNFIK!F185*100/'Infl corrected (old)'!F$2</f>
        <v>55.921052631578945</v>
      </c>
      <c r="G185" s="6">
        <f>DNFIK!G185*100/'Infl corrected (old)'!G$2</f>
        <v>55.734190782422296</v>
      </c>
      <c r="H185" s="6">
        <f>DNFIK!H185*100/'Infl corrected (old)'!H$2</f>
        <v>100.10427528675703</v>
      </c>
      <c r="I185" s="6">
        <f>DNFIK!I185*100/'Infl corrected (old)'!I$2</f>
        <v>72.301425661914465</v>
      </c>
      <c r="J185" s="6">
        <f>DNFIK!J185*100/'Infl corrected (old)'!J$2</f>
        <v>68.686868686868692</v>
      </c>
      <c r="K185" s="6">
        <f>DNFIK!K185*100/'Infl corrected (old)'!K$2</f>
        <v>65.261044176706832</v>
      </c>
      <c r="L185" s="6">
        <f>DNFIK!L185*100/'Infl corrected (old)'!L$2</f>
        <v>52</v>
      </c>
      <c r="M185" s="7">
        <f t="shared" si="9"/>
        <v>67.144122460892603</v>
      </c>
    </row>
    <row r="186" spans="5:13" x14ac:dyDescent="0.55000000000000004">
      <c r="E186" s="3" t="s">
        <v>27</v>
      </c>
      <c r="F186" s="6">
        <f>DNFIK!F186*100/'Infl corrected (old)'!F$2</f>
        <v>2006.578947368421</v>
      </c>
      <c r="G186" s="6">
        <f>DNFIK!G186*100/'Infl corrected (old)'!G$2</f>
        <v>2207.9314040728832</v>
      </c>
      <c r="H186" s="6">
        <f>DNFIK!H186*100/'Infl corrected (old)'!H$2</f>
        <v>2095.9332638164756</v>
      </c>
      <c r="I186" s="6">
        <f>DNFIK!I186*100/'Infl corrected (old)'!I$2</f>
        <v>1988.7983706720977</v>
      </c>
      <c r="J186" s="6">
        <f>DNFIK!J186*100/'Infl corrected (old)'!J$2</f>
        <v>2212.121212121212</v>
      </c>
      <c r="K186" s="6">
        <f>DNFIK!K186*100/'Infl corrected (old)'!K$2</f>
        <v>2452.8112449799196</v>
      </c>
      <c r="L186" s="6">
        <f>DNFIK!L186*100/'Infl corrected (old)'!L$2</f>
        <v>2981</v>
      </c>
      <c r="M186" s="7">
        <f t="shared" si="9"/>
        <v>2277.8820632901438</v>
      </c>
    </row>
    <row r="187" spans="5:13" x14ac:dyDescent="0.55000000000000004">
      <c r="E187" s="3" t="s">
        <v>28</v>
      </c>
      <c r="F187" s="6">
        <f>DNFIK!F187*100/'Infl corrected (old)'!F$2</f>
        <v>290.57017543859649</v>
      </c>
      <c r="G187" s="6">
        <f>DNFIK!G187*100/'Infl corrected (old)'!G$2</f>
        <v>365.48767416934618</v>
      </c>
      <c r="H187" s="6">
        <f>DNFIK!H187*100/'Infl corrected (old)'!H$2</f>
        <v>281.54327424400418</v>
      </c>
      <c r="I187" s="6">
        <f>DNFIK!I187*100/'Infl corrected (old)'!I$2</f>
        <v>344.19551934826882</v>
      </c>
      <c r="J187" s="6">
        <f>DNFIK!J187*100/'Infl corrected (old)'!J$2</f>
        <v>413.13131313131311</v>
      </c>
      <c r="K187" s="6">
        <f>DNFIK!K187*100/'Infl corrected (old)'!K$2</f>
        <v>436.74698795180723</v>
      </c>
      <c r="L187" s="6">
        <f>DNFIK!L187*100/'Infl corrected (old)'!L$2</f>
        <v>568</v>
      </c>
      <c r="M187" s="7">
        <f t="shared" si="9"/>
        <v>385.66784918333371</v>
      </c>
    </row>
    <row r="188" spans="5:13" x14ac:dyDescent="0.55000000000000004">
      <c r="E188" s="3" t="s">
        <v>29</v>
      </c>
      <c r="F188" s="6">
        <f>DNFIK!F188*100/'Infl corrected (old)'!F$2</f>
        <v>1632.6754385964912</v>
      </c>
      <c r="G188" s="6">
        <f>DNFIK!G188*100/'Infl corrected (old)'!G$2</f>
        <v>1694.5337620578778</v>
      </c>
      <c r="H188" s="6">
        <f>DNFIK!H188*100/'Infl corrected (old)'!H$2</f>
        <v>1660.0625651720541</v>
      </c>
      <c r="I188" s="6">
        <f>DNFIK!I188*100/'Infl corrected (old)'!I$2</f>
        <v>1487.7800407331974</v>
      </c>
      <c r="J188" s="6">
        <f>DNFIK!J188*100/'Infl corrected (old)'!J$2</f>
        <v>1629.2929292929293</v>
      </c>
      <c r="K188" s="6">
        <f>DNFIK!K188*100/'Infl corrected (old)'!K$2</f>
        <v>1802.2088353413656</v>
      </c>
      <c r="L188" s="6">
        <f>DNFIK!L188*100/'Infl corrected (old)'!L$2</f>
        <v>2107</v>
      </c>
      <c r="M188" s="7">
        <f t="shared" si="9"/>
        <v>1716.221938741988</v>
      </c>
    </row>
    <row r="189" spans="5:13" x14ac:dyDescent="0.55000000000000004">
      <c r="E189" s="3" t="s">
        <v>30</v>
      </c>
      <c r="F189" s="6">
        <f>DNFIK!F189*100/'Infl corrected (old)'!F$2</f>
        <v>2.1929824561403506</v>
      </c>
      <c r="G189" s="6">
        <f>DNFIK!G189*100/'Infl corrected (old)'!G$2</f>
        <v>2.1436227224008575</v>
      </c>
      <c r="H189" s="6">
        <f>DNFIK!H189*100/'Infl corrected (old)'!H$2</f>
        <v>2.0855057351407713</v>
      </c>
      <c r="I189" s="6">
        <f>DNFIK!I189*100/'Infl corrected (old)'!I$2</f>
        <v>3.0549898167006111</v>
      </c>
      <c r="J189" s="6">
        <f>DNFIK!J189*100/'Infl corrected (old)'!J$2</f>
        <v>3.0303030303030303</v>
      </c>
      <c r="K189" s="6">
        <f>DNFIK!K189*100/'Infl corrected (old)'!K$2</f>
        <v>3.0120481927710845</v>
      </c>
      <c r="L189" s="6">
        <f>DNFIK!L189*100/'Infl corrected (old)'!L$2</f>
        <v>94</v>
      </c>
      <c r="M189" s="7">
        <f t="shared" si="9"/>
        <v>15.645635993350959</v>
      </c>
    </row>
    <row r="190" spans="5:13" x14ac:dyDescent="0.55000000000000004">
      <c r="E190" s="3" t="s">
        <v>31</v>
      </c>
      <c r="F190" s="6">
        <f>DNFIK!F190*100/'Infl corrected (old)'!F$2</f>
        <v>81.140350877192986</v>
      </c>
      <c r="G190" s="6">
        <f>DNFIK!G190*100/'Infl corrected (old)'!G$2</f>
        <v>145.7663451232583</v>
      </c>
      <c r="H190" s="6">
        <f>DNFIK!H190*100/'Infl corrected (old)'!H$2</f>
        <v>151.19916579770594</v>
      </c>
      <c r="I190" s="6">
        <f>DNFIK!I190*100/'Infl corrected (old)'!I$2</f>
        <v>153.76782077393074</v>
      </c>
      <c r="J190" s="6">
        <f>DNFIK!J190*100/'Infl corrected (old)'!J$2</f>
        <v>166.66666666666666</v>
      </c>
      <c r="K190" s="6">
        <f>DNFIK!K190*100/'Infl corrected (old)'!K$2</f>
        <v>209.83935742971889</v>
      </c>
      <c r="L190" s="6">
        <f>DNFIK!L190*100/'Infl corrected (old)'!L$2</f>
        <v>212</v>
      </c>
      <c r="M190" s="7">
        <f t="shared" si="9"/>
        <v>160.05424380978192</v>
      </c>
    </row>
    <row r="191" spans="5:13" x14ac:dyDescent="0.55000000000000004">
      <c r="E191" s="3" t="s">
        <v>32</v>
      </c>
      <c r="F191" s="6">
        <f>DNFIK!F191*100/'Infl corrected (old)'!F$2</f>
        <v>0</v>
      </c>
      <c r="G191" s="6">
        <f>DNFIK!G191*100/'Infl corrected (old)'!G$2</f>
        <v>0</v>
      </c>
      <c r="H191" s="6">
        <f>DNFIK!H191*100/'Infl corrected (old)'!H$2</f>
        <v>0</v>
      </c>
      <c r="I191" s="6">
        <f>DNFIK!I191*100/'Infl corrected (old)'!I$2</f>
        <v>0</v>
      </c>
      <c r="J191" s="6">
        <f>DNFIK!J191*100/'Infl corrected (old)'!J$2</f>
        <v>0</v>
      </c>
      <c r="K191" s="6">
        <f>DNFIK!K191*100/'Infl corrected (old)'!K$2</f>
        <v>0</v>
      </c>
      <c r="L191" s="6">
        <f>DNFIK!L191*100/'Infl corrected (old)'!L$2</f>
        <v>0</v>
      </c>
      <c r="M191" s="7">
        <f t="shared" si="9"/>
        <v>0</v>
      </c>
    </row>
    <row r="192" spans="5:13" x14ac:dyDescent="0.55000000000000004">
      <c r="E192" s="3" t="s">
        <v>33</v>
      </c>
      <c r="F192" s="6">
        <f>DNFIK!F192*100/'Infl corrected (old)'!F$2</f>
        <v>0</v>
      </c>
      <c r="G192" s="6">
        <f>DNFIK!G192*100/'Infl corrected (old)'!G$2</f>
        <v>0</v>
      </c>
      <c r="H192" s="6">
        <f>DNFIK!H192*100/'Infl corrected (old)'!H$2</f>
        <v>0</v>
      </c>
      <c r="I192" s="6">
        <f>DNFIK!I192*100/'Infl corrected (old)'!I$2</f>
        <v>0</v>
      </c>
      <c r="J192" s="6">
        <f>DNFIK!J192*100/'Infl corrected (old)'!J$2</f>
        <v>0</v>
      </c>
      <c r="K192" s="6">
        <f>DNFIK!K192*100/'Infl corrected (old)'!K$2</f>
        <v>0</v>
      </c>
      <c r="L192" s="6">
        <f>DNFIK!L192*100/'Infl corrected (old)'!L$2</f>
        <v>0</v>
      </c>
      <c r="M192" s="7">
        <f t="shared" si="9"/>
        <v>0</v>
      </c>
    </row>
    <row r="193" spans="4:13" x14ac:dyDescent="0.55000000000000004">
      <c r="E193" s="3" t="s">
        <v>34</v>
      </c>
      <c r="F193" s="6">
        <f>DNFIK!F193*100/'Infl corrected (old)'!F$2</f>
        <v>0</v>
      </c>
      <c r="G193" s="6">
        <f>DNFIK!G193*100/'Infl corrected (old)'!G$2</f>
        <v>0</v>
      </c>
      <c r="H193" s="6">
        <f>DNFIK!H193*100/'Infl corrected (old)'!H$2</f>
        <v>0</v>
      </c>
      <c r="I193" s="6">
        <f>DNFIK!I193*100/'Infl corrected (old)'!I$2</f>
        <v>0</v>
      </c>
      <c r="J193" s="6">
        <f>DNFIK!J193*100/'Infl corrected (old)'!J$2</f>
        <v>0</v>
      </c>
      <c r="K193" s="6">
        <f>DNFIK!K193*100/'Infl corrected (old)'!K$2</f>
        <v>0</v>
      </c>
      <c r="L193" s="6">
        <f>DNFIK!L193*100/'Infl corrected (old)'!L$2</f>
        <v>0</v>
      </c>
      <c r="M193" s="7">
        <f t="shared" si="9"/>
        <v>0</v>
      </c>
    </row>
    <row r="194" spans="4:13" x14ac:dyDescent="0.55000000000000004">
      <c r="E194" s="3" t="s">
        <v>35</v>
      </c>
      <c r="F194" s="6">
        <f>DNFIK!F194*100/'Infl corrected (old)'!F$2</f>
        <v>0</v>
      </c>
      <c r="G194" s="6">
        <f>DNFIK!G194*100/'Infl corrected (old)'!G$2</f>
        <v>0</v>
      </c>
      <c r="H194" s="6">
        <f>DNFIK!H194*100/'Infl corrected (old)'!H$2</f>
        <v>0</v>
      </c>
      <c r="I194" s="6">
        <f>DNFIK!I194*100/'Infl corrected (old)'!I$2</f>
        <v>0</v>
      </c>
      <c r="J194" s="6">
        <f>DNFIK!J194*100/'Infl corrected (old)'!J$2</f>
        <v>0</v>
      </c>
      <c r="K194" s="6">
        <f>DNFIK!K194*100/'Infl corrected (old)'!K$2</f>
        <v>0</v>
      </c>
      <c r="L194" s="6">
        <f>DNFIK!L194*100/'Infl corrected (old)'!L$2</f>
        <v>0</v>
      </c>
      <c r="M194" s="7">
        <f t="shared" si="9"/>
        <v>0</v>
      </c>
    </row>
    <row r="195" spans="4:13" x14ac:dyDescent="0.55000000000000004">
      <c r="E195" s="3" t="s">
        <v>36</v>
      </c>
      <c r="F195" s="6">
        <f>DNFIK!F195*100/'Infl corrected (old)'!F$2</f>
        <v>0</v>
      </c>
      <c r="G195" s="6">
        <f>DNFIK!G195*100/'Infl corrected (old)'!G$2</f>
        <v>0</v>
      </c>
      <c r="H195" s="6">
        <f>DNFIK!H195*100/'Infl corrected (old)'!H$2</f>
        <v>0</v>
      </c>
      <c r="I195" s="6">
        <f>DNFIK!I195*100/'Infl corrected (old)'!I$2</f>
        <v>0</v>
      </c>
      <c r="J195" s="6">
        <f>DNFIK!J195*100/'Infl corrected (old)'!J$2</f>
        <v>3.0303030303030303</v>
      </c>
      <c r="K195" s="6">
        <f>DNFIK!K195*100/'Infl corrected (old)'!K$2</f>
        <v>1.0040160642570282</v>
      </c>
      <c r="L195" s="6">
        <f>DNFIK!L195*100/'Infl corrected (old)'!L$2</f>
        <v>0</v>
      </c>
      <c r="M195" s="7">
        <f t="shared" si="9"/>
        <v>0.57633129922286552</v>
      </c>
    </row>
    <row r="196" spans="4:13" x14ac:dyDescent="0.55000000000000004">
      <c r="E196" s="3" t="s">
        <v>37</v>
      </c>
      <c r="F196" s="6">
        <f>DNFIK!F196*100/'Infl corrected (old)'!F$2</f>
        <v>233.55263157894737</v>
      </c>
      <c r="G196" s="6">
        <f>DNFIK!G196*100/'Infl corrected (old)'!G$2</f>
        <v>239.01393354769561</v>
      </c>
      <c r="H196" s="6">
        <f>DNFIK!H196*100/'Infl corrected (old)'!H$2</f>
        <v>199.16579770594367</v>
      </c>
      <c r="I196" s="6">
        <f>DNFIK!I196*100/'Infl corrected (old)'!I$2</f>
        <v>204.68431771894092</v>
      </c>
      <c r="J196" s="6">
        <f>DNFIK!J196*100/'Infl corrected (old)'!J$2</f>
        <v>202.02020202020202</v>
      </c>
      <c r="K196" s="6">
        <f>DNFIK!K196*100/'Infl corrected (old)'!K$2</f>
        <v>234.93975903614458</v>
      </c>
      <c r="L196" s="6">
        <f>DNFIK!L196*100/'Infl corrected (old)'!L$2</f>
        <v>309</v>
      </c>
      <c r="M196" s="7">
        <f t="shared" si="9"/>
        <v>231.76809165826776</v>
      </c>
    </row>
    <row r="197" spans="4:13" x14ac:dyDescent="0.55000000000000004">
      <c r="E197" s="3" t="s">
        <v>38</v>
      </c>
      <c r="F197" s="6">
        <f>DNFIK!F197*100/'Infl corrected (old)'!F$2</f>
        <v>2.1929824561403506</v>
      </c>
      <c r="G197" s="6">
        <f>DNFIK!G197*100/'Infl corrected (old)'!G$2</f>
        <v>2.1436227224008575</v>
      </c>
      <c r="H197" s="6">
        <f>DNFIK!H197*100/'Infl corrected (old)'!H$2</f>
        <v>2.0855057351407713</v>
      </c>
      <c r="I197" s="6">
        <f>DNFIK!I197*100/'Infl corrected (old)'!I$2</f>
        <v>4.0733197556008145</v>
      </c>
      <c r="J197" s="6">
        <f>DNFIK!J197*100/'Infl corrected (old)'!J$2</f>
        <v>4.0404040404040407</v>
      </c>
      <c r="K197" s="6">
        <f>DNFIK!K197*100/'Infl corrected (old)'!K$2</f>
        <v>4.0160642570281126</v>
      </c>
      <c r="L197" s="6">
        <f>DNFIK!L197*100/'Infl corrected (old)'!L$2</f>
        <v>5</v>
      </c>
      <c r="M197" s="7">
        <f t="shared" ref="M197:M260" si="10">AVERAGE(F197:L197)</f>
        <v>3.3645569952449925</v>
      </c>
    </row>
    <row r="198" spans="4:13" x14ac:dyDescent="0.55000000000000004">
      <c r="E198" s="3" t="s">
        <v>39</v>
      </c>
      <c r="F198" s="6">
        <f>DNFIK!F198*100/'Infl corrected (old)'!F$2</f>
        <v>231.35964912280701</v>
      </c>
      <c r="G198" s="6">
        <f>DNFIK!G198*100/'Infl corrected (old)'!G$2</f>
        <v>236.87031082529475</v>
      </c>
      <c r="H198" s="6">
        <f>DNFIK!H198*100/'Infl corrected (old)'!H$2</f>
        <v>198.12304483837329</v>
      </c>
      <c r="I198" s="6">
        <f>DNFIK!I198*100/'Infl corrected (old)'!I$2</f>
        <v>200.61099796334011</v>
      </c>
      <c r="J198" s="6">
        <f>DNFIK!J198*100/'Infl corrected (old)'!J$2</f>
        <v>197.97979797979798</v>
      </c>
      <c r="K198" s="6">
        <f>DNFIK!K198*100/'Infl corrected (old)'!K$2</f>
        <v>230.92369477911649</v>
      </c>
      <c r="L198" s="6">
        <f>DNFIK!L198*100/'Infl corrected (old)'!L$2</f>
        <v>304</v>
      </c>
      <c r="M198" s="7">
        <f t="shared" si="10"/>
        <v>228.55249935838992</v>
      </c>
    </row>
    <row r="199" spans="4:13" x14ac:dyDescent="0.55000000000000004">
      <c r="E199" s="3" t="s">
        <v>40</v>
      </c>
      <c r="F199" s="6">
        <f>DNFIK!F199*100/'Infl corrected (old)'!F$2</f>
        <v>0</v>
      </c>
      <c r="G199" s="6">
        <f>DNFIK!G199*100/'Infl corrected (old)'!G$2</f>
        <v>0</v>
      </c>
      <c r="H199" s="6">
        <f>DNFIK!H199*100/'Infl corrected (old)'!H$2</f>
        <v>0</v>
      </c>
      <c r="I199" s="6">
        <f>DNFIK!I199*100/'Infl corrected (old)'!I$2</f>
        <v>0</v>
      </c>
      <c r="J199" s="6">
        <f>DNFIK!J199*100/'Infl corrected (old)'!J$2</f>
        <v>0</v>
      </c>
      <c r="K199" s="6">
        <f>DNFIK!K199*100/'Infl corrected (old)'!K$2</f>
        <v>0</v>
      </c>
      <c r="L199" s="6">
        <f>DNFIK!L199*100/'Infl corrected (old)'!L$2</f>
        <v>0</v>
      </c>
      <c r="M199" s="7">
        <f t="shared" si="10"/>
        <v>0</v>
      </c>
    </row>
    <row r="200" spans="4:13" x14ac:dyDescent="0.55000000000000004">
      <c r="D200" s="3" t="s">
        <v>47</v>
      </c>
      <c r="E200" s="3" t="s">
        <v>13</v>
      </c>
      <c r="F200" s="6">
        <f>DNFIK!F200*100/'Infl corrected (old)'!F$2</f>
        <v>24.12280701754386</v>
      </c>
      <c r="G200" s="6">
        <f>DNFIK!G200*100/'Infl corrected (old)'!G$2</f>
        <v>24.65166130760986</v>
      </c>
      <c r="H200" s="6">
        <f>DNFIK!H200*100/'Infl corrected (old)'!H$2</f>
        <v>25.026068821689258</v>
      </c>
      <c r="I200" s="6">
        <f>DNFIK!I200*100/'Infl corrected (old)'!I$2</f>
        <v>24.439918533604889</v>
      </c>
      <c r="J200" s="6">
        <f>DNFIK!J200*100/'Infl corrected (old)'!J$2</f>
        <v>32.323232323232325</v>
      </c>
      <c r="K200" s="6">
        <f>DNFIK!K200*100/'Infl corrected (old)'!K$2</f>
        <v>36.144578313253014</v>
      </c>
      <c r="L200" s="6">
        <f>DNFIK!L200*100/'Infl corrected (old)'!L$2</f>
        <v>33</v>
      </c>
      <c r="M200" s="7">
        <f t="shared" si="10"/>
        <v>28.529752330990458</v>
      </c>
    </row>
    <row r="201" spans="4:13" x14ac:dyDescent="0.55000000000000004">
      <c r="E201" s="3" t="s">
        <v>14</v>
      </c>
      <c r="F201" s="6">
        <f>DNFIK!F201*100/'Infl corrected (old)'!F$2</f>
        <v>0</v>
      </c>
      <c r="G201" s="6">
        <f>DNFIK!G201*100/'Infl corrected (old)'!G$2</f>
        <v>0</v>
      </c>
      <c r="H201" s="6">
        <f>DNFIK!H201*100/'Infl corrected (old)'!H$2</f>
        <v>0</v>
      </c>
      <c r="I201" s="6">
        <f>DNFIK!I201*100/'Infl corrected (old)'!I$2</f>
        <v>0</v>
      </c>
      <c r="J201" s="6">
        <f>DNFIK!J201*100/'Infl corrected (old)'!J$2</f>
        <v>0</v>
      </c>
      <c r="K201" s="6">
        <f>DNFIK!K201*100/'Infl corrected (old)'!K$2</f>
        <v>0</v>
      </c>
      <c r="L201" s="6">
        <f>DNFIK!L201*100/'Infl corrected (old)'!L$2</f>
        <v>0</v>
      </c>
      <c r="M201" s="7">
        <f t="shared" si="10"/>
        <v>0</v>
      </c>
    </row>
    <row r="202" spans="4:13" x14ac:dyDescent="0.55000000000000004">
      <c r="E202" s="3" t="s">
        <v>15</v>
      </c>
      <c r="F202" s="6">
        <f>DNFIK!F202*100/'Infl corrected (old)'!F$2</f>
        <v>0</v>
      </c>
      <c r="G202" s="6">
        <f>DNFIK!G202*100/'Infl corrected (old)'!G$2</f>
        <v>0</v>
      </c>
      <c r="H202" s="6">
        <f>DNFIK!H202*100/'Infl corrected (old)'!H$2</f>
        <v>0</v>
      </c>
      <c r="I202" s="6">
        <f>DNFIK!I202*100/'Infl corrected (old)'!I$2</f>
        <v>0</v>
      </c>
      <c r="J202" s="6">
        <f>DNFIK!J202*100/'Infl corrected (old)'!J$2</f>
        <v>0</v>
      </c>
      <c r="K202" s="6">
        <f>DNFIK!K202*100/'Infl corrected (old)'!K$2</f>
        <v>0</v>
      </c>
      <c r="L202" s="6">
        <f>DNFIK!L202*100/'Infl corrected (old)'!L$2</f>
        <v>0</v>
      </c>
      <c r="M202" s="7">
        <f t="shared" si="10"/>
        <v>0</v>
      </c>
    </row>
    <row r="203" spans="4:13" x14ac:dyDescent="0.55000000000000004">
      <c r="E203" s="3" t="s">
        <v>16</v>
      </c>
      <c r="F203" s="6">
        <f>DNFIK!F203*100/'Infl corrected (old)'!F$2</f>
        <v>0</v>
      </c>
      <c r="G203" s="6">
        <f>DNFIK!G203*100/'Infl corrected (old)'!G$2</f>
        <v>0</v>
      </c>
      <c r="H203" s="6">
        <f>DNFIK!H203*100/'Infl corrected (old)'!H$2</f>
        <v>0</v>
      </c>
      <c r="I203" s="6">
        <f>DNFIK!I203*100/'Infl corrected (old)'!I$2</f>
        <v>0</v>
      </c>
      <c r="J203" s="6">
        <f>DNFIK!J203*100/'Infl corrected (old)'!J$2</f>
        <v>0</v>
      </c>
      <c r="K203" s="6">
        <f>DNFIK!K203*100/'Infl corrected (old)'!K$2</f>
        <v>0</v>
      </c>
      <c r="L203" s="6">
        <f>DNFIK!L203*100/'Infl corrected (old)'!L$2</f>
        <v>0</v>
      </c>
      <c r="M203" s="7">
        <f t="shared" si="10"/>
        <v>0</v>
      </c>
    </row>
    <row r="204" spans="4:13" x14ac:dyDescent="0.55000000000000004">
      <c r="E204" s="3" t="s">
        <v>17</v>
      </c>
      <c r="F204" s="6">
        <f>DNFIK!F204*100/'Infl corrected (old)'!F$2</f>
        <v>5.4824561403508767</v>
      </c>
      <c r="G204" s="6">
        <f>DNFIK!G204*100/'Infl corrected (old)'!G$2</f>
        <v>4.287245444801715</v>
      </c>
      <c r="H204" s="6">
        <f>DNFIK!H204*100/'Infl corrected (old)'!H$2</f>
        <v>5.2137643378519289</v>
      </c>
      <c r="I204" s="6">
        <f>DNFIK!I204*100/'Infl corrected (old)'!I$2</f>
        <v>5.0916496945010179</v>
      </c>
      <c r="J204" s="6">
        <f>DNFIK!J204*100/'Infl corrected (old)'!J$2</f>
        <v>9.0909090909090917</v>
      </c>
      <c r="K204" s="6">
        <f>DNFIK!K204*100/'Infl corrected (old)'!K$2</f>
        <v>12.048192771084338</v>
      </c>
      <c r="L204" s="6">
        <f>DNFIK!L204*100/'Infl corrected (old)'!L$2</f>
        <v>6</v>
      </c>
      <c r="M204" s="7">
        <f t="shared" si="10"/>
        <v>6.7448882113569955</v>
      </c>
    </row>
    <row r="205" spans="4:13" x14ac:dyDescent="0.55000000000000004">
      <c r="E205" s="3" t="s">
        <v>18</v>
      </c>
      <c r="F205" s="6">
        <f>DNFIK!F205*100/'Infl corrected (old)'!F$2</f>
        <v>0</v>
      </c>
      <c r="G205" s="6">
        <f>DNFIK!G205*100/'Infl corrected (old)'!G$2</f>
        <v>0</v>
      </c>
      <c r="H205" s="6">
        <f>DNFIK!H205*100/'Infl corrected (old)'!H$2</f>
        <v>0</v>
      </c>
      <c r="I205" s="6">
        <f>DNFIK!I205*100/'Infl corrected (old)'!I$2</f>
        <v>0</v>
      </c>
      <c r="J205" s="6">
        <f>DNFIK!J205*100/'Infl corrected (old)'!J$2</f>
        <v>0</v>
      </c>
      <c r="K205" s="6">
        <f>DNFIK!K205*100/'Infl corrected (old)'!K$2</f>
        <v>0</v>
      </c>
      <c r="L205" s="6">
        <f>DNFIK!L205*100/'Infl corrected (old)'!L$2</f>
        <v>0</v>
      </c>
      <c r="M205" s="7">
        <f t="shared" si="10"/>
        <v>0</v>
      </c>
    </row>
    <row r="206" spans="4:13" x14ac:dyDescent="0.55000000000000004">
      <c r="E206" s="3" t="s">
        <v>19</v>
      </c>
      <c r="F206" s="6">
        <f>DNFIK!F206*100/'Infl corrected (old)'!F$2</f>
        <v>4.3859649122807012</v>
      </c>
      <c r="G206" s="6">
        <f>DNFIK!G206*100/'Infl corrected (old)'!G$2</f>
        <v>3.2154340836012865</v>
      </c>
      <c r="H206" s="6">
        <f>DNFIK!H206*100/'Infl corrected (old)'!H$2</f>
        <v>4.1710114702815426</v>
      </c>
      <c r="I206" s="6">
        <f>DNFIK!I206*100/'Infl corrected (old)'!I$2</f>
        <v>4.0733197556008145</v>
      </c>
      <c r="J206" s="6">
        <f>DNFIK!J206*100/'Infl corrected (old)'!J$2</f>
        <v>8.0808080808080813</v>
      </c>
      <c r="K206" s="6">
        <f>DNFIK!K206*100/'Infl corrected (old)'!K$2</f>
        <v>11.04417670682731</v>
      </c>
      <c r="L206" s="6">
        <f>DNFIK!L206*100/'Infl corrected (old)'!L$2</f>
        <v>5</v>
      </c>
      <c r="M206" s="7">
        <f t="shared" si="10"/>
        <v>5.7101021441999622</v>
      </c>
    </row>
    <row r="207" spans="4:13" x14ac:dyDescent="0.55000000000000004">
      <c r="E207" s="3" t="s">
        <v>20</v>
      </c>
      <c r="F207" s="6">
        <f>DNFIK!F207*100/'Infl corrected (old)'!F$2</f>
        <v>1.0964912280701753</v>
      </c>
      <c r="G207" s="6">
        <f>DNFIK!G207*100/'Infl corrected (old)'!G$2</f>
        <v>1.0718113612004287</v>
      </c>
      <c r="H207" s="6">
        <f>DNFIK!H207*100/'Infl corrected (old)'!H$2</f>
        <v>1.0427528675703857</v>
      </c>
      <c r="I207" s="6">
        <f>DNFIK!I207*100/'Infl corrected (old)'!I$2</f>
        <v>1.0183299389002036</v>
      </c>
      <c r="J207" s="6">
        <f>DNFIK!J207*100/'Infl corrected (old)'!J$2</f>
        <v>1.0101010101010102</v>
      </c>
      <c r="K207" s="6">
        <f>DNFIK!K207*100/'Infl corrected (old)'!K$2</f>
        <v>1.0040160642570282</v>
      </c>
      <c r="L207" s="6">
        <f>DNFIK!L207*100/'Infl corrected (old)'!L$2</f>
        <v>1</v>
      </c>
      <c r="M207" s="7">
        <f t="shared" si="10"/>
        <v>1.034786067157033</v>
      </c>
    </row>
    <row r="208" spans="4:13" x14ac:dyDescent="0.55000000000000004">
      <c r="E208" s="3" t="s">
        <v>21</v>
      </c>
      <c r="F208" s="6">
        <f>DNFIK!F208*100/'Infl corrected (old)'!F$2</f>
        <v>4.3859649122807012</v>
      </c>
      <c r="G208" s="6">
        <f>DNFIK!G208*100/'Infl corrected (old)'!G$2</f>
        <v>3.2154340836012865</v>
      </c>
      <c r="H208" s="6">
        <f>DNFIK!H208*100/'Infl corrected (old)'!H$2</f>
        <v>3.1282586027111572</v>
      </c>
      <c r="I208" s="6">
        <f>DNFIK!I208*100/'Infl corrected (old)'!I$2</f>
        <v>12.219959266802444</v>
      </c>
      <c r="J208" s="6">
        <f>DNFIK!J208*100/'Infl corrected (old)'!J$2</f>
        <v>3.0303030303030303</v>
      </c>
      <c r="K208" s="6">
        <f>DNFIK!K208*100/'Infl corrected (old)'!K$2</f>
        <v>4.0160642570281126</v>
      </c>
      <c r="L208" s="6">
        <f>DNFIK!L208*100/'Infl corrected (old)'!L$2</f>
        <v>4</v>
      </c>
      <c r="M208" s="7">
        <f t="shared" si="10"/>
        <v>4.856569164675248</v>
      </c>
    </row>
    <row r="209" spans="5:13" x14ac:dyDescent="0.55000000000000004">
      <c r="E209" s="3" t="s">
        <v>22</v>
      </c>
      <c r="F209" s="6">
        <f>DNFIK!F209*100/'Infl corrected (old)'!F$2</f>
        <v>0</v>
      </c>
      <c r="G209" s="6">
        <f>DNFIK!G209*100/'Infl corrected (old)'!G$2</f>
        <v>0</v>
      </c>
      <c r="H209" s="6">
        <f>DNFIK!H209*100/'Infl corrected (old)'!H$2</f>
        <v>0</v>
      </c>
      <c r="I209" s="6">
        <f>DNFIK!I209*100/'Infl corrected (old)'!I$2</f>
        <v>0</v>
      </c>
      <c r="J209" s="6">
        <f>DNFIK!J209*100/'Infl corrected (old)'!J$2</f>
        <v>0</v>
      </c>
      <c r="K209" s="6">
        <f>DNFIK!K209*100/'Infl corrected (old)'!K$2</f>
        <v>0</v>
      </c>
      <c r="L209" s="6">
        <f>DNFIK!L209*100/'Infl corrected (old)'!L$2</f>
        <v>0</v>
      </c>
      <c r="M209" s="7">
        <f t="shared" si="10"/>
        <v>0</v>
      </c>
    </row>
    <row r="210" spans="5:13" x14ac:dyDescent="0.55000000000000004">
      <c r="E210" s="3" t="s">
        <v>23</v>
      </c>
      <c r="F210" s="6">
        <f>DNFIK!F210*100/'Infl corrected (old)'!F$2</f>
        <v>4.3859649122807012</v>
      </c>
      <c r="G210" s="6">
        <f>DNFIK!G210*100/'Infl corrected (old)'!G$2</f>
        <v>3.2154340836012865</v>
      </c>
      <c r="H210" s="6">
        <f>DNFIK!H210*100/'Infl corrected (old)'!H$2</f>
        <v>2.0855057351407713</v>
      </c>
      <c r="I210" s="6">
        <f>DNFIK!I210*100/'Infl corrected (old)'!I$2</f>
        <v>12.219959266802444</v>
      </c>
      <c r="J210" s="6">
        <f>DNFIK!J210*100/'Infl corrected (old)'!J$2</f>
        <v>3.0303030303030303</v>
      </c>
      <c r="K210" s="6">
        <f>DNFIK!K210*100/'Infl corrected (old)'!K$2</f>
        <v>4.0160642570281126</v>
      </c>
      <c r="L210" s="6">
        <f>DNFIK!L210*100/'Infl corrected (old)'!L$2</f>
        <v>4</v>
      </c>
      <c r="M210" s="7">
        <f t="shared" si="10"/>
        <v>4.7076044693080501</v>
      </c>
    </row>
    <row r="211" spans="5:13" x14ac:dyDescent="0.55000000000000004">
      <c r="E211" s="3" t="s">
        <v>24</v>
      </c>
      <c r="F211" s="6">
        <f>DNFIK!F211*100/'Infl corrected (old)'!F$2</f>
        <v>1.0964912280701753</v>
      </c>
      <c r="G211" s="6">
        <f>DNFIK!G211*100/'Infl corrected (old)'!G$2</f>
        <v>2.1436227224008575</v>
      </c>
      <c r="H211" s="6">
        <f>DNFIK!H211*100/'Infl corrected (old)'!H$2</f>
        <v>3.1282586027111572</v>
      </c>
      <c r="I211" s="6">
        <f>DNFIK!I211*100/'Infl corrected (old)'!I$2</f>
        <v>2.0366598778004072</v>
      </c>
      <c r="J211" s="6">
        <f>DNFIK!J211*100/'Infl corrected (old)'!J$2</f>
        <v>4.0404040404040407</v>
      </c>
      <c r="K211" s="6">
        <f>DNFIK!K211*100/'Infl corrected (old)'!K$2</f>
        <v>5.0200803212851408</v>
      </c>
      <c r="L211" s="6">
        <f>DNFIK!L211*100/'Infl corrected (old)'!L$2</f>
        <v>3</v>
      </c>
      <c r="M211" s="7">
        <f t="shared" si="10"/>
        <v>2.9236452560959685</v>
      </c>
    </row>
    <row r="212" spans="5:13" x14ac:dyDescent="0.55000000000000004">
      <c r="E212" s="3" t="s">
        <v>25</v>
      </c>
      <c r="F212" s="6">
        <f>DNFIK!F212*100/'Infl corrected (old)'!F$2</f>
        <v>1.0964912280701753</v>
      </c>
      <c r="G212" s="6">
        <f>DNFIK!G212*100/'Infl corrected (old)'!G$2</f>
        <v>2.1436227224008575</v>
      </c>
      <c r="H212" s="6">
        <f>DNFIK!H212*100/'Infl corrected (old)'!H$2</f>
        <v>3.1282586027111572</v>
      </c>
      <c r="I212" s="6">
        <f>DNFIK!I212*100/'Infl corrected (old)'!I$2</f>
        <v>2.0366598778004072</v>
      </c>
      <c r="J212" s="6">
        <f>DNFIK!J212*100/'Infl corrected (old)'!J$2</f>
        <v>4.0404040404040407</v>
      </c>
      <c r="K212" s="6">
        <f>DNFIK!K212*100/'Infl corrected (old)'!K$2</f>
        <v>5.0200803212851408</v>
      </c>
      <c r="L212" s="6">
        <f>DNFIK!L212*100/'Infl corrected (old)'!L$2</f>
        <v>3</v>
      </c>
      <c r="M212" s="7">
        <f t="shared" si="10"/>
        <v>2.9236452560959685</v>
      </c>
    </row>
    <row r="213" spans="5:13" x14ac:dyDescent="0.55000000000000004">
      <c r="E213" s="3" t="s">
        <v>26</v>
      </c>
      <c r="F213" s="6">
        <f>DNFIK!F213*100/'Infl corrected (old)'!F$2</f>
        <v>0</v>
      </c>
      <c r="G213" s="6">
        <f>DNFIK!G213*100/'Infl corrected (old)'!G$2</f>
        <v>0</v>
      </c>
      <c r="H213" s="6">
        <f>DNFIK!H213*100/'Infl corrected (old)'!H$2</f>
        <v>0</v>
      </c>
      <c r="I213" s="6">
        <f>DNFIK!I213*100/'Infl corrected (old)'!I$2</f>
        <v>0</v>
      </c>
      <c r="J213" s="6">
        <f>DNFIK!J213*100/'Infl corrected (old)'!J$2</f>
        <v>0</v>
      </c>
      <c r="K213" s="6">
        <f>DNFIK!K213*100/'Infl corrected (old)'!K$2</f>
        <v>0</v>
      </c>
      <c r="L213" s="6">
        <f>DNFIK!L213*100/'Infl corrected (old)'!L$2</f>
        <v>0</v>
      </c>
      <c r="M213" s="7">
        <f t="shared" si="10"/>
        <v>0</v>
      </c>
    </row>
    <row r="214" spans="5:13" x14ac:dyDescent="0.55000000000000004">
      <c r="E214" s="3" t="s">
        <v>27</v>
      </c>
      <c r="F214" s="6">
        <f>DNFIK!F214*100/'Infl corrected (old)'!F$2</f>
        <v>8.7719298245614024</v>
      </c>
      <c r="G214" s="6">
        <f>DNFIK!G214*100/'Infl corrected (old)'!G$2</f>
        <v>8.57449088960343</v>
      </c>
      <c r="H214" s="6">
        <f>DNFIK!H214*100/'Infl corrected (old)'!H$2</f>
        <v>7.2992700729927007</v>
      </c>
      <c r="I214" s="6">
        <f>DNFIK!I214*100/'Infl corrected (old)'!I$2</f>
        <v>6.1099796334012222</v>
      </c>
      <c r="J214" s="6">
        <f>DNFIK!J214*100/'Infl corrected (old)'!J$2</f>
        <v>7.0707070707070709</v>
      </c>
      <c r="K214" s="6">
        <f>DNFIK!K214*100/'Infl corrected (old)'!K$2</f>
        <v>11.04417670682731</v>
      </c>
      <c r="L214" s="6">
        <f>DNFIK!L214*100/'Infl corrected (old)'!L$2</f>
        <v>20</v>
      </c>
      <c r="M214" s="7">
        <f t="shared" si="10"/>
        <v>9.8386505997275915</v>
      </c>
    </row>
    <row r="215" spans="5:13" x14ac:dyDescent="0.55000000000000004">
      <c r="E215" s="3" t="s">
        <v>28</v>
      </c>
      <c r="F215" s="6">
        <f>DNFIK!F215*100/'Infl corrected (old)'!F$2</f>
        <v>1.0964912280701753</v>
      </c>
      <c r="G215" s="6">
        <f>DNFIK!G215*100/'Infl corrected (old)'!G$2</f>
        <v>1.0718113612004287</v>
      </c>
      <c r="H215" s="6">
        <f>DNFIK!H215*100/'Infl corrected (old)'!H$2</f>
        <v>1.0427528675703857</v>
      </c>
      <c r="I215" s="6">
        <f>DNFIK!I215*100/'Infl corrected (old)'!I$2</f>
        <v>0</v>
      </c>
      <c r="J215" s="6">
        <f>DNFIK!J215*100/'Infl corrected (old)'!J$2</f>
        <v>1.0101010101010102</v>
      </c>
      <c r="K215" s="6">
        <f>DNFIK!K215*100/'Infl corrected (old)'!K$2</f>
        <v>2.0080321285140563</v>
      </c>
      <c r="L215" s="6">
        <f>DNFIK!L215*100/'Infl corrected (old)'!L$2</f>
        <v>2</v>
      </c>
      <c r="M215" s="7">
        <f t="shared" si="10"/>
        <v>1.1755983707794366</v>
      </c>
    </row>
    <row r="216" spans="5:13" x14ac:dyDescent="0.55000000000000004">
      <c r="E216" s="3" t="s">
        <v>29</v>
      </c>
      <c r="F216" s="6">
        <f>DNFIK!F216*100/'Infl corrected (old)'!F$2</f>
        <v>7.6754385964912277</v>
      </c>
      <c r="G216" s="6">
        <f>DNFIK!G216*100/'Infl corrected (old)'!G$2</f>
        <v>6.4308681672025729</v>
      </c>
      <c r="H216" s="6">
        <f>DNFIK!H216*100/'Infl corrected (old)'!H$2</f>
        <v>5.2137643378519289</v>
      </c>
      <c r="I216" s="6">
        <f>DNFIK!I216*100/'Infl corrected (old)'!I$2</f>
        <v>4.0733197556008145</v>
      </c>
      <c r="J216" s="6">
        <f>DNFIK!J216*100/'Infl corrected (old)'!J$2</f>
        <v>6.0606060606060606</v>
      </c>
      <c r="K216" s="6">
        <f>DNFIK!K216*100/'Infl corrected (old)'!K$2</f>
        <v>9.0361445783132535</v>
      </c>
      <c r="L216" s="6">
        <f>DNFIK!L216*100/'Infl corrected (old)'!L$2</f>
        <v>17</v>
      </c>
      <c r="M216" s="7">
        <f t="shared" si="10"/>
        <v>7.927163070866551</v>
      </c>
    </row>
    <row r="217" spans="5:13" x14ac:dyDescent="0.55000000000000004">
      <c r="E217" s="3" t="s">
        <v>30</v>
      </c>
      <c r="F217" s="6">
        <f>DNFIK!F217*100/'Infl corrected (old)'!F$2</f>
        <v>0</v>
      </c>
      <c r="G217" s="6">
        <f>DNFIK!G217*100/'Infl corrected (old)'!G$2</f>
        <v>0</v>
      </c>
      <c r="H217" s="6">
        <f>DNFIK!H217*100/'Infl corrected (old)'!H$2</f>
        <v>0</v>
      </c>
      <c r="I217" s="6">
        <f>DNFIK!I217*100/'Infl corrected (old)'!I$2</f>
        <v>0</v>
      </c>
      <c r="J217" s="6">
        <f>DNFIK!J217*100/'Infl corrected (old)'!J$2</f>
        <v>0</v>
      </c>
      <c r="K217" s="6">
        <f>DNFIK!K217*100/'Infl corrected (old)'!K$2</f>
        <v>0</v>
      </c>
      <c r="L217" s="6">
        <f>DNFIK!L217*100/'Infl corrected (old)'!L$2</f>
        <v>0</v>
      </c>
      <c r="M217" s="7">
        <f t="shared" si="10"/>
        <v>0</v>
      </c>
    </row>
    <row r="218" spans="5:13" x14ac:dyDescent="0.55000000000000004">
      <c r="E218" s="3" t="s">
        <v>31</v>
      </c>
      <c r="F218" s="6">
        <f>DNFIK!F218*100/'Infl corrected (old)'!F$2</f>
        <v>0</v>
      </c>
      <c r="G218" s="6">
        <f>DNFIK!G218*100/'Infl corrected (old)'!G$2</f>
        <v>1.0718113612004287</v>
      </c>
      <c r="H218" s="6">
        <f>DNFIK!H218*100/'Infl corrected (old)'!H$2</f>
        <v>1.0427528675703857</v>
      </c>
      <c r="I218" s="6">
        <f>DNFIK!I218*100/'Infl corrected (old)'!I$2</f>
        <v>1.0183299389002036</v>
      </c>
      <c r="J218" s="6">
        <f>DNFIK!J218*100/'Infl corrected (old)'!J$2</f>
        <v>1.0101010101010102</v>
      </c>
      <c r="K218" s="6">
        <f>DNFIK!K218*100/'Infl corrected (old)'!K$2</f>
        <v>1.0040160642570282</v>
      </c>
      <c r="L218" s="6">
        <f>DNFIK!L218*100/'Infl corrected (old)'!L$2</f>
        <v>2</v>
      </c>
      <c r="M218" s="7">
        <f t="shared" si="10"/>
        <v>1.0210016060041509</v>
      </c>
    </row>
    <row r="219" spans="5:13" x14ac:dyDescent="0.55000000000000004">
      <c r="E219" s="3" t="s">
        <v>32</v>
      </c>
      <c r="F219" s="6">
        <f>DNFIK!F219*100/'Infl corrected (old)'!F$2</f>
        <v>0</v>
      </c>
      <c r="G219" s="6">
        <f>DNFIK!G219*100/'Infl corrected (old)'!G$2</f>
        <v>0</v>
      </c>
      <c r="H219" s="6">
        <f>DNFIK!H219*100/'Infl corrected (old)'!H$2</f>
        <v>0</v>
      </c>
      <c r="I219" s="6">
        <f>DNFIK!I219*100/'Infl corrected (old)'!I$2</f>
        <v>0</v>
      </c>
      <c r="J219" s="6">
        <f>DNFIK!J219*100/'Infl corrected (old)'!J$2</f>
        <v>0</v>
      </c>
      <c r="K219" s="6">
        <f>DNFIK!K219*100/'Infl corrected (old)'!K$2</f>
        <v>0</v>
      </c>
      <c r="L219" s="6">
        <f>DNFIK!L219*100/'Infl corrected (old)'!L$2</f>
        <v>0</v>
      </c>
      <c r="M219" s="7">
        <f t="shared" si="10"/>
        <v>0</v>
      </c>
    </row>
    <row r="220" spans="5:13" x14ac:dyDescent="0.55000000000000004">
      <c r="E220" s="3" t="s">
        <v>33</v>
      </c>
      <c r="F220" s="6">
        <f>DNFIK!F220*100/'Infl corrected (old)'!F$2</f>
        <v>0</v>
      </c>
      <c r="G220" s="6">
        <f>DNFIK!G220*100/'Infl corrected (old)'!G$2</f>
        <v>0</v>
      </c>
      <c r="H220" s="6">
        <f>DNFIK!H220*100/'Infl corrected (old)'!H$2</f>
        <v>0</v>
      </c>
      <c r="I220" s="6">
        <f>DNFIK!I220*100/'Infl corrected (old)'!I$2</f>
        <v>0</v>
      </c>
      <c r="J220" s="6">
        <f>DNFIK!J220*100/'Infl corrected (old)'!J$2</f>
        <v>0</v>
      </c>
      <c r="K220" s="6">
        <f>DNFIK!K220*100/'Infl corrected (old)'!K$2</f>
        <v>0</v>
      </c>
      <c r="L220" s="6">
        <f>DNFIK!L220*100/'Infl corrected (old)'!L$2</f>
        <v>0</v>
      </c>
      <c r="M220" s="7">
        <f t="shared" si="10"/>
        <v>0</v>
      </c>
    </row>
    <row r="221" spans="5:13" x14ac:dyDescent="0.55000000000000004">
      <c r="E221" s="3" t="s">
        <v>34</v>
      </c>
      <c r="F221" s="6">
        <f>DNFIK!F221*100/'Infl corrected (old)'!F$2</f>
        <v>0</v>
      </c>
      <c r="G221" s="6">
        <f>DNFIK!G221*100/'Infl corrected (old)'!G$2</f>
        <v>0</v>
      </c>
      <c r="H221" s="6">
        <f>DNFIK!H221*100/'Infl corrected (old)'!H$2</f>
        <v>0</v>
      </c>
      <c r="I221" s="6">
        <f>DNFIK!I221*100/'Infl corrected (old)'!I$2</f>
        <v>0</v>
      </c>
      <c r="J221" s="6">
        <f>DNFIK!J221*100/'Infl corrected (old)'!J$2</f>
        <v>0</v>
      </c>
      <c r="K221" s="6">
        <f>DNFIK!K221*100/'Infl corrected (old)'!K$2</f>
        <v>0</v>
      </c>
      <c r="L221" s="6">
        <f>DNFIK!L221*100/'Infl corrected (old)'!L$2</f>
        <v>0</v>
      </c>
      <c r="M221" s="7">
        <f t="shared" si="10"/>
        <v>0</v>
      </c>
    </row>
    <row r="222" spans="5:13" x14ac:dyDescent="0.55000000000000004">
      <c r="E222" s="3" t="s">
        <v>35</v>
      </c>
      <c r="F222" s="6">
        <f>DNFIK!F222*100/'Infl corrected (old)'!F$2</f>
        <v>0</v>
      </c>
      <c r="G222" s="6">
        <f>DNFIK!G222*100/'Infl corrected (old)'!G$2</f>
        <v>0</v>
      </c>
      <c r="H222" s="6">
        <f>DNFIK!H222*100/'Infl corrected (old)'!H$2</f>
        <v>0</v>
      </c>
      <c r="I222" s="6">
        <f>DNFIK!I222*100/'Infl corrected (old)'!I$2</f>
        <v>0</v>
      </c>
      <c r="J222" s="6">
        <f>DNFIK!J222*100/'Infl corrected (old)'!J$2</f>
        <v>0</v>
      </c>
      <c r="K222" s="6">
        <f>DNFIK!K222*100/'Infl corrected (old)'!K$2</f>
        <v>0</v>
      </c>
      <c r="L222" s="6">
        <f>DNFIK!L222*100/'Infl corrected (old)'!L$2</f>
        <v>0</v>
      </c>
      <c r="M222" s="7">
        <f t="shared" si="10"/>
        <v>0</v>
      </c>
    </row>
    <row r="223" spans="5:13" x14ac:dyDescent="0.55000000000000004">
      <c r="E223" s="3" t="s">
        <v>36</v>
      </c>
      <c r="F223" s="6">
        <f>DNFIK!F223*100/'Infl corrected (old)'!F$2</f>
        <v>0</v>
      </c>
      <c r="G223" s="6">
        <f>DNFIK!G223*100/'Infl corrected (old)'!G$2</f>
        <v>0</v>
      </c>
      <c r="H223" s="6">
        <f>DNFIK!H223*100/'Infl corrected (old)'!H$2</f>
        <v>0</v>
      </c>
      <c r="I223" s="6">
        <f>DNFIK!I223*100/'Infl corrected (old)'!I$2</f>
        <v>0</v>
      </c>
      <c r="J223" s="6">
        <f>DNFIK!J223*100/'Infl corrected (old)'!J$2</f>
        <v>0</v>
      </c>
      <c r="K223" s="6">
        <f>DNFIK!K223*100/'Infl corrected (old)'!K$2</f>
        <v>0</v>
      </c>
      <c r="L223" s="6">
        <f>DNFIK!L223*100/'Infl corrected (old)'!L$2</f>
        <v>0</v>
      </c>
      <c r="M223" s="7">
        <f t="shared" si="10"/>
        <v>0</v>
      </c>
    </row>
    <row r="224" spans="5:13" x14ac:dyDescent="0.55000000000000004">
      <c r="E224" s="3" t="s">
        <v>37</v>
      </c>
      <c r="F224" s="6">
        <f>DNFIK!F224*100/'Infl corrected (old)'!F$2</f>
        <v>4.3859649122807012</v>
      </c>
      <c r="G224" s="6">
        <f>DNFIK!G224*100/'Infl corrected (old)'!G$2</f>
        <v>7.502679528403001</v>
      </c>
      <c r="H224" s="6">
        <f>DNFIK!H224*100/'Infl corrected (old)'!H$2</f>
        <v>7.2992700729927007</v>
      </c>
      <c r="I224" s="6">
        <f>DNFIK!I224*100/'Infl corrected (old)'!I$2</f>
        <v>0</v>
      </c>
      <c r="J224" s="6">
        <f>DNFIK!J224*100/'Infl corrected (old)'!J$2</f>
        <v>8.0808080808080813</v>
      </c>
      <c r="K224" s="6">
        <f>DNFIK!K224*100/'Infl corrected (old)'!K$2</f>
        <v>5.0200803212851408</v>
      </c>
      <c r="L224" s="6">
        <f>DNFIK!L224*100/'Infl corrected (old)'!L$2</f>
        <v>0</v>
      </c>
      <c r="M224" s="7">
        <f t="shared" si="10"/>
        <v>4.6126861308242324</v>
      </c>
    </row>
    <row r="225" spans="4:13" x14ac:dyDescent="0.55000000000000004">
      <c r="E225" s="3" t="s">
        <v>38</v>
      </c>
      <c r="F225" s="6">
        <f>DNFIK!F225*100/'Infl corrected (old)'!F$2</f>
        <v>0</v>
      </c>
      <c r="G225" s="6">
        <f>DNFIK!G225*100/'Infl corrected (old)'!G$2</f>
        <v>0</v>
      </c>
      <c r="H225" s="6">
        <f>DNFIK!H225*100/'Infl corrected (old)'!H$2</f>
        <v>1.0427528675703857</v>
      </c>
      <c r="I225" s="6">
        <f>DNFIK!I225*100/'Infl corrected (old)'!I$2</f>
        <v>0</v>
      </c>
      <c r="J225" s="6">
        <f>DNFIK!J225*100/'Infl corrected (old)'!J$2</f>
        <v>0</v>
      </c>
      <c r="K225" s="6">
        <f>DNFIK!K225*100/'Infl corrected (old)'!K$2</f>
        <v>0</v>
      </c>
      <c r="L225" s="6">
        <f>DNFIK!L225*100/'Infl corrected (old)'!L$2</f>
        <v>0</v>
      </c>
      <c r="M225" s="7">
        <f t="shared" si="10"/>
        <v>0.14896469536719795</v>
      </c>
    </row>
    <row r="226" spans="4:13" x14ac:dyDescent="0.55000000000000004">
      <c r="E226" s="3" t="s">
        <v>39</v>
      </c>
      <c r="F226" s="6">
        <f>DNFIK!F226*100/'Infl corrected (old)'!F$2</f>
        <v>3.2894736842105261</v>
      </c>
      <c r="G226" s="6">
        <f>DNFIK!G226*100/'Infl corrected (old)'!G$2</f>
        <v>7.502679528403001</v>
      </c>
      <c r="H226" s="6">
        <f>DNFIK!H226*100/'Infl corrected (old)'!H$2</f>
        <v>6.2565172054223144</v>
      </c>
      <c r="I226" s="6">
        <f>DNFIK!I226*100/'Infl corrected (old)'!I$2</f>
        <v>0</v>
      </c>
      <c r="J226" s="6">
        <f>DNFIK!J226*100/'Infl corrected (old)'!J$2</f>
        <v>8.0808080808080813</v>
      </c>
      <c r="K226" s="6">
        <f>DNFIK!K226*100/'Infl corrected (old)'!K$2</f>
        <v>5.0200803212851408</v>
      </c>
      <c r="L226" s="6">
        <f>DNFIK!L226*100/'Infl corrected (old)'!L$2</f>
        <v>0</v>
      </c>
      <c r="M226" s="7">
        <f t="shared" si="10"/>
        <v>4.3070798314470098</v>
      </c>
    </row>
    <row r="227" spans="4:13" x14ac:dyDescent="0.55000000000000004">
      <c r="E227" s="3" t="s">
        <v>40</v>
      </c>
      <c r="F227" s="6">
        <f>DNFIK!F227*100/'Infl corrected (old)'!F$2</f>
        <v>0</v>
      </c>
      <c r="G227" s="6">
        <f>DNFIK!G227*100/'Infl corrected (old)'!G$2</f>
        <v>0</v>
      </c>
      <c r="H227" s="6">
        <f>DNFIK!H227*100/'Infl corrected (old)'!H$2</f>
        <v>0</v>
      </c>
      <c r="I227" s="6">
        <f>DNFIK!I227*100/'Infl corrected (old)'!I$2</f>
        <v>0</v>
      </c>
      <c r="J227" s="6">
        <f>DNFIK!J227*100/'Infl corrected (old)'!J$2</f>
        <v>0</v>
      </c>
      <c r="K227" s="6">
        <f>DNFIK!K227*100/'Infl corrected (old)'!K$2</f>
        <v>0</v>
      </c>
      <c r="L227" s="6">
        <f>DNFIK!L227*100/'Infl corrected (old)'!L$2</f>
        <v>0</v>
      </c>
      <c r="M227" s="7">
        <f t="shared" si="10"/>
        <v>0</v>
      </c>
    </row>
    <row r="228" spans="4:13" x14ac:dyDescent="0.55000000000000004">
      <c r="D228" s="3" t="s">
        <v>48</v>
      </c>
      <c r="E228" s="3" t="s">
        <v>13</v>
      </c>
      <c r="F228" s="6">
        <f>DNFIK!F228*100/'Infl corrected (old)'!F$2</f>
        <v>1410.0877192982455</v>
      </c>
      <c r="G228" s="6">
        <f>DNFIK!G228*100/'Infl corrected (old)'!G$2</f>
        <v>1536.9774919614149</v>
      </c>
      <c r="H228" s="6">
        <f>DNFIK!H228*100/'Infl corrected (old)'!H$2</f>
        <v>1600.6256517205422</v>
      </c>
      <c r="I228" s="6">
        <f>DNFIK!I228*100/'Infl corrected (old)'!I$2</f>
        <v>1905.2953156822809</v>
      </c>
      <c r="J228" s="6">
        <f>DNFIK!J228*100/'Infl corrected (old)'!J$2</f>
        <v>1903.030303030303</v>
      </c>
      <c r="K228" s="6">
        <f>DNFIK!K228*100/'Infl corrected (old)'!K$2</f>
        <v>2130.5220883534139</v>
      </c>
      <c r="L228" s="6">
        <f>DNFIK!L228*100/'Infl corrected (old)'!L$2</f>
        <v>2129</v>
      </c>
      <c r="M228" s="7">
        <f t="shared" si="10"/>
        <v>1802.2197957208857</v>
      </c>
    </row>
    <row r="229" spans="4:13" x14ac:dyDescent="0.55000000000000004">
      <c r="E229" s="3" t="s">
        <v>14</v>
      </c>
      <c r="F229" s="6">
        <f>DNFIK!F229*100/'Infl corrected (old)'!F$2</f>
        <v>0</v>
      </c>
      <c r="G229" s="6">
        <f>DNFIK!G229*100/'Infl corrected (old)'!G$2</f>
        <v>0</v>
      </c>
      <c r="H229" s="6">
        <f>DNFIK!H229*100/'Infl corrected (old)'!H$2</f>
        <v>0</v>
      </c>
      <c r="I229" s="6">
        <f>DNFIK!I229*100/'Infl corrected (old)'!I$2</f>
        <v>0</v>
      </c>
      <c r="J229" s="6">
        <f>DNFIK!J229*100/'Infl corrected (old)'!J$2</f>
        <v>0</v>
      </c>
      <c r="K229" s="6">
        <f>DNFIK!K229*100/'Infl corrected (old)'!K$2</f>
        <v>0</v>
      </c>
      <c r="L229" s="6">
        <f>DNFIK!L229*100/'Infl corrected (old)'!L$2</f>
        <v>0</v>
      </c>
      <c r="M229" s="7">
        <f t="shared" si="10"/>
        <v>0</v>
      </c>
    </row>
    <row r="230" spans="4:13" x14ac:dyDescent="0.55000000000000004">
      <c r="E230" s="3" t="s">
        <v>15</v>
      </c>
      <c r="F230" s="6">
        <f>DNFIK!F230*100/'Infl corrected (old)'!F$2</f>
        <v>0</v>
      </c>
      <c r="G230" s="6">
        <f>DNFIK!G230*100/'Infl corrected (old)'!G$2</f>
        <v>0</v>
      </c>
      <c r="H230" s="6">
        <f>DNFIK!H230*100/'Infl corrected (old)'!H$2</f>
        <v>0</v>
      </c>
      <c r="I230" s="6">
        <f>DNFIK!I230*100/'Infl corrected (old)'!I$2</f>
        <v>0</v>
      </c>
      <c r="J230" s="6">
        <f>DNFIK!J230*100/'Infl corrected (old)'!J$2</f>
        <v>0</v>
      </c>
      <c r="K230" s="6">
        <f>DNFIK!K230*100/'Infl corrected (old)'!K$2</f>
        <v>0</v>
      </c>
      <c r="L230" s="6">
        <f>DNFIK!L230*100/'Infl corrected (old)'!L$2</f>
        <v>0</v>
      </c>
      <c r="M230" s="7">
        <f t="shared" si="10"/>
        <v>0</v>
      </c>
    </row>
    <row r="231" spans="4:13" x14ac:dyDescent="0.55000000000000004">
      <c r="E231" s="3" t="s">
        <v>16</v>
      </c>
      <c r="F231" s="6">
        <f>DNFIK!F231*100/'Infl corrected (old)'!F$2</f>
        <v>0</v>
      </c>
      <c r="G231" s="6">
        <f>DNFIK!G231*100/'Infl corrected (old)'!G$2</f>
        <v>0</v>
      </c>
      <c r="H231" s="6">
        <f>DNFIK!H231*100/'Infl corrected (old)'!H$2</f>
        <v>0</v>
      </c>
      <c r="I231" s="6">
        <f>DNFIK!I231*100/'Infl corrected (old)'!I$2</f>
        <v>0</v>
      </c>
      <c r="J231" s="6">
        <f>DNFIK!J231*100/'Infl corrected (old)'!J$2</f>
        <v>0</v>
      </c>
      <c r="K231" s="6">
        <f>DNFIK!K231*100/'Infl corrected (old)'!K$2</f>
        <v>0</v>
      </c>
      <c r="L231" s="6">
        <f>DNFIK!L231*100/'Infl corrected (old)'!L$2</f>
        <v>0</v>
      </c>
      <c r="M231" s="7">
        <f t="shared" si="10"/>
        <v>0</v>
      </c>
    </row>
    <row r="232" spans="4:13" x14ac:dyDescent="0.55000000000000004">
      <c r="E232" s="3" t="s">
        <v>17</v>
      </c>
      <c r="F232" s="6">
        <f>DNFIK!F232*100/'Infl corrected (old)'!F$2</f>
        <v>46.05263157894737</v>
      </c>
      <c r="G232" s="6">
        <f>DNFIK!G232*100/'Infl corrected (old)'!G$2</f>
        <v>21.436227224008576</v>
      </c>
      <c r="H232" s="6">
        <f>DNFIK!H232*100/'Infl corrected (old)'!H$2</f>
        <v>37.53910323253389</v>
      </c>
      <c r="I232" s="6">
        <f>DNFIK!I232*100/'Infl corrected (old)'!I$2</f>
        <v>39.714867617107942</v>
      </c>
      <c r="J232" s="6">
        <f>DNFIK!J232*100/'Infl corrected (old)'!J$2</f>
        <v>37.373737373737377</v>
      </c>
      <c r="K232" s="6">
        <f>DNFIK!K232*100/'Infl corrected (old)'!K$2</f>
        <v>33.132530120481931</v>
      </c>
      <c r="L232" s="6">
        <f>DNFIK!L232*100/'Infl corrected (old)'!L$2</f>
        <v>28</v>
      </c>
      <c r="M232" s="7">
        <f t="shared" si="10"/>
        <v>34.74987102097387</v>
      </c>
    </row>
    <row r="233" spans="4:13" x14ac:dyDescent="0.55000000000000004">
      <c r="E233" s="3" t="s">
        <v>18</v>
      </c>
      <c r="F233" s="6">
        <f>DNFIK!F233*100/'Infl corrected (old)'!F$2</f>
        <v>0</v>
      </c>
      <c r="G233" s="6">
        <f>DNFIK!G233*100/'Infl corrected (old)'!G$2</f>
        <v>0</v>
      </c>
      <c r="H233" s="6">
        <f>DNFIK!H233*100/'Infl corrected (old)'!H$2</f>
        <v>0</v>
      </c>
      <c r="I233" s="6">
        <f>DNFIK!I233*100/'Infl corrected (old)'!I$2</f>
        <v>0</v>
      </c>
      <c r="J233" s="6">
        <f>DNFIK!J233*100/'Infl corrected (old)'!J$2</f>
        <v>0</v>
      </c>
      <c r="K233" s="6">
        <f>DNFIK!K233*100/'Infl corrected (old)'!K$2</f>
        <v>0</v>
      </c>
      <c r="L233" s="6">
        <f>DNFIK!L233*100/'Infl corrected (old)'!L$2</f>
        <v>0</v>
      </c>
      <c r="M233" s="7">
        <f t="shared" si="10"/>
        <v>0</v>
      </c>
    </row>
    <row r="234" spans="4:13" x14ac:dyDescent="0.55000000000000004">
      <c r="E234" s="3" t="s">
        <v>19</v>
      </c>
      <c r="F234" s="6">
        <f>DNFIK!F234*100/'Infl corrected (old)'!F$2</f>
        <v>18.640350877192983</v>
      </c>
      <c r="G234" s="6">
        <f>DNFIK!G234*100/'Infl corrected (old)'!G$2</f>
        <v>10.718113612004288</v>
      </c>
      <c r="H234" s="6">
        <f>DNFIK!H234*100/'Infl corrected (old)'!H$2</f>
        <v>13.555787278415014</v>
      </c>
      <c r="I234" s="6">
        <f>DNFIK!I234*100/'Infl corrected (old)'!I$2</f>
        <v>20.366598778004072</v>
      </c>
      <c r="J234" s="6">
        <f>DNFIK!J234*100/'Infl corrected (old)'!J$2</f>
        <v>13.131313131313131</v>
      </c>
      <c r="K234" s="6">
        <f>DNFIK!K234*100/'Infl corrected (old)'!K$2</f>
        <v>24.096385542168676</v>
      </c>
      <c r="L234" s="6">
        <f>DNFIK!L234*100/'Infl corrected (old)'!L$2</f>
        <v>19</v>
      </c>
      <c r="M234" s="7">
        <f t="shared" si="10"/>
        <v>17.072649888442594</v>
      </c>
    </row>
    <row r="235" spans="4:13" x14ac:dyDescent="0.55000000000000004">
      <c r="E235" s="3" t="s">
        <v>20</v>
      </c>
      <c r="F235" s="6">
        <f>DNFIK!F235*100/'Infl corrected (old)'!F$2</f>
        <v>27.412280701754383</v>
      </c>
      <c r="G235" s="6">
        <f>DNFIK!G235*100/'Infl corrected (old)'!G$2</f>
        <v>10.718113612004288</v>
      </c>
      <c r="H235" s="6">
        <f>DNFIK!H235*100/'Infl corrected (old)'!H$2</f>
        <v>23.983315954118872</v>
      </c>
      <c r="I235" s="6">
        <f>DNFIK!I235*100/'Infl corrected (old)'!I$2</f>
        <v>18.329938900203665</v>
      </c>
      <c r="J235" s="6">
        <f>DNFIK!J235*100/'Infl corrected (old)'!J$2</f>
        <v>24.242424242424242</v>
      </c>
      <c r="K235" s="6">
        <f>DNFIK!K235*100/'Infl corrected (old)'!K$2</f>
        <v>9.0361445783132535</v>
      </c>
      <c r="L235" s="6">
        <f>DNFIK!L235*100/'Infl corrected (old)'!L$2</f>
        <v>10</v>
      </c>
      <c r="M235" s="7">
        <f t="shared" si="10"/>
        <v>17.674602569831244</v>
      </c>
    </row>
    <row r="236" spans="4:13" x14ac:dyDescent="0.55000000000000004">
      <c r="E236" s="3" t="s">
        <v>21</v>
      </c>
      <c r="F236" s="6">
        <f>DNFIK!F236*100/'Infl corrected (old)'!F$2</f>
        <v>706.14035087719299</v>
      </c>
      <c r="G236" s="6">
        <f>DNFIK!G236*100/'Infl corrected (old)'!G$2</f>
        <v>613.07609860664525</v>
      </c>
      <c r="H236" s="6">
        <f>DNFIK!H236*100/'Infl corrected (old)'!H$2</f>
        <v>612.09593326381639</v>
      </c>
      <c r="I236" s="6">
        <f>DNFIK!I236*100/'Infl corrected (old)'!I$2</f>
        <v>658.85947046843171</v>
      </c>
      <c r="J236" s="6">
        <f>DNFIK!J236*100/'Infl corrected (old)'!J$2</f>
        <v>641.41414141414145</v>
      </c>
      <c r="K236" s="6">
        <f>DNFIK!K236*100/'Infl corrected (old)'!K$2</f>
        <v>684.73895582329317</v>
      </c>
      <c r="L236" s="6">
        <f>DNFIK!L236*100/'Infl corrected (old)'!L$2</f>
        <v>792</v>
      </c>
      <c r="M236" s="7">
        <f t="shared" si="10"/>
        <v>672.61785006478874</v>
      </c>
    </row>
    <row r="237" spans="4:13" x14ac:dyDescent="0.55000000000000004">
      <c r="E237" s="3" t="s">
        <v>22</v>
      </c>
      <c r="F237" s="6">
        <f>DNFIK!F237*100/'Infl corrected (old)'!F$2</f>
        <v>0</v>
      </c>
      <c r="G237" s="6">
        <f>DNFIK!G237*100/'Infl corrected (old)'!G$2</f>
        <v>1.0718113612004287</v>
      </c>
      <c r="H237" s="6">
        <f>DNFIK!H237*100/'Infl corrected (old)'!H$2</f>
        <v>3.1282586027111572</v>
      </c>
      <c r="I237" s="6">
        <f>DNFIK!I237*100/'Infl corrected (old)'!I$2</f>
        <v>1.0183299389002036</v>
      </c>
      <c r="J237" s="6">
        <f>DNFIK!J237*100/'Infl corrected (old)'!J$2</f>
        <v>3.0303030303030303</v>
      </c>
      <c r="K237" s="6">
        <f>DNFIK!K237*100/'Infl corrected (old)'!K$2</f>
        <v>7.0281124497991971</v>
      </c>
      <c r="L237" s="6">
        <f>DNFIK!L237*100/'Infl corrected (old)'!L$2</f>
        <v>8</v>
      </c>
      <c r="M237" s="7">
        <f t="shared" si="10"/>
        <v>3.325259340416288</v>
      </c>
    </row>
    <row r="238" spans="4:13" x14ac:dyDescent="0.55000000000000004">
      <c r="E238" s="3" t="s">
        <v>23</v>
      </c>
      <c r="F238" s="6">
        <f>DNFIK!F238*100/'Infl corrected (old)'!F$2</f>
        <v>705.04385964912274</v>
      </c>
      <c r="G238" s="6">
        <f>DNFIK!G238*100/'Infl corrected (old)'!G$2</f>
        <v>612.00428724544486</v>
      </c>
      <c r="H238" s="6">
        <f>DNFIK!H238*100/'Infl corrected (old)'!H$2</f>
        <v>608.96767466110532</v>
      </c>
      <c r="I238" s="6">
        <f>DNFIK!I238*100/'Infl corrected (old)'!I$2</f>
        <v>657.84114052953157</v>
      </c>
      <c r="J238" s="6">
        <f>DNFIK!J238*100/'Infl corrected (old)'!J$2</f>
        <v>638.38383838383834</v>
      </c>
      <c r="K238" s="6">
        <f>DNFIK!K238*100/'Infl corrected (old)'!K$2</f>
        <v>677.71084337349396</v>
      </c>
      <c r="L238" s="6">
        <f>DNFIK!L238*100/'Infl corrected (old)'!L$2</f>
        <v>784</v>
      </c>
      <c r="M238" s="7">
        <f t="shared" si="10"/>
        <v>669.13594912036228</v>
      </c>
    </row>
    <row r="239" spans="4:13" x14ac:dyDescent="0.55000000000000004">
      <c r="E239" s="3" t="s">
        <v>24</v>
      </c>
      <c r="F239" s="6">
        <f>DNFIK!F239*100/'Infl corrected (old)'!F$2</f>
        <v>25.219298245614034</v>
      </c>
      <c r="G239" s="6">
        <f>DNFIK!G239*100/'Infl corrected (old)'!G$2</f>
        <v>22.508038585209004</v>
      </c>
      <c r="H239" s="6">
        <f>DNFIK!H239*100/'Infl corrected (old)'!H$2</f>
        <v>26.068821689259643</v>
      </c>
      <c r="I239" s="6">
        <f>DNFIK!I239*100/'Infl corrected (old)'!I$2</f>
        <v>24.439918533604889</v>
      </c>
      <c r="J239" s="6">
        <f>DNFIK!J239*100/'Infl corrected (old)'!J$2</f>
        <v>20.202020202020201</v>
      </c>
      <c r="K239" s="6">
        <f>DNFIK!K239*100/'Infl corrected (old)'!K$2</f>
        <v>23.09236947791165</v>
      </c>
      <c r="L239" s="6">
        <f>DNFIK!L239*100/'Infl corrected (old)'!L$2</f>
        <v>21</v>
      </c>
      <c r="M239" s="7">
        <f t="shared" si="10"/>
        <v>23.218638104802778</v>
      </c>
    </row>
    <row r="240" spans="4:13" x14ac:dyDescent="0.55000000000000004">
      <c r="E240" s="3" t="s">
        <v>25</v>
      </c>
      <c r="F240" s="6">
        <f>DNFIK!F240*100/'Infl corrected (old)'!F$2</f>
        <v>21.929824561403507</v>
      </c>
      <c r="G240" s="6">
        <f>DNFIK!G240*100/'Infl corrected (old)'!G$2</f>
        <v>17.14898177920686</v>
      </c>
      <c r="H240" s="6">
        <f>DNFIK!H240*100/'Infl corrected (old)'!H$2</f>
        <v>21.897810218978101</v>
      </c>
      <c r="I240" s="6">
        <f>DNFIK!I240*100/'Infl corrected (old)'!I$2</f>
        <v>4.0733197556008145</v>
      </c>
      <c r="J240" s="6">
        <f>DNFIK!J240*100/'Infl corrected (old)'!J$2</f>
        <v>5.0505050505050502</v>
      </c>
      <c r="K240" s="6">
        <f>DNFIK!K240*100/'Infl corrected (old)'!K$2</f>
        <v>8.0321285140562253</v>
      </c>
      <c r="L240" s="6">
        <f>DNFIK!L240*100/'Infl corrected (old)'!L$2</f>
        <v>5</v>
      </c>
      <c r="M240" s="7">
        <f t="shared" si="10"/>
        <v>11.876081411392937</v>
      </c>
    </row>
    <row r="241" spans="4:13" x14ac:dyDescent="0.55000000000000004">
      <c r="E241" s="3" t="s">
        <v>26</v>
      </c>
      <c r="F241" s="6">
        <f>DNFIK!F241*100/'Infl corrected (old)'!F$2</f>
        <v>4.3859649122807012</v>
      </c>
      <c r="G241" s="6">
        <f>DNFIK!G241*100/'Infl corrected (old)'!G$2</f>
        <v>5.359056806002144</v>
      </c>
      <c r="H241" s="6">
        <f>DNFIK!H241*100/'Infl corrected (old)'!H$2</f>
        <v>5.2137643378519289</v>
      </c>
      <c r="I241" s="6">
        <f>DNFIK!I241*100/'Infl corrected (old)'!I$2</f>
        <v>20.366598778004072</v>
      </c>
      <c r="J241" s="6">
        <f>DNFIK!J241*100/'Infl corrected (old)'!J$2</f>
        <v>15.151515151515152</v>
      </c>
      <c r="K241" s="6">
        <f>DNFIK!K241*100/'Infl corrected (old)'!K$2</f>
        <v>15.060240963855422</v>
      </c>
      <c r="L241" s="6">
        <f>DNFIK!L241*100/'Infl corrected (old)'!L$2</f>
        <v>16</v>
      </c>
      <c r="M241" s="7">
        <f t="shared" si="10"/>
        <v>11.648162992787061</v>
      </c>
    </row>
    <row r="242" spans="4:13" x14ac:dyDescent="0.55000000000000004">
      <c r="E242" s="3" t="s">
        <v>27</v>
      </c>
      <c r="F242" s="6">
        <f>DNFIK!F242*100/'Infl corrected (old)'!F$2</f>
        <v>577.85087719298247</v>
      </c>
      <c r="G242" s="6">
        <f>DNFIK!G242*100/'Infl corrected (old)'!G$2</f>
        <v>821.00750267952844</v>
      </c>
      <c r="H242" s="6">
        <f>DNFIK!H242*100/'Infl corrected (old)'!H$2</f>
        <v>839.41605839416059</v>
      </c>
      <c r="I242" s="6">
        <f>DNFIK!I242*100/'Infl corrected (old)'!I$2</f>
        <v>1088.5947046843178</v>
      </c>
      <c r="J242" s="6">
        <f>DNFIK!J242*100/'Infl corrected (old)'!J$2</f>
        <v>1122.2222222222222</v>
      </c>
      <c r="K242" s="6">
        <f>DNFIK!K242*100/'Infl corrected (old)'!K$2</f>
        <v>1204.8192771084339</v>
      </c>
      <c r="L242" s="6">
        <f>DNFIK!L242*100/'Infl corrected (old)'!L$2</f>
        <v>1158</v>
      </c>
      <c r="M242" s="7">
        <f t="shared" si="10"/>
        <v>973.13009175452078</v>
      </c>
    </row>
    <row r="243" spans="4:13" x14ac:dyDescent="0.55000000000000004">
      <c r="E243" s="3" t="s">
        <v>28</v>
      </c>
      <c r="F243" s="6">
        <f>DNFIK!F243*100/'Infl corrected (old)'!F$2</f>
        <v>101.97368421052632</v>
      </c>
      <c r="G243" s="6">
        <f>DNFIK!G243*100/'Infl corrected (old)'!G$2</f>
        <v>105.03751339764202</v>
      </c>
      <c r="H243" s="6">
        <f>DNFIK!H243*100/'Infl corrected (old)'!H$2</f>
        <v>90.719499478623561</v>
      </c>
      <c r="I243" s="6">
        <f>DNFIK!I243*100/'Infl corrected (old)'!I$2</f>
        <v>67.209775967413435</v>
      </c>
      <c r="J243" s="6">
        <f>DNFIK!J243*100/'Infl corrected (old)'!J$2</f>
        <v>67.676767676767682</v>
      </c>
      <c r="K243" s="6">
        <f>DNFIK!K243*100/'Infl corrected (old)'!K$2</f>
        <v>80.321285140562253</v>
      </c>
      <c r="L243" s="6">
        <f>DNFIK!L243*100/'Infl corrected (old)'!L$2</f>
        <v>135</v>
      </c>
      <c r="M243" s="7">
        <f t="shared" si="10"/>
        <v>92.562646553076462</v>
      </c>
    </row>
    <row r="244" spans="4:13" x14ac:dyDescent="0.55000000000000004">
      <c r="E244" s="3" t="s">
        <v>29</v>
      </c>
      <c r="F244" s="6">
        <f>DNFIK!F244*100/'Infl corrected (old)'!F$2</f>
        <v>183.11403508771929</v>
      </c>
      <c r="G244" s="6">
        <f>DNFIK!G244*100/'Infl corrected (old)'!G$2</f>
        <v>234.72668810289389</v>
      </c>
      <c r="H244" s="6">
        <f>DNFIK!H244*100/'Infl corrected (old)'!H$2</f>
        <v>256.51720542231487</v>
      </c>
      <c r="I244" s="6">
        <f>DNFIK!I244*100/'Infl corrected (old)'!I$2</f>
        <v>364.56211812627288</v>
      </c>
      <c r="J244" s="6">
        <f>DNFIK!J244*100/'Infl corrected (old)'!J$2</f>
        <v>303.030303030303</v>
      </c>
      <c r="K244" s="6">
        <f>DNFIK!K244*100/'Infl corrected (old)'!K$2</f>
        <v>314.2570281124498</v>
      </c>
      <c r="L244" s="6">
        <f>DNFIK!L244*100/'Infl corrected (old)'!L$2</f>
        <v>288</v>
      </c>
      <c r="M244" s="7">
        <f t="shared" si="10"/>
        <v>277.74391112599335</v>
      </c>
    </row>
    <row r="245" spans="4:13" x14ac:dyDescent="0.55000000000000004">
      <c r="E245" s="3" t="s">
        <v>30</v>
      </c>
      <c r="F245" s="6">
        <f>DNFIK!F245*100/'Infl corrected (old)'!F$2</f>
        <v>8.7719298245614024</v>
      </c>
      <c r="G245" s="6">
        <f>DNFIK!G245*100/'Infl corrected (old)'!G$2</f>
        <v>8.57449088960343</v>
      </c>
      <c r="H245" s="6">
        <f>DNFIK!H245*100/'Infl corrected (old)'!H$2</f>
        <v>8.3420229405630852</v>
      </c>
      <c r="I245" s="6">
        <f>DNFIK!I245*100/'Infl corrected (old)'!I$2</f>
        <v>3.0549898167006111</v>
      </c>
      <c r="J245" s="6">
        <f>DNFIK!J245*100/'Infl corrected (old)'!J$2</f>
        <v>3.0303030303030303</v>
      </c>
      <c r="K245" s="6">
        <f>DNFIK!K245*100/'Infl corrected (old)'!K$2</f>
        <v>1.0040160642570282</v>
      </c>
      <c r="L245" s="6">
        <f>DNFIK!L245*100/'Infl corrected (old)'!L$2</f>
        <v>1</v>
      </c>
      <c r="M245" s="7">
        <f t="shared" si="10"/>
        <v>4.8253932237126564</v>
      </c>
    </row>
    <row r="246" spans="4:13" x14ac:dyDescent="0.55000000000000004">
      <c r="E246" s="3" t="s">
        <v>31</v>
      </c>
      <c r="F246" s="6">
        <f>DNFIK!F246*100/'Infl corrected (old)'!F$2</f>
        <v>283.99122807017545</v>
      </c>
      <c r="G246" s="6">
        <f>DNFIK!G246*100/'Infl corrected (old)'!G$2</f>
        <v>472.66881028938906</v>
      </c>
      <c r="H246" s="6">
        <f>DNFIK!H246*100/'Infl corrected (old)'!H$2</f>
        <v>484.88008342022937</v>
      </c>
      <c r="I246" s="6">
        <f>DNFIK!I246*100/'Infl corrected (old)'!I$2</f>
        <v>653.76782077393068</v>
      </c>
      <c r="J246" s="6">
        <f>DNFIK!J246*100/'Infl corrected (old)'!J$2</f>
        <v>748.4848484848485</v>
      </c>
      <c r="K246" s="6">
        <f>DNFIK!K246*100/'Infl corrected (old)'!K$2</f>
        <v>808.23293172690762</v>
      </c>
      <c r="L246" s="6">
        <f>DNFIK!L246*100/'Infl corrected (old)'!L$2</f>
        <v>735</v>
      </c>
      <c r="M246" s="7">
        <f t="shared" si="10"/>
        <v>598.1465318236402</v>
      </c>
    </row>
    <row r="247" spans="4:13" x14ac:dyDescent="0.55000000000000004">
      <c r="E247" s="3" t="s">
        <v>32</v>
      </c>
      <c r="F247" s="6">
        <f>DNFIK!F247*100/'Infl corrected (old)'!F$2</f>
        <v>8.7719298245614024</v>
      </c>
      <c r="G247" s="6">
        <f>DNFIK!G247*100/'Infl corrected (old)'!G$2</f>
        <v>11.789924973204716</v>
      </c>
      <c r="H247" s="6">
        <f>DNFIK!H247*100/'Infl corrected (old)'!H$2</f>
        <v>12.513034410844629</v>
      </c>
      <c r="I247" s="6">
        <f>DNFIK!I247*100/'Infl corrected (old)'!I$2</f>
        <v>11.201629327902239</v>
      </c>
      <c r="J247" s="6">
        <f>DNFIK!J247*100/'Infl corrected (old)'!J$2</f>
        <v>14.141414141414142</v>
      </c>
      <c r="K247" s="6">
        <f>DNFIK!K247*100/'Infl corrected (old)'!K$2</f>
        <v>8.0321285140562253</v>
      </c>
      <c r="L247" s="6">
        <f>DNFIK!L247*100/'Infl corrected (old)'!L$2</f>
        <v>9</v>
      </c>
      <c r="M247" s="7">
        <f t="shared" si="10"/>
        <v>10.778580170283336</v>
      </c>
    </row>
    <row r="248" spans="4:13" x14ac:dyDescent="0.55000000000000004">
      <c r="E248" s="3" t="s">
        <v>33</v>
      </c>
      <c r="F248" s="6">
        <f>DNFIK!F248*100/'Infl corrected (old)'!F$2</f>
        <v>8.7719298245614024</v>
      </c>
      <c r="G248" s="6">
        <f>DNFIK!G248*100/'Infl corrected (old)'!G$2</f>
        <v>11.789924973204716</v>
      </c>
      <c r="H248" s="6">
        <f>DNFIK!H248*100/'Infl corrected (old)'!H$2</f>
        <v>12.513034410844629</v>
      </c>
      <c r="I248" s="6">
        <f>DNFIK!I248*100/'Infl corrected (old)'!I$2</f>
        <v>11.201629327902239</v>
      </c>
      <c r="J248" s="6">
        <f>DNFIK!J248*100/'Infl corrected (old)'!J$2</f>
        <v>14.141414141414142</v>
      </c>
      <c r="K248" s="6">
        <f>DNFIK!K248*100/'Infl corrected (old)'!K$2</f>
        <v>8.0321285140562253</v>
      </c>
      <c r="L248" s="6">
        <f>DNFIK!L248*100/'Infl corrected (old)'!L$2</f>
        <v>9</v>
      </c>
      <c r="M248" s="7">
        <f t="shared" si="10"/>
        <v>10.778580170283336</v>
      </c>
    </row>
    <row r="249" spans="4:13" x14ac:dyDescent="0.55000000000000004">
      <c r="E249" s="3" t="s">
        <v>34</v>
      </c>
      <c r="F249" s="6">
        <f>DNFIK!F249*100/'Infl corrected (old)'!F$2</f>
        <v>0</v>
      </c>
      <c r="G249" s="6">
        <f>DNFIK!G249*100/'Infl corrected (old)'!G$2</f>
        <v>0</v>
      </c>
      <c r="H249" s="6">
        <f>DNFIK!H249*100/'Infl corrected (old)'!H$2</f>
        <v>0</v>
      </c>
      <c r="I249" s="6">
        <f>DNFIK!I249*100/'Infl corrected (old)'!I$2</f>
        <v>0</v>
      </c>
      <c r="J249" s="6">
        <f>DNFIK!J249*100/'Infl corrected (old)'!J$2</f>
        <v>0</v>
      </c>
      <c r="K249" s="6">
        <f>DNFIK!K249*100/'Infl corrected (old)'!K$2</f>
        <v>0</v>
      </c>
      <c r="L249" s="6">
        <f>DNFIK!L249*100/'Infl corrected (old)'!L$2</f>
        <v>0</v>
      </c>
      <c r="M249" s="7">
        <f t="shared" si="10"/>
        <v>0</v>
      </c>
    </row>
    <row r="250" spans="4:13" x14ac:dyDescent="0.55000000000000004">
      <c r="E250" s="3" t="s">
        <v>35</v>
      </c>
      <c r="F250" s="6">
        <f>DNFIK!F250*100/'Infl corrected (old)'!F$2</f>
        <v>0</v>
      </c>
      <c r="G250" s="6">
        <f>DNFIK!G250*100/'Infl corrected (old)'!G$2</f>
        <v>0</v>
      </c>
      <c r="H250" s="6">
        <f>DNFIK!H250*100/'Infl corrected (old)'!H$2</f>
        <v>0</v>
      </c>
      <c r="I250" s="6">
        <f>DNFIK!I250*100/'Infl corrected (old)'!I$2</f>
        <v>0</v>
      </c>
      <c r="J250" s="6">
        <f>DNFIK!J250*100/'Infl corrected (old)'!J$2</f>
        <v>0</v>
      </c>
      <c r="K250" s="6">
        <f>DNFIK!K250*100/'Infl corrected (old)'!K$2</f>
        <v>0</v>
      </c>
      <c r="L250" s="6">
        <f>DNFIK!L250*100/'Infl corrected (old)'!L$2</f>
        <v>0</v>
      </c>
      <c r="M250" s="7">
        <f t="shared" si="10"/>
        <v>0</v>
      </c>
    </row>
    <row r="251" spans="4:13" x14ac:dyDescent="0.55000000000000004">
      <c r="E251" s="3" t="s">
        <v>36</v>
      </c>
      <c r="F251" s="6">
        <f>DNFIK!F251*100/'Infl corrected (old)'!F$2</f>
        <v>14.254385964912281</v>
      </c>
      <c r="G251" s="6">
        <f>DNFIK!G251*100/'Infl corrected (old)'!G$2</f>
        <v>19.292604501607716</v>
      </c>
      <c r="H251" s="6">
        <f>DNFIK!H251*100/'Infl corrected (old)'!H$2</f>
        <v>41.710114702815432</v>
      </c>
      <c r="I251" s="6">
        <f>DNFIK!I251*100/'Infl corrected (old)'!I$2</f>
        <v>47.861507128309569</v>
      </c>
      <c r="J251" s="6">
        <f>DNFIK!J251*100/'Infl corrected (old)'!J$2</f>
        <v>33.333333333333336</v>
      </c>
      <c r="K251" s="6">
        <f>DNFIK!K251*100/'Infl corrected (old)'!K$2</f>
        <v>137.55020080321285</v>
      </c>
      <c r="L251" s="6">
        <f>DNFIK!L251*100/'Infl corrected (old)'!L$2</f>
        <v>83</v>
      </c>
      <c r="M251" s="7">
        <f t="shared" si="10"/>
        <v>53.857449490598746</v>
      </c>
    </row>
    <row r="252" spans="4:13" x14ac:dyDescent="0.55000000000000004">
      <c r="E252" s="3" t="s">
        <v>37</v>
      </c>
      <c r="F252" s="6">
        <f>DNFIK!F252*100/'Infl corrected (old)'!F$2</f>
        <v>30.701754385964911</v>
      </c>
      <c r="G252" s="6">
        <f>DNFIK!G252*100/'Infl corrected (old)'!G$2</f>
        <v>28.938906752411576</v>
      </c>
      <c r="H252" s="6">
        <f>DNFIK!H252*100/'Infl corrected (old)'!H$2</f>
        <v>29.197080291970803</v>
      </c>
      <c r="I252" s="6">
        <f>DNFIK!I252*100/'Infl corrected (old)'!I$2</f>
        <v>34.623217922606926</v>
      </c>
      <c r="J252" s="6">
        <f>DNFIK!J252*100/'Infl corrected (old)'!J$2</f>
        <v>35.353535353535356</v>
      </c>
      <c r="K252" s="6">
        <f>DNFIK!K252*100/'Infl corrected (old)'!K$2</f>
        <v>40.160642570281126</v>
      </c>
      <c r="L252" s="6">
        <f>DNFIK!L252*100/'Infl corrected (old)'!L$2</f>
        <v>37</v>
      </c>
      <c r="M252" s="7">
        <f t="shared" si="10"/>
        <v>33.710733896681525</v>
      </c>
    </row>
    <row r="253" spans="4:13" x14ac:dyDescent="0.55000000000000004">
      <c r="E253" s="3" t="s">
        <v>38</v>
      </c>
      <c r="F253" s="6">
        <f>DNFIK!F253*100/'Infl corrected (old)'!F$2</f>
        <v>0</v>
      </c>
      <c r="G253" s="6">
        <f>DNFIK!G253*100/'Infl corrected (old)'!G$2</f>
        <v>0</v>
      </c>
      <c r="H253" s="6">
        <f>DNFIK!H253*100/'Infl corrected (old)'!H$2</f>
        <v>0</v>
      </c>
      <c r="I253" s="6">
        <f>DNFIK!I253*100/'Infl corrected (old)'!I$2</f>
        <v>2.0366598778004072</v>
      </c>
      <c r="J253" s="6">
        <f>DNFIK!J253*100/'Infl corrected (old)'!J$2</f>
        <v>2.0202020202020203</v>
      </c>
      <c r="K253" s="6">
        <f>DNFIK!K253*100/'Infl corrected (old)'!K$2</f>
        <v>3.0120481927710845</v>
      </c>
      <c r="L253" s="6">
        <f>DNFIK!L253*100/'Infl corrected (old)'!L$2</f>
        <v>4</v>
      </c>
      <c r="M253" s="7">
        <f t="shared" si="10"/>
        <v>1.5812728701105017</v>
      </c>
    </row>
    <row r="254" spans="4:13" x14ac:dyDescent="0.55000000000000004">
      <c r="E254" s="3" t="s">
        <v>39</v>
      </c>
      <c r="F254" s="6">
        <f>DNFIK!F254*100/'Infl corrected (old)'!F$2</f>
        <v>30.701754385964911</v>
      </c>
      <c r="G254" s="6">
        <f>DNFIK!G254*100/'Infl corrected (old)'!G$2</f>
        <v>28.938906752411576</v>
      </c>
      <c r="H254" s="6">
        <f>DNFIK!H254*100/'Infl corrected (old)'!H$2</f>
        <v>29.197080291970803</v>
      </c>
      <c r="I254" s="6">
        <f>DNFIK!I254*100/'Infl corrected (old)'!I$2</f>
        <v>33.604887983706718</v>
      </c>
      <c r="J254" s="6">
        <f>DNFIK!J254*100/'Infl corrected (old)'!J$2</f>
        <v>33.333333333333336</v>
      </c>
      <c r="K254" s="6">
        <f>DNFIK!K254*100/'Infl corrected (old)'!K$2</f>
        <v>37.148594377510044</v>
      </c>
      <c r="L254" s="6">
        <f>DNFIK!L254*100/'Infl corrected (old)'!L$2</f>
        <v>32</v>
      </c>
      <c r="M254" s="7">
        <f t="shared" si="10"/>
        <v>32.132079589271058</v>
      </c>
    </row>
    <row r="255" spans="4:13" x14ac:dyDescent="0.55000000000000004">
      <c r="E255" s="3" t="s">
        <v>40</v>
      </c>
      <c r="F255" s="6">
        <f>DNFIK!F255*100/'Infl corrected (old)'!F$2</f>
        <v>0</v>
      </c>
      <c r="G255" s="6">
        <f>DNFIK!G255*100/'Infl corrected (old)'!G$2</f>
        <v>0</v>
      </c>
      <c r="H255" s="6">
        <f>DNFIK!H255*100/'Infl corrected (old)'!H$2</f>
        <v>0</v>
      </c>
      <c r="I255" s="6">
        <f>DNFIK!I255*100/'Infl corrected (old)'!I$2</f>
        <v>0</v>
      </c>
      <c r="J255" s="6">
        <f>DNFIK!J255*100/'Infl corrected (old)'!J$2</f>
        <v>0</v>
      </c>
      <c r="K255" s="6">
        <f>DNFIK!K255*100/'Infl corrected (old)'!K$2</f>
        <v>0</v>
      </c>
      <c r="L255" s="6">
        <f>DNFIK!L255*100/'Infl corrected (old)'!L$2</f>
        <v>0</v>
      </c>
      <c r="M255" s="7">
        <f t="shared" si="10"/>
        <v>0</v>
      </c>
    </row>
    <row r="256" spans="4:13" x14ac:dyDescent="0.55000000000000004">
      <c r="D256" s="3" t="s">
        <v>49</v>
      </c>
      <c r="E256" s="3" t="s">
        <v>13</v>
      </c>
      <c r="F256" s="6">
        <f>DNFIK!F256*100/'Infl corrected (old)'!F$2</f>
        <v>1172.1491228070174</v>
      </c>
      <c r="G256" s="6">
        <f>DNFIK!G256*100/'Infl corrected (old)'!G$2</f>
        <v>1351.5541264737406</v>
      </c>
      <c r="H256" s="6">
        <f>DNFIK!H256*100/'Infl corrected (old)'!H$2</f>
        <v>1409.8018769551616</v>
      </c>
      <c r="I256" s="6">
        <f>DNFIK!I256*100/'Infl corrected (old)'!I$2</f>
        <v>1425.6619144602851</v>
      </c>
      <c r="J256" s="6">
        <f>DNFIK!J256*100/'Infl corrected (old)'!J$2</f>
        <v>1296.969696969697</v>
      </c>
      <c r="K256" s="6">
        <f>DNFIK!K256*100/'Infl corrected (old)'!K$2</f>
        <v>1474.8995983935745</v>
      </c>
      <c r="L256" s="6">
        <f>DNFIK!L256*100/'Infl corrected (old)'!L$2</f>
        <v>1489</v>
      </c>
      <c r="M256" s="7">
        <f t="shared" si="10"/>
        <v>1374.2909051513536</v>
      </c>
    </row>
    <row r="257" spans="5:13" x14ac:dyDescent="0.55000000000000004">
      <c r="E257" s="3" t="s">
        <v>14</v>
      </c>
      <c r="F257" s="6">
        <f>DNFIK!F257*100/'Infl corrected (old)'!F$2</f>
        <v>0</v>
      </c>
      <c r="G257" s="6">
        <f>DNFIK!G257*100/'Infl corrected (old)'!G$2</f>
        <v>0</v>
      </c>
      <c r="H257" s="6">
        <f>DNFIK!H257*100/'Infl corrected (old)'!H$2</f>
        <v>0</v>
      </c>
      <c r="I257" s="6">
        <f>DNFIK!I257*100/'Infl corrected (old)'!I$2</f>
        <v>0</v>
      </c>
      <c r="J257" s="6">
        <f>DNFIK!J257*100/'Infl corrected (old)'!J$2</f>
        <v>0</v>
      </c>
      <c r="K257" s="6">
        <f>DNFIK!K257*100/'Infl corrected (old)'!K$2</f>
        <v>0</v>
      </c>
      <c r="L257" s="6">
        <f>DNFIK!L257*100/'Infl corrected (old)'!L$2</f>
        <v>0</v>
      </c>
      <c r="M257" s="7">
        <f t="shared" si="10"/>
        <v>0</v>
      </c>
    </row>
    <row r="258" spans="5:13" x14ac:dyDescent="0.55000000000000004">
      <c r="E258" s="3" t="s">
        <v>15</v>
      </c>
      <c r="F258" s="6">
        <f>DNFIK!F258*100/'Infl corrected (old)'!F$2</f>
        <v>0</v>
      </c>
      <c r="G258" s="6">
        <f>DNFIK!G258*100/'Infl corrected (old)'!G$2</f>
        <v>0</v>
      </c>
      <c r="H258" s="6">
        <f>DNFIK!H258*100/'Infl corrected (old)'!H$2</f>
        <v>0</v>
      </c>
      <c r="I258" s="6">
        <f>DNFIK!I258*100/'Infl corrected (old)'!I$2</f>
        <v>0</v>
      </c>
      <c r="J258" s="6">
        <f>DNFIK!J258*100/'Infl corrected (old)'!J$2</f>
        <v>0</v>
      </c>
      <c r="K258" s="6">
        <f>DNFIK!K258*100/'Infl corrected (old)'!K$2</f>
        <v>0</v>
      </c>
      <c r="L258" s="6">
        <f>DNFIK!L258*100/'Infl corrected (old)'!L$2</f>
        <v>0</v>
      </c>
      <c r="M258" s="7">
        <f t="shared" si="10"/>
        <v>0</v>
      </c>
    </row>
    <row r="259" spans="5:13" x14ac:dyDescent="0.55000000000000004">
      <c r="E259" s="3" t="s">
        <v>16</v>
      </c>
      <c r="F259" s="6">
        <f>DNFIK!F259*100/'Infl corrected (old)'!F$2</f>
        <v>0</v>
      </c>
      <c r="G259" s="6">
        <f>DNFIK!G259*100/'Infl corrected (old)'!G$2</f>
        <v>0</v>
      </c>
      <c r="H259" s="6">
        <f>DNFIK!H259*100/'Infl corrected (old)'!H$2</f>
        <v>0</v>
      </c>
      <c r="I259" s="6">
        <f>DNFIK!I259*100/'Infl corrected (old)'!I$2</f>
        <v>0</v>
      </c>
      <c r="J259" s="6">
        <f>DNFIK!J259*100/'Infl corrected (old)'!J$2</f>
        <v>0</v>
      </c>
      <c r="K259" s="6">
        <f>DNFIK!K259*100/'Infl corrected (old)'!K$2</f>
        <v>0</v>
      </c>
      <c r="L259" s="6">
        <f>DNFIK!L259*100/'Infl corrected (old)'!L$2</f>
        <v>0</v>
      </c>
      <c r="M259" s="7">
        <f t="shared" si="10"/>
        <v>0</v>
      </c>
    </row>
    <row r="260" spans="5:13" x14ac:dyDescent="0.55000000000000004">
      <c r="E260" s="3" t="s">
        <v>17</v>
      </c>
      <c r="F260" s="6">
        <f>DNFIK!F260*100/'Infl corrected (old)'!F$2</f>
        <v>28.508771929824562</v>
      </c>
      <c r="G260" s="6">
        <f>DNFIK!G260*100/'Infl corrected (old)'!G$2</f>
        <v>66.452304394426577</v>
      </c>
      <c r="H260" s="6">
        <f>DNFIK!H260*100/'Infl corrected (old)'!H$2</f>
        <v>67.778936392075067</v>
      </c>
      <c r="I260" s="6">
        <f>DNFIK!I260*100/'Infl corrected (old)'!I$2</f>
        <v>56.008146639511203</v>
      </c>
      <c r="J260" s="6">
        <f>DNFIK!J260*100/'Infl corrected (old)'!J$2</f>
        <v>45.454545454545453</v>
      </c>
      <c r="K260" s="6">
        <f>DNFIK!K260*100/'Infl corrected (old)'!K$2</f>
        <v>61.24497991967872</v>
      </c>
      <c r="L260" s="6">
        <f>DNFIK!L260*100/'Infl corrected (old)'!L$2</f>
        <v>44</v>
      </c>
      <c r="M260" s="7">
        <f t="shared" si="10"/>
        <v>52.778240675723076</v>
      </c>
    </row>
    <row r="261" spans="5:13" x14ac:dyDescent="0.55000000000000004">
      <c r="E261" s="3" t="s">
        <v>18</v>
      </c>
      <c r="F261" s="6">
        <f>DNFIK!F261*100/'Infl corrected (old)'!F$2</f>
        <v>0</v>
      </c>
      <c r="G261" s="6">
        <f>DNFIK!G261*100/'Infl corrected (old)'!G$2</f>
        <v>0</v>
      </c>
      <c r="H261" s="6">
        <f>DNFIK!H261*100/'Infl corrected (old)'!H$2</f>
        <v>0</v>
      </c>
      <c r="I261" s="6">
        <f>DNFIK!I261*100/'Infl corrected (old)'!I$2</f>
        <v>0</v>
      </c>
      <c r="J261" s="6">
        <f>DNFIK!J261*100/'Infl corrected (old)'!J$2</f>
        <v>0</v>
      </c>
      <c r="K261" s="6">
        <f>DNFIK!K261*100/'Infl corrected (old)'!K$2</f>
        <v>0</v>
      </c>
      <c r="L261" s="6">
        <f>DNFIK!L261*100/'Infl corrected (old)'!L$2</f>
        <v>0</v>
      </c>
      <c r="M261" s="7">
        <f t="shared" ref="M261:M324" si="11">AVERAGE(F261:L261)</f>
        <v>0</v>
      </c>
    </row>
    <row r="262" spans="5:13" x14ac:dyDescent="0.55000000000000004">
      <c r="E262" s="3" t="s">
        <v>19</v>
      </c>
      <c r="F262" s="6">
        <f>DNFIK!F262*100/'Infl corrected (old)'!F$2</f>
        <v>16.44736842105263</v>
      </c>
      <c r="G262" s="6">
        <f>DNFIK!G262*100/'Infl corrected (old)'!G$2</f>
        <v>7.502679528403001</v>
      </c>
      <c r="H262" s="6">
        <f>DNFIK!H262*100/'Infl corrected (old)'!H$2</f>
        <v>5.2137643378519289</v>
      </c>
      <c r="I262" s="6">
        <f>DNFIK!I262*100/'Infl corrected (old)'!I$2</f>
        <v>5.0916496945010179</v>
      </c>
      <c r="J262" s="6">
        <f>DNFIK!J262*100/'Infl corrected (old)'!J$2</f>
        <v>4.0404040404040407</v>
      </c>
      <c r="K262" s="6">
        <f>DNFIK!K262*100/'Infl corrected (old)'!K$2</f>
        <v>5.0200803212851408</v>
      </c>
      <c r="L262" s="6">
        <f>DNFIK!L262*100/'Infl corrected (old)'!L$2</f>
        <v>5</v>
      </c>
      <c r="M262" s="7">
        <f t="shared" si="11"/>
        <v>6.902278049071108</v>
      </c>
    </row>
    <row r="263" spans="5:13" x14ac:dyDescent="0.55000000000000004">
      <c r="E263" s="3" t="s">
        <v>20</v>
      </c>
      <c r="F263" s="6">
        <f>DNFIK!F263*100/'Infl corrected (old)'!F$2</f>
        <v>12.06140350877193</v>
      </c>
      <c r="G263" s="6">
        <f>DNFIK!G263*100/'Infl corrected (old)'!G$2</f>
        <v>58.949624866023584</v>
      </c>
      <c r="H263" s="6">
        <f>DNFIK!H263*100/'Infl corrected (old)'!H$2</f>
        <v>62.565172054223147</v>
      </c>
      <c r="I263" s="6">
        <f>DNFIK!I263*100/'Infl corrected (old)'!I$2</f>
        <v>50.916496945010181</v>
      </c>
      <c r="J263" s="6">
        <f>DNFIK!J263*100/'Infl corrected (old)'!J$2</f>
        <v>40.404040404040401</v>
      </c>
      <c r="K263" s="6">
        <f>DNFIK!K263*100/'Infl corrected (old)'!K$2</f>
        <v>56.224899598393577</v>
      </c>
      <c r="L263" s="6">
        <f>DNFIK!L263*100/'Infl corrected (old)'!L$2</f>
        <v>39</v>
      </c>
      <c r="M263" s="7">
        <f t="shared" si="11"/>
        <v>45.73166248235183</v>
      </c>
    </row>
    <row r="264" spans="5:13" x14ac:dyDescent="0.55000000000000004">
      <c r="E264" s="3" t="s">
        <v>21</v>
      </c>
      <c r="F264" s="6">
        <f>DNFIK!F264*100/'Infl corrected (old)'!F$2</f>
        <v>779.60526315789468</v>
      </c>
      <c r="G264" s="6">
        <f>DNFIK!G264*100/'Infl corrected (old)'!G$2</f>
        <v>843.51554126473741</v>
      </c>
      <c r="H264" s="6">
        <f>DNFIK!H264*100/'Infl corrected (old)'!H$2</f>
        <v>841.5015641293013</v>
      </c>
      <c r="I264" s="6">
        <f>DNFIK!I264*100/'Infl corrected (old)'!I$2</f>
        <v>803.4623217922607</v>
      </c>
      <c r="J264" s="6">
        <f>DNFIK!J264*100/'Infl corrected (old)'!J$2</f>
        <v>671.71717171717171</v>
      </c>
      <c r="K264" s="6">
        <f>DNFIK!K264*100/'Infl corrected (old)'!K$2</f>
        <v>747.99196787148594</v>
      </c>
      <c r="L264" s="6">
        <f>DNFIK!L264*100/'Infl corrected (old)'!L$2</f>
        <v>739</v>
      </c>
      <c r="M264" s="7">
        <f t="shared" si="11"/>
        <v>775.25626141897897</v>
      </c>
    </row>
    <row r="265" spans="5:13" x14ac:dyDescent="0.55000000000000004">
      <c r="E265" s="3" t="s">
        <v>22</v>
      </c>
      <c r="F265" s="6">
        <f>DNFIK!F265*100/'Infl corrected (old)'!F$2</f>
        <v>24.12280701754386</v>
      </c>
      <c r="G265" s="6">
        <f>DNFIK!G265*100/'Infl corrected (old)'!G$2</f>
        <v>24.65166130760986</v>
      </c>
      <c r="H265" s="6">
        <f>DNFIK!H265*100/'Infl corrected (old)'!H$2</f>
        <v>10.427528675703858</v>
      </c>
      <c r="I265" s="6">
        <f>DNFIK!I265*100/'Infl corrected (old)'!I$2</f>
        <v>1.0183299389002036</v>
      </c>
      <c r="J265" s="6">
        <f>DNFIK!J265*100/'Infl corrected (old)'!J$2</f>
        <v>1.0101010101010102</v>
      </c>
      <c r="K265" s="6">
        <f>DNFIK!K265*100/'Infl corrected (old)'!K$2</f>
        <v>1.0040160642570282</v>
      </c>
      <c r="L265" s="6">
        <f>DNFIK!L265*100/'Infl corrected (old)'!L$2</f>
        <v>4</v>
      </c>
      <c r="M265" s="7">
        <f t="shared" si="11"/>
        <v>9.4620634305879729</v>
      </c>
    </row>
    <row r="266" spans="5:13" x14ac:dyDescent="0.55000000000000004">
      <c r="E266" s="3" t="s">
        <v>23</v>
      </c>
      <c r="F266" s="6">
        <f>DNFIK!F266*100/'Infl corrected (old)'!F$2</f>
        <v>755.48245614035091</v>
      </c>
      <c r="G266" s="6">
        <f>DNFIK!G266*100/'Infl corrected (old)'!G$2</f>
        <v>819.93569131832805</v>
      </c>
      <c r="H266" s="6">
        <f>DNFIK!H266*100/'Infl corrected (old)'!H$2</f>
        <v>831.0740354535975</v>
      </c>
      <c r="I266" s="6">
        <f>DNFIK!I266*100/'Infl corrected (old)'!I$2</f>
        <v>802.44399185336044</v>
      </c>
      <c r="J266" s="6">
        <f>DNFIK!J266*100/'Infl corrected (old)'!J$2</f>
        <v>671.71717171717171</v>
      </c>
      <c r="K266" s="6">
        <f>DNFIK!K266*100/'Infl corrected (old)'!K$2</f>
        <v>745.98393574297188</v>
      </c>
      <c r="L266" s="6">
        <f>DNFIK!L266*100/'Infl corrected (old)'!L$2</f>
        <v>735</v>
      </c>
      <c r="M266" s="7">
        <f t="shared" si="11"/>
        <v>765.94818317511147</v>
      </c>
    </row>
    <row r="267" spans="5:13" x14ac:dyDescent="0.55000000000000004">
      <c r="E267" s="3" t="s">
        <v>24</v>
      </c>
      <c r="F267" s="6">
        <f>DNFIK!F267*100/'Infl corrected (old)'!F$2</f>
        <v>6.5789473684210522</v>
      </c>
      <c r="G267" s="6">
        <f>DNFIK!G267*100/'Infl corrected (old)'!G$2</f>
        <v>9.6463022508038581</v>
      </c>
      <c r="H267" s="6">
        <f>DNFIK!H267*100/'Infl corrected (old)'!H$2</f>
        <v>17.726798748696559</v>
      </c>
      <c r="I267" s="6">
        <f>DNFIK!I267*100/'Infl corrected (old)'!I$2</f>
        <v>10.183299389002036</v>
      </c>
      <c r="J267" s="6">
        <f>DNFIK!J267*100/'Infl corrected (old)'!J$2</f>
        <v>11.111111111111111</v>
      </c>
      <c r="K267" s="6">
        <f>DNFIK!K267*100/'Infl corrected (old)'!K$2</f>
        <v>26.104417670682732</v>
      </c>
      <c r="L267" s="6">
        <f>DNFIK!L267*100/'Infl corrected (old)'!L$2</f>
        <v>32</v>
      </c>
      <c r="M267" s="7">
        <f t="shared" si="11"/>
        <v>16.192982362673909</v>
      </c>
    </row>
    <row r="268" spans="5:13" x14ac:dyDescent="0.55000000000000004">
      <c r="E268" s="3" t="s">
        <v>25</v>
      </c>
      <c r="F268" s="6">
        <f>DNFIK!F268*100/'Infl corrected (old)'!F$2</f>
        <v>4.3859649122807012</v>
      </c>
      <c r="G268" s="6">
        <f>DNFIK!G268*100/'Infl corrected (old)'!G$2</f>
        <v>6.4308681672025729</v>
      </c>
      <c r="H268" s="6">
        <f>DNFIK!H268*100/'Infl corrected (old)'!H$2</f>
        <v>14.598540145985401</v>
      </c>
      <c r="I268" s="6">
        <f>DNFIK!I268*100/'Infl corrected (old)'!I$2</f>
        <v>7.1283095723014256</v>
      </c>
      <c r="J268" s="6">
        <f>DNFIK!J268*100/'Infl corrected (old)'!J$2</f>
        <v>8.0808080808080813</v>
      </c>
      <c r="K268" s="6">
        <f>DNFIK!K268*100/'Infl corrected (old)'!K$2</f>
        <v>12.048192771084338</v>
      </c>
      <c r="L268" s="6">
        <f>DNFIK!L268*100/'Infl corrected (old)'!L$2</f>
        <v>15</v>
      </c>
      <c r="M268" s="7">
        <f t="shared" si="11"/>
        <v>9.6675262356660756</v>
      </c>
    </row>
    <row r="269" spans="5:13" x14ac:dyDescent="0.55000000000000004">
      <c r="E269" s="3" t="s">
        <v>26</v>
      </c>
      <c r="F269" s="6">
        <f>DNFIK!F269*100/'Infl corrected (old)'!F$2</f>
        <v>2.1929824561403506</v>
      </c>
      <c r="G269" s="6">
        <f>DNFIK!G269*100/'Infl corrected (old)'!G$2</f>
        <v>3.2154340836012865</v>
      </c>
      <c r="H269" s="6">
        <f>DNFIK!H269*100/'Infl corrected (old)'!H$2</f>
        <v>3.1282586027111572</v>
      </c>
      <c r="I269" s="6">
        <f>DNFIK!I269*100/'Infl corrected (old)'!I$2</f>
        <v>3.0549898167006111</v>
      </c>
      <c r="J269" s="6">
        <f>DNFIK!J269*100/'Infl corrected (old)'!J$2</f>
        <v>3.0303030303030303</v>
      </c>
      <c r="K269" s="6">
        <f>DNFIK!K269*100/'Infl corrected (old)'!K$2</f>
        <v>15.060240963855422</v>
      </c>
      <c r="L269" s="6">
        <f>DNFIK!L269*100/'Infl corrected (old)'!L$2</f>
        <v>16</v>
      </c>
      <c r="M269" s="7">
        <f t="shared" si="11"/>
        <v>6.5260298504731225</v>
      </c>
    </row>
    <row r="270" spans="5:13" x14ac:dyDescent="0.55000000000000004">
      <c r="E270" s="3" t="s">
        <v>27</v>
      </c>
      <c r="F270" s="6">
        <f>DNFIK!F270*100/'Infl corrected (old)'!F$2</f>
        <v>331.14035087719299</v>
      </c>
      <c r="G270" s="6">
        <f>DNFIK!G270*100/'Infl corrected (old)'!G$2</f>
        <v>409.43193997856378</v>
      </c>
      <c r="H270" s="6">
        <f>DNFIK!H270*100/'Infl corrected (old)'!H$2</f>
        <v>454.64025026068816</v>
      </c>
      <c r="I270" s="6">
        <f>DNFIK!I270*100/'Infl corrected (old)'!I$2</f>
        <v>531.56822810590631</v>
      </c>
      <c r="J270" s="6">
        <f>DNFIK!J270*100/'Infl corrected (old)'!J$2</f>
        <v>529.29292929292933</v>
      </c>
      <c r="K270" s="6">
        <f>DNFIK!K270*100/'Infl corrected (old)'!K$2</f>
        <v>549.19678714859435</v>
      </c>
      <c r="L270" s="6">
        <f>DNFIK!L270*100/'Infl corrected (old)'!L$2</f>
        <v>584</v>
      </c>
      <c r="M270" s="7">
        <f t="shared" si="11"/>
        <v>484.18149795198218</v>
      </c>
    </row>
    <row r="271" spans="5:13" x14ac:dyDescent="0.55000000000000004">
      <c r="E271" s="3" t="s">
        <v>28</v>
      </c>
      <c r="F271" s="6">
        <f>DNFIK!F271*100/'Infl corrected (old)'!F$2</f>
        <v>83.333333333333329</v>
      </c>
      <c r="G271" s="6">
        <f>DNFIK!G271*100/'Infl corrected (old)'!G$2</f>
        <v>81.457663451232591</v>
      </c>
      <c r="H271" s="6">
        <f>DNFIK!H271*100/'Infl corrected (old)'!H$2</f>
        <v>59.436913451511991</v>
      </c>
      <c r="I271" s="6">
        <f>DNFIK!I271*100/'Infl corrected (old)'!I$2</f>
        <v>18.329938900203665</v>
      </c>
      <c r="J271" s="6">
        <f>DNFIK!J271*100/'Infl corrected (old)'!J$2</f>
        <v>19.19191919191919</v>
      </c>
      <c r="K271" s="6">
        <f>DNFIK!K271*100/'Infl corrected (old)'!K$2</f>
        <v>21.084337349397593</v>
      </c>
      <c r="L271" s="6">
        <f>DNFIK!L271*100/'Infl corrected (old)'!L$2</f>
        <v>27</v>
      </c>
      <c r="M271" s="7">
        <f t="shared" si="11"/>
        <v>44.262015096799765</v>
      </c>
    </row>
    <row r="272" spans="5:13" x14ac:dyDescent="0.55000000000000004">
      <c r="E272" s="3" t="s">
        <v>29</v>
      </c>
      <c r="F272" s="6">
        <f>DNFIK!F272*100/'Infl corrected (old)'!F$2</f>
        <v>46.05263157894737</v>
      </c>
      <c r="G272" s="6">
        <f>DNFIK!G272*100/'Infl corrected (old)'!G$2</f>
        <v>12.861736334405146</v>
      </c>
      <c r="H272" s="6">
        <f>DNFIK!H272*100/'Infl corrected (old)'!H$2</f>
        <v>80.291970802919707</v>
      </c>
      <c r="I272" s="6">
        <f>DNFIK!I272*100/'Infl corrected (old)'!I$2</f>
        <v>165.98778004073318</v>
      </c>
      <c r="J272" s="6">
        <f>DNFIK!J272*100/'Infl corrected (old)'!J$2</f>
        <v>153.53535353535352</v>
      </c>
      <c r="K272" s="6">
        <f>DNFIK!K272*100/'Infl corrected (old)'!K$2</f>
        <v>170.68273092369478</v>
      </c>
      <c r="L272" s="6">
        <f>DNFIK!L272*100/'Infl corrected (old)'!L$2</f>
        <v>196</v>
      </c>
      <c r="M272" s="7">
        <f t="shared" si="11"/>
        <v>117.91602903086482</v>
      </c>
    </row>
    <row r="273" spans="4:13" x14ac:dyDescent="0.55000000000000004">
      <c r="E273" s="3" t="s">
        <v>30</v>
      </c>
      <c r="F273" s="6">
        <f>DNFIK!F273*100/'Infl corrected (old)'!F$2</f>
        <v>50.438596491228068</v>
      </c>
      <c r="G273" s="6">
        <f>DNFIK!G273*100/'Infl corrected (old)'!G$2</f>
        <v>61.09324758842444</v>
      </c>
      <c r="H273" s="6">
        <f>DNFIK!H273*100/'Infl corrected (old)'!H$2</f>
        <v>64.650677789363911</v>
      </c>
      <c r="I273" s="6">
        <f>DNFIK!I273*100/'Infl corrected (old)'!I$2</f>
        <v>66.191446028513241</v>
      </c>
      <c r="J273" s="6">
        <f>DNFIK!J273*100/'Infl corrected (old)'!J$2</f>
        <v>63.636363636363633</v>
      </c>
      <c r="K273" s="6">
        <f>DNFIK!K273*100/'Infl corrected (old)'!K$2</f>
        <v>37.148594377510044</v>
      </c>
      <c r="L273" s="6">
        <f>DNFIK!L273*100/'Infl corrected (old)'!L$2</f>
        <v>38</v>
      </c>
      <c r="M273" s="7">
        <f t="shared" si="11"/>
        <v>54.451275130200479</v>
      </c>
    </row>
    <row r="274" spans="4:13" x14ac:dyDescent="0.55000000000000004">
      <c r="E274" s="3" t="s">
        <v>31</v>
      </c>
      <c r="F274" s="6">
        <f>DNFIK!F274*100/'Infl corrected (old)'!F$2</f>
        <v>152.41228070175438</v>
      </c>
      <c r="G274" s="6">
        <f>DNFIK!G274*100/'Infl corrected (old)'!G$2</f>
        <v>252.94748124330118</v>
      </c>
      <c r="H274" s="6">
        <f>DNFIK!H274*100/'Infl corrected (old)'!H$2</f>
        <v>250.26068821689259</v>
      </c>
      <c r="I274" s="6">
        <f>DNFIK!I274*100/'Infl corrected (old)'!I$2</f>
        <v>281.05906313645619</v>
      </c>
      <c r="J274" s="6">
        <f>DNFIK!J274*100/'Infl corrected (old)'!J$2</f>
        <v>292.92929292929296</v>
      </c>
      <c r="K274" s="6">
        <f>DNFIK!K274*100/'Infl corrected (old)'!K$2</f>
        <v>320.28112449799198</v>
      </c>
      <c r="L274" s="6">
        <f>DNFIK!L274*100/'Infl corrected (old)'!L$2</f>
        <v>323</v>
      </c>
      <c r="M274" s="7">
        <f t="shared" si="11"/>
        <v>267.55570438938418</v>
      </c>
    </row>
    <row r="275" spans="4:13" x14ac:dyDescent="0.55000000000000004">
      <c r="E275" s="3" t="s">
        <v>32</v>
      </c>
      <c r="F275" s="6">
        <f>DNFIK!F275*100/'Infl corrected (old)'!F$2</f>
        <v>1.0964912280701753</v>
      </c>
      <c r="G275" s="6">
        <f>DNFIK!G275*100/'Infl corrected (old)'!G$2</f>
        <v>1.0718113612004287</v>
      </c>
      <c r="H275" s="6">
        <f>DNFIK!H275*100/'Infl corrected (old)'!H$2</f>
        <v>1.0427528675703857</v>
      </c>
      <c r="I275" s="6">
        <f>DNFIK!I275*100/'Infl corrected (old)'!I$2</f>
        <v>0</v>
      </c>
      <c r="J275" s="6">
        <f>DNFIK!J275*100/'Infl corrected (old)'!J$2</f>
        <v>0</v>
      </c>
      <c r="K275" s="6">
        <f>DNFIK!K275*100/'Infl corrected (old)'!K$2</f>
        <v>0</v>
      </c>
      <c r="L275" s="6">
        <f>DNFIK!L275*100/'Infl corrected (old)'!L$2</f>
        <v>0</v>
      </c>
      <c r="M275" s="7">
        <f t="shared" si="11"/>
        <v>0.45872220812014142</v>
      </c>
    </row>
    <row r="276" spans="4:13" x14ac:dyDescent="0.55000000000000004">
      <c r="E276" s="3" t="s">
        <v>33</v>
      </c>
      <c r="F276" s="6">
        <f>DNFIK!F276*100/'Infl corrected (old)'!F$2</f>
        <v>1.0964912280701753</v>
      </c>
      <c r="G276" s="6">
        <f>DNFIK!G276*100/'Infl corrected (old)'!G$2</f>
        <v>1.0718113612004287</v>
      </c>
      <c r="H276" s="6">
        <f>DNFIK!H276*100/'Infl corrected (old)'!H$2</f>
        <v>1.0427528675703857</v>
      </c>
      <c r="I276" s="6">
        <f>DNFIK!I276*100/'Infl corrected (old)'!I$2</f>
        <v>0</v>
      </c>
      <c r="J276" s="6">
        <f>DNFIK!J276*100/'Infl corrected (old)'!J$2</f>
        <v>0</v>
      </c>
      <c r="K276" s="6">
        <f>DNFIK!K276*100/'Infl corrected (old)'!K$2</f>
        <v>0</v>
      </c>
      <c r="L276" s="6">
        <f>DNFIK!L276*100/'Infl corrected (old)'!L$2</f>
        <v>0</v>
      </c>
      <c r="M276" s="7">
        <f t="shared" si="11"/>
        <v>0.45872220812014142</v>
      </c>
    </row>
    <row r="277" spans="4:13" x14ac:dyDescent="0.55000000000000004">
      <c r="E277" s="3" t="s">
        <v>34</v>
      </c>
      <c r="F277" s="6">
        <f>DNFIK!F277*100/'Infl corrected (old)'!F$2</f>
        <v>0</v>
      </c>
      <c r="G277" s="6">
        <f>DNFIK!G277*100/'Infl corrected (old)'!G$2</f>
        <v>0</v>
      </c>
      <c r="H277" s="6">
        <f>DNFIK!H277*100/'Infl corrected (old)'!H$2</f>
        <v>0</v>
      </c>
      <c r="I277" s="6">
        <f>DNFIK!I277*100/'Infl corrected (old)'!I$2</f>
        <v>0</v>
      </c>
      <c r="J277" s="6">
        <f>DNFIK!J277*100/'Infl corrected (old)'!J$2</f>
        <v>0</v>
      </c>
      <c r="K277" s="6">
        <f>DNFIK!K277*100/'Infl corrected (old)'!K$2</f>
        <v>0</v>
      </c>
      <c r="L277" s="6">
        <f>DNFIK!L277*100/'Infl corrected (old)'!L$2</f>
        <v>0</v>
      </c>
      <c r="M277" s="7">
        <f t="shared" si="11"/>
        <v>0</v>
      </c>
    </row>
    <row r="278" spans="4:13" x14ac:dyDescent="0.55000000000000004">
      <c r="E278" s="3" t="s">
        <v>35</v>
      </c>
      <c r="F278" s="6">
        <f>DNFIK!F278*100/'Infl corrected (old)'!F$2</f>
        <v>0</v>
      </c>
      <c r="G278" s="6">
        <f>DNFIK!G278*100/'Infl corrected (old)'!G$2</f>
        <v>0</v>
      </c>
      <c r="H278" s="6">
        <f>DNFIK!H278*100/'Infl corrected (old)'!H$2</f>
        <v>0</v>
      </c>
      <c r="I278" s="6">
        <f>DNFIK!I278*100/'Infl corrected (old)'!I$2</f>
        <v>0</v>
      </c>
      <c r="J278" s="6">
        <f>DNFIK!J278*100/'Infl corrected (old)'!J$2</f>
        <v>0</v>
      </c>
      <c r="K278" s="6">
        <f>DNFIK!K278*100/'Infl corrected (old)'!K$2</f>
        <v>0</v>
      </c>
      <c r="L278" s="6">
        <f>DNFIK!L278*100/'Infl corrected (old)'!L$2</f>
        <v>0</v>
      </c>
      <c r="M278" s="7">
        <f t="shared" si="11"/>
        <v>0</v>
      </c>
    </row>
    <row r="279" spans="4:13" x14ac:dyDescent="0.55000000000000004">
      <c r="E279" s="3" t="s">
        <v>36</v>
      </c>
      <c r="F279" s="6">
        <f>DNFIK!F279*100/'Infl corrected (old)'!F$2</f>
        <v>0</v>
      </c>
      <c r="G279" s="6">
        <f>DNFIK!G279*100/'Infl corrected (old)'!G$2</f>
        <v>0</v>
      </c>
      <c r="H279" s="6">
        <f>DNFIK!H279*100/'Infl corrected (old)'!H$2</f>
        <v>0</v>
      </c>
      <c r="I279" s="6">
        <f>DNFIK!I279*100/'Infl corrected (old)'!I$2</f>
        <v>4.0733197556008145</v>
      </c>
      <c r="J279" s="6">
        <f>DNFIK!J279*100/'Infl corrected (old)'!J$2</f>
        <v>3.0303030303030303</v>
      </c>
      <c r="K279" s="6">
        <f>DNFIK!K279*100/'Infl corrected (old)'!K$2</f>
        <v>64.257028112449802</v>
      </c>
      <c r="L279" s="6">
        <f>DNFIK!L279*100/'Infl corrected (old)'!L$2</f>
        <v>67</v>
      </c>
      <c r="M279" s="7">
        <f t="shared" si="11"/>
        <v>19.765807271193378</v>
      </c>
    </row>
    <row r="280" spans="4:13" x14ac:dyDescent="0.55000000000000004">
      <c r="E280" s="3" t="s">
        <v>37</v>
      </c>
      <c r="F280" s="6">
        <f>DNFIK!F280*100/'Infl corrected (old)'!F$2</f>
        <v>25.219298245614034</v>
      </c>
      <c r="G280" s="6">
        <f>DNFIK!G280*100/'Infl corrected (old)'!G$2</f>
        <v>20.364415862808148</v>
      </c>
      <c r="H280" s="6">
        <f>DNFIK!H280*100/'Infl corrected (old)'!H$2</f>
        <v>28.154327424400414</v>
      </c>
      <c r="I280" s="6">
        <f>DNFIK!I280*100/'Infl corrected (old)'!I$2</f>
        <v>21.384928716904277</v>
      </c>
      <c r="J280" s="6">
        <f>DNFIK!J280*100/'Infl corrected (old)'!J$2</f>
        <v>36.363636363636367</v>
      </c>
      <c r="K280" s="6">
        <f>DNFIK!K280*100/'Infl corrected (old)'!K$2</f>
        <v>27.108433734939762</v>
      </c>
      <c r="L280" s="6">
        <f>DNFIK!L280*100/'Infl corrected (old)'!L$2</f>
        <v>25</v>
      </c>
      <c r="M280" s="7">
        <f t="shared" si="11"/>
        <v>26.22786290690043</v>
      </c>
    </row>
    <row r="281" spans="4:13" x14ac:dyDescent="0.55000000000000004">
      <c r="E281" s="3" t="s">
        <v>38</v>
      </c>
      <c r="F281" s="6">
        <f>DNFIK!F281*100/'Infl corrected (old)'!F$2</f>
        <v>0</v>
      </c>
      <c r="G281" s="6">
        <f>DNFIK!G281*100/'Infl corrected (old)'!G$2</f>
        <v>0</v>
      </c>
      <c r="H281" s="6">
        <f>DNFIK!H281*100/'Infl corrected (old)'!H$2</f>
        <v>0</v>
      </c>
      <c r="I281" s="6">
        <f>DNFIK!I281*100/'Infl corrected (old)'!I$2</f>
        <v>0</v>
      </c>
      <c r="J281" s="6">
        <f>DNFIK!J281*100/'Infl corrected (old)'!J$2</f>
        <v>0</v>
      </c>
      <c r="K281" s="6">
        <f>DNFIK!K281*100/'Infl corrected (old)'!K$2</f>
        <v>0</v>
      </c>
      <c r="L281" s="6">
        <f>DNFIK!L281*100/'Infl corrected (old)'!L$2</f>
        <v>0</v>
      </c>
      <c r="M281" s="7">
        <f t="shared" si="11"/>
        <v>0</v>
      </c>
    </row>
    <row r="282" spans="4:13" x14ac:dyDescent="0.55000000000000004">
      <c r="E282" s="3" t="s">
        <v>39</v>
      </c>
      <c r="F282" s="6">
        <f>DNFIK!F282*100/'Infl corrected (old)'!F$2</f>
        <v>25.219298245614034</v>
      </c>
      <c r="G282" s="6">
        <f>DNFIK!G282*100/'Infl corrected (old)'!G$2</f>
        <v>20.364415862808148</v>
      </c>
      <c r="H282" s="6">
        <f>DNFIK!H282*100/'Infl corrected (old)'!H$2</f>
        <v>27.111574556830028</v>
      </c>
      <c r="I282" s="6">
        <f>DNFIK!I282*100/'Infl corrected (old)'!I$2</f>
        <v>21.384928716904277</v>
      </c>
      <c r="J282" s="6">
        <f>DNFIK!J282*100/'Infl corrected (old)'!J$2</f>
        <v>35.353535353535356</v>
      </c>
      <c r="K282" s="6">
        <f>DNFIK!K282*100/'Infl corrected (old)'!K$2</f>
        <v>27.108433734939762</v>
      </c>
      <c r="L282" s="6">
        <f>DNFIK!L282*100/'Infl corrected (old)'!L$2</f>
        <v>25</v>
      </c>
      <c r="M282" s="7">
        <f t="shared" si="11"/>
        <v>25.934598067233086</v>
      </c>
    </row>
    <row r="283" spans="4:13" x14ac:dyDescent="0.55000000000000004">
      <c r="E283" s="3" t="s">
        <v>40</v>
      </c>
      <c r="F283" s="6">
        <f>DNFIK!F283*100/'Infl corrected (old)'!F$2</f>
        <v>0</v>
      </c>
      <c r="G283" s="6">
        <f>DNFIK!G283*100/'Infl corrected (old)'!G$2</f>
        <v>0</v>
      </c>
      <c r="H283" s="6">
        <f>DNFIK!H283*100/'Infl corrected (old)'!H$2</f>
        <v>0</v>
      </c>
      <c r="I283" s="6">
        <f>DNFIK!I283*100/'Infl corrected (old)'!I$2</f>
        <v>0</v>
      </c>
      <c r="J283" s="6">
        <f>DNFIK!J283*100/'Infl corrected (old)'!J$2</f>
        <v>0</v>
      </c>
      <c r="K283" s="6">
        <f>DNFIK!K283*100/'Infl corrected (old)'!K$2</f>
        <v>0</v>
      </c>
      <c r="L283" s="6">
        <f>DNFIK!L283*100/'Infl corrected (old)'!L$2</f>
        <v>0</v>
      </c>
      <c r="M283" s="7">
        <f t="shared" si="11"/>
        <v>0</v>
      </c>
    </row>
    <row r="284" spans="4:13" x14ac:dyDescent="0.55000000000000004">
      <c r="D284" s="3" t="s">
        <v>50</v>
      </c>
      <c r="E284" s="3" t="s">
        <v>13</v>
      </c>
      <c r="F284" s="6">
        <f>DNFIK!F284*100/'Infl corrected (old)'!F$2</f>
        <v>1130.4824561403509</v>
      </c>
      <c r="G284" s="6">
        <f>DNFIK!G284*100/'Infl corrected (old)'!G$2</f>
        <v>1170.4180064308682</v>
      </c>
      <c r="H284" s="6">
        <f>DNFIK!H284*100/'Infl corrected (old)'!H$2</f>
        <v>1199.1657977059435</v>
      </c>
      <c r="I284" s="6">
        <f>DNFIK!I284*100/'Infl corrected (old)'!I$2</f>
        <v>1126.2729124236253</v>
      </c>
      <c r="J284" s="6">
        <f>DNFIK!J284*100/'Infl corrected (old)'!J$2</f>
        <v>1088.8888888888889</v>
      </c>
      <c r="K284" s="6">
        <f>DNFIK!K284*100/'Infl corrected (old)'!K$2</f>
        <v>1147.5903614457832</v>
      </c>
      <c r="L284" s="6">
        <f>DNFIK!L284*100/'Infl corrected (old)'!L$2</f>
        <v>1062</v>
      </c>
      <c r="M284" s="7">
        <f t="shared" si="11"/>
        <v>1132.1169175764942</v>
      </c>
    </row>
    <row r="285" spans="4:13" x14ac:dyDescent="0.55000000000000004">
      <c r="E285" s="3" t="s">
        <v>14</v>
      </c>
      <c r="F285" s="6">
        <f>DNFIK!F285*100/'Infl corrected (old)'!F$2</f>
        <v>0</v>
      </c>
      <c r="G285" s="6">
        <f>DNFIK!G285*100/'Infl corrected (old)'!G$2</f>
        <v>0</v>
      </c>
      <c r="H285" s="6">
        <f>DNFIK!H285*100/'Infl corrected (old)'!H$2</f>
        <v>0</v>
      </c>
      <c r="I285" s="6">
        <f>DNFIK!I285*100/'Infl corrected (old)'!I$2</f>
        <v>0</v>
      </c>
      <c r="J285" s="6">
        <f>DNFIK!J285*100/'Infl corrected (old)'!J$2</f>
        <v>0</v>
      </c>
      <c r="K285" s="6">
        <f>DNFIK!K285*100/'Infl corrected (old)'!K$2</f>
        <v>0</v>
      </c>
      <c r="L285" s="6">
        <f>DNFIK!L285*100/'Infl corrected (old)'!L$2</f>
        <v>0</v>
      </c>
      <c r="M285" s="7">
        <f t="shared" si="11"/>
        <v>0</v>
      </c>
    </row>
    <row r="286" spans="4:13" x14ac:dyDescent="0.55000000000000004">
      <c r="E286" s="3" t="s">
        <v>15</v>
      </c>
      <c r="F286" s="6">
        <f>DNFIK!F286*100/'Infl corrected (old)'!F$2</f>
        <v>0</v>
      </c>
      <c r="G286" s="6">
        <f>DNFIK!G286*100/'Infl corrected (old)'!G$2</f>
        <v>0</v>
      </c>
      <c r="H286" s="6">
        <f>DNFIK!H286*100/'Infl corrected (old)'!H$2</f>
        <v>0</v>
      </c>
      <c r="I286" s="6">
        <f>DNFIK!I286*100/'Infl corrected (old)'!I$2</f>
        <v>0</v>
      </c>
      <c r="J286" s="6">
        <f>DNFIK!J286*100/'Infl corrected (old)'!J$2</f>
        <v>0</v>
      </c>
      <c r="K286" s="6">
        <f>DNFIK!K286*100/'Infl corrected (old)'!K$2</f>
        <v>0</v>
      </c>
      <c r="L286" s="6">
        <f>DNFIK!L286*100/'Infl corrected (old)'!L$2</f>
        <v>0</v>
      </c>
      <c r="M286" s="7">
        <f t="shared" si="11"/>
        <v>0</v>
      </c>
    </row>
    <row r="287" spans="4:13" x14ac:dyDescent="0.55000000000000004">
      <c r="E287" s="3" t="s">
        <v>16</v>
      </c>
      <c r="F287" s="6">
        <f>DNFIK!F287*100/'Infl corrected (old)'!F$2</f>
        <v>0</v>
      </c>
      <c r="G287" s="6">
        <f>DNFIK!G287*100/'Infl corrected (old)'!G$2</f>
        <v>0</v>
      </c>
      <c r="H287" s="6">
        <f>DNFIK!H287*100/'Infl corrected (old)'!H$2</f>
        <v>0</v>
      </c>
      <c r="I287" s="6">
        <f>DNFIK!I287*100/'Infl corrected (old)'!I$2</f>
        <v>0</v>
      </c>
      <c r="J287" s="6">
        <f>DNFIK!J287*100/'Infl corrected (old)'!J$2</f>
        <v>0</v>
      </c>
      <c r="K287" s="6">
        <f>DNFIK!K287*100/'Infl corrected (old)'!K$2</f>
        <v>0</v>
      </c>
      <c r="L287" s="6">
        <f>DNFIK!L287*100/'Infl corrected (old)'!L$2</f>
        <v>0</v>
      </c>
      <c r="M287" s="7">
        <f t="shared" si="11"/>
        <v>0</v>
      </c>
    </row>
    <row r="288" spans="4:13" x14ac:dyDescent="0.55000000000000004">
      <c r="E288" s="3" t="s">
        <v>17</v>
      </c>
      <c r="F288" s="6">
        <f>DNFIK!F288*100/'Infl corrected (old)'!F$2</f>
        <v>275.21929824561403</v>
      </c>
      <c r="G288" s="6">
        <f>DNFIK!G288*100/'Infl corrected (old)'!G$2</f>
        <v>230.43944265809219</v>
      </c>
      <c r="H288" s="6">
        <f>DNFIK!H288*100/'Infl corrected (old)'!H$2</f>
        <v>265.90198123044837</v>
      </c>
      <c r="I288" s="6">
        <f>DNFIK!I288*100/'Infl corrected (old)'!I$2</f>
        <v>200.61099796334011</v>
      </c>
      <c r="J288" s="6">
        <f>DNFIK!J288*100/'Infl corrected (old)'!J$2</f>
        <v>194.94949494949495</v>
      </c>
      <c r="K288" s="6">
        <f>DNFIK!K288*100/'Infl corrected (old)'!K$2</f>
        <v>245.98393574297191</v>
      </c>
      <c r="L288" s="6">
        <f>DNFIK!L288*100/'Infl corrected (old)'!L$2</f>
        <v>189</v>
      </c>
      <c r="M288" s="7">
        <f t="shared" si="11"/>
        <v>228.87216439856593</v>
      </c>
    </row>
    <row r="289" spans="5:13" x14ac:dyDescent="0.55000000000000004">
      <c r="E289" s="3" t="s">
        <v>18</v>
      </c>
      <c r="F289" s="6">
        <f>DNFIK!F289*100/'Infl corrected (old)'!F$2</f>
        <v>0</v>
      </c>
      <c r="G289" s="6">
        <f>DNFIK!G289*100/'Infl corrected (old)'!G$2</f>
        <v>0</v>
      </c>
      <c r="H289" s="6">
        <f>DNFIK!H289*100/'Infl corrected (old)'!H$2</f>
        <v>0</v>
      </c>
      <c r="I289" s="6">
        <f>DNFIK!I289*100/'Infl corrected (old)'!I$2</f>
        <v>0</v>
      </c>
      <c r="J289" s="6">
        <f>DNFIK!J289*100/'Infl corrected (old)'!J$2</f>
        <v>0</v>
      </c>
      <c r="K289" s="6">
        <f>DNFIK!K289*100/'Infl corrected (old)'!K$2</f>
        <v>0</v>
      </c>
      <c r="L289" s="6">
        <f>DNFIK!L289*100/'Infl corrected (old)'!L$2</f>
        <v>0</v>
      </c>
      <c r="M289" s="7">
        <f t="shared" si="11"/>
        <v>0</v>
      </c>
    </row>
    <row r="290" spans="5:13" x14ac:dyDescent="0.55000000000000004">
      <c r="E290" s="3" t="s">
        <v>19</v>
      </c>
      <c r="F290" s="6">
        <f>DNFIK!F290*100/'Infl corrected (old)'!F$2</f>
        <v>258.77192982456137</v>
      </c>
      <c r="G290" s="6">
        <f>DNFIK!G290*100/'Infl corrected (old)'!G$2</f>
        <v>214.36227224008576</v>
      </c>
      <c r="H290" s="6">
        <f>DNFIK!H290*100/'Infl corrected (old)'!H$2</f>
        <v>251.30344108446297</v>
      </c>
      <c r="I290" s="6">
        <f>DNFIK!I290*100/'Infl corrected (old)'!I$2</f>
        <v>186.35437881873727</v>
      </c>
      <c r="J290" s="6">
        <f>DNFIK!J290*100/'Infl corrected (old)'!J$2</f>
        <v>179.79797979797979</v>
      </c>
      <c r="K290" s="6">
        <f>DNFIK!K290*100/'Infl corrected (old)'!K$2</f>
        <v>231.92771084337352</v>
      </c>
      <c r="L290" s="6">
        <f>DNFIK!L290*100/'Infl corrected (old)'!L$2</f>
        <v>174</v>
      </c>
      <c r="M290" s="7">
        <f t="shared" si="11"/>
        <v>213.78824465845722</v>
      </c>
    </row>
    <row r="291" spans="5:13" x14ac:dyDescent="0.55000000000000004">
      <c r="E291" s="3" t="s">
        <v>20</v>
      </c>
      <c r="F291" s="6">
        <f>DNFIK!F291*100/'Infl corrected (old)'!F$2</f>
        <v>15.350877192982455</v>
      </c>
      <c r="G291" s="6">
        <f>DNFIK!G291*100/'Infl corrected (old)'!G$2</f>
        <v>16.077170418006432</v>
      </c>
      <c r="H291" s="6">
        <f>DNFIK!H291*100/'Infl corrected (old)'!H$2</f>
        <v>14.598540145985401</v>
      </c>
      <c r="I291" s="6">
        <f>DNFIK!I291*100/'Infl corrected (old)'!I$2</f>
        <v>14.256619144602851</v>
      </c>
      <c r="J291" s="6">
        <f>DNFIK!J291*100/'Infl corrected (old)'!J$2</f>
        <v>15.151515151515152</v>
      </c>
      <c r="K291" s="6">
        <f>DNFIK!K291*100/'Infl corrected (old)'!K$2</f>
        <v>14.056224899598394</v>
      </c>
      <c r="L291" s="6">
        <f>DNFIK!L291*100/'Infl corrected (old)'!L$2</f>
        <v>15</v>
      </c>
      <c r="M291" s="7">
        <f t="shared" si="11"/>
        <v>14.927278136098668</v>
      </c>
    </row>
    <row r="292" spans="5:13" x14ac:dyDescent="0.55000000000000004">
      <c r="E292" s="3" t="s">
        <v>21</v>
      </c>
      <c r="F292" s="6">
        <f>DNFIK!F292*100/'Infl corrected (old)'!F$2</f>
        <v>216.00877192982455</v>
      </c>
      <c r="G292" s="6">
        <f>DNFIK!G292*100/'Infl corrected (old)'!G$2</f>
        <v>234.72668810289389</v>
      </c>
      <c r="H292" s="6">
        <f>DNFIK!H292*100/'Infl corrected (old)'!H$2</f>
        <v>232.53388946819604</v>
      </c>
      <c r="I292" s="6">
        <f>DNFIK!I292*100/'Infl corrected (old)'!I$2</f>
        <v>212.83095723014256</v>
      </c>
      <c r="J292" s="6">
        <f>DNFIK!J292*100/'Infl corrected (old)'!J$2</f>
        <v>183.83838383838383</v>
      </c>
      <c r="K292" s="6">
        <f>DNFIK!K292*100/'Infl corrected (old)'!K$2</f>
        <v>152.61044176706829</v>
      </c>
      <c r="L292" s="6">
        <f>DNFIK!L292*100/'Infl corrected (old)'!L$2</f>
        <v>148</v>
      </c>
      <c r="M292" s="7">
        <f t="shared" si="11"/>
        <v>197.22130461950132</v>
      </c>
    </row>
    <row r="293" spans="5:13" x14ac:dyDescent="0.55000000000000004">
      <c r="E293" s="3" t="s">
        <v>22</v>
      </c>
      <c r="F293" s="6">
        <f>DNFIK!F293*100/'Infl corrected (old)'!F$2</f>
        <v>0</v>
      </c>
      <c r="G293" s="6">
        <f>DNFIK!G293*100/'Infl corrected (old)'!G$2</f>
        <v>0</v>
      </c>
      <c r="H293" s="6">
        <f>DNFIK!H293*100/'Infl corrected (old)'!H$2</f>
        <v>0</v>
      </c>
      <c r="I293" s="6">
        <f>DNFIK!I293*100/'Infl corrected (old)'!I$2</f>
        <v>0</v>
      </c>
      <c r="J293" s="6">
        <f>DNFIK!J293*100/'Infl corrected (old)'!J$2</f>
        <v>0</v>
      </c>
      <c r="K293" s="6">
        <f>DNFIK!K293*100/'Infl corrected (old)'!K$2</f>
        <v>0</v>
      </c>
      <c r="L293" s="6">
        <f>DNFIK!L293*100/'Infl corrected (old)'!L$2</f>
        <v>0</v>
      </c>
      <c r="M293" s="7">
        <f t="shared" si="11"/>
        <v>0</v>
      </c>
    </row>
    <row r="294" spans="5:13" x14ac:dyDescent="0.55000000000000004">
      <c r="E294" s="3" t="s">
        <v>23</v>
      </c>
      <c r="F294" s="6">
        <f>DNFIK!F294*100/'Infl corrected (old)'!F$2</f>
        <v>216.00877192982455</v>
      </c>
      <c r="G294" s="6">
        <f>DNFIK!G294*100/'Infl corrected (old)'!G$2</f>
        <v>234.72668810289389</v>
      </c>
      <c r="H294" s="6">
        <f>DNFIK!H294*100/'Infl corrected (old)'!H$2</f>
        <v>232.53388946819604</v>
      </c>
      <c r="I294" s="6">
        <f>DNFIK!I294*100/'Infl corrected (old)'!I$2</f>
        <v>212.83095723014256</v>
      </c>
      <c r="J294" s="6">
        <f>DNFIK!J294*100/'Infl corrected (old)'!J$2</f>
        <v>183.83838383838383</v>
      </c>
      <c r="K294" s="6">
        <f>DNFIK!K294*100/'Infl corrected (old)'!K$2</f>
        <v>152.61044176706829</v>
      </c>
      <c r="L294" s="6">
        <f>DNFIK!L294*100/'Infl corrected (old)'!L$2</f>
        <v>148</v>
      </c>
      <c r="M294" s="7">
        <f t="shared" si="11"/>
        <v>197.22130461950132</v>
      </c>
    </row>
    <row r="295" spans="5:13" x14ac:dyDescent="0.55000000000000004">
      <c r="E295" s="3" t="s">
        <v>24</v>
      </c>
      <c r="F295" s="6">
        <f>DNFIK!F295*100/'Infl corrected (old)'!F$2</f>
        <v>248.90350877192981</v>
      </c>
      <c r="G295" s="6">
        <f>DNFIK!G295*100/'Infl corrected (old)'!G$2</f>
        <v>242.2293676312969</v>
      </c>
      <c r="H295" s="6">
        <f>DNFIK!H295*100/'Infl corrected (old)'!H$2</f>
        <v>247.13242961418143</v>
      </c>
      <c r="I295" s="6">
        <f>DNFIK!I295*100/'Infl corrected (old)'!I$2</f>
        <v>253.56415478615071</v>
      </c>
      <c r="J295" s="6">
        <f>DNFIK!J295*100/'Infl corrected (old)'!J$2</f>
        <v>265.65656565656565</v>
      </c>
      <c r="K295" s="6">
        <f>DNFIK!K295*100/'Infl corrected (old)'!K$2</f>
        <v>271.08433734939763</v>
      </c>
      <c r="L295" s="6">
        <f>DNFIK!L295*100/'Infl corrected (old)'!L$2</f>
        <v>279</v>
      </c>
      <c r="M295" s="7">
        <f t="shared" si="11"/>
        <v>258.22433768707458</v>
      </c>
    </row>
    <row r="296" spans="5:13" x14ac:dyDescent="0.55000000000000004">
      <c r="E296" s="3" t="s">
        <v>25</v>
      </c>
      <c r="F296" s="6">
        <f>DNFIK!F296*100/'Infl corrected (old)'!F$2</f>
        <v>10.964912280701753</v>
      </c>
      <c r="G296" s="6">
        <f>DNFIK!G296*100/'Infl corrected (old)'!G$2</f>
        <v>10.718113612004288</v>
      </c>
      <c r="H296" s="6">
        <f>DNFIK!H296*100/'Infl corrected (old)'!H$2</f>
        <v>8.3420229405630852</v>
      </c>
      <c r="I296" s="6">
        <f>DNFIK!I296*100/'Infl corrected (old)'!I$2</f>
        <v>9.1649694501018324</v>
      </c>
      <c r="J296" s="6">
        <f>DNFIK!J296*100/'Infl corrected (old)'!J$2</f>
        <v>10.1010101010101</v>
      </c>
      <c r="K296" s="6">
        <f>DNFIK!K296*100/'Infl corrected (old)'!K$2</f>
        <v>11.04417670682731</v>
      </c>
      <c r="L296" s="6">
        <f>DNFIK!L296*100/'Infl corrected (old)'!L$2</f>
        <v>13</v>
      </c>
      <c r="M296" s="7">
        <f t="shared" si="11"/>
        <v>10.476457870172624</v>
      </c>
    </row>
    <row r="297" spans="5:13" x14ac:dyDescent="0.55000000000000004">
      <c r="E297" s="3" t="s">
        <v>26</v>
      </c>
      <c r="F297" s="6">
        <f>DNFIK!F297*100/'Infl corrected (old)'!F$2</f>
        <v>237.93859649122805</v>
      </c>
      <c r="G297" s="6">
        <f>DNFIK!G297*100/'Infl corrected (old)'!G$2</f>
        <v>231.51125401929261</v>
      </c>
      <c r="H297" s="6">
        <f>DNFIK!H297*100/'Infl corrected (old)'!H$2</f>
        <v>237.74765380604796</v>
      </c>
      <c r="I297" s="6">
        <f>DNFIK!I297*100/'Infl corrected (old)'!I$2</f>
        <v>244.39918533604887</v>
      </c>
      <c r="J297" s="6">
        <f>DNFIK!J297*100/'Infl corrected (old)'!J$2</f>
        <v>255.55555555555554</v>
      </c>
      <c r="K297" s="6">
        <f>DNFIK!K297*100/'Infl corrected (old)'!K$2</f>
        <v>260.0401606425703</v>
      </c>
      <c r="L297" s="6">
        <f>DNFIK!L297*100/'Infl corrected (old)'!L$2</f>
        <v>266</v>
      </c>
      <c r="M297" s="7">
        <f t="shared" si="11"/>
        <v>247.59891512153476</v>
      </c>
    </row>
    <row r="298" spans="5:13" x14ac:dyDescent="0.55000000000000004">
      <c r="E298" s="3" t="s">
        <v>27</v>
      </c>
      <c r="F298" s="6">
        <f>DNFIK!F298*100/'Infl corrected (old)'!F$2</f>
        <v>415.57017543859649</v>
      </c>
      <c r="G298" s="6">
        <f>DNFIK!G298*100/'Infl corrected (old)'!G$2</f>
        <v>434.08360128617363</v>
      </c>
      <c r="H298" s="6">
        <f>DNFIK!H298*100/'Infl corrected (old)'!H$2</f>
        <v>429.61418143899891</v>
      </c>
      <c r="I298" s="6">
        <f>DNFIK!I298*100/'Infl corrected (old)'!I$2</f>
        <v>422.60692464358453</v>
      </c>
      <c r="J298" s="6">
        <f>DNFIK!J298*100/'Infl corrected (old)'!J$2</f>
        <v>420.20202020202021</v>
      </c>
      <c r="K298" s="6">
        <f>DNFIK!K298*100/'Infl corrected (old)'!K$2</f>
        <v>426.70682730923699</v>
      </c>
      <c r="L298" s="6">
        <f>DNFIK!L298*100/'Infl corrected (old)'!L$2</f>
        <v>420</v>
      </c>
      <c r="M298" s="7">
        <f t="shared" si="11"/>
        <v>424.11196147408725</v>
      </c>
    </row>
    <row r="299" spans="5:13" x14ac:dyDescent="0.55000000000000004">
      <c r="E299" s="3" t="s">
        <v>28</v>
      </c>
      <c r="F299" s="6">
        <f>DNFIK!F299*100/'Infl corrected (old)'!F$2</f>
        <v>5.4824561403508767</v>
      </c>
      <c r="G299" s="6">
        <f>DNFIK!G299*100/'Infl corrected (old)'!G$2</f>
        <v>6.4308681672025729</v>
      </c>
      <c r="H299" s="6">
        <f>DNFIK!H299*100/'Infl corrected (old)'!H$2</f>
        <v>6.2565172054223144</v>
      </c>
      <c r="I299" s="6">
        <f>DNFIK!I299*100/'Infl corrected (old)'!I$2</f>
        <v>7.1283095723014256</v>
      </c>
      <c r="J299" s="6">
        <f>DNFIK!J299*100/'Infl corrected (old)'!J$2</f>
        <v>10.1010101010101</v>
      </c>
      <c r="K299" s="6">
        <f>DNFIK!K299*100/'Infl corrected (old)'!K$2</f>
        <v>11.04417670682731</v>
      </c>
      <c r="L299" s="6">
        <f>DNFIK!L299*100/'Infl corrected (old)'!L$2</f>
        <v>14</v>
      </c>
      <c r="M299" s="7">
        <f t="shared" si="11"/>
        <v>8.6347625561592274</v>
      </c>
    </row>
    <row r="300" spans="5:13" x14ac:dyDescent="0.55000000000000004">
      <c r="E300" s="3" t="s">
        <v>29</v>
      </c>
      <c r="F300" s="6">
        <f>DNFIK!F300*100/'Infl corrected (old)'!F$2</f>
        <v>214.91228070175438</v>
      </c>
      <c r="G300" s="6">
        <f>DNFIK!G300*100/'Infl corrected (old)'!G$2</f>
        <v>225.08038585209005</v>
      </c>
      <c r="H300" s="6">
        <f>DNFIK!H300*100/'Infl corrected (old)'!H$2</f>
        <v>225.23461939520331</v>
      </c>
      <c r="I300" s="6">
        <f>DNFIK!I300*100/'Infl corrected (old)'!I$2</f>
        <v>214.86761710794298</v>
      </c>
      <c r="J300" s="6">
        <f>DNFIK!J300*100/'Infl corrected (old)'!J$2</f>
        <v>217.17171717171718</v>
      </c>
      <c r="K300" s="6">
        <f>DNFIK!K300*100/'Infl corrected (old)'!K$2</f>
        <v>219.87951807228916</v>
      </c>
      <c r="L300" s="6">
        <f>DNFIK!L300*100/'Infl corrected (old)'!L$2</f>
        <v>205</v>
      </c>
      <c r="M300" s="7">
        <f t="shared" si="11"/>
        <v>217.44944832871383</v>
      </c>
    </row>
    <row r="301" spans="5:13" x14ac:dyDescent="0.55000000000000004">
      <c r="E301" s="3" t="s">
        <v>30</v>
      </c>
      <c r="F301" s="6">
        <f>DNFIK!F301*100/'Infl corrected (old)'!F$2</f>
        <v>179.82456140350877</v>
      </c>
      <c r="G301" s="6">
        <f>DNFIK!G301*100/'Infl corrected (old)'!G$2</f>
        <v>184.35155412647376</v>
      </c>
      <c r="H301" s="6">
        <f>DNFIK!H301*100/'Infl corrected (old)'!H$2</f>
        <v>180.39624608967674</v>
      </c>
      <c r="I301" s="6">
        <f>DNFIK!I301*100/'Infl corrected (old)'!I$2</f>
        <v>180.24439918533605</v>
      </c>
      <c r="J301" s="6">
        <f>DNFIK!J301*100/'Infl corrected (old)'!J$2</f>
        <v>171.71717171717171</v>
      </c>
      <c r="K301" s="6">
        <f>DNFIK!K301*100/'Infl corrected (old)'!K$2</f>
        <v>176.70682730923696</v>
      </c>
      <c r="L301" s="6">
        <f>DNFIK!L301*100/'Infl corrected (old)'!L$2</f>
        <v>180</v>
      </c>
      <c r="M301" s="7">
        <f t="shared" si="11"/>
        <v>179.03439426162916</v>
      </c>
    </row>
    <row r="302" spans="5:13" x14ac:dyDescent="0.55000000000000004">
      <c r="E302" s="3" t="s">
        <v>31</v>
      </c>
      <c r="F302" s="6">
        <f>DNFIK!F302*100/'Infl corrected (old)'!F$2</f>
        <v>16.44736842105263</v>
      </c>
      <c r="G302" s="6">
        <f>DNFIK!G302*100/'Infl corrected (old)'!G$2</f>
        <v>17.14898177920686</v>
      </c>
      <c r="H302" s="6">
        <f>DNFIK!H302*100/'Infl corrected (old)'!H$2</f>
        <v>17.726798748696559</v>
      </c>
      <c r="I302" s="6">
        <f>DNFIK!I302*100/'Infl corrected (old)'!I$2</f>
        <v>21.384928716904277</v>
      </c>
      <c r="J302" s="6">
        <f>DNFIK!J302*100/'Infl corrected (old)'!J$2</f>
        <v>20.202020202020201</v>
      </c>
      <c r="K302" s="6">
        <f>DNFIK!K302*100/'Infl corrected (old)'!K$2</f>
        <v>18.072289156626507</v>
      </c>
      <c r="L302" s="6">
        <f>DNFIK!L302*100/'Infl corrected (old)'!L$2</f>
        <v>21</v>
      </c>
      <c r="M302" s="7">
        <f t="shared" si="11"/>
        <v>18.854626717786719</v>
      </c>
    </row>
    <row r="303" spans="5:13" x14ac:dyDescent="0.55000000000000004">
      <c r="E303" s="3" t="s">
        <v>32</v>
      </c>
      <c r="F303" s="6">
        <f>DNFIK!F303*100/'Infl corrected (old)'!F$2</f>
        <v>1.0964912280701753</v>
      </c>
      <c r="G303" s="6">
        <f>DNFIK!G303*100/'Infl corrected (old)'!G$2</f>
        <v>1.0718113612004287</v>
      </c>
      <c r="H303" s="6">
        <f>DNFIK!H303*100/'Infl corrected (old)'!H$2</f>
        <v>1.0427528675703857</v>
      </c>
      <c r="I303" s="6">
        <f>DNFIK!I303*100/'Infl corrected (old)'!I$2</f>
        <v>1.0183299389002036</v>
      </c>
      <c r="J303" s="6">
        <f>DNFIK!J303*100/'Infl corrected (old)'!J$2</f>
        <v>2.0202020202020203</v>
      </c>
      <c r="K303" s="6">
        <f>DNFIK!K303*100/'Infl corrected (old)'!K$2</f>
        <v>1.0040160642570282</v>
      </c>
      <c r="L303" s="6">
        <f>DNFIK!L303*100/'Infl corrected (old)'!L$2</f>
        <v>2</v>
      </c>
      <c r="M303" s="7">
        <f t="shared" si="11"/>
        <v>1.3219433543143204</v>
      </c>
    </row>
    <row r="304" spans="5:13" x14ac:dyDescent="0.55000000000000004">
      <c r="E304" s="3" t="s">
        <v>33</v>
      </c>
      <c r="F304" s="6">
        <f>DNFIK!F304*100/'Infl corrected (old)'!F$2</f>
        <v>1.0964912280701753</v>
      </c>
      <c r="G304" s="6">
        <f>DNFIK!G304*100/'Infl corrected (old)'!G$2</f>
        <v>1.0718113612004287</v>
      </c>
      <c r="H304" s="6">
        <f>DNFIK!H304*100/'Infl corrected (old)'!H$2</f>
        <v>1.0427528675703857</v>
      </c>
      <c r="I304" s="6">
        <f>DNFIK!I304*100/'Infl corrected (old)'!I$2</f>
        <v>1.0183299389002036</v>
      </c>
      <c r="J304" s="6">
        <f>DNFIK!J304*100/'Infl corrected (old)'!J$2</f>
        <v>2.0202020202020203</v>
      </c>
      <c r="K304" s="6">
        <f>DNFIK!K304*100/'Infl corrected (old)'!K$2</f>
        <v>1.0040160642570282</v>
      </c>
      <c r="L304" s="6">
        <f>DNFIK!L304*100/'Infl corrected (old)'!L$2</f>
        <v>2</v>
      </c>
      <c r="M304" s="7">
        <f t="shared" si="11"/>
        <v>1.3219433543143204</v>
      </c>
    </row>
    <row r="305" spans="4:13" x14ac:dyDescent="0.55000000000000004">
      <c r="E305" s="3" t="s">
        <v>34</v>
      </c>
      <c r="F305" s="6">
        <f>DNFIK!F305*100/'Infl corrected (old)'!F$2</f>
        <v>0</v>
      </c>
      <c r="G305" s="6">
        <f>DNFIK!G305*100/'Infl corrected (old)'!G$2</f>
        <v>0</v>
      </c>
      <c r="H305" s="6">
        <f>DNFIK!H305*100/'Infl corrected (old)'!H$2</f>
        <v>0</v>
      </c>
      <c r="I305" s="6">
        <f>DNFIK!I305*100/'Infl corrected (old)'!I$2</f>
        <v>0</v>
      </c>
      <c r="J305" s="6">
        <f>DNFIK!J305*100/'Infl corrected (old)'!J$2</f>
        <v>0</v>
      </c>
      <c r="K305" s="6">
        <f>DNFIK!K305*100/'Infl corrected (old)'!K$2</f>
        <v>0</v>
      </c>
      <c r="L305" s="6">
        <f>DNFIK!L305*100/'Infl corrected (old)'!L$2</f>
        <v>0</v>
      </c>
      <c r="M305" s="7">
        <f t="shared" si="11"/>
        <v>0</v>
      </c>
    </row>
    <row r="306" spans="4:13" x14ac:dyDescent="0.55000000000000004">
      <c r="E306" s="3" t="s">
        <v>35</v>
      </c>
      <c r="F306" s="6">
        <f>DNFIK!F306*100/'Infl corrected (old)'!F$2</f>
        <v>0</v>
      </c>
      <c r="G306" s="6">
        <f>DNFIK!G306*100/'Infl corrected (old)'!G$2</f>
        <v>0</v>
      </c>
      <c r="H306" s="6">
        <f>DNFIK!H306*100/'Infl corrected (old)'!H$2</f>
        <v>0</v>
      </c>
      <c r="I306" s="6">
        <f>DNFIK!I306*100/'Infl corrected (old)'!I$2</f>
        <v>0</v>
      </c>
      <c r="J306" s="6">
        <f>DNFIK!J306*100/'Infl corrected (old)'!J$2</f>
        <v>0</v>
      </c>
      <c r="K306" s="6">
        <f>DNFIK!K306*100/'Infl corrected (old)'!K$2</f>
        <v>0</v>
      </c>
      <c r="L306" s="6">
        <f>DNFIK!L306*100/'Infl corrected (old)'!L$2</f>
        <v>0</v>
      </c>
      <c r="M306" s="7">
        <f t="shared" si="11"/>
        <v>0</v>
      </c>
    </row>
    <row r="307" spans="4:13" x14ac:dyDescent="0.55000000000000004">
      <c r="E307" s="3" t="s">
        <v>36</v>
      </c>
      <c r="F307" s="6">
        <f>DNFIK!F307*100/'Infl corrected (old)'!F$2</f>
        <v>3.2894736842105261</v>
      </c>
      <c r="G307" s="6">
        <f>DNFIK!G307*100/'Infl corrected (old)'!G$2</f>
        <v>8.57449088960343</v>
      </c>
      <c r="H307" s="6">
        <f>DNFIK!H307*100/'Infl corrected (old)'!H$2</f>
        <v>12.513034410844629</v>
      </c>
      <c r="I307" s="6">
        <f>DNFIK!I307*100/'Infl corrected (old)'!I$2</f>
        <v>11.201629327902239</v>
      </c>
      <c r="J307" s="6">
        <f>DNFIK!J307*100/'Infl corrected (old)'!J$2</f>
        <v>6.0606060606060606</v>
      </c>
      <c r="K307" s="6">
        <f>DNFIK!K307*100/'Infl corrected (old)'!K$2</f>
        <v>5.0200803212851408</v>
      </c>
      <c r="L307" s="6">
        <f>DNFIK!L307*100/'Infl corrected (old)'!L$2</f>
        <v>4</v>
      </c>
      <c r="M307" s="7">
        <f t="shared" si="11"/>
        <v>7.2370449563502897</v>
      </c>
    </row>
    <row r="308" spans="4:13" x14ac:dyDescent="0.55000000000000004">
      <c r="E308" s="3" t="s">
        <v>37</v>
      </c>
      <c r="F308" s="6">
        <f>DNFIK!F308*100/'Infl corrected (old)'!F$2</f>
        <v>-30.701754385964911</v>
      </c>
      <c r="G308" s="6">
        <f>DNFIK!G308*100/'Infl corrected (old)'!G$2</f>
        <v>20.364415862808148</v>
      </c>
      <c r="H308" s="6">
        <f>DNFIK!H308*100/'Infl corrected (old)'!H$2</f>
        <v>10.427528675703858</v>
      </c>
      <c r="I308" s="6">
        <f>DNFIK!I308*100/'Infl corrected (old)'!I$2</f>
        <v>25.45824847250509</v>
      </c>
      <c r="J308" s="6">
        <f>DNFIK!J308*100/'Infl corrected (old)'!J$2</f>
        <v>17.171717171717173</v>
      </c>
      <c r="K308" s="6">
        <f>DNFIK!K308*100/'Infl corrected (old)'!K$2</f>
        <v>45.180722891566269</v>
      </c>
      <c r="L308" s="6">
        <f>DNFIK!L308*100/'Infl corrected (old)'!L$2</f>
        <v>21</v>
      </c>
      <c r="M308" s="7">
        <f t="shared" si="11"/>
        <v>15.557268384047948</v>
      </c>
    </row>
    <row r="309" spans="4:13" x14ac:dyDescent="0.55000000000000004">
      <c r="E309" s="3" t="s">
        <v>38</v>
      </c>
      <c r="F309" s="6">
        <f>DNFIK!F309*100/'Infl corrected (old)'!F$2</f>
        <v>5.4824561403508767</v>
      </c>
      <c r="G309" s="6">
        <f>DNFIK!G309*100/'Infl corrected (old)'!G$2</f>
        <v>5.359056806002144</v>
      </c>
      <c r="H309" s="6">
        <f>DNFIK!H309*100/'Infl corrected (old)'!H$2</f>
        <v>5.2137643378519289</v>
      </c>
      <c r="I309" s="6">
        <f>DNFIK!I309*100/'Infl corrected (old)'!I$2</f>
        <v>6.1099796334012222</v>
      </c>
      <c r="J309" s="6">
        <f>DNFIK!J309*100/'Infl corrected (old)'!J$2</f>
        <v>7.0707070707070709</v>
      </c>
      <c r="K309" s="6">
        <f>DNFIK!K309*100/'Infl corrected (old)'!K$2</f>
        <v>8.0321285140562253</v>
      </c>
      <c r="L309" s="6">
        <f>DNFIK!L309*100/'Infl corrected (old)'!L$2</f>
        <v>9</v>
      </c>
      <c r="M309" s="7">
        <f t="shared" si="11"/>
        <v>6.6097275003384954</v>
      </c>
    </row>
    <row r="310" spans="4:13" x14ac:dyDescent="0.55000000000000004">
      <c r="E310" s="3" t="s">
        <v>39</v>
      </c>
      <c r="F310" s="6">
        <f>DNFIK!F310*100/'Infl corrected (old)'!F$2</f>
        <v>-35.087719298245609</v>
      </c>
      <c r="G310" s="6">
        <f>DNFIK!G310*100/'Infl corrected (old)'!G$2</f>
        <v>15.005359056806002</v>
      </c>
      <c r="H310" s="6">
        <f>DNFIK!H310*100/'Infl corrected (old)'!H$2</f>
        <v>5.2137643378519289</v>
      </c>
      <c r="I310" s="6">
        <f>DNFIK!I310*100/'Infl corrected (old)'!I$2</f>
        <v>19.34826883910387</v>
      </c>
      <c r="J310" s="6">
        <f>DNFIK!J310*100/'Infl corrected (old)'!J$2</f>
        <v>10.1010101010101</v>
      </c>
      <c r="K310" s="6">
        <f>DNFIK!K310*100/'Infl corrected (old)'!K$2</f>
        <v>37.148594377510044</v>
      </c>
      <c r="L310" s="6">
        <f>DNFIK!L310*100/'Infl corrected (old)'!L$2</f>
        <v>12</v>
      </c>
      <c r="M310" s="7">
        <f t="shared" si="11"/>
        <v>9.1041824877194752</v>
      </c>
    </row>
    <row r="311" spans="4:13" x14ac:dyDescent="0.55000000000000004">
      <c r="E311" s="3" t="s">
        <v>40</v>
      </c>
      <c r="F311" s="6">
        <f>DNFIK!F311*100/'Infl corrected (old)'!F$2</f>
        <v>0</v>
      </c>
      <c r="G311" s="6">
        <f>DNFIK!G311*100/'Infl corrected (old)'!G$2</f>
        <v>0</v>
      </c>
      <c r="H311" s="6">
        <f>DNFIK!H311*100/'Infl corrected (old)'!H$2</f>
        <v>0</v>
      </c>
      <c r="I311" s="6">
        <f>DNFIK!I311*100/'Infl corrected (old)'!I$2</f>
        <v>0</v>
      </c>
      <c r="J311" s="6">
        <f>DNFIK!J311*100/'Infl corrected (old)'!J$2</f>
        <v>0</v>
      </c>
      <c r="K311" s="6">
        <f>DNFIK!K311*100/'Infl corrected (old)'!K$2</f>
        <v>0</v>
      </c>
      <c r="L311" s="6">
        <f>DNFIK!L311*100/'Infl corrected (old)'!L$2</f>
        <v>0</v>
      </c>
      <c r="M311" s="7">
        <f t="shared" si="11"/>
        <v>0</v>
      </c>
    </row>
    <row r="312" spans="4:13" x14ac:dyDescent="0.55000000000000004">
      <c r="D312" s="3" t="s">
        <v>51</v>
      </c>
      <c r="E312" s="3" t="s">
        <v>13</v>
      </c>
      <c r="F312" s="6">
        <f>DNFIK!F312*100/'Infl corrected (old)'!F$2</f>
        <v>4539.4736842105258</v>
      </c>
      <c r="G312" s="6">
        <f>DNFIK!G312*100/'Infl corrected (old)'!G$2</f>
        <v>4884.2443729903534</v>
      </c>
      <c r="H312" s="6">
        <f>DNFIK!H312*100/'Infl corrected (old)'!H$2</f>
        <v>4894.6819603753911</v>
      </c>
      <c r="I312" s="6">
        <f>DNFIK!I312*100/'Infl corrected (old)'!I$2</f>
        <v>4989.8167006109979</v>
      </c>
      <c r="J312" s="6">
        <f>DNFIK!J312*100/'Infl corrected (old)'!J$2</f>
        <v>5049.4949494949497</v>
      </c>
      <c r="K312" s="6">
        <f>DNFIK!K312*100/'Infl corrected (old)'!K$2</f>
        <v>5490.9638554216872</v>
      </c>
      <c r="L312" s="6">
        <f>DNFIK!L312*100/'Infl corrected (old)'!L$2</f>
        <v>6034</v>
      </c>
      <c r="M312" s="7">
        <f t="shared" si="11"/>
        <v>5126.0965033005577</v>
      </c>
    </row>
    <row r="313" spans="4:13" x14ac:dyDescent="0.55000000000000004">
      <c r="E313" s="3" t="s">
        <v>14</v>
      </c>
      <c r="F313" s="6">
        <f>DNFIK!F313*100/'Infl corrected (old)'!F$2</f>
        <v>0</v>
      </c>
      <c r="G313" s="6">
        <f>DNFIK!G313*100/'Infl corrected (old)'!G$2</f>
        <v>0</v>
      </c>
      <c r="H313" s="6">
        <f>DNFIK!H313*100/'Infl corrected (old)'!H$2</f>
        <v>0</v>
      </c>
      <c r="I313" s="6">
        <f>DNFIK!I313*100/'Infl corrected (old)'!I$2</f>
        <v>0</v>
      </c>
      <c r="J313" s="6">
        <f>DNFIK!J313*100/'Infl corrected (old)'!J$2</f>
        <v>0</v>
      </c>
      <c r="K313" s="6">
        <f>DNFIK!K313*100/'Infl corrected (old)'!K$2</f>
        <v>0</v>
      </c>
      <c r="L313" s="6">
        <f>DNFIK!L313*100/'Infl corrected (old)'!L$2</f>
        <v>0</v>
      </c>
      <c r="M313" s="7">
        <f t="shared" si="11"/>
        <v>0</v>
      </c>
    </row>
    <row r="314" spans="4:13" x14ac:dyDescent="0.55000000000000004">
      <c r="E314" s="3" t="s">
        <v>15</v>
      </c>
      <c r="F314" s="6">
        <f>DNFIK!F314*100/'Infl corrected (old)'!F$2</f>
        <v>0</v>
      </c>
      <c r="G314" s="6">
        <f>DNFIK!G314*100/'Infl corrected (old)'!G$2</f>
        <v>0</v>
      </c>
      <c r="H314" s="6">
        <f>DNFIK!H314*100/'Infl corrected (old)'!H$2</f>
        <v>0</v>
      </c>
      <c r="I314" s="6">
        <f>DNFIK!I314*100/'Infl corrected (old)'!I$2</f>
        <v>0</v>
      </c>
      <c r="J314" s="6">
        <f>DNFIK!J314*100/'Infl corrected (old)'!J$2</f>
        <v>0</v>
      </c>
      <c r="K314" s="6">
        <f>DNFIK!K314*100/'Infl corrected (old)'!K$2</f>
        <v>0</v>
      </c>
      <c r="L314" s="6">
        <f>DNFIK!L314*100/'Infl corrected (old)'!L$2</f>
        <v>0</v>
      </c>
      <c r="M314" s="7">
        <f t="shared" si="11"/>
        <v>0</v>
      </c>
    </row>
    <row r="315" spans="4:13" x14ac:dyDescent="0.55000000000000004">
      <c r="E315" s="3" t="s">
        <v>16</v>
      </c>
      <c r="F315" s="6">
        <f>DNFIK!F315*100/'Infl corrected (old)'!F$2</f>
        <v>0</v>
      </c>
      <c r="G315" s="6">
        <f>DNFIK!G315*100/'Infl corrected (old)'!G$2</f>
        <v>0</v>
      </c>
      <c r="H315" s="6">
        <f>DNFIK!H315*100/'Infl corrected (old)'!H$2</f>
        <v>0</v>
      </c>
      <c r="I315" s="6">
        <f>DNFIK!I315*100/'Infl corrected (old)'!I$2</f>
        <v>0</v>
      </c>
      <c r="J315" s="6">
        <f>DNFIK!J315*100/'Infl corrected (old)'!J$2</f>
        <v>0</v>
      </c>
      <c r="K315" s="6">
        <f>DNFIK!K315*100/'Infl corrected (old)'!K$2</f>
        <v>0</v>
      </c>
      <c r="L315" s="6">
        <f>DNFIK!L315*100/'Infl corrected (old)'!L$2</f>
        <v>0</v>
      </c>
      <c r="M315" s="7">
        <f t="shared" si="11"/>
        <v>0</v>
      </c>
    </row>
    <row r="316" spans="4:13" x14ac:dyDescent="0.55000000000000004">
      <c r="E316" s="3" t="s">
        <v>17</v>
      </c>
      <c r="F316" s="6">
        <f>DNFIK!F316*100/'Infl corrected (old)'!F$2</f>
        <v>1081.140350877193</v>
      </c>
      <c r="G316" s="6">
        <f>DNFIK!G316*100/'Infl corrected (old)'!G$2</f>
        <v>1097.534833869239</v>
      </c>
      <c r="H316" s="6">
        <f>DNFIK!H316*100/'Infl corrected (old)'!H$2</f>
        <v>1036.4963503649635</v>
      </c>
      <c r="I316" s="6">
        <f>DNFIK!I316*100/'Infl corrected (old)'!I$2</f>
        <v>1002.0366598778004</v>
      </c>
      <c r="J316" s="6">
        <f>DNFIK!J316*100/'Infl corrected (old)'!J$2</f>
        <v>924.24242424242425</v>
      </c>
      <c r="K316" s="6">
        <f>DNFIK!K316*100/'Infl corrected (old)'!K$2</f>
        <v>929.71887550200813</v>
      </c>
      <c r="L316" s="6">
        <f>DNFIK!L316*100/'Infl corrected (old)'!L$2</f>
        <v>942</v>
      </c>
      <c r="M316" s="7">
        <f t="shared" si="11"/>
        <v>1001.8813563905181</v>
      </c>
    </row>
    <row r="317" spans="4:13" x14ac:dyDescent="0.55000000000000004">
      <c r="E317" s="3" t="s">
        <v>18</v>
      </c>
      <c r="F317" s="6">
        <f>DNFIK!F317*100/'Infl corrected (old)'!F$2</f>
        <v>41.666666666666664</v>
      </c>
      <c r="G317" s="6">
        <f>DNFIK!G317*100/'Infl corrected (old)'!G$2</f>
        <v>43.944265809217576</v>
      </c>
      <c r="H317" s="6">
        <f>DNFIK!H317*100/'Infl corrected (old)'!H$2</f>
        <v>41.710114702815432</v>
      </c>
      <c r="I317" s="6">
        <f>DNFIK!I317*100/'Infl corrected (old)'!I$2</f>
        <v>39.714867617107942</v>
      </c>
      <c r="J317" s="6">
        <f>DNFIK!J317*100/'Infl corrected (old)'!J$2</f>
        <v>42.424242424242422</v>
      </c>
      <c r="K317" s="6">
        <f>DNFIK!K317*100/'Infl corrected (old)'!K$2</f>
        <v>41.164658634538156</v>
      </c>
      <c r="L317" s="6">
        <f>DNFIK!L317*100/'Infl corrected (old)'!L$2</f>
        <v>43</v>
      </c>
      <c r="M317" s="7">
        <f t="shared" si="11"/>
        <v>41.946402264941177</v>
      </c>
    </row>
    <row r="318" spans="4:13" x14ac:dyDescent="0.55000000000000004">
      <c r="E318" s="3" t="s">
        <v>19</v>
      </c>
      <c r="F318" s="6">
        <f>DNFIK!F318*100/'Infl corrected (old)'!F$2</f>
        <v>476.9736842105263</v>
      </c>
      <c r="G318" s="6">
        <f>DNFIK!G318*100/'Infl corrected (old)'!G$2</f>
        <v>510.18220793140409</v>
      </c>
      <c r="H318" s="6">
        <f>DNFIK!H318*100/'Infl corrected (old)'!H$2</f>
        <v>488.00834202294055</v>
      </c>
      <c r="I318" s="6">
        <f>DNFIK!I318*100/'Infl corrected (old)'!I$2</f>
        <v>493.89002036659878</v>
      </c>
      <c r="J318" s="6">
        <f>DNFIK!J318*100/'Infl corrected (old)'!J$2</f>
        <v>508.08080808080808</v>
      </c>
      <c r="K318" s="6">
        <f>DNFIK!K318*100/'Infl corrected (old)'!K$2</f>
        <v>531.12449799196793</v>
      </c>
      <c r="L318" s="6">
        <f>DNFIK!L318*100/'Infl corrected (old)'!L$2</f>
        <v>588</v>
      </c>
      <c r="M318" s="7">
        <f t="shared" si="11"/>
        <v>513.75136580060655</v>
      </c>
    </row>
    <row r="319" spans="4:13" x14ac:dyDescent="0.55000000000000004">
      <c r="E319" s="3" t="s">
        <v>20</v>
      </c>
      <c r="F319" s="6">
        <f>DNFIK!F319*100/'Infl corrected (old)'!F$2</f>
        <v>561.40350877192975</v>
      </c>
      <c r="G319" s="6">
        <f>DNFIK!G319*100/'Infl corrected (old)'!G$2</f>
        <v>543.40836012861735</v>
      </c>
      <c r="H319" s="6">
        <f>DNFIK!H319*100/'Infl corrected (old)'!H$2</f>
        <v>506.77789363920749</v>
      </c>
      <c r="I319" s="6">
        <f>DNFIK!I319*100/'Infl corrected (old)'!I$2</f>
        <v>467.41344195519349</v>
      </c>
      <c r="J319" s="6">
        <f>DNFIK!J319*100/'Infl corrected (old)'!J$2</f>
        <v>373.73737373737373</v>
      </c>
      <c r="K319" s="6">
        <f>DNFIK!K319*100/'Infl corrected (old)'!K$2</f>
        <v>357.42971887550203</v>
      </c>
      <c r="L319" s="6">
        <f>DNFIK!L319*100/'Infl corrected (old)'!L$2</f>
        <v>311</v>
      </c>
      <c r="M319" s="7">
        <f t="shared" si="11"/>
        <v>445.88147101540341</v>
      </c>
    </row>
    <row r="320" spans="4:13" x14ac:dyDescent="0.55000000000000004">
      <c r="E320" s="3" t="s">
        <v>21</v>
      </c>
      <c r="F320" s="6">
        <f>DNFIK!F320*100/'Infl corrected (old)'!F$2</f>
        <v>185.30701754385964</v>
      </c>
      <c r="G320" s="6">
        <f>DNFIK!G320*100/'Infl corrected (old)'!G$2</f>
        <v>143.62272240085744</v>
      </c>
      <c r="H320" s="6">
        <f>DNFIK!H320*100/'Infl corrected (old)'!H$2</f>
        <v>133.47236704900936</v>
      </c>
      <c r="I320" s="6">
        <f>DNFIK!I320*100/'Infl corrected (old)'!I$2</f>
        <v>124.23625254582484</v>
      </c>
      <c r="J320" s="6">
        <f>DNFIK!J320*100/'Infl corrected (old)'!J$2</f>
        <v>93.939393939393938</v>
      </c>
      <c r="K320" s="6">
        <f>DNFIK!K320*100/'Infl corrected (old)'!K$2</f>
        <v>73.293172690763058</v>
      </c>
      <c r="L320" s="6">
        <f>DNFIK!L320*100/'Infl corrected (old)'!L$2</f>
        <v>69</v>
      </c>
      <c r="M320" s="7">
        <f t="shared" si="11"/>
        <v>117.55298945281547</v>
      </c>
    </row>
    <row r="321" spans="5:13" x14ac:dyDescent="0.55000000000000004">
      <c r="E321" s="3" t="s">
        <v>22</v>
      </c>
      <c r="F321" s="6">
        <f>DNFIK!F321*100/'Infl corrected (old)'!F$2</f>
        <v>0</v>
      </c>
      <c r="G321" s="6">
        <f>DNFIK!G321*100/'Infl corrected (old)'!G$2</f>
        <v>0</v>
      </c>
      <c r="H321" s="6">
        <f>DNFIK!H321*100/'Infl corrected (old)'!H$2</f>
        <v>0</v>
      </c>
      <c r="I321" s="6">
        <f>DNFIK!I321*100/'Infl corrected (old)'!I$2</f>
        <v>0</v>
      </c>
      <c r="J321" s="6">
        <f>DNFIK!J321*100/'Infl corrected (old)'!J$2</f>
        <v>0</v>
      </c>
      <c r="K321" s="6">
        <f>DNFIK!K321*100/'Infl corrected (old)'!K$2</f>
        <v>2.0080321285140563</v>
      </c>
      <c r="L321" s="6">
        <f>DNFIK!L321*100/'Infl corrected (old)'!L$2</f>
        <v>2</v>
      </c>
      <c r="M321" s="7">
        <f t="shared" si="11"/>
        <v>0.57257601835915095</v>
      </c>
    </row>
    <row r="322" spans="5:13" x14ac:dyDescent="0.55000000000000004">
      <c r="E322" s="3" t="s">
        <v>23</v>
      </c>
      <c r="F322" s="6">
        <f>DNFIK!F322*100/'Infl corrected (old)'!F$2</f>
        <v>185.30701754385964</v>
      </c>
      <c r="G322" s="6">
        <f>DNFIK!G322*100/'Infl corrected (old)'!G$2</f>
        <v>143.62272240085744</v>
      </c>
      <c r="H322" s="6">
        <f>DNFIK!H322*100/'Infl corrected (old)'!H$2</f>
        <v>133.47236704900936</v>
      </c>
      <c r="I322" s="6">
        <f>DNFIK!I322*100/'Infl corrected (old)'!I$2</f>
        <v>124.23625254582484</v>
      </c>
      <c r="J322" s="6">
        <f>DNFIK!J322*100/'Infl corrected (old)'!J$2</f>
        <v>93.939393939393938</v>
      </c>
      <c r="K322" s="6">
        <f>DNFIK!K322*100/'Infl corrected (old)'!K$2</f>
        <v>71.285140562248998</v>
      </c>
      <c r="L322" s="6">
        <f>DNFIK!L322*100/'Infl corrected (old)'!L$2</f>
        <v>67</v>
      </c>
      <c r="M322" s="7">
        <f t="shared" si="11"/>
        <v>116.98041343445631</v>
      </c>
    </row>
    <row r="323" spans="5:13" x14ac:dyDescent="0.55000000000000004">
      <c r="E323" s="3" t="s">
        <v>24</v>
      </c>
      <c r="F323" s="6">
        <f>DNFIK!F323*100/'Infl corrected (old)'!F$2</f>
        <v>0</v>
      </c>
      <c r="G323" s="6">
        <f>DNFIK!G323*100/'Infl corrected (old)'!G$2</f>
        <v>0</v>
      </c>
      <c r="H323" s="6">
        <f>DNFIK!H323*100/'Infl corrected (old)'!H$2</f>
        <v>0</v>
      </c>
      <c r="I323" s="6">
        <f>DNFIK!I323*100/'Infl corrected (old)'!I$2</f>
        <v>0</v>
      </c>
      <c r="J323" s="6">
        <f>DNFIK!J323*100/'Infl corrected (old)'!J$2</f>
        <v>0</v>
      </c>
      <c r="K323" s="6">
        <f>DNFIK!K323*100/'Infl corrected (old)'!K$2</f>
        <v>0</v>
      </c>
      <c r="L323" s="6">
        <f>DNFIK!L323*100/'Infl corrected (old)'!L$2</f>
        <v>0</v>
      </c>
      <c r="M323" s="7">
        <f t="shared" si="11"/>
        <v>0</v>
      </c>
    </row>
    <row r="324" spans="5:13" x14ac:dyDescent="0.55000000000000004">
      <c r="E324" s="3" t="s">
        <v>25</v>
      </c>
      <c r="F324" s="6">
        <f>DNFIK!F324*100/'Infl corrected (old)'!F$2</f>
        <v>0</v>
      </c>
      <c r="G324" s="6">
        <f>DNFIK!G324*100/'Infl corrected (old)'!G$2</f>
        <v>0</v>
      </c>
      <c r="H324" s="6">
        <f>DNFIK!H324*100/'Infl corrected (old)'!H$2</f>
        <v>0</v>
      </c>
      <c r="I324" s="6">
        <f>DNFIK!I324*100/'Infl corrected (old)'!I$2</f>
        <v>0</v>
      </c>
      <c r="J324" s="6">
        <f>DNFIK!J324*100/'Infl corrected (old)'!J$2</f>
        <v>0</v>
      </c>
      <c r="K324" s="6">
        <f>DNFIK!K324*100/'Infl corrected (old)'!K$2</f>
        <v>0</v>
      </c>
      <c r="L324" s="6">
        <f>DNFIK!L324*100/'Infl corrected (old)'!L$2</f>
        <v>0</v>
      </c>
      <c r="M324" s="7">
        <f t="shared" si="11"/>
        <v>0</v>
      </c>
    </row>
    <row r="325" spans="5:13" x14ac:dyDescent="0.55000000000000004">
      <c r="E325" s="3" t="s">
        <v>26</v>
      </c>
      <c r="F325" s="6">
        <f>DNFIK!F325*100/'Infl corrected (old)'!F$2</f>
        <v>0</v>
      </c>
      <c r="G325" s="6">
        <f>DNFIK!G325*100/'Infl corrected (old)'!G$2</f>
        <v>0</v>
      </c>
      <c r="H325" s="6">
        <f>DNFIK!H325*100/'Infl corrected (old)'!H$2</f>
        <v>0</v>
      </c>
      <c r="I325" s="6">
        <f>DNFIK!I325*100/'Infl corrected (old)'!I$2</f>
        <v>0</v>
      </c>
      <c r="J325" s="6">
        <f>DNFIK!J325*100/'Infl corrected (old)'!J$2</f>
        <v>0</v>
      </c>
      <c r="K325" s="6">
        <f>DNFIK!K325*100/'Infl corrected (old)'!K$2</f>
        <v>0</v>
      </c>
      <c r="L325" s="6">
        <f>DNFIK!L325*100/'Infl corrected (old)'!L$2</f>
        <v>0</v>
      </c>
      <c r="M325" s="7">
        <f t="shared" ref="M325:M388" si="12">AVERAGE(F325:L325)</f>
        <v>0</v>
      </c>
    </row>
    <row r="326" spans="5:13" x14ac:dyDescent="0.55000000000000004">
      <c r="E326" s="3" t="s">
        <v>27</v>
      </c>
      <c r="F326" s="6">
        <f>DNFIK!F326*100/'Infl corrected (old)'!F$2</f>
        <v>1066.8859649122808</v>
      </c>
      <c r="G326" s="6">
        <f>DNFIK!G326*100/'Infl corrected (old)'!G$2</f>
        <v>1260.4501607717043</v>
      </c>
      <c r="H326" s="6">
        <f>DNFIK!H326*100/'Infl corrected (old)'!H$2</f>
        <v>1144.9426485922836</v>
      </c>
      <c r="I326" s="6">
        <f>DNFIK!I326*100/'Infl corrected (old)'!I$2</f>
        <v>1128.3095723014255</v>
      </c>
      <c r="J326" s="6">
        <f>DNFIK!J326*100/'Infl corrected (old)'!J$2</f>
        <v>1334.3434343434344</v>
      </c>
      <c r="K326" s="6">
        <f>DNFIK!K326*100/'Infl corrected (old)'!K$2</f>
        <v>1419.6787148594378</v>
      </c>
      <c r="L326" s="6">
        <f>DNFIK!L326*100/'Infl corrected (old)'!L$2</f>
        <v>1925</v>
      </c>
      <c r="M326" s="7">
        <f t="shared" si="12"/>
        <v>1325.6586422543664</v>
      </c>
    </row>
    <row r="327" spans="5:13" x14ac:dyDescent="0.55000000000000004">
      <c r="E327" s="3" t="s">
        <v>28</v>
      </c>
      <c r="F327" s="6">
        <f>DNFIK!F327*100/'Infl corrected (old)'!F$2</f>
        <v>224.78070175438594</v>
      </c>
      <c r="G327" s="6">
        <f>DNFIK!G327*100/'Infl corrected (old)'!G$2</f>
        <v>282.95819935691321</v>
      </c>
      <c r="H327" s="6">
        <f>DNFIK!H327*100/'Infl corrected (old)'!H$2</f>
        <v>213.76433785192907</v>
      </c>
      <c r="I327" s="6">
        <f>DNFIK!I327*100/'Infl corrected (old)'!I$2</f>
        <v>232.17922606924643</v>
      </c>
      <c r="J327" s="6">
        <f>DNFIK!J327*100/'Infl corrected (old)'!J$2</f>
        <v>292.92929292929296</v>
      </c>
      <c r="K327" s="6">
        <f>DNFIK!K327*100/'Infl corrected (old)'!K$2</f>
        <v>318.27309236947792</v>
      </c>
      <c r="L327" s="6">
        <f>DNFIK!L327*100/'Infl corrected (old)'!L$2</f>
        <v>374</v>
      </c>
      <c r="M327" s="7">
        <f t="shared" si="12"/>
        <v>276.98355004732082</v>
      </c>
    </row>
    <row r="328" spans="5:13" x14ac:dyDescent="0.55000000000000004">
      <c r="E328" s="3" t="s">
        <v>29</v>
      </c>
      <c r="F328" s="6">
        <f>DNFIK!F328*100/'Infl corrected (old)'!F$2</f>
        <v>470.39473684210526</v>
      </c>
      <c r="G328" s="6">
        <f>DNFIK!G328*100/'Infl corrected (old)'!G$2</f>
        <v>561.62915326902464</v>
      </c>
      <c r="H328" s="6">
        <f>DNFIK!H328*100/'Infl corrected (old)'!H$2</f>
        <v>515.11991657977057</v>
      </c>
      <c r="I328" s="6">
        <f>DNFIK!I328*100/'Infl corrected (old)'!I$2</f>
        <v>429.73523421588595</v>
      </c>
      <c r="J328" s="6">
        <f>DNFIK!J328*100/'Infl corrected (old)'!J$2</f>
        <v>555.55555555555554</v>
      </c>
      <c r="K328" s="6">
        <f>DNFIK!K328*100/'Infl corrected (old)'!K$2</f>
        <v>563.25301204819277</v>
      </c>
      <c r="L328" s="6">
        <f>DNFIK!L328*100/'Infl corrected (old)'!L$2</f>
        <v>972</v>
      </c>
      <c r="M328" s="7">
        <f t="shared" si="12"/>
        <v>581.09822978721934</v>
      </c>
    </row>
    <row r="329" spans="5:13" x14ac:dyDescent="0.55000000000000004">
      <c r="E329" s="3" t="s">
        <v>30</v>
      </c>
      <c r="F329" s="6">
        <f>DNFIK!F329*100/'Infl corrected (old)'!F$2</f>
        <v>84.429824561403507</v>
      </c>
      <c r="G329" s="6">
        <f>DNFIK!G329*100/'Infl corrected (old)'!G$2</f>
        <v>96.463022508038591</v>
      </c>
      <c r="H329" s="6">
        <f>DNFIK!H329*100/'Infl corrected (old)'!H$2</f>
        <v>101.14702815432742</v>
      </c>
      <c r="I329" s="6">
        <f>DNFIK!I329*100/'Infl corrected (old)'!I$2</f>
        <v>104.88798370672097</v>
      </c>
      <c r="J329" s="6">
        <f>DNFIK!J329*100/'Infl corrected (old)'!J$2</f>
        <v>109.09090909090909</v>
      </c>
      <c r="K329" s="6">
        <f>DNFIK!K329*100/'Infl corrected (old)'!K$2</f>
        <v>118.47389558232932</v>
      </c>
      <c r="L329" s="6">
        <f>DNFIK!L329*100/'Infl corrected (old)'!L$2</f>
        <v>121</v>
      </c>
      <c r="M329" s="7">
        <f t="shared" si="12"/>
        <v>105.07038051481842</v>
      </c>
    </row>
    <row r="330" spans="5:13" x14ac:dyDescent="0.55000000000000004">
      <c r="E330" s="3" t="s">
        <v>31</v>
      </c>
      <c r="F330" s="6">
        <f>DNFIK!F330*100/'Infl corrected (old)'!F$2</f>
        <v>286.18421052631578</v>
      </c>
      <c r="G330" s="6">
        <f>DNFIK!G330*100/'Infl corrected (old)'!G$2</f>
        <v>318.32797427652736</v>
      </c>
      <c r="H330" s="6">
        <f>DNFIK!H330*100/'Infl corrected (old)'!H$2</f>
        <v>315.95411887382687</v>
      </c>
      <c r="I330" s="6">
        <f>DNFIK!I330*100/'Infl corrected (old)'!I$2</f>
        <v>360.4887983706721</v>
      </c>
      <c r="J330" s="6">
        <f>DNFIK!J330*100/'Infl corrected (old)'!J$2</f>
        <v>376.76767676767679</v>
      </c>
      <c r="K330" s="6">
        <f>DNFIK!K330*100/'Infl corrected (old)'!K$2</f>
        <v>419.67871485943778</v>
      </c>
      <c r="L330" s="6">
        <f>DNFIK!L330*100/'Infl corrected (old)'!L$2</f>
        <v>459</v>
      </c>
      <c r="M330" s="7">
        <f t="shared" si="12"/>
        <v>362.34307052492238</v>
      </c>
    </row>
    <row r="331" spans="5:13" x14ac:dyDescent="0.55000000000000004">
      <c r="E331" s="3" t="s">
        <v>32</v>
      </c>
      <c r="F331" s="6">
        <f>DNFIK!F331*100/'Infl corrected (old)'!F$2</f>
        <v>2107.4561403508769</v>
      </c>
      <c r="G331" s="6">
        <f>DNFIK!G331*100/'Infl corrected (old)'!G$2</f>
        <v>2279.7427652733118</v>
      </c>
      <c r="H331" s="6">
        <f>DNFIK!H331*100/'Infl corrected (old)'!H$2</f>
        <v>2480.7090719499479</v>
      </c>
      <c r="I331" s="6">
        <f>DNFIK!I331*100/'Infl corrected (old)'!I$2</f>
        <v>2644.6028513238289</v>
      </c>
      <c r="J331" s="6">
        <f>DNFIK!J331*100/'Infl corrected (old)'!J$2</f>
        <v>2597.9797979797981</v>
      </c>
      <c r="K331" s="6">
        <f>DNFIK!K331*100/'Infl corrected (old)'!K$2</f>
        <v>2932.7309236947794</v>
      </c>
      <c r="L331" s="6">
        <f>DNFIK!L331*100/'Infl corrected (old)'!L$2</f>
        <v>2959</v>
      </c>
      <c r="M331" s="7">
        <f t="shared" si="12"/>
        <v>2571.7459357960774</v>
      </c>
    </row>
    <row r="332" spans="5:13" x14ac:dyDescent="0.55000000000000004">
      <c r="E332" s="3" t="s">
        <v>33</v>
      </c>
      <c r="F332" s="6">
        <f>DNFIK!F332*100/'Infl corrected (old)'!F$2</f>
        <v>103.07017543859649</v>
      </c>
      <c r="G332" s="6">
        <f>DNFIK!G332*100/'Infl corrected (old)'!G$2</f>
        <v>102.89389067524117</v>
      </c>
      <c r="H332" s="6">
        <f>DNFIK!H332*100/'Infl corrected (old)'!H$2</f>
        <v>111.57455683003127</v>
      </c>
      <c r="I332" s="6">
        <f>DNFIK!I332*100/'Infl corrected (old)'!I$2</f>
        <v>107.94297352342159</v>
      </c>
      <c r="J332" s="6">
        <f>DNFIK!J332*100/'Infl corrected (old)'!J$2</f>
        <v>97.979797979797979</v>
      </c>
      <c r="K332" s="6">
        <f>DNFIK!K332*100/'Infl corrected (old)'!K$2</f>
        <v>91.365461847389568</v>
      </c>
      <c r="L332" s="6">
        <f>DNFIK!L332*100/'Infl corrected (old)'!L$2</f>
        <v>92</v>
      </c>
      <c r="M332" s="7">
        <f t="shared" si="12"/>
        <v>100.97526518492543</v>
      </c>
    </row>
    <row r="333" spans="5:13" x14ac:dyDescent="0.55000000000000004">
      <c r="E333" s="3" t="s">
        <v>34</v>
      </c>
      <c r="F333" s="6">
        <f>DNFIK!F333*100/'Infl corrected (old)'!F$2</f>
        <v>1112.9385964912281</v>
      </c>
      <c r="G333" s="6">
        <f>DNFIK!G333*100/'Infl corrected (old)'!G$2</f>
        <v>1207.9314040728832</v>
      </c>
      <c r="H333" s="6">
        <f>DNFIK!H333*100/'Infl corrected (old)'!H$2</f>
        <v>1280.5005213764337</v>
      </c>
      <c r="I333" s="6">
        <f>DNFIK!I333*100/'Infl corrected (old)'!I$2</f>
        <v>1408.3503054989817</v>
      </c>
      <c r="J333" s="6">
        <f>DNFIK!J333*100/'Infl corrected (old)'!J$2</f>
        <v>1411.1111111111111</v>
      </c>
      <c r="K333" s="6">
        <f>DNFIK!K333*100/'Infl corrected (old)'!K$2</f>
        <v>1580.3212851405624</v>
      </c>
      <c r="L333" s="6">
        <f>DNFIK!L333*100/'Infl corrected (old)'!L$2</f>
        <v>1595</v>
      </c>
      <c r="M333" s="7">
        <f t="shared" si="12"/>
        <v>1370.8790319558855</v>
      </c>
    </row>
    <row r="334" spans="5:13" x14ac:dyDescent="0.55000000000000004">
      <c r="E334" s="3" t="s">
        <v>35</v>
      </c>
      <c r="F334" s="6">
        <f>DNFIK!F334*100/'Infl corrected (old)'!F$2</f>
        <v>891.4473684210526</v>
      </c>
      <c r="G334" s="6">
        <f>DNFIK!G334*100/'Infl corrected (old)'!G$2</f>
        <v>968.91747052518758</v>
      </c>
      <c r="H334" s="6">
        <f>DNFIK!H334*100/'Infl corrected (old)'!H$2</f>
        <v>1088.6339937434827</v>
      </c>
      <c r="I334" s="6">
        <f>DNFIK!I334*100/'Infl corrected (old)'!I$2</f>
        <v>1127.2912423625255</v>
      </c>
      <c r="J334" s="6">
        <f>DNFIK!J334*100/'Infl corrected (old)'!J$2</f>
        <v>1088.8888888888889</v>
      </c>
      <c r="K334" s="6">
        <f>DNFIK!K334*100/'Infl corrected (old)'!K$2</f>
        <v>1262.0481927710844</v>
      </c>
      <c r="L334" s="6">
        <f>DNFIK!L334*100/'Infl corrected (old)'!L$2</f>
        <v>1272</v>
      </c>
      <c r="M334" s="7">
        <f t="shared" si="12"/>
        <v>1099.8895938160317</v>
      </c>
    </row>
    <row r="335" spans="5:13" x14ac:dyDescent="0.55000000000000004">
      <c r="E335" s="3" t="s">
        <v>36</v>
      </c>
      <c r="F335" s="6">
        <f>DNFIK!F335*100/'Infl corrected (old)'!F$2</f>
        <v>1.0964912280701753</v>
      </c>
      <c r="G335" s="6">
        <f>DNFIK!G335*100/'Infl corrected (old)'!G$2</f>
        <v>1.0718113612004287</v>
      </c>
      <c r="H335" s="6">
        <f>DNFIK!H335*100/'Infl corrected (old)'!H$2</f>
        <v>1.0427528675703857</v>
      </c>
      <c r="I335" s="6">
        <f>DNFIK!I335*100/'Infl corrected (old)'!I$2</f>
        <v>0</v>
      </c>
      <c r="J335" s="6">
        <f>DNFIK!J335*100/'Infl corrected (old)'!J$2</f>
        <v>1.0101010101010102</v>
      </c>
      <c r="K335" s="6">
        <f>DNFIK!K335*100/'Infl corrected (old)'!K$2</f>
        <v>1.0040160642570282</v>
      </c>
      <c r="L335" s="6">
        <f>DNFIK!L335*100/'Infl corrected (old)'!L$2</f>
        <v>1</v>
      </c>
      <c r="M335" s="7">
        <f t="shared" si="12"/>
        <v>0.88931036159986121</v>
      </c>
    </row>
    <row r="336" spans="5:13" x14ac:dyDescent="0.55000000000000004">
      <c r="E336" s="3" t="s">
        <v>37</v>
      </c>
      <c r="F336" s="6">
        <f>DNFIK!F336*100/'Infl corrected (old)'!F$2</f>
        <v>98.68421052631578</v>
      </c>
      <c r="G336" s="6">
        <f>DNFIK!G336*100/'Infl corrected (old)'!G$2</f>
        <v>101.82207931404074</v>
      </c>
      <c r="H336" s="6">
        <f>DNFIK!H336*100/'Infl corrected (old)'!H$2</f>
        <v>96.976016684045874</v>
      </c>
      <c r="I336" s="6">
        <f>DNFIK!I336*100/'Infl corrected (old)'!I$2</f>
        <v>90.631364562118122</v>
      </c>
      <c r="J336" s="6">
        <f>DNFIK!J336*100/'Infl corrected (old)'!J$2</f>
        <v>97.979797979797979</v>
      </c>
      <c r="K336" s="6">
        <f>DNFIK!K336*100/'Infl corrected (old)'!K$2</f>
        <v>133.53413654618475</v>
      </c>
      <c r="L336" s="6">
        <f>DNFIK!L336*100/'Infl corrected (old)'!L$2</f>
        <v>138</v>
      </c>
      <c r="M336" s="7">
        <f t="shared" si="12"/>
        <v>108.23251508750046</v>
      </c>
    </row>
    <row r="337" spans="4:13" x14ac:dyDescent="0.55000000000000004">
      <c r="E337" s="3" t="s">
        <v>38</v>
      </c>
      <c r="F337" s="6">
        <f>DNFIK!F337*100/'Infl corrected (old)'!F$2</f>
        <v>23.026315789473685</v>
      </c>
      <c r="G337" s="6">
        <f>DNFIK!G337*100/'Infl corrected (old)'!G$2</f>
        <v>24.65166130760986</v>
      </c>
      <c r="H337" s="6">
        <f>DNFIK!H337*100/'Infl corrected (old)'!H$2</f>
        <v>21.897810218978101</v>
      </c>
      <c r="I337" s="6">
        <f>DNFIK!I337*100/'Infl corrected (old)'!I$2</f>
        <v>16.293279022403258</v>
      </c>
      <c r="J337" s="6">
        <f>DNFIK!J337*100/'Infl corrected (old)'!J$2</f>
        <v>31.313131313131311</v>
      </c>
      <c r="K337" s="6">
        <f>DNFIK!K337*100/'Infl corrected (old)'!K$2</f>
        <v>36.144578313253014</v>
      </c>
      <c r="L337" s="6">
        <f>DNFIK!L337*100/'Infl corrected (old)'!L$2</f>
        <v>42</v>
      </c>
      <c r="M337" s="7">
        <f t="shared" si="12"/>
        <v>27.903825137835604</v>
      </c>
    </row>
    <row r="338" spans="4:13" x14ac:dyDescent="0.55000000000000004">
      <c r="E338" s="3" t="s">
        <v>39</v>
      </c>
      <c r="F338" s="6">
        <f>DNFIK!F338*100/'Infl corrected (old)'!F$2</f>
        <v>75.65789473684211</v>
      </c>
      <c r="G338" s="6">
        <f>DNFIK!G338*100/'Infl corrected (old)'!G$2</f>
        <v>77.170418006430864</v>
      </c>
      <c r="H338" s="6">
        <f>DNFIK!H338*100/'Infl corrected (old)'!H$2</f>
        <v>75.07820646506778</v>
      </c>
      <c r="I338" s="6">
        <f>DNFIK!I338*100/'Infl corrected (old)'!I$2</f>
        <v>74.338085539714868</v>
      </c>
      <c r="J338" s="6">
        <f>DNFIK!J338*100/'Infl corrected (old)'!J$2</f>
        <v>65.656565656565661</v>
      </c>
      <c r="K338" s="6">
        <f>DNFIK!K338*100/'Infl corrected (old)'!K$2</f>
        <v>97.389558232931734</v>
      </c>
      <c r="L338" s="6">
        <f>DNFIK!L338*100/'Infl corrected (old)'!L$2</f>
        <v>97</v>
      </c>
      <c r="M338" s="7">
        <f t="shared" si="12"/>
        <v>80.327246948221855</v>
      </c>
    </row>
    <row r="339" spans="4:13" x14ac:dyDescent="0.55000000000000004">
      <c r="E339" s="3" t="s">
        <v>40</v>
      </c>
      <c r="F339" s="6">
        <f>DNFIK!F339*100/'Infl corrected (old)'!F$2</f>
        <v>0</v>
      </c>
      <c r="G339" s="6">
        <f>DNFIK!G339*100/'Infl corrected (old)'!G$2</f>
        <v>0</v>
      </c>
      <c r="H339" s="6">
        <f>DNFIK!H339*100/'Infl corrected (old)'!H$2</f>
        <v>0</v>
      </c>
      <c r="I339" s="6">
        <f>DNFIK!I339*100/'Infl corrected (old)'!I$2</f>
        <v>0</v>
      </c>
      <c r="J339" s="6">
        <f>DNFIK!J339*100/'Infl corrected (old)'!J$2</f>
        <v>0</v>
      </c>
      <c r="K339" s="6">
        <f>DNFIK!K339*100/'Infl corrected (old)'!K$2</f>
        <v>0</v>
      </c>
      <c r="L339" s="6">
        <f>DNFIK!L339*100/'Infl corrected (old)'!L$2</f>
        <v>0</v>
      </c>
      <c r="M339" s="7">
        <f t="shared" si="12"/>
        <v>0</v>
      </c>
    </row>
    <row r="340" spans="4:13" x14ac:dyDescent="0.55000000000000004">
      <c r="D340" s="3" t="s">
        <v>52</v>
      </c>
      <c r="E340" s="3" t="s">
        <v>13</v>
      </c>
      <c r="F340" s="6">
        <f>DNFIK!F340*100/'Infl corrected (old)'!F$2</f>
        <v>110.74561403508771</v>
      </c>
      <c r="G340" s="6">
        <f>DNFIK!G340*100/'Infl corrected (old)'!G$2</f>
        <v>129.68917470525187</v>
      </c>
      <c r="H340" s="6">
        <f>DNFIK!H340*100/'Infl corrected (old)'!H$2</f>
        <v>100.10427528675703</v>
      </c>
      <c r="I340" s="6">
        <f>DNFIK!I340*100/'Infl corrected (old)'!I$2</f>
        <v>113.0346232179226</v>
      </c>
      <c r="J340" s="6">
        <f>DNFIK!J340*100/'Infl corrected (old)'!J$2</f>
        <v>111.11111111111111</v>
      </c>
      <c r="K340" s="6">
        <f>DNFIK!K340*100/'Infl corrected (old)'!K$2</f>
        <v>118.47389558232932</v>
      </c>
      <c r="L340" s="6">
        <f>DNFIK!L340*100/'Infl corrected (old)'!L$2</f>
        <v>100</v>
      </c>
      <c r="M340" s="7">
        <f t="shared" si="12"/>
        <v>111.87981341977995</v>
      </c>
    </row>
    <row r="341" spans="4:13" x14ac:dyDescent="0.55000000000000004">
      <c r="E341" s="3" t="s">
        <v>14</v>
      </c>
      <c r="F341" s="6">
        <f>DNFIK!F341*100/'Infl corrected (old)'!F$2</f>
        <v>0</v>
      </c>
      <c r="G341" s="6">
        <f>DNFIK!G341*100/'Infl corrected (old)'!G$2</f>
        <v>0</v>
      </c>
      <c r="H341" s="6">
        <f>DNFIK!H341*100/'Infl corrected (old)'!H$2</f>
        <v>0</v>
      </c>
      <c r="I341" s="6">
        <f>DNFIK!I341*100/'Infl corrected (old)'!I$2</f>
        <v>0</v>
      </c>
      <c r="J341" s="6">
        <f>DNFIK!J341*100/'Infl corrected (old)'!J$2</f>
        <v>0</v>
      </c>
      <c r="K341" s="6">
        <f>DNFIK!K341*100/'Infl corrected (old)'!K$2</f>
        <v>0</v>
      </c>
      <c r="L341" s="6">
        <f>DNFIK!L341*100/'Infl corrected (old)'!L$2</f>
        <v>0</v>
      </c>
      <c r="M341" s="7">
        <f t="shared" si="12"/>
        <v>0</v>
      </c>
    </row>
    <row r="342" spans="4:13" x14ac:dyDescent="0.55000000000000004">
      <c r="E342" s="3" t="s">
        <v>15</v>
      </c>
      <c r="F342" s="6">
        <f>DNFIK!F342*100/'Infl corrected (old)'!F$2</f>
        <v>0</v>
      </c>
      <c r="G342" s="6">
        <f>DNFIK!G342*100/'Infl corrected (old)'!G$2</f>
        <v>0</v>
      </c>
      <c r="H342" s="6">
        <f>DNFIK!H342*100/'Infl corrected (old)'!H$2</f>
        <v>0</v>
      </c>
      <c r="I342" s="6">
        <f>DNFIK!I342*100/'Infl corrected (old)'!I$2</f>
        <v>0</v>
      </c>
      <c r="J342" s="6">
        <f>DNFIK!J342*100/'Infl corrected (old)'!J$2</f>
        <v>0</v>
      </c>
      <c r="K342" s="6">
        <f>DNFIK!K342*100/'Infl corrected (old)'!K$2</f>
        <v>0</v>
      </c>
      <c r="L342" s="6">
        <f>DNFIK!L342*100/'Infl corrected (old)'!L$2</f>
        <v>0</v>
      </c>
      <c r="M342" s="7">
        <f t="shared" si="12"/>
        <v>0</v>
      </c>
    </row>
    <row r="343" spans="4:13" x14ac:dyDescent="0.55000000000000004">
      <c r="E343" s="3" t="s">
        <v>16</v>
      </c>
      <c r="F343" s="6">
        <f>DNFIK!F343*100/'Infl corrected (old)'!F$2</f>
        <v>0</v>
      </c>
      <c r="G343" s="6">
        <f>DNFIK!G343*100/'Infl corrected (old)'!G$2</f>
        <v>0</v>
      </c>
      <c r="H343" s="6">
        <f>DNFIK!H343*100/'Infl corrected (old)'!H$2</f>
        <v>0</v>
      </c>
      <c r="I343" s="6">
        <f>DNFIK!I343*100/'Infl corrected (old)'!I$2</f>
        <v>0</v>
      </c>
      <c r="J343" s="6">
        <f>DNFIK!J343*100/'Infl corrected (old)'!J$2</f>
        <v>0</v>
      </c>
      <c r="K343" s="6">
        <f>DNFIK!K343*100/'Infl corrected (old)'!K$2</f>
        <v>0</v>
      </c>
      <c r="L343" s="6">
        <f>DNFIK!L343*100/'Infl corrected (old)'!L$2</f>
        <v>0</v>
      </c>
      <c r="M343" s="7">
        <f t="shared" si="12"/>
        <v>0</v>
      </c>
    </row>
    <row r="344" spans="4:13" x14ac:dyDescent="0.55000000000000004">
      <c r="E344" s="3" t="s">
        <v>17</v>
      </c>
      <c r="F344" s="6">
        <f>DNFIK!F344*100/'Infl corrected (old)'!F$2</f>
        <v>24.12280701754386</v>
      </c>
      <c r="G344" s="6">
        <f>DNFIK!G344*100/'Infl corrected (old)'!G$2</f>
        <v>23.579849946409432</v>
      </c>
      <c r="H344" s="6">
        <f>DNFIK!H344*100/'Infl corrected (old)'!H$2</f>
        <v>23.983315954118872</v>
      </c>
      <c r="I344" s="6">
        <f>DNFIK!I344*100/'Infl corrected (old)'!I$2</f>
        <v>24.439918533604889</v>
      </c>
      <c r="J344" s="6">
        <f>DNFIK!J344*100/'Infl corrected (old)'!J$2</f>
        <v>23.232323232323232</v>
      </c>
      <c r="K344" s="6">
        <f>DNFIK!K344*100/'Infl corrected (old)'!K$2</f>
        <v>25.100401606425706</v>
      </c>
      <c r="L344" s="6">
        <f>DNFIK!L344*100/'Infl corrected (old)'!L$2</f>
        <v>25</v>
      </c>
      <c r="M344" s="7">
        <f t="shared" si="12"/>
        <v>24.208373755775142</v>
      </c>
    </row>
    <row r="345" spans="4:13" x14ac:dyDescent="0.55000000000000004">
      <c r="E345" s="3" t="s">
        <v>18</v>
      </c>
      <c r="F345" s="6">
        <f>DNFIK!F345*100/'Infl corrected (old)'!F$2</f>
        <v>1.0964912280701753</v>
      </c>
      <c r="G345" s="6">
        <f>DNFIK!G345*100/'Infl corrected (old)'!G$2</f>
        <v>1.0718113612004287</v>
      </c>
      <c r="H345" s="6">
        <f>DNFIK!H345*100/'Infl corrected (old)'!H$2</f>
        <v>1.0427528675703857</v>
      </c>
      <c r="I345" s="6">
        <f>DNFIK!I345*100/'Infl corrected (old)'!I$2</f>
        <v>1.0183299389002036</v>
      </c>
      <c r="J345" s="6">
        <f>DNFIK!J345*100/'Infl corrected (old)'!J$2</f>
        <v>0</v>
      </c>
      <c r="K345" s="6">
        <f>DNFIK!K345*100/'Infl corrected (old)'!K$2</f>
        <v>1.0040160642570282</v>
      </c>
      <c r="L345" s="6">
        <f>DNFIK!L345*100/'Infl corrected (old)'!L$2</f>
        <v>1</v>
      </c>
      <c r="M345" s="7">
        <f t="shared" si="12"/>
        <v>0.89048592285688877</v>
      </c>
    </row>
    <row r="346" spans="4:13" x14ac:dyDescent="0.55000000000000004">
      <c r="E346" s="3" t="s">
        <v>19</v>
      </c>
      <c r="F346" s="6">
        <f>DNFIK!F346*100/'Infl corrected (old)'!F$2</f>
        <v>14.254385964912281</v>
      </c>
      <c r="G346" s="6">
        <f>DNFIK!G346*100/'Infl corrected (old)'!G$2</f>
        <v>12.861736334405146</v>
      </c>
      <c r="H346" s="6">
        <f>DNFIK!H346*100/'Infl corrected (old)'!H$2</f>
        <v>15.641293013555787</v>
      </c>
      <c r="I346" s="6">
        <f>DNFIK!I346*100/'Infl corrected (old)'!I$2</f>
        <v>14.256619144602851</v>
      </c>
      <c r="J346" s="6">
        <f>DNFIK!J346*100/'Infl corrected (old)'!J$2</f>
        <v>15.151515151515152</v>
      </c>
      <c r="K346" s="6">
        <f>DNFIK!K346*100/'Infl corrected (old)'!K$2</f>
        <v>15.060240963855422</v>
      </c>
      <c r="L346" s="6">
        <f>DNFIK!L346*100/'Infl corrected (old)'!L$2</f>
        <v>15</v>
      </c>
      <c r="M346" s="7">
        <f t="shared" si="12"/>
        <v>14.603684367549519</v>
      </c>
    </row>
    <row r="347" spans="4:13" x14ac:dyDescent="0.55000000000000004">
      <c r="E347" s="3" t="s">
        <v>20</v>
      </c>
      <c r="F347" s="6">
        <f>DNFIK!F347*100/'Infl corrected (old)'!F$2</f>
        <v>8.7719298245614024</v>
      </c>
      <c r="G347" s="6">
        <f>DNFIK!G347*100/'Infl corrected (old)'!G$2</f>
        <v>9.6463022508038581</v>
      </c>
      <c r="H347" s="6">
        <f>DNFIK!H347*100/'Infl corrected (old)'!H$2</f>
        <v>8.3420229405630852</v>
      </c>
      <c r="I347" s="6">
        <f>DNFIK!I347*100/'Infl corrected (old)'!I$2</f>
        <v>9.1649694501018324</v>
      </c>
      <c r="J347" s="6">
        <f>DNFIK!J347*100/'Infl corrected (old)'!J$2</f>
        <v>8.0808080808080813</v>
      </c>
      <c r="K347" s="6">
        <f>DNFIK!K347*100/'Infl corrected (old)'!K$2</f>
        <v>9.0361445783132535</v>
      </c>
      <c r="L347" s="6">
        <f>DNFIK!L347*100/'Infl corrected (old)'!L$2</f>
        <v>9</v>
      </c>
      <c r="M347" s="7">
        <f t="shared" si="12"/>
        <v>8.8631681607359294</v>
      </c>
    </row>
    <row r="348" spans="4:13" x14ac:dyDescent="0.55000000000000004">
      <c r="E348" s="3" t="s">
        <v>21</v>
      </c>
      <c r="F348" s="6">
        <f>DNFIK!F348*100/'Infl corrected (old)'!F$2</f>
        <v>38.377192982456137</v>
      </c>
      <c r="G348" s="6">
        <f>DNFIK!G348*100/'Infl corrected (old)'!G$2</f>
        <v>34.29796355841372</v>
      </c>
      <c r="H348" s="6">
        <f>DNFIK!H348*100/'Infl corrected (old)'!H$2</f>
        <v>34.410844629822734</v>
      </c>
      <c r="I348" s="6">
        <f>DNFIK!I348*100/'Infl corrected (old)'!I$2</f>
        <v>29.531568228105904</v>
      </c>
      <c r="J348" s="6">
        <f>DNFIK!J348*100/'Infl corrected (old)'!J$2</f>
        <v>24.242424242424242</v>
      </c>
      <c r="K348" s="6">
        <f>DNFIK!K348*100/'Infl corrected (old)'!K$2</f>
        <v>23.09236947791165</v>
      </c>
      <c r="L348" s="6">
        <f>DNFIK!L348*100/'Infl corrected (old)'!L$2</f>
        <v>21</v>
      </c>
      <c r="M348" s="7">
        <f t="shared" si="12"/>
        <v>29.278909017019203</v>
      </c>
    </row>
    <row r="349" spans="4:13" x14ac:dyDescent="0.55000000000000004">
      <c r="E349" s="3" t="s">
        <v>22</v>
      </c>
      <c r="F349" s="6">
        <f>DNFIK!F349*100/'Infl corrected (old)'!F$2</f>
        <v>0</v>
      </c>
      <c r="G349" s="6">
        <f>DNFIK!G349*100/'Infl corrected (old)'!G$2</f>
        <v>0</v>
      </c>
      <c r="H349" s="6">
        <f>DNFIK!H349*100/'Infl corrected (old)'!H$2</f>
        <v>0</v>
      </c>
      <c r="I349" s="6">
        <f>DNFIK!I349*100/'Infl corrected (old)'!I$2</f>
        <v>0</v>
      </c>
      <c r="J349" s="6">
        <f>DNFIK!J349*100/'Infl corrected (old)'!J$2</f>
        <v>0</v>
      </c>
      <c r="K349" s="6">
        <f>DNFIK!K349*100/'Infl corrected (old)'!K$2</f>
        <v>0</v>
      </c>
      <c r="L349" s="6">
        <f>DNFIK!L349*100/'Infl corrected (old)'!L$2</f>
        <v>0</v>
      </c>
      <c r="M349" s="7">
        <f t="shared" si="12"/>
        <v>0</v>
      </c>
    </row>
    <row r="350" spans="4:13" x14ac:dyDescent="0.55000000000000004">
      <c r="E350" s="3" t="s">
        <v>23</v>
      </c>
      <c r="F350" s="6">
        <f>DNFIK!F350*100/'Infl corrected (old)'!F$2</f>
        <v>38.377192982456137</v>
      </c>
      <c r="G350" s="6">
        <f>DNFIK!G350*100/'Infl corrected (old)'!G$2</f>
        <v>34.29796355841372</v>
      </c>
      <c r="H350" s="6">
        <f>DNFIK!H350*100/'Infl corrected (old)'!H$2</f>
        <v>34.410844629822734</v>
      </c>
      <c r="I350" s="6">
        <f>DNFIK!I350*100/'Infl corrected (old)'!I$2</f>
        <v>29.531568228105904</v>
      </c>
      <c r="J350" s="6">
        <f>DNFIK!J350*100/'Infl corrected (old)'!J$2</f>
        <v>24.242424242424242</v>
      </c>
      <c r="K350" s="6">
        <f>DNFIK!K350*100/'Infl corrected (old)'!K$2</f>
        <v>23.09236947791165</v>
      </c>
      <c r="L350" s="6">
        <f>DNFIK!L350*100/'Infl corrected (old)'!L$2</f>
        <v>21</v>
      </c>
      <c r="M350" s="7">
        <f t="shared" si="12"/>
        <v>29.278909017019203</v>
      </c>
    </row>
    <row r="351" spans="4:13" x14ac:dyDescent="0.55000000000000004">
      <c r="E351" s="3" t="s">
        <v>24</v>
      </c>
      <c r="F351" s="6">
        <f>DNFIK!F351*100/'Infl corrected (old)'!F$2</f>
        <v>0</v>
      </c>
      <c r="G351" s="6">
        <f>DNFIK!G351*100/'Infl corrected (old)'!G$2</f>
        <v>0</v>
      </c>
      <c r="H351" s="6">
        <f>DNFIK!H351*100/'Infl corrected (old)'!H$2</f>
        <v>0</v>
      </c>
      <c r="I351" s="6">
        <f>DNFIK!I351*100/'Infl corrected (old)'!I$2</f>
        <v>0</v>
      </c>
      <c r="J351" s="6">
        <f>DNFIK!J351*100/'Infl corrected (old)'!J$2</f>
        <v>0</v>
      </c>
      <c r="K351" s="6">
        <f>DNFIK!K351*100/'Infl corrected (old)'!K$2</f>
        <v>0</v>
      </c>
      <c r="L351" s="6">
        <f>DNFIK!L351*100/'Infl corrected (old)'!L$2</f>
        <v>0</v>
      </c>
      <c r="M351" s="7">
        <f t="shared" si="12"/>
        <v>0</v>
      </c>
    </row>
    <row r="352" spans="4:13" x14ac:dyDescent="0.55000000000000004">
      <c r="E352" s="3" t="s">
        <v>25</v>
      </c>
      <c r="F352" s="6">
        <f>DNFIK!F352*100/'Infl corrected (old)'!F$2</f>
        <v>0</v>
      </c>
      <c r="G352" s="6">
        <f>DNFIK!G352*100/'Infl corrected (old)'!G$2</f>
        <v>0</v>
      </c>
      <c r="H352" s="6">
        <f>DNFIK!H352*100/'Infl corrected (old)'!H$2</f>
        <v>0</v>
      </c>
      <c r="I352" s="6">
        <f>DNFIK!I352*100/'Infl corrected (old)'!I$2</f>
        <v>0</v>
      </c>
      <c r="J352" s="6">
        <f>DNFIK!J352*100/'Infl corrected (old)'!J$2</f>
        <v>0</v>
      </c>
      <c r="K352" s="6">
        <f>DNFIK!K352*100/'Infl corrected (old)'!K$2</f>
        <v>0</v>
      </c>
      <c r="L352" s="6">
        <f>DNFIK!L352*100/'Infl corrected (old)'!L$2</f>
        <v>0</v>
      </c>
      <c r="M352" s="7">
        <f t="shared" si="12"/>
        <v>0</v>
      </c>
    </row>
    <row r="353" spans="4:13" x14ac:dyDescent="0.55000000000000004">
      <c r="E353" s="3" t="s">
        <v>26</v>
      </c>
      <c r="F353" s="6">
        <f>DNFIK!F353*100/'Infl corrected (old)'!F$2</f>
        <v>0</v>
      </c>
      <c r="G353" s="6">
        <f>DNFIK!G353*100/'Infl corrected (old)'!G$2</f>
        <v>0</v>
      </c>
      <c r="H353" s="6">
        <f>DNFIK!H353*100/'Infl corrected (old)'!H$2</f>
        <v>0</v>
      </c>
      <c r="I353" s="6">
        <f>DNFIK!I353*100/'Infl corrected (old)'!I$2</f>
        <v>0</v>
      </c>
      <c r="J353" s="6">
        <f>DNFIK!J353*100/'Infl corrected (old)'!J$2</f>
        <v>0</v>
      </c>
      <c r="K353" s="6">
        <f>DNFIK!K353*100/'Infl corrected (old)'!K$2</f>
        <v>0</v>
      </c>
      <c r="L353" s="6">
        <f>DNFIK!L353*100/'Infl corrected (old)'!L$2</f>
        <v>0</v>
      </c>
      <c r="M353" s="7">
        <f t="shared" si="12"/>
        <v>0</v>
      </c>
    </row>
    <row r="354" spans="4:13" x14ac:dyDescent="0.55000000000000004">
      <c r="E354" s="3" t="s">
        <v>27</v>
      </c>
      <c r="F354" s="6">
        <f>DNFIK!F354*100/'Infl corrected (old)'!F$2</f>
        <v>39.473684210526315</v>
      </c>
      <c r="G354" s="6">
        <f>DNFIK!G354*100/'Infl corrected (old)'!G$2</f>
        <v>61.09324758842444</v>
      </c>
      <c r="H354" s="6">
        <f>DNFIK!H354*100/'Infl corrected (old)'!H$2</f>
        <v>47.966631908237744</v>
      </c>
      <c r="I354" s="6">
        <f>DNFIK!I354*100/'Infl corrected (old)'!I$2</f>
        <v>62.11812627291242</v>
      </c>
      <c r="J354" s="6">
        <f>DNFIK!J354*100/'Infl corrected (old)'!J$2</f>
        <v>70.707070707070713</v>
      </c>
      <c r="K354" s="6">
        <f>DNFIK!K354*100/'Infl corrected (old)'!K$2</f>
        <v>74.297188755020088</v>
      </c>
      <c r="L354" s="6">
        <f>DNFIK!L354*100/'Infl corrected (old)'!L$2</f>
        <v>59</v>
      </c>
      <c r="M354" s="7">
        <f t="shared" si="12"/>
        <v>59.236564206027388</v>
      </c>
    </row>
    <row r="355" spans="4:13" x14ac:dyDescent="0.55000000000000004">
      <c r="E355" s="3" t="s">
        <v>28</v>
      </c>
      <c r="F355" s="6">
        <f>DNFIK!F355*100/'Infl corrected (old)'!F$2</f>
        <v>12.06140350877193</v>
      </c>
      <c r="G355" s="6">
        <f>DNFIK!G355*100/'Infl corrected (old)'!G$2</f>
        <v>15.005359056806002</v>
      </c>
      <c r="H355" s="6">
        <f>DNFIK!H355*100/'Infl corrected (old)'!H$2</f>
        <v>12.513034410844629</v>
      </c>
      <c r="I355" s="6">
        <f>DNFIK!I355*100/'Infl corrected (old)'!I$2</f>
        <v>15.274949083503055</v>
      </c>
      <c r="J355" s="6">
        <f>DNFIK!J355*100/'Infl corrected (old)'!J$2</f>
        <v>17.171717171717173</v>
      </c>
      <c r="K355" s="6">
        <f>DNFIK!K355*100/'Infl corrected (old)'!K$2</f>
        <v>22.08835341365462</v>
      </c>
      <c r="L355" s="6">
        <f>DNFIK!L355*100/'Infl corrected (old)'!L$2</f>
        <v>14</v>
      </c>
      <c r="M355" s="7">
        <f t="shared" si="12"/>
        <v>15.444973806471056</v>
      </c>
    </row>
    <row r="356" spans="4:13" x14ac:dyDescent="0.55000000000000004">
      <c r="E356" s="3" t="s">
        <v>29</v>
      </c>
      <c r="F356" s="6">
        <f>DNFIK!F356*100/'Infl corrected (old)'!F$2</f>
        <v>12.06140350877193</v>
      </c>
      <c r="G356" s="6">
        <f>DNFIK!G356*100/'Infl corrected (old)'!G$2</f>
        <v>28.938906752411576</v>
      </c>
      <c r="H356" s="6">
        <f>DNFIK!H356*100/'Infl corrected (old)'!H$2</f>
        <v>19.81230448383733</v>
      </c>
      <c r="I356" s="6">
        <f>DNFIK!I356*100/'Infl corrected (old)'!I$2</f>
        <v>29.531568228105904</v>
      </c>
      <c r="J356" s="6">
        <f>DNFIK!J356*100/'Infl corrected (old)'!J$2</f>
        <v>33.333333333333336</v>
      </c>
      <c r="K356" s="6">
        <f>DNFIK!K356*100/'Infl corrected (old)'!K$2</f>
        <v>29.116465863453818</v>
      </c>
      <c r="L356" s="6">
        <f>DNFIK!L356*100/'Infl corrected (old)'!L$2</f>
        <v>21</v>
      </c>
      <c r="M356" s="7">
        <f t="shared" si="12"/>
        <v>24.827711738559127</v>
      </c>
    </row>
    <row r="357" spans="4:13" x14ac:dyDescent="0.55000000000000004">
      <c r="E357" s="3" t="s">
        <v>30</v>
      </c>
      <c r="F357" s="6">
        <f>DNFIK!F357*100/'Infl corrected (old)'!F$2</f>
        <v>0</v>
      </c>
      <c r="G357" s="6">
        <f>DNFIK!G357*100/'Infl corrected (old)'!G$2</f>
        <v>0</v>
      </c>
      <c r="H357" s="6">
        <f>DNFIK!H357*100/'Infl corrected (old)'!H$2</f>
        <v>0</v>
      </c>
      <c r="I357" s="6">
        <f>DNFIK!I357*100/'Infl corrected (old)'!I$2</f>
        <v>0</v>
      </c>
      <c r="J357" s="6">
        <f>DNFIK!J357*100/'Infl corrected (old)'!J$2</f>
        <v>0</v>
      </c>
      <c r="K357" s="6">
        <f>DNFIK!K357*100/'Infl corrected (old)'!K$2</f>
        <v>0</v>
      </c>
      <c r="L357" s="6">
        <f>DNFIK!L357*100/'Infl corrected (old)'!L$2</f>
        <v>0</v>
      </c>
      <c r="M357" s="7">
        <f t="shared" si="12"/>
        <v>0</v>
      </c>
    </row>
    <row r="358" spans="4:13" x14ac:dyDescent="0.55000000000000004">
      <c r="E358" s="3" t="s">
        <v>31</v>
      </c>
      <c r="F358" s="6">
        <f>DNFIK!F358*100/'Infl corrected (old)'!F$2</f>
        <v>14.254385964912281</v>
      </c>
      <c r="G358" s="6">
        <f>DNFIK!G358*100/'Infl corrected (old)'!G$2</f>
        <v>17.14898177920686</v>
      </c>
      <c r="H358" s="6">
        <f>DNFIK!H358*100/'Infl corrected (old)'!H$2</f>
        <v>15.641293013555787</v>
      </c>
      <c r="I358" s="6">
        <f>DNFIK!I358*100/'Infl corrected (old)'!I$2</f>
        <v>18.329938900203665</v>
      </c>
      <c r="J358" s="6">
        <f>DNFIK!J358*100/'Infl corrected (old)'!J$2</f>
        <v>19.19191919191919</v>
      </c>
      <c r="K358" s="6">
        <f>DNFIK!K358*100/'Infl corrected (old)'!K$2</f>
        <v>23.09236947791165</v>
      </c>
      <c r="L358" s="6">
        <f>DNFIK!L358*100/'Infl corrected (old)'!L$2</f>
        <v>24</v>
      </c>
      <c r="M358" s="7">
        <f t="shared" si="12"/>
        <v>18.808412618244201</v>
      </c>
    </row>
    <row r="359" spans="4:13" x14ac:dyDescent="0.55000000000000004">
      <c r="E359" s="3" t="s">
        <v>32</v>
      </c>
      <c r="F359" s="6">
        <f>DNFIK!F359*100/'Infl corrected (old)'!F$2</f>
        <v>0</v>
      </c>
      <c r="G359" s="6">
        <f>DNFIK!G359*100/'Infl corrected (old)'!G$2</f>
        <v>0</v>
      </c>
      <c r="H359" s="6">
        <f>DNFIK!H359*100/'Infl corrected (old)'!H$2</f>
        <v>0</v>
      </c>
      <c r="I359" s="6">
        <f>DNFIK!I359*100/'Infl corrected (old)'!I$2</f>
        <v>0</v>
      </c>
      <c r="J359" s="6">
        <f>DNFIK!J359*100/'Infl corrected (old)'!J$2</f>
        <v>0</v>
      </c>
      <c r="K359" s="6">
        <f>DNFIK!K359*100/'Infl corrected (old)'!K$2</f>
        <v>0</v>
      </c>
      <c r="L359" s="6">
        <f>DNFIK!L359*100/'Infl corrected (old)'!L$2</f>
        <v>0</v>
      </c>
      <c r="M359" s="7">
        <f t="shared" si="12"/>
        <v>0</v>
      </c>
    </row>
    <row r="360" spans="4:13" x14ac:dyDescent="0.55000000000000004">
      <c r="E360" s="3" t="s">
        <v>33</v>
      </c>
      <c r="F360" s="6">
        <f>DNFIK!F360*100/'Infl corrected (old)'!F$2</f>
        <v>0</v>
      </c>
      <c r="G360" s="6">
        <f>DNFIK!G360*100/'Infl corrected (old)'!G$2</f>
        <v>0</v>
      </c>
      <c r="H360" s="6">
        <f>DNFIK!H360*100/'Infl corrected (old)'!H$2</f>
        <v>0</v>
      </c>
      <c r="I360" s="6">
        <f>DNFIK!I360*100/'Infl corrected (old)'!I$2</f>
        <v>0</v>
      </c>
      <c r="J360" s="6">
        <f>DNFIK!J360*100/'Infl corrected (old)'!J$2</f>
        <v>0</v>
      </c>
      <c r="K360" s="6">
        <f>DNFIK!K360*100/'Infl corrected (old)'!K$2</f>
        <v>0</v>
      </c>
      <c r="L360" s="6">
        <f>DNFIK!L360*100/'Infl corrected (old)'!L$2</f>
        <v>0</v>
      </c>
      <c r="M360" s="7">
        <f t="shared" si="12"/>
        <v>0</v>
      </c>
    </row>
    <row r="361" spans="4:13" x14ac:dyDescent="0.55000000000000004">
      <c r="E361" s="3" t="s">
        <v>34</v>
      </c>
      <c r="F361" s="6">
        <f>DNFIK!F361*100/'Infl corrected (old)'!F$2</f>
        <v>0</v>
      </c>
      <c r="G361" s="6">
        <f>DNFIK!G361*100/'Infl corrected (old)'!G$2</f>
        <v>0</v>
      </c>
      <c r="H361" s="6">
        <f>DNFIK!H361*100/'Infl corrected (old)'!H$2</f>
        <v>0</v>
      </c>
      <c r="I361" s="6">
        <f>DNFIK!I361*100/'Infl corrected (old)'!I$2</f>
        <v>0</v>
      </c>
      <c r="J361" s="6">
        <f>DNFIK!J361*100/'Infl corrected (old)'!J$2</f>
        <v>0</v>
      </c>
      <c r="K361" s="6">
        <f>DNFIK!K361*100/'Infl corrected (old)'!K$2</f>
        <v>0</v>
      </c>
      <c r="L361" s="6">
        <f>DNFIK!L361*100/'Infl corrected (old)'!L$2</f>
        <v>0</v>
      </c>
      <c r="M361" s="7">
        <f t="shared" si="12"/>
        <v>0</v>
      </c>
    </row>
    <row r="362" spans="4:13" x14ac:dyDescent="0.55000000000000004">
      <c r="E362" s="3" t="s">
        <v>35</v>
      </c>
      <c r="F362" s="6">
        <f>DNFIK!F362*100/'Infl corrected (old)'!F$2</f>
        <v>0</v>
      </c>
      <c r="G362" s="6">
        <f>DNFIK!G362*100/'Infl corrected (old)'!G$2</f>
        <v>0</v>
      </c>
      <c r="H362" s="6">
        <f>DNFIK!H362*100/'Infl corrected (old)'!H$2</f>
        <v>0</v>
      </c>
      <c r="I362" s="6">
        <f>DNFIK!I362*100/'Infl corrected (old)'!I$2</f>
        <v>0</v>
      </c>
      <c r="J362" s="6">
        <f>DNFIK!J362*100/'Infl corrected (old)'!J$2</f>
        <v>0</v>
      </c>
      <c r="K362" s="6">
        <f>DNFIK!K362*100/'Infl corrected (old)'!K$2</f>
        <v>0</v>
      </c>
      <c r="L362" s="6">
        <f>DNFIK!L362*100/'Infl corrected (old)'!L$2</f>
        <v>0</v>
      </c>
      <c r="M362" s="7">
        <f t="shared" si="12"/>
        <v>0</v>
      </c>
    </row>
    <row r="363" spans="4:13" x14ac:dyDescent="0.55000000000000004">
      <c r="E363" s="3" t="s">
        <v>36</v>
      </c>
      <c r="F363" s="6">
        <f>DNFIK!F363*100/'Infl corrected (old)'!F$2</f>
        <v>0</v>
      </c>
      <c r="G363" s="6">
        <f>DNFIK!G363*100/'Infl corrected (old)'!G$2</f>
        <v>0</v>
      </c>
      <c r="H363" s="6">
        <f>DNFIK!H363*100/'Infl corrected (old)'!H$2</f>
        <v>0</v>
      </c>
      <c r="I363" s="6">
        <f>DNFIK!I363*100/'Infl corrected (old)'!I$2</f>
        <v>0</v>
      </c>
      <c r="J363" s="6">
        <f>DNFIK!J363*100/'Infl corrected (old)'!J$2</f>
        <v>0</v>
      </c>
      <c r="K363" s="6">
        <f>DNFIK!K363*100/'Infl corrected (old)'!K$2</f>
        <v>0</v>
      </c>
      <c r="L363" s="6">
        <f>DNFIK!L363*100/'Infl corrected (old)'!L$2</f>
        <v>0</v>
      </c>
      <c r="M363" s="7">
        <f t="shared" si="12"/>
        <v>0</v>
      </c>
    </row>
    <row r="364" spans="4:13" x14ac:dyDescent="0.55000000000000004">
      <c r="E364" s="3" t="s">
        <v>37</v>
      </c>
      <c r="F364" s="6">
        <f>DNFIK!F364*100/'Infl corrected (old)'!F$2</f>
        <v>8.7719298245614024</v>
      </c>
      <c r="G364" s="6">
        <f>DNFIK!G364*100/'Infl corrected (old)'!G$2</f>
        <v>10.718113612004288</v>
      </c>
      <c r="H364" s="6">
        <f>DNFIK!H364*100/'Infl corrected (old)'!H$2</f>
        <v>-5.2137643378519289</v>
      </c>
      <c r="I364" s="6">
        <f>DNFIK!I364*100/'Infl corrected (old)'!I$2</f>
        <v>-4.0733197556008145</v>
      </c>
      <c r="J364" s="6">
        <f>DNFIK!J364*100/'Infl corrected (old)'!J$2</f>
        <v>-7.0707070707070709</v>
      </c>
      <c r="K364" s="6">
        <f>DNFIK!K364*100/'Infl corrected (old)'!K$2</f>
        <v>-4.0160642570281126</v>
      </c>
      <c r="L364" s="6">
        <f>DNFIK!L364*100/'Infl corrected (old)'!L$2</f>
        <v>-4</v>
      </c>
      <c r="M364" s="7">
        <f t="shared" si="12"/>
        <v>-0.69768742637460512</v>
      </c>
    </row>
    <row r="365" spans="4:13" x14ac:dyDescent="0.55000000000000004">
      <c r="E365" s="3" t="s">
        <v>38</v>
      </c>
      <c r="F365" s="6">
        <f>DNFIK!F365*100/'Infl corrected (old)'!F$2</f>
        <v>1.0964912280701753</v>
      </c>
      <c r="G365" s="6">
        <f>DNFIK!G365*100/'Infl corrected (old)'!G$2</f>
        <v>1.0718113612004287</v>
      </c>
      <c r="H365" s="6">
        <f>DNFIK!H365*100/'Infl corrected (old)'!H$2</f>
        <v>1.0427528675703857</v>
      </c>
      <c r="I365" s="6">
        <f>DNFIK!I365*100/'Infl corrected (old)'!I$2</f>
        <v>1.0183299389002036</v>
      </c>
      <c r="J365" s="6">
        <f>DNFIK!J365*100/'Infl corrected (old)'!J$2</f>
        <v>1.0101010101010102</v>
      </c>
      <c r="K365" s="6">
        <f>DNFIK!K365*100/'Infl corrected (old)'!K$2</f>
        <v>2.0080321285140563</v>
      </c>
      <c r="L365" s="6">
        <f>DNFIK!L365*100/'Infl corrected (old)'!L$2</f>
        <v>1</v>
      </c>
      <c r="M365" s="7">
        <f t="shared" si="12"/>
        <v>1.1782169334794657</v>
      </c>
    </row>
    <row r="366" spans="4:13" x14ac:dyDescent="0.55000000000000004">
      <c r="E366" s="3" t="s">
        <v>39</v>
      </c>
      <c r="F366" s="6">
        <f>DNFIK!F366*100/'Infl corrected (old)'!F$2</f>
        <v>7.6754385964912277</v>
      </c>
      <c r="G366" s="6">
        <f>DNFIK!G366*100/'Infl corrected (old)'!G$2</f>
        <v>9.6463022508038581</v>
      </c>
      <c r="H366" s="6">
        <f>DNFIK!H366*100/'Infl corrected (old)'!H$2</f>
        <v>-6.2565172054223144</v>
      </c>
      <c r="I366" s="6">
        <f>DNFIK!I366*100/'Infl corrected (old)'!I$2</f>
        <v>-6.1099796334012222</v>
      </c>
      <c r="J366" s="6">
        <f>DNFIK!J366*100/'Infl corrected (old)'!J$2</f>
        <v>-8.0808080808080813</v>
      </c>
      <c r="K366" s="6">
        <f>DNFIK!K366*100/'Infl corrected (old)'!K$2</f>
        <v>-6.024096385542169</v>
      </c>
      <c r="L366" s="6">
        <f>DNFIK!L366*100/'Infl corrected (old)'!L$2</f>
        <v>-6</v>
      </c>
      <c r="M366" s="7">
        <f t="shared" si="12"/>
        <v>-2.1642372082683861</v>
      </c>
    </row>
    <row r="367" spans="4:13" x14ac:dyDescent="0.55000000000000004">
      <c r="E367" s="3" t="s">
        <v>40</v>
      </c>
      <c r="F367" s="6">
        <f>DNFIK!F367*100/'Infl corrected (old)'!F$2</f>
        <v>0</v>
      </c>
      <c r="G367" s="6">
        <f>DNFIK!G367*100/'Infl corrected (old)'!G$2</f>
        <v>0</v>
      </c>
      <c r="H367" s="6">
        <f>DNFIK!H367*100/'Infl corrected (old)'!H$2</f>
        <v>0</v>
      </c>
      <c r="I367" s="6">
        <f>DNFIK!I367*100/'Infl corrected (old)'!I$2</f>
        <v>0</v>
      </c>
      <c r="J367" s="6">
        <f>DNFIK!J367*100/'Infl corrected (old)'!J$2</f>
        <v>0</v>
      </c>
      <c r="K367" s="6">
        <f>DNFIK!K367*100/'Infl corrected (old)'!K$2</f>
        <v>0</v>
      </c>
      <c r="L367" s="6">
        <f>DNFIK!L367*100/'Infl corrected (old)'!L$2</f>
        <v>0</v>
      </c>
      <c r="M367" s="7">
        <f t="shared" si="12"/>
        <v>0</v>
      </c>
    </row>
    <row r="368" spans="4:13" x14ac:dyDescent="0.55000000000000004">
      <c r="D368" s="3" t="s">
        <v>53</v>
      </c>
      <c r="E368" s="3" t="s">
        <v>13</v>
      </c>
      <c r="F368" s="6">
        <f>DNFIK!F368*100/'Infl corrected (old)'!F$2</f>
        <v>4764.2543859649122</v>
      </c>
      <c r="G368" s="6">
        <f>DNFIK!G368*100/'Infl corrected (old)'!G$2</f>
        <v>5131.8327974276526</v>
      </c>
      <c r="H368" s="6">
        <f>DNFIK!H368*100/'Infl corrected (old)'!H$2</f>
        <v>5079.2492179353494</v>
      </c>
      <c r="I368" s="6">
        <f>DNFIK!I368*100/'Infl corrected (old)'!I$2</f>
        <v>4959.2668024439918</v>
      </c>
      <c r="J368" s="6">
        <f>DNFIK!J368*100/'Infl corrected (old)'!J$2</f>
        <v>4937.3737373737376</v>
      </c>
      <c r="K368" s="6">
        <f>DNFIK!K368*100/'Infl corrected (old)'!K$2</f>
        <v>5484.939759036145</v>
      </c>
      <c r="L368" s="6">
        <f>DNFIK!L368*100/'Infl corrected (old)'!L$2</f>
        <v>5681</v>
      </c>
      <c r="M368" s="7">
        <f t="shared" si="12"/>
        <v>5148.2738143116831</v>
      </c>
    </row>
    <row r="369" spans="5:13" x14ac:dyDescent="0.55000000000000004">
      <c r="E369" s="3" t="s">
        <v>14</v>
      </c>
      <c r="F369" s="6">
        <f>DNFIK!F369*100/'Infl corrected (old)'!F$2</f>
        <v>13.157894736842104</v>
      </c>
      <c r="G369" s="6">
        <f>DNFIK!G369*100/'Infl corrected (old)'!G$2</f>
        <v>13.933547695605574</v>
      </c>
      <c r="H369" s="6">
        <f>DNFIK!H369*100/'Infl corrected (old)'!H$2</f>
        <v>13.555787278415014</v>
      </c>
      <c r="I369" s="6">
        <f>DNFIK!I369*100/'Infl corrected (old)'!I$2</f>
        <v>13.238289205702648</v>
      </c>
      <c r="J369" s="6">
        <f>DNFIK!J369*100/'Infl corrected (old)'!J$2</f>
        <v>12.121212121212121</v>
      </c>
      <c r="K369" s="6">
        <f>DNFIK!K369*100/'Infl corrected (old)'!K$2</f>
        <v>0</v>
      </c>
      <c r="L369" s="6">
        <f>DNFIK!L369*100/'Infl corrected (old)'!L$2</f>
        <v>0</v>
      </c>
      <c r="M369" s="7">
        <f t="shared" si="12"/>
        <v>9.4295330053967792</v>
      </c>
    </row>
    <row r="370" spans="5:13" x14ac:dyDescent="0.55000000000000004">
      <c r="E370" s="3" t="s">
        <v>15</v>
      </c>
      <c r="F370" s="6">
        <f>DNFIK!F370*100/'Infl corrected (old)'!F$2</f>
        <v>0</v>
      </c>
      <c r="G370" s="6">
        <f>DNFIK!G370*100/'Infl corrected (old)'!G$2</f>
        <v>0</v>
      </c>
      <c r="H370" s="6">
        <f>DNFIK!H370*100/'Infl corrected (old)'!H$2</f>
        <v>0</v>
      </c>
      <c r="I370" s="6">
        <f>DNFIK!I370*100/'Infl corrected (old)'!I$2</f>
        <v>0</v>
      </c>
      <c r="J370" s="6">
        <f>DNFIK!J370*100/'Infl corrected (old)'!J$2</f>
        <v>0</v>
      </c>
      <c r="K370" s="6">
        <f>DNFIK!K370*100/'Infl corrected (old)'!K$2</f>
        <v>0</v>
      </c>
      <c r="L370" s="6">
        <f>DNFIK!L370*100/'Infl corrected (old)'!L$2</f>
        <v>0</v>
      </c>
      <c r="M370" s="7">
        <f t="shared" si="12"/>
        <v>0</v>
      </c>
    </row>
    <row r="371" spans="5:13" x14ac:dyDescent="0.55000000000000004">
      <c r="E371" s="3" t="s">
        <v>16</v>
      </c>
      <c r="F371" s="6">
        <f>DNFIK!F371*100/'Infl corrected (old)'!F$2</f>
        <v>13.157894736842104</v>
      </c>
      <c r="G371" s="6">
        <f>DNFIK!G371*100/'Infl corrected (old)'!G$2</f>
        <v>13.933547695605574</v>
      </c>
      <c r="H371" s="6">
        <f>DNFIK!H371*100/'Infl corrected (old)'!H$2</f>
        <v>13.555787278415014</v>
      </c>
      <c r="I371" s="6">
        <f>DNFIK!I371*100/'Infl corrected (old)'!I$2</f>
        <v>13.238289205702648</v>
      </c>
      <c r="J371" s="6">
        <f>DNFIK!J371*100/'Infl corrected (old)'!J$2</f>
        <v>12.121212121212121</v>
      </c>
      <c r="K371" s="6">
        <f>DNFIK!K371*100/'Infl corrected (old)'!K$2</f>
        <v>0</v>
      </c>
      <c r="L371" s="6">
        <f>DNFIK!L371*100/'Infl corrected (old)'!L$2</f>
        <v>0</v>
      </c>
      <c r="M371" s="7">
        <f t="shared" si="12"/>
        <v>9.4295330053967792</v>
      </c>
    </row>
    <row r="372" spans="5:13" x14ac:dyDescent="0.55000000000000004">
      <c r="E372" s="3" t="s">
        <v>17</v>
      </c>
      <c r="F372" s="6">
        <f>DNFIK!F372*100/'Infl corrected (old)'!F$2</f>
        <v>1112.9385964912281</v>
      </c>
      <c r="G372" s="6">
        <f>DNFIK!G372*100/'Infl corrected (old)'!G$2</f>
        <v>1212.218649517685</v>
      </c>
      <c r="H372" s="6">
        <f>DNFIK!H372*100/'Infl corrected (old)'!H$2</f>
        <v>1152.2419186652762</v>
      </c>
      <c r="I372" s="6">
        <f>DNFIK!I372*100/'Infl corrected (old)'!I$2</f>
        <v>1124.2362525458248</v>
      </c>
      <c r="J372" s="6">
        <f>DNFIK!J372*100/'Infl corrected (old)'!J$2</f>
        <v>1206.060606060606</v>
      </c>
      <c r="K372" s="6">
        <f>DNFIK!K372*100/'Infl corrected (old)'!K$2</f>
        <v>1054.2168674698796</v>
      </c>
      <c r="L372" s="6">
        <f>DNFIK!L372*100/'Infl corrected (old)'!L$2</f>
        <v>839</v>
      </c>
      <c r="M372" s="7">
        <f t="shared" si="12"/>
        <v>1100.130412964357</v>
      </c>
    </row>
    <row r="373" spans="5:13" x14ac:dyDescent="0.55000000000000004">
      <c r="E373" s="3" t="s">
        <v>18</v>
      </c>
      <c r="F373" s="6">
        <f>DNFIK!F373*100/'Infl corrected (old)'!F$2</f>
        <v>0</v>
      </c>
      <c r="G373" s="6">
        <f>DNFIK!G373*100/'Infl corrected (old)'!G$2</f>
        <v>0</v>
      </c>
      <c r="H373" s="6">
        <f>DNFIK!H373*100/'Infl corrected (old)'!H$2</f>
        <v>0</v>
      </c>
      <c r="I373" s="6">
        <f>DNFIK!I373*100/'Infl corrected (old)'!I$2</f>
        <v>0</v>
      </c>
      <c r="J373" s="6">
        <f>DNFIK!J373*100/'Infl corrected (old)'!J$2</f>
        <v>0</v>
      </c>
      <c r="K373" s="6">
        <f>DNFIK!K373*100/'Infl corrected (old)'!K$2</f>
        <v>0</v>
      </c>
      <c r="L373" s="6">
        <f>DNFIK!L373*100/'Infl corrected (old)'!L$2</f>
        <v>0</v>
      </c>
      <c r="M373" s="7">
        <f t="shared" si="12"/>
        <v>0</v>
      </c>
    </row>
    <row r="374" spans="5:13" x14ac:dyDescent="0.55000000000000004">
      <c r="E374" s="3" t="s">
        <v>19</v>
      </c>
      <c r="F374" s="6">
        <f>DNFIK!F374*100/'Infl corrected (old)'!F$2</f>
        <v>706.14035087719299</v>
      </c>
      <c r="G374" s="6">
        <f>DNFIK!G374*100/'Infl corrected (old)'!G$2</f>
        <v>585.20900321543411</v>
      </c>
      <c r="H374" s="6">
        <f>DNFIK!H374*100/'Infl corrected (old)'!H$2</f>
        <v>499.47862356621476</v>
      </c>
      <c r="I374" s="6">
        <f>DNFIK!I374*100/'Infl corrected (old)'!I$2</f>
        <v>298.37067209775967</v>
      </c>
      <c r="J374" s="6">
        <f>DNFIK!J374*100/'Infl corrected (old)'!J$2</f>
        <v>367.67676767676767</v>
      </c>
      <c r="K374" s="6">
        <f>DNFIK!K374*100/'Infl corrected (old)'!K$2</f>
        <v>326.30522088353416</v>
      </c>
      <c r="L374" s="6">
        <f>DNFIK!L374*100/'Infl corrected (old)'!L$2</f>
        <v>232</v>
      </c>
      <c r="M374" s="7">
        <f t="shared" si="12"/>
        <v>430.74009118812904</v>
      </c>
    </row>
    <row r="375" spans="5:13" x14ac:dyDescent="0.55000000000000004">
      <c r="E375" s="3" t="s">
        <v>20</v>
      </c>
      <c r="F375" s="6">
        <f>DNFIK!F375*100/'Infl corrected (old)'!F$2</f>
        <v>405.70175438596488</v>
      </c>
      <c r="G375" s="6">
        <f>DNFIK!G375*100/'Infl corrected (old)'!G$2</f>
        <v>627.00964630225087</v>
      </c>
      <c r="H375" s="6">
        <f>DNFIK!H375*100/'Infl corrected (old)'!H$2</f>
        <v>652.76329509906145</v>
      </c>
      <c r="I375" s="6">
        <f>DNFIK!I375*100/'Infl corrected (old)'!I$2</f>
        <v>825.8655804480652</v>
      </c>
      <c r="J375" s="6">
        <f>DNFIK!J375*100/'Infl corrected (old)'!J$2</f>
        <v>839.39393939393938</v>
      </c>
      <c r="K375" s="6">
        <f>DNFIK!K375*100/'Infl corrected (old)'!K$2</f>
        <v>727.91164658634546</v>
      </c>
      <c r="L375" s="6">
        <f>DNFIK!L375*100/'Infl corrected (old)'!L$2</f>
        <v>607</v>
      </c>
      <c r="M375" s="7">
        <f t="shared" si="12"/>
        <v>669.37798031651823</v>
      </c>
    </row>
    <row r="376" spans="5:13" x14ac:dyDescent="0.55000000000000004">
      <c r="E376" s="3" t="s">
        <v>21</v>
      </c>
      <c r="F376" s="6">
        <f>DNFIK!F376*100/'Infl corrected (old)'!F$2</f>
        <v>1493.421052631579</v>
      </c>
      <c r="G376" s="6">
        <f>DNFIK!G376*100/'Infl corrected (old)'!G$2</f>
        <v>1543.4083601286175</v>
      </c>
      <c r="H376" s="6">
        <f>DNFIK!H376*100/'Infl corrected (old)'!H$2</f>
        <v>1531.8039624608966</v>
      </c>
      <c r="I376" s="6">
        <f>DNFIK!I376*100/'Infl corrected (old)'!I$2</f>
        <v>1541.7515274949083</v>
      </c>
      <c r="J376" s="6">
        <f>DNFIK!J376*100/'Infl corrected (old)'!J$2</f>
        <v>1518.1818181818182</v>
      </c>
      <c r="K376" s="6">
        <f>DNFIK!K376*100/'Infl corrected (old)'!K$2</f>
        <v>1639.5582329317269</v>
      </c>
      <c r="L376" s="6">
        <f>DNFIK!L376*100/'Infl corrected (old)'!L$2</f>
        <v>1691</v>
      </c>
      <c r="M376" s="7">
        <f t="shared" si="12"/>
        <v>1565.5892791185067</v>
      </c>
    </row>
    <row r="377" spans="5:13" x14ac:dyDescent="0.55000000000000004">
      <c r="E377" s="3" t="s">
        <v>22</v>
      </c>
      <c r="F377" s="6">
        <f>DNFIK!F377*100/'Infl corrected (old)'!F$2</f>
        <v>214.91228070175438</v>
      </c>
      <c r="G377" s="6">
        <f>DNFIK!G377*100/'Infl corrected (old)'!G$2</f>
        <v>203.64415862808147</v>
      </c>
      <c r="H377" s="6">
        <f>DNFIK!H377*100/'Infl corrected (old)'!H$2</f>
        <v>125.13034410844629</v>
      </c>
      <c r="I377" s="6">
        <f>DNFIK!I377*100/'Infl corrected (old)'!I$2</f>
        <v>98.77800407331975</v>
      </c>
      <c r="J377" s="6">
        <f>DNFIK!J377*100/'Infl corrected (old)'!J$2</f>
        <v>82.828282828282823</v>
      </c>
      <c r="K377" s="6">
        <f>DNFIK!K377*100/'Infl corrected (old)'!K$2</f>
        <v>96.385542168674704</v>
      </c>
      <c r="L377" s="6">
        <f>DNFIK!L377*100/'Infl corrected (old)'!L$2</f>
        <v>131</v>
      </c>
      <c r="M377" s="7">
        <f t="shared" si="12"/>
        <v>136.09694464407991</v>
      </c>
    </row>
    <row r="378" spans="5:13" x14ac:dyDescent="0.55000000000000004">
      <c r="E378" s="3" t="s">
        <v>23</v>
      </c>
      <c r="F378" s="6">
        <f>DNFIK!F378*100/'Infl corrected (old)'!F$2</f>
        <v>1279.6052631578948</v>
      </c>
      <c r="G378" s="6">
        <f>DNFIK!G378*100/'Infl corrected (old)'!G$2</f>
        <v>1338.6923901393354</v>
      </c>
      <c r="H378" s="6">
        <f>DNFIK!H378*100/'Infl corrected (old)'!H$2</f>
        <v>1406.6736183524504</v>
      </c>
      <c r="I378" s="6">
        <f>DNFIK!I378*100/'Infl corrected (old)'!I$2</f>
        <v>1442.9735234215887</v>
      </c>
      <c r="J378" s="6">
        <f>DNFIK!J378*100/'Infl corrected (old)'!J$2</f>
        <v>1435.3535353535353</v>
      </c>
      <c r="K378" s="6">
        <f>DNFIK!K378*100/'Infl corrected (old)'!K$2</f>
        <v>1543.1726907630523</v>
      </c>
      <c r="L378" s="6">
        <f>DNFIK!L378*100/'Infl corrected (old)'!L$2</f>
        <v>1560</v>
      </c>
      <c r="M378" s="7">
        <f t="shared" si="12"/>
        <v>1429.495860169694</v>
      </c>
    </row>
    <row r="379" spans="5:13" x14ac:dyDescent="0.55000000000000004">
      <c r="E379" s="3" t="s">
        <v>24</v>
      </c>
      <c r="F379" s="6">
        <f>DNFIK!F379*100/'Infl corrected (old)'!F$2</f>
        <v>755.48245614035091</v>
      </c>
      <c r="G379" s="6">
        <f>DNFIK!G379*100/'Infl corrected (old)'!G$2</f>
        <v>752.41157556270093</v>
      </c>
      <c r="H379" s="6">
        <f>DNFIK!H379*100/'Infl corrected (old)'!H$2</f>
        <v>646.5067778936392</v>
      </c>
      <c r="I379" s="6">
        <f>DNFIK!I379*100/'Infl corrected (old)'!I$2</f>
        <v>614.05295315682281</v>
      </c>
      <c r="J379" s="6">
        <f>DNFIK!J379*100/'Infl corrected (old)'!J$2</f>
        <v>528.28282828282829</v>
      </c>
      <c r="K379" s="6">
        <f>DNFIK!K379*100/'Infl corrected (old)'!K$2</f>
        <v>523.09236947791169</v>
      </c>
      <c r="L379" s="6">
        <f>DNFIK!L379*100/'Infl corrected (old)'!L$2</f>
        <v>595</v>
      </c>
      <c r="M379" s="7">
        <f t="shared" si="12"/>
        <v>630.68985150203628</v>
      </c>
    </row>
    <row r="380" spans="5:13" x14ac:dyDescent="0.55000000000000004">
      <c r="E380" s="3" t="s">
        <v>25</v>
      </c>
      <c r="F380" s="6">
        <f>DNFIK!F380*100/'Infl corrected (old)'!F$2</f>
        <v>366.22807017543857</v>
      </c>
      <c r="G380" s="6">
        <f>DNFIK!G380*100/'Infl corrected (old)'!G$2</f>
        <v>423.36548767416934</v>
      </c>
      <c r="H380" s="6">
        <f>DNFIK!H380*100/'Infl corrected (old)'!H$2</f>
        <v>374.34827945776851</v>
      </c>
      <c r="I380" s="6">
        <f>DNFIK!I380*100/'Infl corrected (old)'!I$2</f>
        <v>340.12219959266804</v>
      </c>
      <c r="J380" s="6">
        <f>DNFIK!J380*100/'Infl corrected (old)'!J$2</f>
        <v>284.84848484848487</v>
      </c>
      <c r="K380" s="6">
        <f>DNFIK!K380*100/'Infl corrected (old)'!K$2</f>
        <v>309.23694779116465</v>
      </c>
      <c r="L380" s="6">
        <f>DNFIK!L380*100/'Infl corrected (old)'!L$2</f>
        <v>371</v>
      </c>
      <c r="M380" s="7">
        <f t="shared" si="12"/>
        <v>352.73563850567058</v>
      </c>
    </row>
    <row r="381" spans="5:13" x14ac:dyDescent="0.55000000000000004">
      <c r="E381" s="3" t="s">
        <v>26</v>
      </c>
      <c r="F381" s="6">
        <f>DNFIK!F381*100/'Infl corrected (old)'!F$2</f>
        <v>390.35087719298247</v>
      </c>
      <c r="G381" s="6">
        <f>DNFIK!G381*100/'Infl corrected (old)'!G$2</f>
        <v>329.04608788853164</v>
      </c>
      <c r="H381" s="6">
        <f>DNFIK!H381*100/'Infl corrected (old)'!H$2</f>
        <v>271.11574556830027</v>
      </c>
      <c r="I381" s="6">
        <f>DNFIK!I381*100/'Infl corrected (old)'!I$2</f>
        <v>273.93075356415477</v>
      </c>
      <c r="J381" s="6">
        <f>DNFIK!J381*100/'Infl corrected (old)'!J$2</f>
        <v>243.43434343434345</v>
      </c>
      <c r="K381" s="6">
        <f>DNFIK!K381*100/'Infl corrected (old)'!K$2</f>
        <v>212.85140562248998</v>
      </c>
      <c r="L381" s="6">
        <f>DNFIK!L381*100/'Infl corrected (old)'!L$2</f>
        <v>224</v>
      </c>
      <c r="M381" s="7">
        <f t="shared" si="12"/>
        <v>277.81845903868606</v>
      </c>
    </row>
    <row r="382" spans="5:13" x14ac:dyDescent="0.55000000000000004">
      <c r="E382" s="3" t="s">
        <v>27</v>
      </c>
      <c r="F382" s="6">
        <f>DNFIK!F382*100/'Infl corrected (old)'!F$2</f>
        <v>929.82456140350871</v>
      </c>
      <c r="G382" s="6">
        <f>DNFIK!G382*100/'Infl corrected (old)'!G$2</f>
        <v>1086.8167202572347</v>
      </c>
      <c r="H382" s="6">
        <f>DNFIK!H382*100/'Infl corrected (old)'!H$2</f>
        <v>995.82898852971834</v>
      </c>
      <c r="I382" s="6">
        <f>DNFIK!I382*100/'Infl corrected (old)'!I$2</f>
        <v>1143.5845213849286</v>
      </c>
      <c r="J382" s="6">
        <f>DNFIK!J382*100/'Infl corrected (old)'!J$2</f>
        <v>1318.1818181818182</v>
      </c>
      <c r="K382" s="6">
        <f>DNFIK!K382*100/'Infl corrected (old)'!K$2</f>
        <v>1669.6787148594378</v>
      </c>
      <c r="L382" s="6">
        <f>DNFIK!L382*100/'Infl corrected (old)'!L$2</f>
        <v>2030</v>
      </c>
      <c r="M382" s="7">
        <f t="shared" si="12"/>
        <v>1310.5593320880923</v>
      </c>
    </row>
    <row r="383" spans="5:13" x14ac:dyDescent="0.55000000000000004">
      <c r="E383" s="3" t="s">
        <v>28</v>
      </c>
      <c r="F383" s="6">
        <f>DNFIK!F383*100/'Infl corrected (old)'!F$2</f>
        <v>358.55263157894734</v>
      </c>
      <c r="G383" s="6">
        <f>DNFIK!G383*100/'Infl corrected (old)'!G$2</f>
        <v>565.91639871382642</v>
      </c>
      <c r="H383" s="6">
        <f>DNFIK!H383*100/'Infl corrected (old)'!H$2</f>
        <v>470.28154327424397</v>
      </c>
      <c r="I383" s="6">
        <f>DNFIK!I383*100/'Infl corrected (old)'!I$2</f>
        <v>594.70468431771894</v>
      </c>
      <c r="J383" s="6">
        <f>DNFIK!J383*100/'Infl corrected (old)'!J$2</f>
        <v>760.60606060606062</v>
      </c>
      <c r="K383" s="6">
        <f>DNFIK!K383*100/'Infl corrected (old)'!K$2</f>
        <v>967.87148594377516</v>
      </c>
      <c r="L383" s="6">
        <f>DNFIK!L383*100/'Infl corrected (old)'!L$2</f>
        <v>1320</v>
      </c>
      <c r="M383" s="7">
        <f t="shared" si="12"/>
        <v>719.70468634779616</v>
      </c>
    </row>
    <row r="384" spans="5:13" x14ac:dyDescent="0.55000000000000004">
      <c r="E384" s="3" t="s">
        <v>29</v>
      </c>
      <c r="F384" s="6">
        <f>DNFIK!F384*100/'Infl corrected (old)'!F$2</f>
        <v>532.8947368421052</v>
      </c>
      <c r="G384" s="6">
        <f>DNFIK!G384*100/'Infl corrected (old)'!G$2</f>
        <v>480.17148981779206</v>
      </c>
      <c r="H384" s="6">
        <f>DNFIK!H384*100/'Infl corrected (old)'!H$2</f>
        <v>485.92283628779978</v>
      </c>
      <c r="I384" s="6">
        <f>DNFIK!I384*100/'Infl corrected (old)'!I$2</f>
        <v>498.98167006109981</v>
      </c>
      <c r="J384" s="6">
        <f>DNFIK!J384*100/'Infl corrected (old)'!J$2</f>
        <v>487.87878787878788</v>
      </c>
      <c r="K384" s="6">
        <f>DNFIK!K384*100/'Infl corrected (old)'!K$2</f>
        <v>632.53012048192772</v>
      </c>
      <c r="L384" s="6">
        <f>DNFIK!L384*100/'Infl corrected (old)'!L$2</f>
        <v>633</v>
      </c>
      <c r="M384" s="7">
        <f t="shared" si="12"/>
        <v>535.91137733850178</v>
      </c>
    </row>
    <row r="385" spans="3:13" x14ac:dyDescent="0.55000000000000004">
      <c r="E385" s="3" t="s">
        <v>30</v>
      </c>
      <c r="F385" s="6">
        <f>DNFIK!F385*100/'Infl corrected (old)'!F$2</f>
        <v>15.350877192982455</v>
      </c>
      <c r="G385" s="6">
        <f>DNFIK!G385*100/'Infl corrected (old)'!G$2</f>
        <v>15.005359056806002</v>
      </c>
      <c r="H385" s="6">
        <f>DNFIK!H385*100/'Infl corrected (old)'!H$2</f>
        <v>14.598540145985401</v>
      </c>
      <c r="I385" s="6">
        <f>DNFIK!I385*100/'Infl corrected (old)'!I$2</f>
        <v>17.311608961303463</v>
      </c>
      <c r="J385" s="6">
        <f>DNFIK!J385*100/'Infl corrected (old)'!J$2</f>
        <v>14.141414141414142</v>
      </c>
      <c r="K385" s="6">
        <f>DNFIK!K385*100/'Infl corrected (old)'!K$2</f>
        <v>13.052208835341366</v>
      </c>
      <c r="L385" s="6">
        <f>DNFIK!L385*100/'Infl corrected (old)'!L$2</f>
        <v>13</v>
      </c>
      <c r="M385" s="7">
        <f t="shared" si="12"/>
        <v>14.637144047690404</v>
      </c>
    </row>
    <row r="386" spans="3:13" x14ac:dyDescent="0.55000000000000004">
      <c r="E386" s="3" t="s">
        <v>31</v>
      </c>
      <c r="F386" s="6">
        <f>DNFIK!F386*100/'Infl corrected (old)'!F$2</f>
        <v>23.026315789473685</v>
      </c>
      <c r="G386" s="6">
        <f>DNFIK!G386*100/'Infl corrected (old)'!G$2</f>
        <v>25.723472668810292</v>
      </c>
      <c r="H386" s="6">
        <f>DNFIK!H386*100/'Infl corrected (old)'!H$2</f>
        <v>26.068821689259643</v>
      </c>
      <c r="I386" s="6">
        <f>DNFIK!I386*100/'Infl corrected (old)'!I$2</f>
        <v>32.586558044806516</v>
      </c>
      <c r="J386" s="6">
        <f>DNFIK!J386*100/'Infl corrected (old)'!J$2</f>
        <v>55.555555555555557</v>
      </c>
      <c r="K386" s="6">
        <f>DNFIK!K386*100/'Infl corrected (old)'!K$2</f>
        <v>55.220883534136547</v>
      </c>
      <c r="L386" s="6">
        <f>DNFIK!L386*100/'Infl corrected (old)'!L$2</f>
        <v>64</v>
      </c>
      <c r="M386" s="7">
        <f t="shared" si="12"/>
        <v>40.311658183148886</v>
      </c>
    </row>
    <row r="387" spans="3:13" x14ac:dyDescent="0.55000000000000004">
      <c r="E387" s="3" t="s">
        <v>32</v>
      </c>
      <c r="F387" s="6">
        <f>DNFIK!F387*100/'Infl corrected (old)'!F$2</f>
        <v>24.12280701754386</v>
      </c>
      <c r="G387" s="6">
        <f>DNFIK!G387*100/'Infl corrected (old)'!G$2</f>
        <v>24.65166130760986</v>
      </c>
      <c r="H387" s="6">
        <f>DNFIK!H387*100/'Infl corrected (old)'!H$2</f>
        <v>26.068821689259643</v>
      </c>
      <c r="I387" s="6">
        <f>DNFIK!I387*100/'Infl corrected (old)'!I$2</f>
        <v>29.531568228105904</v>
      </c>
      <c r="J387" s="6">
        <f>DNFIK!J387*100/'Infl corrected (old)'!J$2</f>
        <v>27.272727272727273</v>
      </c>
      <c r="K387" s="6">
        <f>DNFIK!K387*100/'Infl corrected (old)'!K$2</f>
        <v>41.164658634538156</v>
      </c>
      <c r="L387" s="6">
        <f>DNFIK!L387*100/'Infl corrected (old)'!L$2</f>
        <v>42</v>
      </c>
      <c r="M387" s="7">
        <f t="shared" si="12"/>
        <v>30.687463449969243</v>
      </c>
    </row>
    <row r="388" spans="3:13" x14ac:dyDescent="0.55000000000000004">
      <c r="E388" s="3" t="s">
        <v>33</v>
      </c>
      <c r="F388" s="6">
        <f>DNFIK!F388*100/'Infl corrected (old)'!F$2</f>
        <v>0</v>
      </c>
      <c r="G388" s="6">
        <f>DNFIK!G388*100/'Infl corrected (old)'!G$2</f>
        <v>0</v>
      </c>
      <c r="H388" s="6">
        <f>DNFIK!H388*100/'Infl corrected (old)'!H$2</f>
        <v>0</v>
      </c>
      <c r="I388" s="6">
        <f>DNFIK!I388*100/'Infl corrected (old)'!I$2</f>
        <v>1.0183299389002036</v>
      </c>
      <c r="J388" s="6">
        <f>DNFIK!J388*100/'Infl corrected (old)'!J$2</f>
        <v>0</v>
      </c>
      <c r="K388" s="6">
        <f>DNFIK!K388*100/'Infl corrected (old)'!K$2</f>
        <v>3.0120481927710845</v>
      </c>
      <c r="L388" s="6">
        <f>DNFIK!L388*100/'Infl corrected (old)'!L$2</f>
        <v>3</v>
      </c>
      <c r="M388" s="7">
        <f t="shared" si="12"/>
        <v>1.0043397330958983</v>
      </c>
    </row>
    <row r="389" spans="3:13" x14ac:dyDescent="0.55000000000000004">
      <c r="E389" s="3" t="s">
        <v>34</v>
      </c>
      <c r="F389" s="6">
        <f>DNFIK!F389*100/'Infl corrected (old)'!F$2</f>
        <v>24.12280701754386</v>
      </c>
      <c r="G389" s="6">
        <f>DNFIK!G389*100/'Infl corrected (old)'!G$2</f>
        <v>24.65166130760986</v>
      </c>
      <c r="H389" s="6">
        <f>DNFIK!H389*100/'Infl corrected (old)'!H$2</f>
        <v>26.068821689259643</v>
      </c>
      <c r="I389" s="6">
        <f>DNFIK!I389*100/'Infl corrected (old)'!I$2</f>
        <v>28.513238289205702</v>
      </c>
      <c r="J389" s="6">
        <f>DNFIK!J389*100/'Infl corrected (old)'!J$2</f>
        <v>27.272727272727273</v>
      </c>
      <c r="K389" s="6">
        <f>DNFIK!K389*100/'Infl corrected (old)'!K$2</f>
        <v>38.152610441767074</v>
      </c>
      <c r="L389" s="6">
        <f>DNFIK!L389*100/'Infl corrected (old)'!L$2</f>
        <v>39</v>
      </c>
      <c r="M389" s="7">
        <f t="shared" ref="M389:M452" si="13">AVERAGE(F389:L389)</f>
        <v>29.683123716873347</v>
      </c>
    </row>
    <row r="390" spans="3:13" x14ac:dyDescent="0.55000000000000004">
      <c r="E390" s="3" t="s">
        <v>35</v>
      </c>
      <c r="F390" s="6">
        <f>DNFIK!F390*100/'Infl corrected (old)'!F$2</f>
        <v>0</v>
      </c>
      <c r="G390" s="6">
        <f>DNFIK!G390*100/'Infl corrected (old)'!G$2</f>
        <v>0</v>
      </c>
      <c r="H390" s="6">
        <f>DNFIK!H390*100/'Infl corrected (old)'!H$2</f>
        <v>0</v>
      </c>
      <c r="I390" s="6">
        <f>DNFIK!I390*100/'Infl corrected (old)'!I$2</f>
        <v>0</v>
      </c>
      <c r="J390" s="6">
        <f>DNFIK!J390*100/'Infl corrected (old)'!J$2</f>
        <v>0</v>
      </c>
      <c r="K390" s="6">
        <f>DNFIK!K390*100/'Infl corrected (old)'!K$2</f>
        <v>0</v>
      </c>
      <c r="L390" s="6">
        <f>DNFIK!L390*100/'Infl corrected (old)'!L$2</f>
        <v>0</v>
      </c>
      <c r="M390" s="7">
        <f t="shared" si="13"/>
        <v>0</v>
      </c>
    </row>
    <row r="391" spans="3:13" x14ac:dyDescent="0.55000000000000004">
      <c r="E391" s="3" t="s">
        <v>36</v>
      </c>
      <c r="F391" s="6">
        <f>DNFIK!F391*100/'Infl corrected (old)'!F$2</f>
        <v>360.74561403508773</v>
      </c>
      <c r="G391" s="6">
        <f>DNFIK!G391*100/'Infl corrected (old)'!G$2</f>
        <v>415.86280814576634</v>
      </c>
      <c r="H391" s="6">
        <f>DNFIK!H391*100/'Infl corrected (old)'!H$2</f>
        <v>623.56621480709066</v>
      </c>
      <c r="I391" s="6">
        <f>DNFIK!I391*100/'Infl corrected (old)'!I$2</f>
        <v>415.47861507128306</v>
      </c>
      <c r="J391" s="6">
        <f>DNFIK!J391*100/'Infl corrected (old)'!J$2</f>
        <v>266.66666666666669</v>
      </c>
      <c r="K391" s="6">
        <f>DNFIK!K391*100/'Infl corrected (old)'!K$2</f>
        <v>487.9518072289157</v>
      </c>
      <c r="L391" s="6">
        <f>DNFIK!L391*100/'Infl corrected (old)'!L$2</f>
        <v>404</v>
      </c>
      <c r="M391" s="7">
        <f t="shared" si="13"/>
        <v>424.89596085068712</v>
      </c>
    </row>
    <row r="392" spans="3:13" x14ac:dyDescent="0.55000000000000004">
      <c r="E392" s="3" t="s">
        <v>37</v>
      </c>
      <c r="F392" s="6">
        <f>DNFIK!F392*100/'Infl corrected (old)'!F$2</f>
        <v>73.464912280701753</v>
      </c>
      <c r="G392" s="6">
        <f>DNFIK!G392*100/'Infl corrected (old)'!G$2</f>
        <v>82.529474812433008</v>
      </c>
      <c r="H392" s="6">
        <f>DNFIK!H392*100/'Infl corrected (old)'!H$2</f>
        <v>90.719499478623561</v>
      </c>
      <c r="I392" s="6">
        <f>DNFIK!I392*100/'Infl corrected (old)'!I$2</f>
        <v>79.429735234215883</v>
      </c>
      <c r="J392" s="6">
        <f>DNFIK!J392*100/'Infl corrected (old)'!J$2</f>
        <v>59.595959595959599</v>
      </c>
      <c r="K392" s="6">
        <f>DNFIK!K392*100/'Infl corrected (old)'!K$2</f>
        <v>70.281124497991968</v>
      </c>
      <c r="L392" s="6">
        <f>DNFIK!L392*100/'Infl corrected (old)'!L$2</f>
        <v>78</v>
      </c>
      <c r="M392" s="7">
        <f t="shared" si="13"/>
        <v>76.28867227141798</v>
      </c>
    </row>
    <row r="393" spans="3:13" x14ac:dyDescent="0.55000000000000004">
      <c r="E393" s="3" t="s">
        <v>38</v>
      </c>
      <c r="F393" s="6">
        <f>DNFIK!F393*100/'Infl corrected (old)'!F$2</f>
        <v>38.377192982456137</v>
      </c>
      <c r="G393" s="6">
        <f>DNFIK!G393*100/'Infl corrected (old)'!G$2</f>
        <v>43.944265809217576</v>
      </c>
      <c r="H393" s="6">
        <f>DNFIK!H393*100/'Infl corrected (old)'!H$2</f>
        <v>45.881126173096973</v>
      </c>
      <c r="I393" s="6">
        <f>DNFIK!I393*100/'Infl corrected (old)'!I$2</f>
        <v>34.623217922606926</v>
      </c>
      <c r="J393" s="6">
        <f>DNFIK!J393*100/'Infl corrected (old)'!J$2</f>
        <v>33.333333333333336</v>
      </c>
      <c r="K393" s="6">
        <f>DNFIK!K393*100/'Infl corrected (old)'!K$2</f>
        <v>47.188755020080322</v>
      </c>
      <c r="L393" s="6">
        <f>DNFIK!L393*100/'Infl corrected (old)'!L$2</f>
        <v>51</v>
      </c>
      <c r="M393" s="7">
        <f t="shared" si="13"/>
        <v>42.049698748684463</v>
      </c>
    </row>
    <row r="394" spans="3:13" x14ac:dyDescent="0.55000000000000004">
      <c r="E394" s="3" t="s">
        <v>39</v>
      </c>
      <c r="F394" s="6">
        <f>DNFIK!F394*100/'Infl corrected (old)'!F$2</f>
        <v>35.087719298245609</v>
      </c>
      <c r="G394" s="6">
        <f>DNFIK!G394*100/'Infl corrected (old)'!G$2</f>
        <v>38.585209003215432</v>
      </c>
      <c r="H394" s="6">
        <f>DNFIK!H394*100/'Infl corrected (old)'!H$2</f>
        <v>44.838373305526588</v>
      </c>
      <c r="I394" s="6">
        <f>DNFIK!I394*100/'Infl corrected (old)'!I$2</f>
        <v>44.806517311608957</v>
      </c>
      <c r="J394" s="6">
        <f>DNFIK!J394*100/'Infl corrected (old)'!J$2</f>
        <v>26.262626262626263</v>
      </c>
      <c r="K394" s="6">
        <f>DNFIK!K394*100/'Infl corrected (old)'!K$2</f>
        <v>23.09236947791165</v>
      </c>
      <c r="L394" s="6">
        <f>DNFIK!L394*100/'Infl corrected (old)'!L$2</f>
        <v>27</v>
      </c>
      <c r="M394" s="7">
        <f t="shared" si="13"/>
        <v>34.238973522733502</v>
      </c>
    </row>
    <row r="395" spans="3:13" x14ac:dyDescent="0.55000000000000004">
      <c r="E395" s="3" t="s">
        <v>40</v>
      </c>
      <c r="F395" s="6">
        <f>DNFIK!F395*100/'Infl corrected (old)'!F$2</f>
        <v>0</v>
      </c>
      <c r="G395" s="6">
        <f>DNFIK!G395*100/'Infl corrected (old)'!G$2</f>
        <v>0</v>
      </c>
      <c r="H395" s="6">
        <f>DNFIK!H395*100/'Infl corrected (old)'!H$2</f>
        <v>0</v>
      </c>
      <c r="I395" s="6">
        <f>DNFIK!I395*100/'Infl corrected (old)'!I$2</f>
        <v>0</v>
      </c>
      <c r="J395" s="6">
        <f>DNFIK!J395*100/'Infl corrected (old)'!J$2</f>
        <v>0</v>
      </c>
      <c r="K395" s="6">
        <f>DNFIK!K395*100/'Infl corrected (old)'!K$2</f>
        <v>0</v>
      </c>
      <c r="L395" s="6">
        <f>DNFIK!L395*100/'Infl corrected (old)'!L$2</f>
        <v>0</v>
      </c>
      <c r="M395" s="7">
        <f t="shared" si="13"/>
        <v>0</v>
      </c>
    </row>
    <row r="396" spans="3:13" x14ac:dyDescent="0.55000000000000004">
      <c r="C396" s="3" t="s">
        <v>54</v>
      </c>
      <c r="D396" s="3" t="s">
        <v>12</v>
      </c>
      <c r="E396" s="3" t="s">
        <v>13</v>
      </c>
      <c r="F396" s="6">
        <f>DNFIK!F396*100/'Infl corrected (old)'!F$2</f>
        <v>24597.587719298244</v>
      </c>
      <c r="G396" s="6">
        <f>DNFIK!G396*100/'Infl corrected (old)'!G$2</f>
        <v>26058.949624866025</v>
      </c>
      <c r="H396" s="6">
        <f>DNFIK!H396*100/'Infl corrected (old)'!H$2</f>
        <v>25941.605839416057</v>
      </c>
      <c r="I396" s="6">
        <f>DNFIK!I396*100/'Infl corrected (old)'!I$2</f>
        <v>26510.183299389002</v>
      </c>
      <c r="J396" s="6">
        <f>DNFIK!J396*100/'Infl corrected (old)'!J$2</f>
        <v>26969.696969696968</v>
      </c>
      <c r="K396" s="6">
        <f>DNFIK!K396*100/'Infl corrected (old)'!K$2</f>
        <v>28762.048192771086</v>
      </c>
      <c r="L396" s="6">
        <f>DNFIK!L396*100/'Infl corrected (old)'!L$2</f>
        <v>30698</v>
      </c>
      <c r="M396" s="7">
        <f t="shared" si="13"/>
        <v>27076.867377919629</v>
      </c>
    </row>
    <row r="397" spans="3:13" x14ac:dyDescent="0.55000000000000004">
      <c r="E397" s="3" t="s">
        <v>14</v>
      </c>
      <c r="F397" s="6">
        <f>DNFIK!F397*100/'Infl corrected (old)'!F$2</f>
        <v>13.157894736842104</v>
      </c>
      <c r="G397" s="6">
        <f>DNFIK!G397*100/'Infl corrected (old)'!G$2</f>
        <v>13.933547695605574</v>
      </c>
      <c r="H397" s="6">
        <f>DNFIK!H397*100/'Infl corrected (old)'!H$2</f>
        <v>13.555787278415014</v>
      </c>
      <c r="I397" s="6">
        <f>DNFIK!I397*100/'Infl corrected (old)'!I$2</f>
        <v>13.238289205702648</v>
      </c>
      <c r="J397" s="6">
        <f>DNFIK!J397*100/'Infl corrected (old)'!J$2</f>
        <v>12.121212121212121</v>
      </c>
      <c r="K397" s="6">
        <f>DNFIK!K397*100/'Infl corrected (old)'!K$2</f>
        <v>0</v>
      </c>
      <c r="L397" s="6">
        <f>DNFIK!L397*100/'Infl corrected (old)'!L$2</f>
        <v>0</v>
      </c>
      <c r="M397" s="7">
        <f t="shared" si="13"/>
        <v>9.4295330053967792</v>
      </c>
    </row>
    <row r="398" spans="3:13" x14ac:dyDescent="0.55000000000000004">
      <c r="E398" s="3" t="s">
        <v>15</v>
      </c>
      <c r="F398" s="6">
        <f>DNFIK!F398*100/'Infl corrected (old)'!F$2</f>
        <v>0</v>
      </c>
      <c r="G398" s="6">
        <f>DNFIK!G398*100/'Infl corrected (old)'!G$2</f>
        <v>0</v>
      </c>
      <c r="H398" s="6">
        <f>DNFIK!H398*100/'Infl corrected (old)'!H$2</f>
        <v>0</v>
      </c>
      <c r="I398" s="6">
        <f>DNFIK!I398*100/'Infl corrected (old)'!I$2</f>
        <v>0</v>
      </c>
      <c r="J398" s="6">
        <f>DNFIK!J398*100/'Infl corrected (old)'!J$2</f>
        <v>0</v>
      </c>
      <c r="K398" s="6">
        <f>DNFIK!K398*100/'Infl corrected (old)'!K$2</f>
        <v>0</v>
      </c>
      <c r="L398" s="6">
        <f>DNFIK!L398*100/'Infl corrected (old)'!L$2</f>
        <v>0</v>
      </c>
      <c r="M398" s="7">
        <f t="shared" si="13"/>
        <v>0</v>
      </c>
    </row>
    <row r="399" spans="3:13" x14ac:dyDescent="0.55000000000000004">
      <c r="E399" s="3" t="s">
        <v>16</v>
      </c>
      <c r="F399" s="6">
        <f>DNFIK!F399*100/'Infl corrected (old)'!F$2</f>
        <v>13.157894736842104</v>
      </c>
      <c r="G399" s="6">
        <f>DNFIK!G399*100/'Infl corrected (old)'!G$2</f>
        <v>13.933547695605574</v>
      </c>
      <c r="H399" s="6">
        <f>DNFIK!H399*100/'Infl corrected (old)'!H$2</f>
        <v>13.555787278415014</v>
      </c>
      <c r="I399" s="6">
        <f>DNFIK!I399*100/'Infl corrected (old)'!I$2</f>
        <v>13.238289205702648</v>
      </c>
      <c r="J399" s="6">
        <f>DNFIK!J399*100/'Infl corrected (old)'!J$2</f>
        <v>12.121212121212121</v>
      </c>
      <c r="K399" s="6">
        <f>DNFIK!K399*100/'Infl corrected (old)'!K$2</f>
        <v>0</v>
      </c>
      <c r="L399" s="6">
        <f>DNFIK!L399*100/'Infl corrected (old)'!L$2</f>
        <v>0</v>
      </c>
      <c r="M399" s="7">
        <f t="shared" si="13"/>
        <v>9.4295330053967792</v>
      </c>
    </row>
    <row r="400" spans="3:13" x14ac:dyDescent="0.55000000000000004">
      <c r="E400" s="3" t="s">
        <v>17</v>
      </c>
      <c r="F400" s="6">
        <f>DNFIK!F400*100/'Infl corrected (old)'!F$2</f>
        <v>3734.6491228070176</v>
      </c>
      <c r="G400" s="6">
        <f>DNFIK!G400*100/'Infl corrected (old)'!G$2</f>
        <v>3615.219721329046</v>
      </c>
      <c r="H400" s="6">
        <f>DNFIK!H400*100/'Infl corrected (old)'!H$2</f>
        <v>3469.2387904066736</v>
      </c>
      <c r="I400" s="6">
        <f>DNFIK!I400*100/'Infl corrected (old)'!I$2</f>
        <v>3285.1323828920567</v>
      </c>
      <c r="J400" s="6">
        <f>DNFIK!J400*100/'Infl corrected (old)'!J$2</f>
        <v>3156.5656565656564</v>
      </c>
      <c r="K400" s="6">
        <f>DNFIK!K400*100/'Infl corrected (old)'!K$2</f>
        <v>3056.2248995983937</v>
      </c>
      <c r="L400" s="6">
        <f>DNFIK!L400*100/'Infl corrected (old)'!L$2</f>
        <v>2683</v>
      </c>
      <c r="M400" s="7">
        <f t="shared" si="13"/>
        <v>3285.7186533712634</v>
      </c>
    </row>
    <row r="401" spans="5:13" x14ac:dyDescent="0.55000000000000004">
      <c r="E401" s="3" t="s">
        <v>18</v>
      </c>
      <c r="F401" s="6">
        <f>DNFIK!F401*100/'Infl corrected (old)'!F$2</f>
        <v>66.885964912280699</v>
      </c>
      <c r="G401" s="6">
        <f>DNFIK!G401*100/'Infl corrected (old)'!G$2</f>
        <v>67.524115755627008</v>
      </c>
      <c r="H401" s="6">
        <f>DNFIK!H401*100/'Infl corrected (old)'!H$2</f>
        <v>64.650677789363911</v>
      </c>
      <c r="I401" s="6">
        <f>DNFIK!I401*100/'Infl corrected (old)'!I$2</f>
        <v>65.173116089613032</v>
      </c>
      <c r="J401" s="6">
        <f>DNFIK!J401*100/'Infl corrected (old)'!J$2</f>
        <v>66.666666666666671</v>
      </c>
      <c r="K401" s="6">
        <f>DNFIK!K401*100/'Infl corrected (old)'!K$2</f>
        <v>67.269076305220892</v>
      </c>
      <c r="L401" s="6">
        <f>DNFIK!L401*100/'Infl corrected (old)'!L$2</f>
        <v>70</v>
      </c>
      <c r="M401" s="7">
        <f t="shared" si="13"/>
        <v>66.881373931253179</v>
      </c>
    </row>
    <row r="402" spans="5:13" x14ac:dyDescent="0.55000000000000004">
      <c r="E402" s="3" t="s">
        <v>19</v>
      </c>
      <c r="F402" s="6">
        <f>DNFIK!F402*100/'Infl corrected (old)'!F$2</f>
        <v>2035.0877192982455</v>
      </c>
      <c r="G402" s="6">
        <f>DNFIK!G402*100/'Infl corrected (old)'!G$2</f>
        <v>1803.8585209003215</v>
      </c>
      <c r="H402" s="6">
        <f>DNFIK!H402*100/'Infl corrected (old)'!H$2</f>
        <v>1691.3451511991657</v>
      </c>
      <c r="I402" s="6">
        <f>DNFIK!I402*100/'Infl corrected (old)'!I$2</f>
        <v>1463.3401221995925</v>
      </c>
      <c r="J402" s="6">
        <f>DNFIK!J402*100/'Infl corrected (old)'!J$2</f>
        <v>1487.878787878788</v>
      </c>
      <c r="K402" s="6">
        <f>DNFIK!K402*100/'Infl corrected (old)'!K$2</f>
        <v>1563.2530120481929</v>
      </c>
      <c r="L402" s="6">
        <f>DNFIK!L402*100/'Infl corrected (old)'!L$2</f>
        <v>1485</v>
      </c>
      <c r="M402" s="7">
        <f t="shared" si="13"/>
        <v>1647.1090447891868</v>
      </c>
    </row>
    <row r="403" spans="5:13" x14ac:dyDescent="0.55000000000000004">
      <c r="E403" s="3" t="s">
        <v>20</v>
      </c>
      <c r="F403" s="6">
        <f>DNFIK!F403*100/'Infl corrected (old)'!F$2</f>
        <v>1632.6754385964912</v>
      </c>
      <c r="G403" s="6">
        <f>DNFIK!G403*100/'Infl corrected (old)'!G$2</f>
        <v>1743.8370846730975</v>
      </c>
      <c r="H403" s="6">
        <f>DNFIK!H403*100/'Infl corrected (old)'!H$2</f>
        <v>1712.2002085505735</v>
      </c>
      <c r="I403" s="6">
        <f>DNFIK!I403*100/'Infl corrected (old)'!I$2</f>
        <v>1756.6191446028513</v>
      </c>
      <c r="J403" s="6">
        <f>DNFIK!J403*100/'Infl corrected (old)'!J$2</f>
        <v>1602.0202020202021</v>
      </c>
      <c r="K403" s="6">
        <f>DNFIK!K403*100/'Infl corrected (old)'!K$2</f>
        <v>1424.698795180723</v>
      </c>
      <c r="L403" s="6">
        <f>DNFIK!L403*100/'Infl corrected (old)'!L$2</f>
        <v>1128</v>
      </c>
      <c r="M403" s="7">
        <f t="shared" si="13"/>
        <v>1571.4358390891339</v>
      </c>
    </row>
    <row r="404" spans="5:13" x14ac:dyDescent="0.55000000000000004">
      <c r="E404" s="3" t="s">
        <v>21</v>
      </c>
      <c r="F404" s="6">
        <f>DNFIK!F404*100/'Infl corrected (old)'!F$2</f>
        <v>4512.0614035087719</v>
      </c>
      <c r="G404" s="6">
        <f>DNFIK!G404*100/'Infl corrected (old)'!G$2</f>
        <v>4673.0975348338698</v>
      </c>
      <c r="H404" s="6">
        <f>DNFIK!H404*100/'Infl corrected (old)'!H$2</f>
        <v>4715.3284671532847</v>
      </c>
      <c r="I404" s="6">
        <f>DNFIK!I404*100/'Infl corrected (old)'!I$2</f>
        <v>4682.2810590631361</v>
      </c>
      <c r="J404" s="6">
        <f>DNFIK!J404*100/'Infl corrected (old)'!J$2</f>
        <v>4572.727272727273</v>
      </c>
      <c r="K404" s="6">
        <f>DNFIK!K404*100/'Infl corrected (old)'!K$2</f>
        <v>4710.8433734939763</v>
      </c>
      <c r="L404" s="6">
        <f>DNFIK!L404*100/'Infl corrected (old)'!L$2</f>
        <v>4584</v>
      </c>
      <c r="M404" s="7">
        <f t="shared" si="13"/>
        <v>4635.7627301114726</v>
      </c>
    </row>
    <row r="405" spans="5:13" x14ac:dyDescent="0.55000000000000004">
      <c r="E405" s="3" t="s">
        <v>22</v>
      </c>
      <c r="F405" s="6">
        <f>DNFIK!F405*100/'Infl corrected (old)'!F$2</f>
        <v>398.0263157894737</v>
      </c>
      <c r="G405" s="6">
        <f>DNFIK!G405*100/'Infl corrected (old)'!G$2</f>
        <v>361.20042872454451</v>
      </c>
      <c r="H405" s="6">
        <f>DNFIK!H405*100/'Infl corrected (old)'!H$2</f>
        <v>289.88529718456726</v>
      </c>
      <c r="I405" s="6">
        <f>DNFIK!I405*100/'Infl corrected (old)'!I$2</f>
        <v>291.24236252545825</v>
      </c>
      <c r="J405" s="6">
        <f>DNFIK!J405*100/'Infl corrected (old)'!J$2</f>
        <v>262.62626262626264</v>
      </c>
      <c r="K405" s="6">
        <f>DNFIK!K405*100/'Infl corrected (old)'!K$2</f>
        <v>234.93975903614458</v>
      </c>
      <c r="L405" s="6">
        <f>DNFIK!L405*100/'Infl corrected (old)'!L$2</f>
        <v>228</v>
      </c>
      <c r="M405" s="7">
        <f t="shared" si="13"/>
        <v>295.13148941235016</v>
      </c>
    </row>
    <row r="406" spans="5:13" x14ac:dyDescent="0.55000000000000004">
      <c r="E406" s="3" t="s">
        <v>23</v>
      </c>
      <c r="F406" s="6">
        <f>DNFIK!F406*100/'Infl corrected (old)'!F$2</f>
        <v>4114.0350877192977</v>
      </c>
      <c r="G406" s="6">
        <f>DNFIK!G406*100/'Infl corrected (old)'!G$2</f>
        <v>4311.8971061093253</v>
      </c>
      <c r="H406" s="6">
        <f>DNFIK!H406*100/'Infl corrected (old)'!H$2</f>
        <v>4425.4431699687175</v>
      </c>
      <c r="I406" s="6">
        <f>DNFIK!I406*100/'Infl corrected (old)'!I$2</f>
        <v>4391.0386965376783</v>
      </c>
      <c r="J406" s="6">
        <f>DNFIK!J406*100/'Infl corrected (old)'!J$2</f>
        <v>4310.1010101010097</v>
      </c>
      <c r="K406" s="6">
        <f>DNFIK!K406*100/'Infl corrected (old)'!K$2</f>
        <v>4474.8995983935747</v>
      </c>
      <c r="L406" s="6">
        <f>DNFIK!L406*100/'Infl corrected (old)'!L$2</f>
        <v>4356</v>
      </c>
      <c r="M406" s="7">
        <f t="shared" si="13"/>
        <v>4340.4878098327999</v>
      </c>
    </row>
    <row r="407" spans="5:13" x14ac:dyDescent="0.55000000000000004">
      <c r="E407" s="3" t="s">
        <v>24</v>
      </c>
      <c r="F407" s="6">
        <f>DNFIK!F407*100/'Infl corrected (old)'!F$2</f>
        <v>6015.3508771929819</v>
      </c>
      <c r="G407" s="6">
        <f>DNFIK!G407*100/'Infl corrected (old)'!G$2</f>
        <v>5979.6355841371924</v>
      </c>
      <c r="H407" s="6">
        <f>DNFIK!H407*100/'Infl corrected (old)'!H$2</f>
        <v>5936.3920750782063</v>
      </c>
      <c r="I407" s="6">
        <f>DNFIK!I407*100/'Infl corrected (old)'!I$2</f>
        <v>6026.4765784114052</v>
      </c>
      <c r="J407" s="6">
        <f>DNFIK!J407*100/'Infl corrected (old)'!J$2</f>
        <v>5830.30303030303</v>
      </c>
      <c r="K407" s="6">
        <f>DNFIK!K407*100/'Infl corrected (old)'!K$2</f>
        <v>5969.8795180722891</v>
      </c>
      <c r="L407" s="6">
        <f>DNFIK!L407*100/'Infl corrected (old)'!L$2</f>
        <v>6112</v>
      </c>
      <c r="M407" s="7">
        <f t="shared" si="13"/>
        <v>5981.4339518850156</v>
      </c>
    </row>
    <row r="408" spans="5:13" x14ac:dyDescent="0.55000000000000004">
      <c r="E408" s="3" t="s">
        <v>25</v>
      </c>
      <c r="F408" s="6">
        <f>DNFIK!F408*100/'Infl corrected (old)'!F$2</f>
        <v>1360.7456140350878</v>
      </c>
      <c r="G408" s="6">
        <f>DNFIK!G408*100/'Infl corrected (old)'!G$2</f>
        <v>1338.6923901393354</v>
      </c>
      <c r="H408" s="6">
        <f>DNFIK!H408*100/'Infl corrected (old)'!H$2</f>
        <v>1405.6308654848799</v>
      </c>
      <c r="I408" s="6">
        <f>DNFIK!I408*100/'Infl corrected (old)'!I$2</f>
        <v>1352.3421588594704</v>
      </c>
      <c r="J408" s="6">
        <f>DNFIK!J408*100/'Infl corrected (old)'!J$2</f>
        <v>1300</v>
      </c>
      <c r="K408" s="6">
        <f>DNFIK!K408*100/'Infl corrected (old)'!K$2</f>
        <v>1387.5502008032129</v>
      </c>
      <c r="L408" s="6">
        <f>DNFIK!L408*100/'Infl corrected (old)'!L$2</f>
        <v>1546</v>
      </c>
      <c r="M408" s="7">
        <f t="shared" si="13"/>
        <v>1384.4230327602838</v>
      </c>
    </row>
    <row r="409" spans="5:13" x14ac:dyDescent="0.55000000000000004">
      <c r="E409" s="3" t="s">
        <v>26</v>
      </c>
      <c r="F409" s="6">
        <f>DNFIK!F409*100/'Infl corrected (old)'!F$2</f>
        <v>4654.605263157895</v>
      </c>
      <c r="G409" s="6">
        <f>DNFIK!G409*100/'Infl corrected (old)'!G$2</f>
        <v>4640.9431939978567</v>
      </c>
      <c r="H409" s="6">
        <f>DNFIK!H409*100/'Infl corrected (old)'!H$2</f>
        <v>4530.7612095933264</v>
      </c>
      <c r="I409" s="6">
        <f>DNFIK!I409*100/'Infl corrected (old)'!I$2</f>
        <v>4675.152749490835</v>
      </c>
      <c r="J409" s="6">
        <f>DNFIK!J409*100/'Infl corrected (old)'!J$2</f>
        <v>4531.3131313131316</v>
      </c>
      <c r="K409" s="6">
        <f>DNFIK!K409*100/'Infl corrected (old)'!K$2</f>
        <v>4583.3333333333339</v>
      </c>
      <c r="L409" s="6">
        <f>DNFIK!L409*100/'Infl corrected (old)'!L$2</f>
        <v>4566</v>
      </c>
      <c r="M409" s="7">
        <f t="shared" si="13"/>
        <v>4597.4441258409115</v>
      </c>
    </row>
    <row r="410" spans="5:13" x14ac:dyDescent="0.55000000000000004">
      <c r="E410" s="3" t="s">
        <v>27</v>
      </c>
      <c r="F410" s="6">
        <f>DNFIK!F410*100/'Infl corrected (old)'!F$2</f>
        <v>6319.0789473684208</v>
      </c>
      <c r="G410" s="6">
        <f>DNFIK!G410*100/'Infl corrected (old)'!G$2</f>
        <v>7464.0943193997855</v>
      </c>
      <c r="H410" s="6">
        <f>DNFIK!H410*100/'Infl corrected (old)'!H$2</f>
        <v>7037.5391032325333</v>
      </c>
      <c r="I410" s="6">
        <f>DNFIK!I410*100/'Infl corrected (old)'!I$2</f>
        <v>7653.7678207739309</v>
      </c>
      <c r="J410" s="6">
        <f>DNFIK!J410*100/'Infl corrected (old)'!J$2</f>
        <v>8895.9595959595954</v>
      </c>
      <c r="K410" s="6">
        <f>DNFIK!K410*100/'Infl corrected (old)'!K$2</f>
        <v>9797.1887550200809</v>
      </c>
      <c r="L410" s="6">
        <f>DNFIK!L410*100/'Infl corrected (old)'!L$2</f>
        <v>12137</v>
      </c>
      <c r="M410" s="7">
        <f t="shared" si="13"/>
        <v>8472.089791679191</v>
      </c>
    </row>
    <row r="411" spans="5:13" x14ac:dyDescent="0.55000000000000004">
      <c r="E411" s="3" t="s">
        <v>28</v>
      </c>
      <c r="F411" s="6">
        <f>DNFIK!F411*100/'Infl corrected (old)'!F$2</f>
        <v>1016.4473684210526</v>
      </c>
      <c r="G411" s="6">
        <f>DNFIK!G411*100/'Infl corrected (old)'!G$2</f>
        <v>1364.4158628081459</v>
      </c>
      <c r="H411" s="6">
        <f>DNFIK!H411*100/'Infl corrected (old)'!H$2</f>
        <v>1057.3514077163711</v>
      </c>
      <c r="I411" s="6">
        <f>DNFIK!I411*100/'Infl corrected (old)'!I$2</f>
        <v>1232.1792260692464</v>
      </c>
      <c r="J411" s="6">
        <f>DNFIK!J411*100/'Infl corrected (old)'!J$2</f>
        <v>1556.5656565656566</v>
      </c>
      <c r="K411" s="6">
        <f>DNFIK!K411*100/'Infl corrected (old)'!K$2</f>
        <v>1836.3453815261046</v>
      </c>
      <c r="L411" s="6">
        <f>DNFIK!L411*100/'Infl corrected (old)'!L$2</f>
        <v>2372</v>
      </c>
      <c r="M411" s="7">
        <f t="shared" si="13"/>
        <v>1490.7578433009396</v>
      </c>
    </row>
    <row r="412" spans="5:13" x14ac:dyDescent="0.55000000000000004">
      <c r="E412" s="3" t="s">
        <v>29</v>
      </c>
      <c r="F412" s="6">
        <f>DNFIK!F412*100/'Infl corrected (old)'!F$2</f>
        <v>4088.8157894736842</v>
      </c>
      <c r="G412" s="6">
        <f>DNFIK!G412*100/'Infl corrected (old)'!G$2</f>
        <v>4456.5916398713825</v>
      </c>
      <c r="H412" s="6">
        <f>DNFIK!H412*100/'Infl corrected (old)'!H$2</f>
        <v>4252.346193952033</v>
      </c>
      <c r="I412" s="6">
        <f>DNFIK!I412*100/'Infl corrected (old)'!I$2</f>
        <v>4470.4684317718938</v>
      </c>
      <c r="J412" s="6">
        <f>DNFIK!J412*100/'Infl corrected (old)'!J$2</f>
        <v>5238.3838383838383</v>
      </c>
      <c r="K412" s="6">
        <f>DNFIK!K412*100/'Infl corrected (old)'!K$2</f>
        <v>5714.8594377510044</v>
      </c>
      <c r="L412" s="6">
        <f>DNFIK!L412*100/'Infl corrected (old)'!L$2</f>
        <v>7508</v>
      </c>
      <c r="M412" s="7">
        <f t="shared" si="13"/>
        <v>5104.2093330291191</v>
      </c>
    </row>
    <row r="413" spans="5:13" x14ac:dyDescent="0.55000000000000004">
      <c r="E413" s="3" t="s">
        <v>30</v>
      </c>
      <c r="F413" s="6">
        <f>DNFIK!F413*100/'Infl corrected (old)'!F$2</f>
        <v>317.98245614035085</v>
      </c>
      <c r="G413" s="6">
        <f>DNFIK!G413*100/'Infl corrected (old)'!G$2</f>
        <v>342.97963558413721</v>
      </c>
      <c r="H413" s="6">
        <f>DNFIK!H413*100/'Infl corrected (old)'!H$2</f>
        <v>347.23670490093843</v>
      </c>
      <c r="I413" s="6">
        <f>DNFIK!I413*100/'Infl corrected (old)'!I$2</f>
        <v>357.43380855397146</v>
      </c>
      <c r="J413" s="6">
        <f>DNFIK!J413*100/'Infl corrected (old)'!J$2</f>
        <v>345.45454545454544</v>
      </c>
      <c r="K413" s="6">
        <f>DNFIK!K413*100/'Infl corrected (old)'!K$2</f>
        <v>320.28112449799198</v>
      </c>
      <c r="L413" s="6">
        <f>DNFIK!L413*100/'Infl corrected (old)'!L$2</f>
        <v>330</v>
      </c>
      <c r="M413" s="7">
        <f t="shared" si="13"/>
        <v>337.33832501884797</v>
      </c>
    </row>
    <row r="414" spans="5:13" x14ac:dyDescent="0.55000000000000004">
      <c r="E414" s="3" t="s">
        <v>31</v>
      </c>
      <c r="F414" s="6">
        <f>DNFIK!F414*100/'Infl corrected (old)'!F$2</f>
        <v>896.92982456140351</v>
      </c>
      <c r="G414" s="6">
        <f>DNFIK!G414*100/'Infl corrected (old)'!G$2</f>
        <v>1300.1071811361201</v>
      </c>
      <c r="H414" s="6">
        <f>DNFIK!H414*100/'Infl corrected (old)'!H$2</f>
        <v>1380.6047966631907</v>
      </c>
      <c r="I414" s="6">
        <f>DNFIK!I414*100/'Infl corrected (old)'!I$2</f>
        <v>1593.6863543788186</v>
      </c>
      <c r="J414" s="6">
        <f>DNFIK!J414*100/'Infl corrected (old)'!J$2</f>
        <v>1755.5555555555557</v>
      </c>
      <c r="K414" s="6">
        <f>DNFIK!K414*100/'Infl corrected (old)'!K$2</f>
        <v>1926.706827309237</v>
      </c>
      <c r="L414" s="6">
        <f>DNFIK!L414*100/'Infl corrected (old)'!L$2</f>
        <v>1926</v>
      </c>
      <c r="M414" s="7">
        <f t="shared" si="13"/>
        <v>1539.9415056577607</v>
      </c>
    </row>
    <row r="415" spans="5:13" x14ac:dyDescent="0.55000000000000004">
      <c r="E415" s="3" t="s">
        <v>32</v>
      </c>
      <c r="F415" s="6">
        <f>DNFIK!F415*100/'Infl corrected (old)'!F$2</f>
        <v>2148.0263157894738</v>
      </c>
      <c r="G415" s="6">
        <f>DNFIK!G415*100/'Infl corrected (old)'!G$2</f>
        <v>2324.7588424437299</v>
      </c>
      <c r="H415" s="6">
        <f>DNFIK!H415*100/'Infl corrected (old)'!H$2</f>
        <v>2527.632950990615</v>
      </c>
      <c r="I415" s="6">
        <f>DNFIK!I415*100/'Infl corrected (old)'!I$2</f>
        <v>2689.4093686354377</v>
      </c>
      <c r="J415" s="6">
        <f>DNFIK!J415*100/'Infl corrected (old)'!J$2</f>
        <v>2642.4242424242425</v>
      </c>
      <c r="K415" s="6">
        <f>DNFIK!K415*100/'Infl corrected (old)'!K$2</f>
        <v>2990.9638554216867</v>
      </c>
      <c r="L415" s="6">
        <f>DNFIK!L415*100/'Infl corrected (old)'!L$2</f>
        <v>3019</v>
      </c>
      <c r="M415" s="7">
        <f t="shared" si="13"/>
        <v>2620.316510815027</v>
      </c>
    </row>
    <row r="416" spans="5:13" x14ac:dyDescent="0.55000000000000004">
      <c r="E416" s="3" t="s">
        <v>33</v>
      </c>
      <c r="F416" s="6">
        <f>DNFIK!F416*100/'Infl corrected (old)'!F$2</f>
        <v>119.51754385964912</v>
      </c>
      <c r="G416" s="6">
        <f>DNFIK!G416*100/'Infl corrected (old)'!G$2</f>
        <v>122.18649517684888</v>
      </c>
      <c r="H416" s="6">
        <f>DNFIK!H416*100/'Infl corrected (old)'!H$2</f>
        <v>131.38686131386859</v>
      </c>
      <c r="I416" s="6">
        <f>DNFIK!I416*100/'Infl corrected (old)'!I$2</f>
        <v>125.25458248472505</v>
      </c>
      <c r="J416" s="6">
        <f>DNFIK!J416*100/'Infl corrected (old)'!J$2</f>
        <v>115.15151515151516</v>
      </c>
      <c r="K416" s="6">
        <f>DNFIK!K416*100/'Infl corrected (old)'!K$2</f>
        <v>110.44176706827309</v>
      </c>
      <c r="L416" s="6">
        <f>DNFIK!L416*100/'Infl corrected (old)'!L$2</f>
        <v>113</v>
      </c>
      <c r="M416" s="7">
        <f t="shared" si="13"/>
        <v>119.56268072212571</v>
      </c>
    </row>
    <row r="417" spans="4:13" x14ac:dyDescent="0.55000000000000004">
      <c r="E417" s="3" t="s">
        <v>34</v>
      </c>
      <c r="F417" s="6">
        <f>DNFIK!F417*100/'Infl corrected (old)'!F$2</f>
        <v>1137.0614035087719</v>
      </c>
      <c r="G417" s="6">
        <f>DNFIK!G417*100/'Infl corrected (old)'!G$2</f>
        <v>1232.5830653804931</v>
      </c>
      <c r="H417" s="6">
        <f>DNFIK!H417*100/'Infl corrected (old)'!H$2</f>
        <v>1306.5693430656934</v>
      </c>
      <c r="I417" s="6">
        <f>DNFIK!I417*100/'Infl corrected (old)'!I$2</f>
        <v>1436.8635437881874</v>
      </c>
      <c r="J417" s="6">
        <f>DNFIK!J417*100/'Infl corrected (old)'!J$2</f>
        <v>1438.3838383838383</v>
      </c>
      <c r="K417" s="6">
        <f>DNFIK!K417*100/'Infl corrected (old)'!K$2</f>
        <v>1618.4738955823293</v>
      </c>
      <c r="L417" s="6">
        <f>DNFIK!L417*100/'Infl corrected (old)'!L$2</f>
        <v>1634</v>
      </c>
      <c r="M417" s="7">
        <f t="shared" si="13"/>
        <v>1400.562155672759</v>
      </c>
    </row>
    <row r="418" spans="4:13" x14ac:dyDescent="0.55000000000000004">
      <c r="E418" s="3" t="s">
        <v>35</v>
      </c>
      <c r="F418" s="6">
        <f>DNFIK!F418*100/'Infl corrected (old)'!F$2</f>
        <v>891.4473684210526</v>
      </c>
      <c r="G418" s="6">
        <f>DNFIK!G418*100/'Infl corrected (old)'!G$2</f>
        <v>968.91747052518758</v>
      </c>
      <c r="H418" s="6">
        <f>DNFIK!H418*100/'Infl corrected (old)'!H$2</f>
        <v>1088.6339937434827</v>
      </c>
      <c r="I418" s="6">
        <f>DNFIK!I418*100/'Infl corrected (old)'!I$2</f>
        <v>1127.2912423625255</v>
      </c>
      <c r="J418" s="6">
        <f>DNFIK!J418*100/'Infl corrected (old)'!J$2</f>
        <v>1088.8888888888889</v>
      </c>
      <c r="K418" s="6">
        <f>DNFIK!K418*100/'Infl corrected (old)'!K$2</f>
        <v>1262.0481927710844</v>
      </c>
      <c r="L418" s="6">
        <f>DNFIK!L418*100/'Infl corrected (old)'!L$2</f>
        <v>1272</v>
      </c>
      <c r="M418" s="7">
        <f t="shared" si="13"/>
        <v>1099.8895938160317</v>
      </c>
    </row>
    <row r="419" spans="4:13" x14ac:dyDescent="0.55000000000000004">
      <c r="E419" s="3" t="s">
        <v>36</v>
      </c>
      <c r="F419" s="6">
        <f>DNFIK!F419*100/'Infl corrected (old)'!F$2</f>
        <v>489.03508771929825</v>
      </c>
      <c r="G419" s="6">
        <f>DNFIK!G419*100/'Infl corrected (old)'!G$2</f>
        <v>573.41907824222938</v>
      </c>
      <c r="H419" s="6">
        <f>DNFIK!H419*100/'Infl corrected (old)'!H$2</f>
        <v>855.05735140771628</v>
      </c>
      <c r="I419" s="6">
        <f>DNFIK!I419*100/'Infl corrected (old)'!I$2</f>
        <v>643.58452138492873</v>
      </c>
      <c r="J419" s="6">
        <f>DNFIK!J419*100/'Infl corrected (old)'!J$2</f>
        <v>425.25252525252523</v>
      </c>
      <c r="K419" s="6">
        <f>DNFIK!K419*100/'Infl corrected (old)'!K$2</f>
        <v>751.00401606425703</v>
      </c>
      <c r="L419" s="6">
        <f>DNFIK!L419*100/'Infl corrected (old)'!L$2</f>
        <v>629</v>
      </c>
      <c r="M419" s="7">
        <f t="shared" si="13"/>
        <v>623.76465429585073</v>
      </c>
    </row>
    <row r="420" spans="4:13" x14ac:dyDescent="0.55000000000000004">
      <c r="E420" s="3" t="s">
        <v>37</v>
      </c>
      <c r="F420" s="6">
        <f>DNFIK!F420*100/'Infl corrected (old)'!F$2</f>
        <v>1365.1315789473683</v>
      </c>
      <c r="G420" s="6">
        <f>DNFIK!G420*100/'Infl corrected (old)'!G$2</f>
        <v>1415.8628081457664</v>
      </c>
      <c r="H420" s="6">
        <f>DNFIK!H420*100/'Infl corrected (old)'!H$2</f>
        <v>1386.861313868613</v>
      </c>
      <c r="I420" s="6">
        <f>DNFIK!I420*100/'Infl corrected (old)'!I$2</f>
        <v>1515.2749490835031</v>
      </c>
      <c r="J420" s="6">
        <f>DNFIK!J420*100/'Infl corrected (old)'!J$2</f>
        <v>1434.3434343434344</v>
      </c>
      <c r="K420" s="6">
        <f>DNFIK!K420*100/'Infl corrected (old)'!K$2</f>
        <v>1486.9477911646586</v>
      </c>
      <c r="L420" s="6">
        <f>DNFIK!L420*100/'Infl corrected (old)'!L$2</f>
        <v>1534</v>
      </c>
      <c r="M420" s="7">
        <f t="shared" si="13"/>
        <v>1448.3459822219063</v>
      </c>
    </row>
    <row r="421" spans="4:13" x14ac:dyDescent="0.55000000000000004">
      <c r="E421" s="3" t="s">
        <v>38</v>
      </c>
      <c r="F421" s="6">
        <f>DNFIK!F421*100/'Infl corrected (old)'!F$2</f>
        <v>94.298245614035082</v>
      </c>
      <c r="G421" s="6">
        <f>DNFIK!G421*100/'Infl corrected (old)'!G$2</f>
        <v>99.678456591639872</v>
      </c>
      <c r="H421" s="6">
        <f>DNFIK!H421*100/'Infl corrected (old)'!H$2</f>
        <v>110.53180396246088</v>
      </c>
      <c r="I421" s="6">
        <f>DNFIK!I421*100/'Infl corrected (old)'!I$2</f>
        <v>82.484725050916495</v>
      </c>
      <c r="J421" s="6">
        <f>DNFIK!J421*100/'Infl corrected (old)'!J$2</f>
        <v>95.959595959595958</v>
      </c>
      <c r="K421" s="6">
        <f>DNFIK!K421*100/'Infl corrected (old)'!K$2</f>
        <v>119.47791164658635</v>
      </c>
      <c r="L421" s="6">
        <f>DNFIK!L421*100/'Infl corrected (old)'!L$2</f>
        <v>137</v>
      </c>
      <c r="M421" s="7">
        <f t="shared" si="13"/>
        <v>105.63296268931923</v>
      </c>
    </row>
    <row r="422" spans="4:13" x14ac:dyDescent="0.55000000000000004">
      <c r="E422" s="3" t="s">
        <v>39</v>
      </c>
      <c r="F422" s="6">
        <f>DNFIK!F422*100/'Infl corrected (old)'!F$2</f>
        <v>1270.8333333333333</v>
      </c>
      <c r="G422" s="6">
        <f>DNFIK!G422*100/'Infl corrected (old)'!G$2</f>
        <v>1316.1843515541266</v>
      </c>
      <c r="H422" s="6">
        <f>DNFIK!H422*100/'Infl corrected (old)'!H$2</f>
        <v>1277.3722627737225</v>
      </c>
      <c r="I422" s="6">
        <f>DNFIK!I422*100/'Infl corrected (old)'!I$2</f>
        <v>1432.7902240325866</v>
      </c>
      <c r="J422" s="6">
        <f>DNFIK!J422*100/'Infl corrected (old)'!J$2</f>
        <v>1338.3838383838383</v>
      </c>
      <c r="K422" s="6">
        <f>DNFIK!K422*100/'Infl corrected (old)'!K$2</f>
        <v>1367.4698795180723</v>
      </c>
      <c r="L422" s="6">
        <f>DNFIK!L422*100/'Infl corrected (old)'!L$2</f>
        <v>1397</v>
      </c>
      <c r="M422" s="7">
        <f t="shared" si="13"/>
        <v>1342.8619842279543</v>
      </c>
    </row>
    <row r="423" spans="4:13" x14ac:dyDescent="0.55000000000000004">
      <c r="E423" s="3" t="s">
        <v>40</v>
      </c>
      <c r="F423" s="6">
        <f>DNFIK!F423*100/'Infl corrected (old)'!F$2</f>
        <v>0</v>
      </c>
      <c r="G423" s="6">
        <f>DNFIK!G423*100/'Infl corrected (old)'!G$2</f>
        <v>232.58306538049305</v>
      </c>
      <c r="H423" s="6">
        <f>DNFIK!H423*100/'Infl corrected (old)'!H$2</f>
        <v>518.24817518248176</v>
      </c>
      <c r="I423" s="6">
        <f>DNFIK!I423*100/'Infl corrected (old)'!I$2</f>
        <v>682.28105906313647</v>
      </c>
      <c r="J423" s="6">
        <f>DNFIK!J423*100/'Infl corrected (old)'!J$2</f>
        <v>712.12121212121212</v>
      </c>
      <c r="K423" s="6">
        <f>DNFIK!K423*100/'Infl corrected (old)'!K$2</f>
        <v>857.42971887550209</v>
      </c>
      <c r="L423" s="6">
        <f>DNFIK!L423*100/'Infl corrected (old)'!L$2</f>
        <v>697</v>
      </c>
      <c r="M423" s="7">
        <f t="shared" si="13"/>
        <v>528.52331866040367</v>
      </c>
    </row>
    <row r="424" spans="4:13" x14ac:dyDescent="0.55000000000000004">
      <c r="D424" s="3" t="s">
        <v>41</v>
      </c>
      <c r="E424" s="3" t="s">
        <v>13</v>
      </c>
      <c r="F424" s="6">
        <f>DNFIK!F424*100/'Infl corrected (old)'!F$2</f>
        <v>5531.7982456140353</v>
      </c>
      <c r="G424" s="6">
        <f>DNFIK!G424*100/'Infl corrected (old)'!G$2</f>
        <v>6018.2207931404073</v>
      </c>
      <c r="H424" s="6">
        <f>DNFIK!H424*100/'Infl corrected (old)'!H$2</f>
        <v>5831.0740354535974</v>
      </c>
      <c r="I424" s="6">
        <f>DNFIK!I424*100/'Infl corrected (old)'!I$2</f>
        <v>6296.3340122199588</v>
      </c>
      <c r="J424" s="6">
        <f>DNFIK!J424*100/'Infl corrected (old)'!J$2</f>
        <v>7089.8989898989903</v>
      </c>
      <c r="K424" s="6">
        <f>DNFIK!K424*100/'Infl corrected (old)'!K$2</f>
        <v>7555.2208835341371</v>
      </c>
      <c r="L424" s="6">
        <f>DNFIK!L424*100/'Infl corrected (old)'!L$2</f>
        <v>9122</v>
      </c>
      <c r="M424" s="7">
        <f t="shared" si="13"/>
        <v>6777.7924228373031</v>
      </c>
    </row>
    <row r="425" spans="4:13" x14ac:dyDescent="0.55000000000000004">
      <c r="E425" s="3" t="s">
        <v>14</v>
      </c>
      <c r="F425" s="6">
        <f>DNFIK!F425*100/'Infl corrected (old)'!F$2</f>
        <v>0</v>
      </c>
      <c r="G425" s="6">
        <f>DNFIK!G425*100/'Infl corrected (old)'!G$2</f>
        <v>0</v>
      </c>
      <c r="H425" s="6">
        <f>DNFIK!H425*100/'Infl corrected (old)'!H$2</f>
        <v>0</v>
      </c>
      <c r="I425" s="6">
        <f>DNFIK!I425*100/'Infl corrected (old)'!I$2</f>
        <v>0</v>
      </c>
      <c r="J425" s="6">
        <f>DNFIK!J425*100/'Infl corrected (old)'!J$2</f>
        <v>0</v>
      </c>
      <c r="K425" s="6">
        <f>DNFIK!K425*100/'Infl corrected (old)'!K$2</f>
        <v>0</v>
      </c>
      <c r="L425" s="6">
        <f>DNFIK!L425*100/'Infl corrected (old)'!L$2</f>
        <v>0</v>
      </c>
      <c r="M425" s="7">
        <f t="shared" si="13"/>
        <v>0</v>
      </c>
    </row>
    <row r="426" spans="4:13" x14ac:dyDescent="0.55000000000000004">
      <c r="E426" s="3" t="s">
        <v>15</v>
      </c>
      <c r="F426" s="6">
        <f>DNFIK!F426*100/'Infl corrected (old)'!F$2</f>
        <v>0</v>
      </c>
      <c r="G426" s="6">
        <f>DNFIK!G426*100/'Infl corrected (old)'!G$2</f>
        <v>0</v>
      </c>
      <c r="H426" s="6">
        <f>DNFIK!H426*100/'Infl corrected (old)'!H$2</f>
        <v>0</v>
      </c>
      <c r="I426" s="6">
        <f>DNFIK!I426*100/'Infl corrected (old)'!I$2</f>
        <v>0</v>
      </c>
      <c r="J426" s="6">
        <f>DNFIK!J426*100/'Infl corrected (old)'!J$2</f>
        <v>0</v>
      </c>
      <c r="K426" s="6">
        <f>DNFIK!K426*100/'Infl corrected (old)'!K$2</f>
        <v>0</v>
      </c>
      <c r="L426" s="6">
        <f>DNFIK!L426*100/'Infl corrected (old)'!L$2</f>
        <v>0</v>
      </c>
      <c r="M426" s="7">
        <f t="shared" si="13"/>
        <v>0</v>
      </c>
    </row>
    <row r="427" spans="4:13" x14ac:dyDescent="0.55000000000000004">
      <c r="E427" s="3" t="s">
        <v>16</v>
      </c>
      <c r="F427" s="6">
        <f>DNFIK!F427*100/'Infl corrected (old)'!F$2</f>
        <v>0</v>
      </c>
      <c r="G427" s="6">
        <f>DNFIK!G427*100/'Infl corrected (old)'!G$2</f>
        <v>0</v>
      </c>
      <c r="H427" s="6">
        <f>DNFIK!H427*100/'Infl corrected (old)'!H$2</f>
        <v>0</v>
      </c>
      <c r="I427" s="6">
        <f>DNFIK!I427*100/'Infl corrected (old)'!I$2</f>
        <v>0</v>
      </c>
      <c r="J427" s="6">
        <f>DNFIK!J427*100/'Infl corrected (old)'!J$2</f>
        <v>0</v>
      </c>
      <c r="K427" s="6">
        <f>DNFIK!K427*100/'Infl corrected (old)'!K$2</f>
        <v>0</v>
      </c>
      <c r="L427" s="6">
        <f>DNFIK!L427*100/'Infl corrected (old)'!L$2</f>
        <v>0</v>
      </c>
      <c r="M427" s="7">
        <f t="shared" si="13"/>
        <v>0</v>
      </c>
    </row>
    <row r="428" spans="4:13" x14ac:dyDescent="0.55000000000000004">
      <c r="E428" s="3" t="s">
        <v>17</v>
      </c>
      <c r="F428" s="6">
        <f>DNFIK!F428*100/'Infl corrected (old)'!F$2</f>
        <v>0</v>
      </c>
      <c r="G428" s="6">
        <f>DNFIK!G428*100/'Infl corrected (old)'!G$2</f>
        <v>0</v>
      </c>
      <c r="H428" s="6">
        <f>DNFIK!H428*100/'Infl corrected (old)'!H$2</f>
        <v>0</v>
      </c>
      <c r="I428" s="6">
        <f>DNFIK!I428*100/'Infl corrected (old)'!I$2</f>
        <v>0</v>
      </c>
      <c r="J428" s="6">
        <f>DNFIK!J428*100/'Infl corrected (old)'!J$2</f>
        <v>0</v>
      </c>
      <c r="K428" s="6">
        <f>DNFIK!K428*100/'Infl corrected (old)'!K$2</f>
        <v>0</v>
      </c>
      <c r="L428" s="6">
        <f>DNFIK!L428*100/'Infl corrected (old)'!L$2</f>
        <v>0</v>
      </c>
      <c r="M428" s="7">
        <f t="shared" si="13"/>
        <v>0</v>
      </c>
    </row>
    <row r="429" spans="4:13" x14ac:dyDescent="0.55000000000000004">
      <c r="E429" s="3" t="s">
        <v>18</v>
      </c>
      <c r="F429" s="6">
        <f>DNFIK!F429*100/'Infl corrected (old)'!F$2</f>
        <v>0</v>
      </c>
      <c r="G429" s="6">
        <f>DNFIK!G429*100/'Infl corrected (old)'!G$2</f>
        <v>0</v>
      </c>
      <c r="H429" s="6">
        <f>DNFIK!H429*100/'Infl corrected (old)'!H$2</f>
        <v>0</v>
      </c>
      <c r="I429" s="6">
        <f>DNFIK!I429*100/'Infl corrected (old)'!I$2</f>
        <v>0</v>
      </c>
      <c r="J429" s="6">
        <f>DNFIK!J429*100/'Infl corrected (old)'!J$2</f>
        <v>0</v>
      </c>
      <c r="K429" s="6">
        <f>DNFIK!K429*100/'Infl corrected (old)'!K$2</f>
        <v>0</v>
      </c>
      <c r="L429" s="6">
        <f>DNFIK!L429*100/'Infl corrected (old)'!L$2</f>
        <v>0</v>
      </c>
      <c r="M429" s="7">
        <f t="shared" si="13"/>
        <v>0</v>
      </c>
    </row>
    <row r="430" spans="4:13" x14ac:dyDescent="0.55000000000000004">
      <c r="E430" s="3" t="s">
        <v>19</v>
      </c>
      <c r="F430" s="6">
        <f>DNFIK!F430*100/'Infl corrected (old)'!F$2</f>
        <v>0</v>
      </c>
      <c r="G430" s="6">
        <f>DNFIK!G430*100/'Infl corrected (old)'!G$2</f>
        <v>0</v>
      </c>
      <c r="H430" s="6">
        <f>DNFIK!H430*100/'Infl corrected (old)'!H$2</f>
        <v>0</v>
      </c>
      <c r="I430" s="6">
        <f>DNFIK!I430*100/'Infl corrected (old)'!I$2</f>
        <v>0</v>
      </c>
      <c r="J430" s="6">
        <f>DNFIK!J430*100/'Infl corrected (old)'!J$2</f>
        <v>0</v>
      </c>
      <c r="K430" s="6">
        <f>DNFIK!K430*100/'Infl corrected (old)'!K$2</f>
        <v>0</v>
      </c>
      <c r="L430" s="6">
        <f>DNFIK!L430*100/'Infl corrected (old)'!L$2</f>
        <v>0</v>
      </c>
      <c r="M430" s="7">
        <f t="shared" si="13"/>
        <v>0</v>
      </c>
    </row>
    <row r="431" spans="4:13" x14ac:dyDescent="0.55000000000000004">
      <c r="E431" s="3" t="s">
        <v>20</v>
      </c>
      <c r="F431" s="6">
        <f>DNFIK!F431*100/'Infl corrected (old)'!F$2</f>
        <v>0</v>
      </c>
      <c r="G431" s="6">
        <f>DNFIK!G431*100/'Infl corrected (old)'!G$2</f>
        <v>0</v>
      </c>
      <c r="H431" s="6">
        <f>DNFIK!H431*100/'Infl corrected (old)'!H$2</f>
        <v>0</v>
      </c>
      <c r="I431" s="6">
        <f>DNFIK!I431*100/'Infl corrected (old)'!I$2</f>
        <v>0</v>
      </c>
      <c r="J431" s="6">
        <f>DNFIK!J431*100/'Infl corrected (old)'!J$2</f>
        <v>0</v>
      </c>
      <c r="K431" s="6">
        <f>DNFIK!K431*100/'Infl corrected (old)'!K$2</f>
        <v>0</v>
      </c>
      <c r="L431" s="6">
        <f>DNFIK!L431*100/'Infl corrected (old)'!L$2</f>
        <v>0</v>
      </c>
      <c r="M431" s="7">
        <f t="shared" si="13"/>
        <v>0</v>
      </c>
    </row>
    <row r="432" spans="4:13" x14ac:dyDescent="0.55000000000000004">
      <c r="E432" s="3" t="s">
        <v>21</v>
      </c>
      <c r="F432" s="6">
        <f>DNFIK!F432*100/'Infl corrected (old)'!F$2</f>
        <v>187.5</v>
      </c>
      <c r="G432" s="6">
        <f>DNFIK!G432*100/'Infl corrected (old)'!G$2</f>
        <v>184.35155412647376</v>
      </c>
      <c r="H432" s="6">
        <f>DNFIK!H432*100/'Infl corrected (old)'!H$2</f>
        <v>186.65276329509905</v>
      </c>
      <c r="I432" s="6">
        <f>DNFIK!I432*100/'Infl corrected (old)'!I$2</f>
        <v>200.61099796334011</v>
      </c>
      <c r="J432" s="6">
        <f>DNFIK!J432*100/'Infl corrected (old)'!J$2</f>
        <v>182.82828282828282</v>
      </c>
      <c r="K432" s="6">
        <f>DNFIK!K432*100/'Infl corrected (old)'!K$2</f>
        <v>186.74698795180723</v>
      </c>
      <c r="L432" s="6">
        <f>DNFIK!L432*100/'Infl corrected (old)'!L$2</f>
        <v>192</v>
      </c>
      <c r="M432" s="7">
        <f t="shared" si="13"/>
        <v>188.67008373785757</v>
      </c>
    </row>
    <row r="433" spans="5:13" x14ac:dyDescent="0.55000000000000004">
      <c r="E433" s="3" t="s">
        <v>22</v>
      </c>
      <c r="F433" s="6">
        <f>DNFIK!F433*100/'Infl corrected (old)'!F$2</f>
        <v>1.0964912280701753</v>
      </c>
      <c r="G433" s="6">
        <f>DNFIK!G433*100/'Infl corrected (old)'!G$2</f>
        <v>1.0718113612004287</v>
      </c>
      <c r="H433" s="6">
        <f>DNFIK!H433*100/'Infl corrected (old)'!H$2</f>
        <v>1.0427528675703857</v>
      </c>
      <c r="I433" s="6">
        <f>DNFIK!I433*100/'Infl corrected (old)'!I$2</f>
        <v>0</v>
      </c>
      <c r="J433" s="6">
        <f>DNFIK!J433*100/'Infl corrected (old)'!J$2</f>
        <v>2.0202020202020203</v>
      </c>
      <c r="K433" s="6">
        <f>DNFIK!K433*100/'Infl corrected (old)'!K$2</f>
        <v>5.0200803212851408</v>
      </c>
      <c r="L433" s="6">
        <f>DNFIK!L433*100/'Infl corrected (old)'!L$2</f>
        <v>2</v>
      </c>
      <c r="M433" s="7">
        <f t="shared" si="13"/>
        <v>1.7501911140468789</v>
      </c>
    </row>
    <row r="434" spans="5:13" x14ac:dyDescent="0.55000000000000004">
      <c r="E434" s="3" t="s">
        <v>23</v>
      </c>
      <c r="F434" s="6">
        <f>DNFIK!F434*100/'Infl corrected (old)'!F$2</f>
        <v>186.40350877192981</v>
      </c>
      <c r="G434" s="6">
        <f>DNFIK!G434*100/'Infl corrected (old)'!G$2</f>
        <v>183.27974276527331</v>
      </c>
      <c r="H434" s="6">
        <f>DNFIK!H434*100/'Infl corrected (old)'!H$2</f>
        <v>185.61001042752866</v>
      </c>
      <c r="I434" s="6">
        <f>DNFIK!I434*100/'Infl corrected (old)'!I$2</f>
        <v>199.59266802443992</v>
      </c>
      <c r="J434" s="6">
        <f>DNFIK!J434*100/'Infl corrected (old)'!J$2</f>
        <v>179.79797979797979</v>
      </c>
      <c r="K434" s="6">
        <f>DNFIK!K434*100/'Infl corrected (old)'!K$2</f>
        <v>181.72690763052211</v>
      </c>
      <c r="L434" s="6">
        <f>DNFIK!L434*100/'Infl corrected (old)'!L$2</f>
        <v>191</v>
      </c>
      <c r="M434" s="7">
        <f t="shared" si="13"/>
        <v>186.77297391681051</v>
      </c>
    </row>
    <row r="435" spans="5:13" x14ac:dyDescent="0.55000000000000004">
      <c r="E435" s="3" t="s">
        <v>24</v>
      </c>
      <c r="F435" s="6">
        <f>DNFIK!F435*100/'Infl corrected (old)'!F$2</f>
        <v>1992.3245614035086</v>
      </c>
      <c r="G435" s="6">
        <f>DNFIK!G435*100/'Infl corrected (old)'!G$2</f>
        <v>1893.8906752411576</v>
      </c>
      <c r="H435" s="6">
        <f>DNFIK!H435*100/'Infl corrected (old)'!H$2</f>
        <v>2047.9666319082376</v>
      </c>
      <c r="I435" s="6">
        <f>DNFIK!I435*100/'Infl corrected (old)'!I$2</f>
        <v>2056.0081466395113</v>
      </c>
      <c r="J435" s="6">
        <f>DNFIK!J435*100/'Infl corrected (old)'!J$2</f>
        <v>1998.9898989898991</v>
      </c>
      <c r="K435" s="6">
        <f>DNFIK!K435*100/'Infl corrected (old)'!K$2</f>
        <v>2088.3534136546186</v>
      </c>
      <c r="L435" s="6">
        <f>DNFIK!L435*100/'Infl corrected (old)'!L$2</f>
        <v>2178</v>
      </c>
      <c r="M435" s="7">
        <f t="shared" si="13"/>
        <v>2036.5047611195619</v>
      </c>
    </row>
    <row r="436" spans="5:13" x14ac:dyDescent="0.55000000000000004">
      <c r="E436" s="3" t="s">
        <v>25</v>
      </c>
      <c r="F436" s="6">
        <f>DNFIK!F436*100/'Infl corrected (old)'!F$2</f>
        <v>807.01754385964909</v>
      </c>
      <c r="G436" s="6">
        <f>DNFIK!G436*100/'Infl corrected (old)'!G$2</f>
        <v>714.89817792068595</v>
      </c>
      <c r="H436" s="6">
        <f>DNFIK!H436*100/'Infl corrected (old)'!H$2</f>
        <v>891.5537017726798</v>
      </c>
      <c r="I436" s="6">
        <f>DNFIK!I436*100/'Infl corrected (old)'!I$2</f>
        <v>887.98370672097758</v>
      </c>
      <c r="J436" s="6">
        <f>DNFIK!J436*100/'Infl corrected (old)'!J$2</f>
        <v>876.76767676767679</v>
      </c>
      <c r="K436" s="6">
        <f>DNFIK!K436*100/'Infl corrected (old)'!K$2</f>
        <v>932.73092369477922</v>
      </c>
      <c r="L436" s="6">
        <f>DNFIK!L436*100/'Infl corrected (old)'!L$2</f>
        <v>1032</v>
      </c>
      <c r="M436" s="7">
        <f t="shared" si="13"/>
        <v>877.56453296234974</v>
      </c>
    </row>
    <row r="437" spans="5:13" x14ac:dyDescent="0.55000000000000004">
      <c r="E437" s="3" t="s">
        <v>26</v>
      </c>
      <c r="F437" s="6">
        <f>DNFIK!F437*100/'Infl corrected (old)'!F$2</f>
        <v>1185.3070175438595</v>
      </c>
      <c r="G437" s="6">
        <f>DNFIK!G437*100/'Infl corrected (old)'!G$2</f>
        <v>1178.9924973204716</v>
      </c>
      <c r="H437" s="6">
        <f>DNFIK!H437*100/'Infl corrected (old)'!H$2</f>
        <v>1156.4129301355579</v>
      </c>
      <c r="I437" s="6">
        <f>DNFIK!I437*100/'Infl corrected (old)'!I$2</f>
        <v>1168.0244399185335</v>
      </c>
      <c r="J437" s="6">
        <f>DNFIK!J437*100/'Infl corrected (old)'!J$2</f>
        <v>1121.2121212121212</v>
      </c>
      <c r="K437" s="6">
        <f>DNFIK!K437*100/'Infl corrected (old)'!K$2</f>
        <v>1155.6224899598394</v>
      </c>
      <c r="L437" s="6">
        <f>DNFIK!L437*100/'Infl corrected (old)'!L$2</f>
        <v>1146</v>
      </c>
      <c r="M437" s="7">
        <f t="shared" si="13"/>
        <v>1158.7959280129119</v>
      </c>
    </row>
    <row r="438" spans="5:13" x14ac:dyDescent="0.55000000000000004">
      <c r="E438" s="3" t="s">
        <v>27</v>
      </c>
      <c r="F438" s="6">
        <f>DNFIK!F438*100/'Infl corrected (old)'!F$2</f>
        <v>3061.4035087719299</v>
      </c>
      <c r="G438" s="6">
        <f>DNFIK!G438*100/'Infl corrected (old)'!G$2</f>
        <v>3615.219721329046</v>
      </c>
      <c r="H438" s="6">
        <f>DNFIK!H438*100/'Infl corrected (old)'!H$2</f>
        <v>3310.7403545359748</v>
      </c>
      <c r="I438" s="6">
        <f>DNFIK!I438*100/'Infl corrected (old)'!I$2</f>
        <v>3798.3706720977598</v>
      </c>
      <c r="J438" s="6">
        <f>DNFIK!J438*100/'Infl corrected (old)'!J$2</f>
        <v>4638.3838383838383</v>
      </c>
      <c r="K438" s="6">
        <f>DNFIK!K438*100/'Infl corrected (old)'!K$2</f>
        <v>4990.9638554216872</v>
      </c>
      <c r="L438" s="6">
        <f>DNFIK!L438*100/'Infl corrected (old)'!L$2</f>
        <v>6372</v>
      </c>
      <c r="M438" s="7">
        <f t="shared" si="13"/>
        <v>4255.2974215057484</v>
      </c>
    </row>
    <row r="439" spans="5:13" x14ac:dyDescent="0.55000000000000004">
      <c r="E439" s="3" t="s">
        <v>28</v>
      </c>
      <c r="F439" s="6">
        <f>DNFIK!F439*100/'Infl corrected (old)'!F$2</f>
        <v>732.45614035087715</v>
      </c>
      <c r="G439" s="6">
        <f>DNFIK!G439*100/'Infl corrected (old)'!G$2</f>
        <v>1035.3697749196142</v>
      </c>
      <c r="H439" s="6">
        <f>DNFIK!H439*100/'Infl corrected (old)'!H$2</f>
        <v>806.04796663190814</v>
      </c>
      <c r="I439" s="6">
        <f>DNFIK!I439*100/'Infl corrected (old)'!I$2</f>
        <v>1021.3849287169043</v>
      </c>
      <c r="J439" s="6">
        <f>DNFIK!J439*100/'Infl corrected (old)'!J$2</f>
        <v>1279.7979797979799</v>
      </c>
      <c r="K439" s="6">
        <f>DNFIK!K439*100/'Infl corrected (old)'!K$2</f>
        <v>1466.8674698795182</v>
      </c>
      <c r="L439" s="6">
        <f>DNFIK!L439*100/'Infl corrected (old)'!L$2</f>
        <v>1974</v>
      </c>
      <c r="M439" s="7">
        <f t="shared" si="13"/>
        <v>1187.9891800424</v>
      </c>
    </row>
    <row r="440" spans="5:13" x14ac:dyDescent="0.55000000000000004">
      <c r="E440" s="3" t="s">
        <v>29</v>
      </c>
      <c r="F440" s="6">
        <f>DNFIK!F440*100/'Infl corrected (old)'!F$2</f>
        <v>2182.0175438596489</v>
      </c>
      <c r="G440" s="6">
        <f>DNFIK!G440*100/'Infl corrected (old)'!G$2</f>
        <v>2434.0836012861737</v>
      </c>
      <c r="H440" s="6">
        <f>DNFIK!H440*100/'Infl corrected (old)'!H$2</f>
        <v>2367.0490093847757</v>
      </c>
      <c r="I440" s="6">
        <f>DNFIK!I440*100/'Infl corrected (old)'!I$2</f>
        <v>2598.7780040733196</v>
      </c>
      <c r="J440" s="6">
        <f>DNFIK!J440*100/'Infl corrected (old)'!J$2</f>
        <v>3185.8585858585857</v>
      </c>
      <c r="K440" s="6">
        <f>DNFIK!K440*100/'Infl corrected (old)'!K$2</f>
        <v>3403.6144578313256</v>
      </c>
      <c r="L440" s="6">
        <f>DNFIK!L440*100/'Infl corrected (old)'!L$2</f>
        <v>4275</v>
      </c>
      <c r="M440" s="7">
        <f t="shared" si="13"/>
        <v>2920.9144574705469</v>
      </c>
    </row>
    <row r="441" spans="5:13" x14ac:dyDescent="0.55000000000000004">
      <c r="E441" s="3" t="s">
        <v>30</v>
      </c>
      <c r="F441" s="6">
        <f>DNFIK!F441*100/'Infl corrected (old)'!F$2</f>
        <v>146.92982456140351</v>
      </c>
      <c r="G441" s="6">
        <f>DNFIK!G441*100/'Infl corrected (old)'!G$2</f>
        <v>145.7663451232583</v>
      </c>
      <c r="H441" s="6">
        <f>DNFIK!H441*100/'Infl corrected (old)'!H$2</f>
        <v>137.64337851929093</v>
      </c>
      <c r="I441" s="6">
        <f>DNFIK!I441*100/'Infl corrected (old)'!I$2</f>
        <v>178.20773930753563</v>
      </c>
      <c r="J441" s="6">
        <f>DNFIK!J441*100/'Infl corrected (old)'!J$2</f>
        <v>172.72727272727272</v>
      </c>
      <c r="K441" s="6">
        <f>DNFIK!K441*100/'Infl corrected (old)'!K$2</f>
        <v>121.48594377510041</v>
      </c>
      <c r="L441" s="6">
        <f>DNFIK!L441*100/'Infl corrected (old)'!L$2</f>
        <v>123</v>
      </c>
      <c r="M441" s="7">
        <f t="shared" si="13"/>
        <v>146.53721485912305</v>
      </c>
    </row>
    <row r="442" spans="5:13" x14ac:dyDescent="0.55000000000000004">
      <c r="E442" s="3" t="s">
        <v>31</v>
      </c>
      <c r="F442" s="6">
        <f>DNFIK!F442*100/'Infl corrected (old)'!F$2</f>
        <v>0</v>
      </c>
      <c r="G442" s="6">
        <f>DNFIK!G442*100/'Infl corrected (old)'!G$2</f>
        <v>0</v>
      </c>
      <c r="H442" s="6">
        <f>DNFIK!H442*100/'Infl corrected (old)'!H$2</f>
        <v>0</v>
      </c>
      <c r="I442" s="6">
        <f>DNFIK!I442*100/'Infl corrected (old)'!I$2</f>
        <v>0</v>
      </c>
      <c r="J442" s="6">
        <f>DNFIK!J442*100/'Infl corrected (old)'!J$2</f>
        <v>0</v>
      </c>
      <c r="K442" s="6">
        <f>DNFIK!K442*100/'Infl corrected (old)'!K$2</f>
        <v>0</v>
      </c>
      <c r="L442" s="6">
        <f>DNFIK!L442*100/'Infl corrected (old)'!L$2</f>
        <v>0</v>
      </c>
      <c r="M442" s="7">
        <f t="shared" si="13"/>
        <v>0</v>
      </c>
    </row>
    <row r="443" spans="5:13" x14ac:dyDescent="0.55000000000000004">
      <c r="E443" s="3" t="s">
        <v>32</v>
      </c>
      <c r="F443" s="6">
        <f>DNFIK!F443*100/'Infl corrected (old)'!F$2</f>
        <v>0</v>
      </c>
      <c r="G443" s="6">
        <f>DNFIK!G443*100/'Infl corrected (old)'!G$2</f>
        <v>0</v>
      </c>
      <c r="H443" s="6">
        <f>DNFIK!H443*100/'Infl corrected (old)'!H$2</f>
        <v>0</v>
      </c>
      <c r="I443" s="6">
        <f>DNFIK!I443*100/'Infl corrected (old)'!I$2</f>
        <v>0</v>
      </c>
      <c r="J443" s="6">
        <f>DNFIK!J443*100/'Infl corrected (old)'!J$2</f>
        <v>0</v>
      </c>
      <c r="K443" s="6">
        <f>DNFIK!K443*100/'Infl corrected (old)'!K$2</f>
        <v>0</v>
      </c>
      <c r="L443" s="6">
        <f>DNFIK!L443*100/'Infl corrected (old)'!L$2</f>
        <v>0</v>
      </c>
      <c r="M443" s="7">
        <f t="shared" si="13"/>
        <v>0</v>
      </c>
    </row>
    <row r="444" spans="5:13" x14ac:dyDescent="0.55000000000000004">
      <c r="E444" s="3" t="s">
        <v>33</v>
      </c>
      <c r="F444" s="6">
        <f>DNFIK!F444*100/'Infl corrected (old)'!F$2</f>
        <v>0</v>
      </c>
      <c r="G444" s="6">
        <f>DNFIK!G444*100/'Infl corrected (old)'!G$2</f>
        <v>0</v>
      </c>
      <c r="H444" s="6">
        <f>DNFIK!H444*100/'Infl corrected (old)'!H$2</f>
        <v>0</v>
      </c>
      <c r="I444" s="6">
        <f>DNFIK!I444*100/'Infl corrected (old)'!I$2</f>
        <v>0</v>
      </c>
      <c r="J444" s="6">
        <f>DNFIK!J444*100/'Infl corrected (old)'!J$2</f>
        <v>0</v>
      </c>
      <c r="K444" s="6">
        <f>DNFIK!K444*100/'Infl corrected (old)'!K$2</f>
        <v>0</v>
      </c>
      <c r="L444" s="6">
        <f>DNFIK!L444*100/'Infl corrected (old)'!L$2</f>
        <v>0</v>
      </c>
      <c r="M444" s="7">
        <f t="shared" si="13"/>
        <v>0</v>
      </c>
    </row>
    <row r="445" spans="5:13" x14ac:dyDescent="0.55000000000000004">
      <c r="E445" s="3" t="s">
        <v>34</v>
      </c>
      <c r="F445" s="6">
        <f>DNFIK!F445*100/'Infl corrected (old)'!F$2</f>
        <v>0</v>
      </c>
      <c r="G445" s="6">
        <f>DNFIK!G445*100/'Infl corrected (old)'!G$2</f>
        <v>0</v>
      </c>
      <c r="H445" s="6">
        <f>DNFIK!H445*100/'Infl corrected (old)'!H$2</f>
        <v>0</v>
      </c>
      <c r="I445" s="6">
        <f>DNFIK!I445*100/'Infl corrected (old)'!I$2</f>
        <v>0</v>
      </c>
      <c r="J445" s="6">
        <f>DNFIK!J445*100/'Infl corrected (old)'!J$2</f>
        <v>0</v>
      </c>
      <c r="K445" s="6">
        <f>DNFIK!K445*100/'Infl corrected (old)'!K$2</f>
        <v>0</v>
      </c>
      <c r="L445" s="6">
        <f>DNFIK!L445*100/'Infl corrected (old)'!L$2</f>
        <v>0</v>
      </c>
      <c r="M445" s="7">
        <f t="shared" si="13"/>
        <v>0</v>
      </c>
    </row>
    <row r="446" spans="5:13" x14ac:dyDescent="0.55000000000000004">
      <c r="E446" s="3" t="s">
        <v>35</v>
      </c>
      <c r="F446" s="6">
        <f>DNFIK!F446*100/'Infl corrected (old)'!F$2</f>
        <v>0</v>
      </c>
      <c r="G446" s="6">
        <f>DNFIK!G446*100/'Infl corrected (old)'!G$2</f>
        <v>0</v>
      </c>
      <c r="H446" s="6">
        <f>DNFIK!H446*100/'Infl corrected (old)'!H$2</f>
        <v>0</v>
      </c>
      <c r="I446" s="6">
        <f>DNFIK!I446*100/'Infl corrected (old)'!I$2</f>
        <v>0</v>
      </c>
      <c r="J446" s="6">
        <f>DNFIK!J446*100/'Infl corrected (old)'!J$2</f>
        <v>0</v>
      </c>
      <c r="K446" s="6">
        <f>DNFIK!K446*100/'Infl corrected (old)'!K$2</f>
        <v>0</v>
      </c>
      <c r="L446" s="6">
        <f>DNFIK!L446*100/'Infl corrected (old)'!L$2</f>
        <v>0</v>
      </c>
      <c r="M446" s="7">
        <f t="shared" si="13"/>
        <v>0</v>
      </c>
    </row>
    <row r="447" spans="5:13" x14ac:dyDescent="0.55000000000000004">
      <c r="E447" s="3" t="s">
        <v>36</v>
      </c>
      <c r="F447" s="6">
        <f>DNFIK!F447*100/'Infl corrected (old)'!F$2</f>
        <v>35.087719298245609</v>
      </c>
      <c r="G447" s="6">
        <f>DNFIK!G447*100/'Infl corrected (old)'!G$2</f>
        <v>52.518756698821008</v>
      </c>
      <c r="H447" s="6">
        <f>DNFIK!H447*100/'Infl corrected (old)'!H$2</f>
        <v>59.436913451511991</v>
      </c>
      <c r="I447" s="6">
        <f>DNFIK!I447*100/'Infl corrected (old)'!I$2</f>
        <v>39.714867617107942</v>
      </c>
      <c r="J447" s="6">
        <f>DNFIK!J447*100/'Infl corrected (old)'!J$2</f>
        <v>30.303030303030305</v>
      </c>
      <c r="K447" s="6">
        <f>DNFIK!K447*100/'Infl corrected (old)'!K$2</f>
        <v>42.168674698795186</v>
      </c>
      <c r="L447" s="6">
        <f>DNFIK!L447*100/'Infl corrected (old)'!L$2</f>
        <v>43</v>
      </c>
      <c r="M447" s="7">
        <f t="shared" si="13"/>
        <v>43.175708866787438</v>
      </c>
    </row>
    <row r="448" spans="5:13" x14ac:dyDescent="0.55000000000000004">
      <c r="E448" s="3" t="s">
        <v>37</v>
      </c>
      <c r="F448" s="6">
        <f>DNFIK!F448*100/'Infl corrected (old)'!F$2</f>
        <v>255.48245614035088</v>
      </c>
      <c r="G448" s="6">
        <f>DNFIK!G448*100/'Infl corrected (old)'!G$2</f>
        <v>273.31189710610931</v>
      </c>
      <c r="H448" s="6">
        <f>DNFIK!H448*100/'Infl corrected (old)'!H$2</f>
        <v>225.23461939520331</v>
      </c>
      <c r="I448" s="6">
        <f>DNFIK!I448*100/'Infl corrected (old)'!I$2</f>
        <v>201.62932790224033</v>
      </c>
      <c r="J448" s="6">
        <f>DNFIK!J448*100/'Infl corrected (old)'!J$2</f>
        <v>240.40404040404042</v>
      </c>
      <c r="K448" s="6">
        <f>DNFIK!K448*100/'Infl corrected (old)'!K$2</f>
        <v>246.98795180722894</v>
      </c>
      <c r="L448" s="6">
        <f>DNFIK!L448*100/'Infl corrected (old)'!L$2</f>
        <v>337</v>
      </c>
      <c r="M448" s="7">
        <f t="shared" si="13"/>
        <v>254.29289896502476</v>
      </c>
    </row>
    <row r="449" spans="4:13" x14ac:dyDescent="0.55000000000000004">
      <c r="E449" s="3" t="s">
        <v>38</v>
      </c>
      <c r="F449" s="6">
        <f>DNFIK!F449*100/'Infl corrected (old)'!F$2</f>
        <v>52.631578947368418</v>
      </c>
      <c r="G449" s="6">
        <f>DNFIK!G449*100/'Infl corrected (old)'!G$2</f>
        <v>55.734190782422296</v>
      </c>
      <c r="H449" s="6">
        <f>DNFIK!H449*100/'Infl corrected (old)'!H$2</f>
        <v>68.821689259645467</v>
      </c>
      <c r="I449" s="6">
        <f>DNFIK!I449*100/'Infl corrected (old)'!I$2</f>
        <v>44.806517311608957</v>
      </c>
      <c r="J449" s="6">
        <f>DNFIK!J449*100/'Infl corrected (old)'!J$2</f>
        <v>46.464646464646464</v>
      </c>
      <c r="K449" s="6">
        <f>DNFIK!K449*100/'Infl corrected (old)'!K$2</f>
        <v>61.24497991967872</v>
      </c>
      <c r="L449" s="6">
        <f>DNFIK!L449*100/'Infl corrected (old)'!L$2</f>
        <v>74</v>
      </c>
      <c r="M449" s="7">
        <f t="shared" si="13"/>
        <v>57.671943240767185</v>
      </c>
    </row>
    <row r="450" spans="4:13" x14ac:dyDescent="0.55000000000000004">
      <c r="E450" s="3" t="s">
        <v>39</v>
      </c>
      <c r="F450" s="6">
        <f>DNFIK!F450*100/'Infl corrected (old)'!F$2</f>
        <v>202.85087719298244</v>
      </c>
      <c r="G450" s="6">
        <f>DNFIK!G450*100/'Infl corrected (old)'!G$2</f>
        <v>216.50589496248662</v>
      </c>
      <c r="H450" s="6">
        <f>DNFIK!H450*100/'Infl corrected (old)'!H$2</f>
        <v>156.41293013555787</v>
      </c>
      <c r="I450" s="6">
        <f>DNFIK!I450*100/'Infl corrected (old)'!I$2</f>
        <v>156.82281059063135</v>
      </c>
      <c r="J450" s="6">
        <f>DNFIK!J450*100/'Infl corrected (old)'!J$2</f>
        <v>193.93939393939394</v>
      </c>
      <c r="K450" s="6">
        <f>DNFIK!K450*100/'Infl corrected (old)'!K$2</f>
        <v>185.7429718875502</v>
      </c>
      <c r="L450" s="6">
        <f>DNFIK!L450*100/'Infl corrected (old)'!L$2</f>
        <v>264</v>
      </c>
      <c r="M450" s="7">
        <f t="shared" si="13"/>
        <v>196.61069695837179</v>
      </c>
    </row>
    <row r="451" spans="4:13" x14ac:dyDescent="0.55000000000000004">
      <c r="E451" s="3" t="s">
        <v>40</v>
      </c>
      <c r="F451" s="6">
        <f>DNFIK!F451*100/'Infl corrected (old)'!F$2</f>
        <v>-1717.1052631578948</v>
      </c>
      <c r="G451" s="6">
        <f>DNFIK!G451*100/'Infl corrected (old)'!G$2</f>
        <v>-1845.6591639871383</v>
      </c>
      <c r="H451" s="6">
        <f>DNFIK!H451*100/'Infl corrected (old)'!H$2</f>
        <v>-1599.5828988529718</v>
      </c>
      <c r="I451" s="6">
        <f>DNFIK!I451*100/'Infl corrected (old)'!I$2</f>
        <v>-1766.8024439918534</v>
      </c>
      <c r="J451" s="6">
        <f>DNFIK!J451*100/'Infl corrected (old)'!J$2</f>
        <v>-2026.2626262626263</v>
      </c>
      <c r="K451" s="6">
        <f>DNFIK!K451*100/'Infl corrected (old)'!K$2</f>
        <v>-2147.5903614457834</v>
      </c>
      <c r="L451" s="6">
        <f>DNFIK!L451*100/'Infl corrected (old)'!L$2</f>
        <v>-2425</v>
      </c>
      <c r="M451" s="7">
        <f t="shared" si="13"/>
        <v>-1932.571822528324</v>
      </c>
    </row>
    <row r="452" spans="4:13" x14ac:dyDescent="0.55000000000000004">
      <c r="D452" s="3" t="s">
        <v>42</v>
      </c>
      <c r="E452" s="3" t="s">
        <v>13</v>
      </c>
      <c r="F452" s="6">
        <f>DNFIK!F452*100/'Infl corrected (old)'!F$2</f>
        <v>15015.350877192983</v>
      </c>
      <c r="G452" s="6">
        <f>DNFIK!G452*100/'Infl corrected (old)'!G$2</f>
        <v>15885.316184351555</v>
      </c>
      <c r="H452" s="6">
        <f>DNFIK!H452*100/'Infl corrected (old)'!H$2</f>
        <v>15899.895724713242</v>
      </c>
      <c r="I452" s="6">
        <f>DNFIK!I452*100/'Infl corrected (old)'!I$2</f>
        <v>15964.358452138493</v>
      </c>
      <c r="J452" s="6">
        <f>DNFIK!J452*100/'Infl corrected (old)'!J$2</f>
        <v>15858.585858585859</v>
      </c>
      <c r="K452" s="6">
        <f>DNFIK!K452*100/'Infl corrected (old)'!K$2</f>
        <v>17067.269076305223</v>
      </c>
      <c r="L452" s="6">
        <f>DNFIK!L452*100/'Infl corrected (old)'!L$2</f>
        <v>17516</v>
      </c>
      <c r="M452" s="7">
        <f t="shared" si="13"/>
        <v>16172.396596183908</v>
      </c>
    </row>
    <row r="453" spans="4:13" x14ac:dyDescent="0.55000000000000004">
      <c r="E453" s="3" t="s">
        <v>14</v>
      </c>
      <c r="F453" s="6">
        <f>DNFIK!F453*100/'Infl corrected (old)'!F$2</f>
        <v>13.157894736842104</v>
      </c>
      <c r="G453" s="6">
        <f>DNFIK!G453*100/'Infl corrected (old)'!G$2</f>
        <v>13.933547695605574</v>
      </c>
      <c r="H453" s="6">
        <f>DNFIK!H453*100/'Infl corrected (old)'!H$2</f>
        <v>13.555787278415014</v>
      </c>
      <c r="I453" s="6">
        <f>DNFIK!I453*100/'Infl corrected (old)'!I$2</f>
        <v>13.238289205702648</v>
      </c>
      <c r="J453" s="6">
        <f>DNFIK!J453*100/'Infl corrected (old)'!J$2</f>
        <v>12.121212121212121</v>
      </c>
      <c r="K453" s="6">
        <f>DNFIK!K453*100/'Infl corrected (old)'!K$2</f>
        <v>0</v>
      </c>
      <c r="L453" s="6">
        <f>DNFIK!L453*100/'Infl corrected (old)'!L$2</f>
        <v>0</v>
      </c>
      <c r="M453" s="7">
        <f t="shared" ref="M453:M516" si="14">AVERAGE(F453:L453)</f>
        <v>9.4295330053967792</v>
      </c>
    </row>
    <row r="454" spans="4:13" x14ac:dyDescent="0.55000000000000004">
      <c r="E454" s="3" t="s">
        <v>15</v>
      </c>
      <c r="F454" s="6">
        <f>DNFIK!F454*100/'Infl corrected (old)'!F$2</f>
        <v>0</v>
      </c>
      <c r="G454" s="6">
        <f>DNFIK!G454*100/'Infl corrected (old)'!G$2</f>
        <v>0</v>
      </c>
      <c r="H454" s="6">
        <f>DNFIK!H454*100/'Infl corrected (old)'!H$2</f>
        <v>0</v>
      </c>
      <c r="I454" s="6">
        <f>DNFIK!I454*100/'Infl corrected (old)'!I$2</f>
        <v>0</v>
      </c>
      <c r="J454" s="6">
        <f>DNFIK!J454*100/'Infl corrected (old)'!J$2</f>
        <v>0</v>
      </c>
      <c r="K454" s="6">
        <f>DNFIK!K454*100/'Infl corrected (old)'!K$2</f>
        <v>0</v>
      </c>
      <c r="L454" s="6">
        <f>DNFIK!L454*100/'Infl corrected (old)'!L$2</f>
        <v>0</v>
      </c>
      <c r="M454" s="7">
        <f t="shared" si="14"/>
        <v>0</v>
      </c>
    </row>
    <row r="455" spans="4:13" x14ac:dyDescent="0.55000000000000004">
      <c r="E455" s="3" t="s">
        <v>16</v>
      </c>
      <c r="F455" s="6">
        <f>DNFIK!F455*100/'Infl corrected (old)'!F$2</f>
        <v>13.157894736842104</v>
      </c>
      <c r="G455" s="6">
        <f>DNFIK!G455*100/'Infl corrected (old)'!G$2</f>
        <v>13.933547695605574</v>
      </c>
      <c r="H455" s="6">
        <f>DNFIK!H455*100/'Infl corrected (old)'!H$2</f>
        <v>13.555787278415014</v>
      </c>
      <c r="I455" s="6">
        <f>DNFIK!I455*100/'Infl corrected (old)'!I$2</f>
        <v>13.238289205702648</v>
      </c>
      <c r="J455" s="6">
        <f>DNFIK!J455*100/'Infl corrected (old)'!J$2</f>
        <v>12.121212121212121</v>
      </c>
      <c r="K455" s="6">
        <f>DNFIK!K455*100/'Infl corrected (old)'!K$2</f>
        <v>0</v>
      </c>
      <c r="L455" s="6">
        <f>DNFIK!L455*100/'Infl corrected (old)'!L$2</f>
        <v>0</v>
      </c>
      <c r="M455" s="7">
        <f t="shared" si="14"/>
        <v>9.4295330053967792</v>
      </c>
    </row>
    <row r="456" spans="4:13" x14ac:dyDescent="0.55000000000000004">
      <c r="E456" s="3" t="s">
        <v>17</v>
      </c>
      <c r="F456" s="6">
        <f>DNFIK!F456*100/'Infl corrected (old)'!F$2</f>
        <v>3719.2982456140348</v>
      </c>
      <c r="G456" s="6">
        <f>DNFIK!G456*100/'Infl corrected (old)'!G$2</f>
        <v>3599.14255091104</v>
      </c>
      <c r="H456" s="6">
        <f>DNFIK!H456*100/'Infl corrected (old)'!H$2</f>
        <v>3453.5974973931175</v>
      </c>
      <c r="I456" s="6">
        <f>DNFIK!I456*100/'Infl corrected (old)'!I$2</f>
        <v>3269.8574338085537</v>
      </c>
      <c r="J456" s="6">
        <f>DNFIK!J456*100/'Infl corrected (old)'!J$2</f>
        <v>3141.4141414141413</v>
      </c>
      <c r="K456" s="6">
        <f>DNFIK!K456*100/'Infl corrected (old)'!K$2</f>
        <v>3040.1606425702812</v>
      </c>
      <c r="L456" s="6">
        <f>DNFIK!L456*100/'Infl corrected (old)'!L$2</f>
        <v>2667</v>
      </c>
      <c r="M456" s="7">
        <f t="shared" si="14"/>
        <v>3270.0672159587384</v>
      </c>
    </row>
    <row r="457" spans="4:13" x14ac:dyDescent="0.55000000000000004">
      <c r="E457" s="3" t="s">
        <v>18</v>
      </c>
      <c r="F457" s="6">
        <f>DNFIK!F457*100/'Infl corrected (old)'!F$2</f>
        <v>66.885964912280699</v>
      </c>
      <c r="G457" s="6">
        <f>DNFIK!G457*100/'Infl corrected (old)'!G$2</f>
        <v>67.524115755627008</v>
      </c>
      <c r="H457" s="6">
        <f>DNFIK!H457*100/'Infl corrected (old)'!H$2</f>
        <v>64.650677789363911</v>
      </c>
      <c r="I457" s="6">
        <f>DNFIK!I457*100/'Infl corrected (old)'!I$2</f>
        <v>65.173116089613032</v>
      </c>
      <c r="J457" s="6">
        <f>DNFIK!J457*100/'Infl corrected (old)'!J$2</f>
        <v>66.666666666666671</v>
      </c>
      <c r="K457" s="6">
        <f>DNFIK!K457*100/'Infl corrected (old)'!K$2</f>
        <v>67.269076305220892</v>
      </c>
      <c r="L457" s="6">
        <f>DNFIK!L457*100/'Infl corrected (old)'!L$2</f>
        <v>70</v>
      </c>
      <c r="M457" s="7">
        <f t="shared" si="14"/>
        <v>66.881373931253179</v>
      </c>
    </row>
    <row r="458" spans="4:13" x14ac:dyDescent="0.55000000000000004">
      <c r="E458" s="3" t="s">
        <v>19</v>
      </c>
      <c r="F458" s="6">
        <f>DNFIK!F458*100/'Infl corrected (old)'!F$2</f>
        <v>2035.0877192982455</v>
      </c>
      <c r="G458" s="6">
        <f>DNFIK!G458*100/'Infl corrected (old)'!G$2</f>
        <v>1803.8585209003215</v>
      </c>
      <c r="H458" s="6">
        <f>DNFIK!H458*100/'Infl corrected (old)'!H$2</f>
        <v>1691.3451511991657</v>
      </c>
      <c r="I458" s="6">
        <f>DNFIK!I458*100/'Infl corrected (old)'!I$2</f>
        <v>1463.3401221995925</v>
      </c>
      <c r="J458" s="6">
        <f>DNFIK!J458*100/'Infl corrected (old)'!J$2</f>
        <v>1487.878787878788</v>
      </c>
      <c r="K458" s="6">
        <f>DNFIK!K458*100/'Infl corrected (old)'!K$2</f>
        <v>1563.2530120481929</v>
      </c>
      <c r="L458" s="6">
        <f>DNFIK!L458*100/'Infl corrected (old)'!L$2</f>
        <v>1485</v>
      </c>
      <c r="M458" s="7">
        <f t="shared" si="14"/>
        <v>1647.1090447891868</v>
      </c>
    </row>
    <row r="459" spans="4:13" x14ac:dyDescent="0.55000000000000004">
      <c r="E459" s="3" t="s">
        <v>20</v>
      </c>
      <c r="F459" s="6">
        <f>DNFIK!F459*100/'Infl corrected (old)'!F$2</f>
        <v>1617.3245614035088</v>
      </c>
      <c r="G459" s="6">
        <f>DNFIK!G459*100/'Infl corrected (old)'!G$2</f>
        <v>1727.7599142550912</v>
      </c>
      <c r="H459" s="6">
        <f>DNFIK!H459*100/'Infl corrected (old)'!H$2</f>
        <v>1696.5589155370176</v>
      </c>
      <c r="I459" s="6">
        <f>DNFIK!I459*100/'Infl corrected (old)'!I$2</f>
        <v>1741.3441955193482</v>
      </c>
      <c r="J459" s="6">
        <f>DNFIK!J459*100/'Infl corrected (old)'!J$2</f>
        <v>1586.8686868686868</v>
      </c>
      <c r="K459" s="6">
        <f>DNFIK!K459*100/'Infl corrected (old)'!K$2</f>
        <v>1408.6345381526105</v>
      </c>
      <c r="L459" s="6">
        <f>DNFIK!L459*100/'Infl corrected (old)'!L$2</f>
        <v>1111</v>
      </c>
      <c r="M459" s="7">
        <f t="shared" si="14"/>
        <v>1555.6415445337518</v>
      </c>
    </row>
    <row r="460" spans="4:13" x14ac:dyDescent="0.55000000000000004">
      <c r="E460" s="3" t="s">
        <v>21</v>
      </c>
      <c r="F460" s="6">
        <f>DNFIK!F460*100/'Infl corrected (old)'!F$2</f>
        <v>3588.8157894736842</v>
      </c>
      <c r="G460" s="6">
        <f>DNFIK!G460*100/'Infl corrected (old)'!G$2</f>
        <v>3664.5230439442657</v>
      </c>
      <c r="H460" s="6">
        <f>DNFIK!H460*100/'Infl corrected (old)'!H$2</f>
        <v>3589.1553701772677</v>
      </c>
      <c r="I460" s="6">
        <f>DNFIK!I460*100/'Infl corrected (old)'!I$2</f>
        <v>3530.5498981670062</v>
      </c>
      <c r="J460" s="6">
        <f>DNFIK!J460*100/'Infl corrected (old)'!J$2</f>
        <v>3532.3232323232323</v>
      </c>
      <c r="K460" s="6">
        <f>DNFIK!K460*100/'Infl corrected (old)'!K$2</f>
        <v>3602.4096385542171</v>
      </c>
      <c r="L460" s="6">
        <f>DNFIK!L460*100/'Infl corrected (old)'!L$2</f>
        <v>3573</v>
      </c>
      <c r="M460" s="7">
        <f t="shared" si="14"/>
        <v>3582.9681389485245</v>
      </c>
    </row>
    <row r="461" spans="4:13" x14ac:dyDescent="0.55000000000000004">
      <c r="E461" s="3" t="s">
        <v>22</v>
      </c>
      <c r="F461" s="6">
        <f>DNFIK!F461*100/'Infl corrected (old)'!F$2</f>
        <v>390.35087719298247</v>
      </c>
      <c r="G461" s="6">
        <f>DNFIK!G461*100/'Infl corrected (old)'!G$2</f>
        <v>327.9742765273312</v>
      </c>
      <c r="H461" s="6">
        <f>DNFIK!H461*100/'Infl corrected (old)'!H$2</f>
        <v>238.79040667361835</v>
      </c>
      <c r="I461" s="6">
        <f>DNFIK!I461*100/'Infl corrected (old)'!I$2</f>
        <v>243.38085539714868</v>
      </c>
      <c r="J461" s="6">
        <f>DNFIK!J461*100/'Infl corrected (old)'!J$2</f>
        <v>225.25252525252526</v>
      </c>
      <c r="K461" s="6">
        <f>DNFIK!K461*100/'Infl corrected (old)'!K$2</f>
        <v>196.78714859437753</v>
      </c>
      <c r="L461" s="6">
        <f>DNFIK!L461*100/'Infl corrected (old)'!L$2</f>
        <v>196</v>
      </c>
      <c r="M461" s="7">
        <f t="shared" si="14"/>
        <v>259.79086994828333</v>
      </c>
    </row>
    <row r="462" spans="4:13" x14ac:dyDescent="0.55000000000000004">
      <c r="E462" s="3" t="s">
        <v>23</v>
      </c>
      <c r="F462" s="6">
        <f>DNFIK!F462*100/'Infl corrected (old)'!F$2</f>
        <v>3198.4649122807018</v>
      </c>
      <c r="G462" s="6">
        <f>DNFIK!G462*100/'Infl corrected (old)'!G$2</f>
        <v>3337.620578778135</v>
      </c>
      <c r="H462" s="6">
        <f>DNFIK!H462*100/'Infl corrected (old)'!H$2</f>
        <v>3350.3649635036495</v>
      </c>
      <c r="I462" s="6">
        <f>DNFIK!I462*100/'Infl corrected (old)'!I$2</f>
        <v>3288.1873727087577</v>
      </c>
      <c r="J462" s="6">
        <f>DNFIK!J462*100/'Infl corrected (old)'!J$2</f>
        <v>3307.0707070707072</v>
      </c>
      <c r="K462" s="6">
        <f>DNFIK!K462*100/'Infl corrected (old)'!K$2</f>
        <v>3405.6224899598396</v>
      </c>
      <c r="L462" s="6">
        <f>DNFIK!L462*100/'Infl corrected (old)'!L$2</f>
        <v>3376</v>
      </c>
      <c r="M462" s="7">
        <f t="shared" si="14"/>
        <v>3323.3330034716842</v>
      </c>
    </row>
    <row r="463" spans="4:13" x14ac:dyDescent="0.55000000000000004">
      <c r="E463" s="3" t="s">
        <v>24</v>
      </c>
      <c r="F463" s="6">
        <f>DNFIK!F463*100/'Infl corrected (old)'!F$2</f>
        <v>1190.7894736842104</v>
      </c>
      <c r="G463" s="6">
        <f>DNFIK!G463*100/'Infl corrected (old)'!G$2</f>
        <v>1229.3676312968919</v>
      </c>
      <c r="H463" s="6">
        <f>DNFIK!H463*100/'Infl corrected (old)'!H$2</f>
        <v>1092.8050052137642</v>
      </c>
      <c r="I463" s="6">
        <f>DNFIK!I463*100/'Infl corrected (old)'!I$2</f>
        <v>1173.1160896130345</v>
      </c>
      <c r="J463" s="6">
        <f>DNFIK!J463*100/'Infl corrected (old)'!J$2</f>
        <v>1124.2424242424242</v>
      </c>
      <c r="K463" s="6">
        <f>DNFIK!K463*100/'Infl corrected (old)'!K$2</f>
        <v>1174.698795180723</v>
      </c>
      <c r="L463" s="6">
        <f>DNFIK!L463*100/'Infl corrected (old)'!L$2</f>
        <v>1258</v>
      </c>
      <c r="M463" s="7">
        <f t="shared" si="14"/>
        <v>1177.5742027472927</v>
      </c>
    </row>
    <row r="464" spans="4:13" x14ac:dyDescent="0.55000000000000004">
      <c r="E464" s="3" t="s">
        <v>25</v>
      </c>
      <c r="F464" s="6">
        <f>DNFIK!F464*100/'Infl corrected (old)'!F$2</f>
        <v>389.25438596491227</v>
      </c>
      <c r="G464" s="6">
        <f>DNFIK!G464*100/'Infl corrected (old)'!G$2</f>
        <v>466.2379421221865</v>
      </c>
      <c r="H464" s="6">
        <f>DNFIK!H464*100/'Infl corrected (old)'!H$2</f>
        <v>371.22002085505733</v>
      </c>
      <c r="I464" s="6">
        <f>DNFIK!I464*100/'Infl corrected (old)'!I$2</f>
        <v>346.23217922606926</v>
      </c>
      <c r="J464" s="6">
        <f>DNFIK!J464*100/'Infl corrected (old)'!J$2</f>
        <v>303.030303030303</v>
      </c>
      <c r="K464" s="6">
        <f>DNFIK!K464*100/'Infl corrected (old)'!K$2</f>
        <v>343.37349397590361</v>
      </c>
      <c r="L464" s="6">
        <f>DNFIK!L464*100/'Infl corrected (old)'!L$2</f>
        <v>407</v>
      </c>
      <c r="M464" s="7">
        <f t="shared" si="14"/>
        <v>375.19261788206171</v>
      </c>
    </row>
    <row r="465" spans="4:13" x14ac:dyDescent="0.55000000000000004">
      <c r="E465" s="3" t="s">
        <v>26</v>
      </c>
      <c r="F465" s="6">
        <f>DNFIK!F465*100/'Infl corrected (old)'!F$2</f>
        <v>801.53508771929819</v>
      </c>
      <c r="G465" s="6">
        <f>DNFIK!G465*100/'Infl corrected (old)'!G$2</f>
        <v>763.12968917470528</v>
      </c>
      <c r="H465" s="6">
        <f>DNFIK!H465*100/'Infl corrected (old)'!H$2</f>
        <v>721.58498435870695</v>
      </c>
      <c r="I465" s="6">
        <f>DNFIK!I465*100/'Infl corrected (old)'!I$2</f>
        <v>826.88391038696534</v>
      </c>
      <c r="J465" s="6">
        <f>DNFIK!J465*100/'Infl corrected (old)'!J$2</f>
        <v>821.21212121212125</v>
      </c>
      <c r="K465" s="6">
        <f>DNFIK!K465*100/'Infl corrected (old)'!K$2</f>
        <v>831.32530120481931</v>
      </c>
      <c r="L465" s="6">
        <f>DNFIK!L465*100/'Infl corrected (old)'!L$2</f>
        <v>851</v>
      </c>
      <c r="M465" s="7">
        <f t="shared" si="14"/>
        <v>802.38158486523093</v>
      </c>
    </row>
    <row r="466" spans="4:13" x14ac:dyDescent="0.55000000000000004">
      <c r="E466" s="3" t="s">
        <v>27</v>
      </c>
      <c r="F466" s="6">
        <f>DNFIK!F466*100/'Infl corrected (old)'!F$2</f>
        <v>3257.6754385964909</v>
      </c>
      <c r="G466" s="6">
        <f>DNFIK!G466*100/'Infl corrected (old)'!G$2</f>
        <v>3848.8745980707395</v>
      </c>
      <c r="H466" s="6">
        <f>DNFIK!H466*100/'Infl corrected (old)'!H$2</f>
        <v>3725.7559958289885</v>
      </c>
      <c r="I466" s="6">
        <f>DNFIK!I466*100/'Infl corrected (old)'!I$2</f>
        <v>3855.3971486761711</v>
      </c>
      <c r="J466" s="6">
        <f>DNFIK!J466*100/'Infl corrected (old)'!J$2</f>
        <v>4257.575757575758</v>
      </c>
      <c r="K466" s="6">
        <f>DNFIK!K466*100/'Infl corrected (old)'!K$2</f>
        <v>4806.2248995983937</v>
      </c>
      <c r="L466" s="6">
        <f>DNFIK!L466*100/'Infl corrected (old)'!L$2</f>
        <v>5765</v>
      </c>
      <c r="M466" s="7">
        <f t="shared" si="14"/>
        <v>4216.6434054780775</v>
      </c>
    </row>
    <row r="467" spans="4:13" x14ac:dyDescent="0.55000000000000004">
      <c r="E467" s="3" t="s">
        <v>28</v>
      </c>
      <c r="F467" s="6">
        <f>DNFIK!F467*100/'Infl corrected (old)'!F$2</f>
        <v>283.99122807017545</v>
      </c>
      <c r="G467" s="6">
        <f>DNFIK!G467*100/'Infl corrected (old)'!G$2</f>
        <v>329.04608788853164</v>
      </c>
      <c r="H467" s="6">
        <f>DNFIK!H467*100/'Infl corrected (old)'!H$2</f>
        <v>251.30344108446297</v>
      </c>
      <c r="I467" s="6">
        <f>DNFIK!I467*100/'Infl corrected (old)'!I$2</f>
        <v>209.77596741344195</v>
      </c>
      <c r="J467" s="6">
        <f>DNFIK!J467*100/'Infl corrected (old)'!J$2</f>
        <v>276.76767676767679</v>
      </c>
      <c r="K467" s="6">
        <f>DNFIK!K467*100/'Infl corrected (old)'!K$2</f>
        <v>369.47791164658639</v>
      </c>
      <c r="L467" s="6">
        <f>DNFIK!L467*100/'Infl corrected (old)'!L$2</f>
        <v>398</v>
      </c>
      <c r="M467" s="7">
        <f t="shared" si="14"/>
        <v>302.62318755298213</v>
      </c>
    </row>
    <row r="468" spans="4:13" x14ac:dyDescent="0.55000000000000004">
      <c r="E468" s="3" t="s">
        <v>29</v>
      </c>
      <c r="F468" s="6">
        <f>DNFIK!F468*100/'Infl corrected (old)'!F$2</f>
        <v>1905.7017543859649</v>
      </c>
      <c r="G468" s="6">
        <f>DNFIK!G468*100/'Infl corrected (old)'!G$2</f>
        <v>2022.5080385852091</v>
      </c>
      <c r="H468" s="6">
        <f>DNFIK!H468*100/'Infl corrected (old)'!H$2</f>
        <v>1885.2971845672575</v>
      </c>
      <c r="I468" s="6">
        <f>DNFIK!I468*100/'Infl corrected (old)'!I$2</f>
        <v>1871.6904276985742</v>
      </c>
      <c r="J468" s="6">
        <f>DNFIK!J468*100/'Infl corrected (old)'!J$2</f>
        <v>2052.5252525252527</v>
      </c>
      <c r="K468" s="6">
        <f>DNFIK!K468*100/'Infl corrected (old)'!K$2</f>
        <v>2311.2449799196788</v>
      </c>
      <c r="L468" s="6">
        <f>DNFIK!L468*100/'Infl corrected (old)'!L$2</f>
        <v>3233</v>
      </c>
      <c r="M468" s="7">
        <f t="shared" si="14"/>
        <v>2183.1382339545626</v>
      </c>
    </row>
    <row r="469" spans="4:13" x14ac:dyDescent="0.55000000000000004">
      <c r="E469" s="3" t="s">
        <v>30</v>
      </c>
      <c r="F469" s="6">
        <f>DNFIK!F469*100/'Infl corrected (old)'!F$2</f>
        <v>171.05263157894737</v>
      </c>
      <c r="G469" s="6">
        <f>DNFIK!G469*100/'Infl corrected (old)'!G$2</f>
        <v>197.21329046087888</v>
      </c>
      <c r="H469" s="6">
        <f>DNFIK!H469*100/'Infl corrected (old)'!H$2</f>
        <v>209.59332638164753</v>
      </c>
      <c r="I469" s="6">
        <f>DNFIK!I469*100/'Infl corrected (old)'!I$2</f>
        <v>179.22606924643583</v>
      </c>
      <c r="J469" s="6">
        <f>DNFIK!J469*100/'Infl corrected (old)'!J$2</f>
        <v>172.72727272727272</v>
      </c>
      <c r="K469" s="6">
        <f>DNFIK!K469*100/'Infl corrected (old)'!K$2</f>
        <v>198.79518072289159</v>
      </c>
      <c r="L469" s="6">
        <f>DNFIK!L469*100/'Infl corrected (old)'!L$2</f>
        <v>207</v>
      </c>
      <c r="M469" s="7">
        <f t="shared" si="14"/>
        <v>190.80111015972486</v>
      </c>
    </row>
    <row r="470" spans="4:13" x14ac:dyDescent="0.55000000000000004">
      <c r="E470" s="3" t="s">
        <v>31</v>
      </c>
      <c r="F470" s="6">
        <f>DNFIK!F470*100/'Infl corrected (old)'!F$2</f>
        <v>896.92982456140351</v>
      </c>
      <c r="G470" s="6">
        <f>DNFIK!G470*100/'Infl corrected (old)'!G$2</f>
        <v>1300.1071811361201</v>
      </c>
      <c r="H470" s="6">
        <f>DNFIK!H470*100/'Infl corrected (old)'!H$2</f>
        <v>1380.6047966631907</v>
      </c>
      <c r="I470" s="6">
        <f>DNFIK!I470*100/'Infl corrected (old)'!I$2</f>
        <v>1593.6863543788186</v>
      </c>
      <c r="J470" s="6">
        <f>DNFIK!J470*100/'Infl corrected (old)'!J$2</f>
        <v>1755.5555555555557</v>
      </c>
      <c r="K470" s="6">
        <f>DNFIK!K470*100/'Infl corrected (old)'!K$2</f>
        <v>1926.706827309237</v>
      </c>
      <c r="L470" s="6">
        <f>DNFIK!L470*100/'Infl corrected (old)'!L$2</f>
        <v>1926</v>
      </c>
      <c r="M470" s="7">
        <f t="shared" si="14"/>
        <v>1539.9415056577607</v>
      </c>
    </row>
    <row r="471" spans="4:13" x14ac:dyDescent="0.55000000000000004">
      <c r="E471" s="3" t="s">
        <v>32</v>
      </c>
      <c r="F471" s="6">
        <f>DNFIK!F471*100/'Infl corrected (old)'!F$2</f>
        <v>2148.0263157894738</v>
      </c>
      <c r="G471" s="6">
        <f>DNFIK!G471*100/'Infl corrected (old)'!G$2</f>
        <v>2324.7588424437299</v>
      </c>
      <c r="H471" s="6">
        <f>DNFIK!H471*100/'Infl corrected (old)'!H$2</f>
        <v>2527.632950990615</v>
      </c>
      <c r="I471" s="6">
        <f>DNFIK!I471*100/'Infl corrected (old)'!I$2</f>
        <v>2689.4093686354377</v>
      </c>
      <c r="J471" s="6">
        <f>DNFIK!J471*100/'Infl corrected (old)'!J$2</f>
        <v>2642.4242424242425</v>
      </c>
      <c r="K471" s="6">
        <f>DNFIK!K471*100/'Infl corrected (old)'!K$2</f>
        <v>2990.9638554216867</v>
      </c>
      <c r="L471" s="6">
        <f>DNFIK!L471*100/'Infl corrected (old)'!L$2</f>
        <v>3019</v>
      </c>
      <c r="M471" s="7">
        <f t="shared" si="14"/>
        <v>2620.316510815027</v>
      </c>
    </row>
    <row r="472" spans="4:13" x14ac:dyDescent="0.55000000000000004">
      <c r="E472" s="3" t="s">
        <v>33</v>
      </c>
      <c r="F472" s="6">
        <f>DNFIK!F472*100/'Infl corrected (old)'!F$2</f>
        <v>119.51754385964912</v>
      </c>
      <c r="G472" s="6">
        <f>DNFIK!G472*100/'Infl corrected (old)'!G$2</f>
        <v>122.18649517684888</v>
      </c>
      <c r="H472" s="6">
        <f>DNFIK!H472*100/'Infl corrected (old)'!H$2</f>
        <v>131.38686131386859</v>
      </c>
      <c r="I472" s="6">
        <f>DNFIK!I472*100/'Infl corrected (old)'!I$2</f>
        <v>125.25458248472505</v>
      </c>
      <c r="J472" s="6">
        <f>DNFIK!J472*100/'Infl corrected (old)'!J$2</f>
        <v>115.15151515151516</v>
      </c>
      <c r="K472" s="6">
        <f>DNFIK!K472*100/'Infl corrected (old)'!K$2</f>
        <v>110.44176706827309</v>
      </c>
      <c r="L472" s="6">
        <f>DNFIK!L472*100/'Infl corrected (old)'!L$2</f>
        <v>113</v>
      </c>
      <c r="M472" s="7">
        <f t="shared" si="14"/>
        <v>119.56268072212571</v>
      </c>
    </row>
    <row r="473" spans="4:13" x14ac:dyDescent="0.55000000000000004">
      <c r="E473" s="3" t="s">
        <v>34</v>
      </c>
      <c r="F473" s="6">
        <f>DNFIK!F473*100/'Infl corrected (old)'!F$2</f>
        <v>1137.0614035087719</v>
      </c>
      <c r="G473" s="6">
        <f>DNFIK!G473*100/'Infl corrected (old)'!G$2</f>
        <v>1232.5830653804931</v>
      </c>
      <c r="H473" s="6">
        <f>DNFIK!H473*100/'Infl corrected (old)'!H$2</f>
        <v>1306.5693430656934</v>
      </c>
      <c r="I473" s="6">
        <f>DNFIK!I473*100/'Infl corrected (old)'!I$2</f>
        <v>1436.8635437881874</v>
      </c>
      <c r="J473" s="6">
        <f>DNFIK!J473*100/'Infl corrected (old)'!J$2</f>
        <v>1438.3838383838383</v>
      </c>
      <c r="K473" s="6">
        <f>DNFIK!K473*100/'Infl corrected (old)'!K$2</f>
        <v>1618.4738955823293</v>
      </c>
      <c r="L473" s="6">
        <f>DNFIK!L473*100/'Infl corrected (old)'!L$2</f>
        <v>1634</v>
      </c>
      <c r="M473" s="7">
        <f t="shared" si="14"/>
        <v>1400.562155672759</v>
      </c>
    </row>
    <row r="474" spans="4:13" x14ac:dyDescent="0.55000000000000004">
      <c r="E474" s="3" t="s">
        <v>35</v>
      </c>
      <c r="F474" s="6">
        <f>DNFIK!F474*100/'Infl corrected (old)'!F$2</f>
        <v>891.4473684210526</v>
      </c>
      <c r="G474" s="6">
        <f>DNFIK!G474*100/'Infl corrected (old)'!G$2</f>
        <v>968.91747052518758</v>
      </c>
      <c r="H474" s="6">
        <f>DNFIK!H474*100/'Infl corrected (old)'!H$2</f>
        <v>1088.6339937434827</v>
      </c>
      <c r="I474" s="6">
        <f>DNFIK!I474*100/'Infl corrected (old)'!I$2</f>
        <v>1127.2912423625255</v>
      </c>
      <c r="J474" s="6">
        <f>DNFIK!J474*100/'Infl corrected (old)'!J$2</f>
        <v>1088.8888888888889</v>
      </c>
      <c r="K474" s="6">
        <f>DNFIK!K474*100/'Infl corrected (old)'!K$2</f>
        <v>1262.0481927710844</v>
      </c>
      <c r="L474" s="6">
        <f>DNFIK!L474*100/'Infl corrected (old)'!L$2</f>
        <v>1272</v>
      </c>
      <c r="M474" s="7">
        <f t="shared" si="14"/>
        <v>1099.8895938160317</v>
      </c>
    </row>
    <row r="475" spans="4:13" x14ac:dyDescent="0.55000000000000004">
      <c r="E475" s="3" t="s">
        <v>36</v>
      </c>
      <c r="F475" s="6">
        <f>DNFIK!F475*100/'Infl corrected (old)'!F$2</f>
        <v>449.56140350877189</v>
      </c>
      <c r="G475" s="6">
        <f>DNFIK!G475*100/'Infl corrected (old)'!G$2</f>
        <v>515.54126473740621</v>
      </c>
      <c r="H475" s="6">
        <f>DNFIK!H475*100/'Infl corrected (old)'!H$2</f>
        <v>790.40667361835244</v>
      </c>
      <c r="I475" s="6">
        <f>DNFIK!I475*100/'Infl corrected (old)'!I$2</f>
        <v>596.74134419551933</v>
      </c>
      <c r="J475" s="6">
        <f>DNFIK!J475*100/'Infl corrected (old)'!J$2</f>
        <v>389.8989898989899</v>
      </c>
      <c r="K475" s="6">
        <f>DNFIK!K475*100/'Infl corrected (old)'!K$2</f>
        <v>701.80722891566268</v>
      </c>
      <c r="L475" s="6">
        <f>DNFIK!L475*100/'Infl corrected (old)'!L$2</f>
        <v>582</v>
      </c>
      <c r="M475" s="7">
        <f t="shared" si="14"/>
        <v>575.13670069638601</v>
      </c>
    </row>
    <row r="476" spans="4:13" x14ac:dyDescent="0.55000000000000004">
      <c r="E476" s="3" t="s">
        <v>37</v>
      </c>
      <c r="F476" s="6">
        <f>DNFIK!F476*100/'Infl corrected (old)'!F$2</f>
        <v>646.92982456140351</v>
      </c>
      <c r="G476" s="6">
        <f>DNFIK!G476*100/'Infl corrected (old)'!G$2</f>
        <v>689.17470525187571</v>
      </c>
      <c r="H476" s="6">
        <f>DNFIK!H476*100/'Infl corrected (old)'!H$2</f>
        <v>708.02919708029196</v>
      </c>
      <c r="I476" s="6">
        <f>DNFIK!I476*100/'Infl corrected (old)'!I$2</f>
        <v>835.03054989816701</v>
      </c>
      <c r="J476" s="6">
        <f>DNFIK!J476*100/'Infl corrected (old)'!J$2</f>
        <v>758.58585858585855</v>
      </c>
      <c r="K476" s="6">
        <f>DNFIK!K476*100/'Infl corrected (old)'!K$2</f>
        <v>751.00401606425703</v>
      </c>
      <c r="L476" s="6">
        <f>DNFIK!L476*100/'Infl corrected (old)'!L$2</f>
        <v>652</v>
      </c>
      <c r="M476" s="7">
        <f t="shared" si="14"/>
        <v>720.10773592026476</v>
      </c>
    </row>
    <row r="477" spans="4:13" x14ac:dyDescent="0.55000000000000004">
      <c r="E477" s="3" t="s">
        <v>38</v>
      </c>
      <c r="F477" s="6">
        <f>DNFIK!F477*100/'Infl corrected (old)'!F$2</f>
        <v>12.06140350877193</v>
      </c>
      <c r="G477" s="6">
        <f>DNFIK!G477*100/'Infl corrected (old)'!G$2</f>
        <v>10.718113612004288</v>
      </c>
      <c r="H477" s="6">
        <f>DNFIK!H477*100/'Infl corrected (old)'!H$2</f>
        <v>11.470281543274243</v>
      </c>
      <c r="I477" s="6">
        <f>DNFIK!I477*100/'Infl corrected (old)'!I$2</f>
        <v>12.219959266802444</v>
      </c>
      <c r="J477" s="6">
        <f>DNFIK!J477*100/'Infl corrected (old)'!J$2</f>
        <v>9.0909090909090917</v>
      </c>
      <c r="K477" s="6">
        <f>DNFIK!K477*100/'Infl corrected (old)'!K$2</f>
        <v>11.04417670682731</v>
      </c>
      <c r="L477" s="6">
        <f>DNFIK!L477*100/'Infl corrected (old)'!L$2</f>
        <v>12</v>
      </c>
      <c r="M477" s="7">
        <f t="shared" si="14"/>
        <v>11.229263389798474</v>
      </c>
    </row>
    <row r="478" spans="4:13" x14ac:dyDescent="0.55000000000000004">
      <c r="E478" s="3" t="s">
        <v>39</v>
      </c>
      <c r="F478" s="6">
        <f>DNFIK!F478*100/'Infl corrected (old)'!F$2</f>
        <v>634.86842105263156</v>
      </c>
      <c r="G478" s="6">
        <f>DNFIK!G478*100/'Infl corrected (old)'!G$2</f>
        <v>679.52840300107187</v>
      </c>
      <c r="H478" s="6">
        <f>DNFIK!H478*100/'Infl corrected (old)'!H$2</f>
        <v>695.51616266944734</v>
      </c>
      <c r="I478" s="6">
        <f>DNFIK!I478*100/'Infl corrected (old)'!I$2</f>
        <v>822.81059063136456</v>
      </c>
      <c r="J478" s="6">
        <f>DNFIK!J478*100/'Infl corrected (old)'!J$2</f>
        <v>749.49494949494954</v>
      </c>
      <c r="K478" s="6">
        <f>DNFIK!K478*100/'Infl corrected (old)'!K$2</f>
        <v>739.95983935742981</v>
      </c>
      <c r="L478" s="6">
        <f>DNFIK!L478*100/'Infl corrected (old)'!L$2</f>
        <v>640</v>
      </c>
      <c r="M478" s="7">
        <f t="shared" si="14"/>
        <v>708.88262374384215</v>
      </c>
    </row>
    <row r="479" spans="4:13" x14ac:dyDescent="0.55000000000000004">
      <c r="E479" s="3" t="s">
        <v>40</v>
      </c>
      <c r="F479" s="6">
        <f>DNFIK!F479*100/'Infl corrected (old)'!F$2</f>
        <v>-12.06140350877193</v>
      </c>
      <c r="G479" s="6">
        <f>DNFIK!G479*100/'Infl corrected (old)'!G$2</f>
        <v>50.375133976420152</v>
      </c>
      <c r="H479" s="6">
        <f>DNFIK!H479*100/'Infl corrected (old)'!H$2</f>
        <v>134.51511991657975</v>
      </c>
      <c r="I479" s="6">
        <f>DNFIK!I479*100/'Infl corrected (old)'!I$2</f>
        <v>468.43177189409369</v>
      </c>
      <c r="J479" s="6">
        <f>DNFIK!J479*100/'Infl corrected (old)'!J$2</f>
        <v>510.1010101010101</v>
      </c>
      <c r="K479" s="6">
        <f>DNFIK!K479*100/'Infl corrected (old)'!K$2</f>
        <v>388.5542168674699</v>
      </c>
      <c r="L479" s="6">
        <f>DNFIK!L479*100/'Infl corrected (old)'!L$2</f>
        <v>-15</v>
      </c>
      <c r="M479" s="7">
        <f t="shared" si="14"/>
        <v>217.84512132097166</v>
      </c>
    </row>
    <row r="480" spans="4:13" x14ac:dyDescent="0.55000000000000004">
      <c r="D480" s="3" t="s">
        <v>43</v>
      </c>
      <c r="E480" s="3" t="s">
        <v>13</v>
      </c>
      <c r="F480" s="6">
        <f>DNFIK!F480*100/'Infl corrected (old)'!F$2</f>
        <v>631.57894736842104</v>
      </c>
      <c r="G480" s="6">
        <f>DNFIK!G480*100/'Infl corrected (old)'!G$2</f>
        <v>547.69560557341913</v>
      </c>
      <c r="H480" s="6">
        <f>DNFIK!H480*100/'Infl corrected (old)'!H$2</f>
        <v>629.82273201251303</v>
      </c>
      <c r="I480" s="6">
        <f>DNFIK!I480*100/'Infl corrected (old)'!I$2</f>
        <v>659.87780040733196</v>
      </c>
      <c r="J480" s="6">
        <f>DNFIK!J480*100/'Infl corrected (old)'!J$2</f>
        <v>573.73737373737379</v>
      </c>
      <c r="K480" s="6">
        <f>DNFIK!K480*100/'Infl corrected (old)'!K$2</f>
        <v>551.20481927710841</v>
      </c>
      <c r="L480" s="6">
        <f>DNFIK!L480*100/'Infl corrected (old)'!L$2</f>
        <v>497</v>
      </c>
      <c r="M480" s="7">
        <f t="shared" si="14"/>
        <v>584.41675405373815</v>
      </c>
    </row>
    <row r="481" spans="5:13" x14ac:dyDescent="0.55000000000000004">
      <c r="E481" s="3" t="s">
        <v>14</v>
      </c>
      <c r="F481" s="6">
        <f>DNFIK!F481*100/'Infl corrected (old)'!F$2</f>
        <v>13.157894736842104</v>
      </c>
      <c r="G481" s="6">
        <f>DNFIK!G481*100/'Infl corrected (old)'!G$2</f>
        <v>13.933547695605574</v>
      </c>
      <c r="H481" s="6">
        <f>DNFIK!H481*100/'Infl corrected (old)'!H$2</f>
        <v>13.555787278415014</v>
      </c>
      <c r="I481" s="6">
        <f>DNFIK!I481*100/'Infl corrected (old)'!I$2</f>
        <v>13.238289205702648</v>
      </c>
      <c r="J481" s="6">
        <f>DNFIK!J481*100/'Infl corrected (old)'!J$2</f>
        <v>12.121212121212121</v>
      </c>
      <c r="K481" s="6">
        <f>DNFIK!K481*100/'Infl corrected (old)'!K$2</f>
        <v>0</v>
      </c>
      <c r="L481" s="6">
        <f>DNFIK!L481*100/'Infl corrected (old)'!L$2</f>
        <v>0</v>
      </c>
      <c r="M481" s="7">
        <f t="shared" si="14"/>
        <v>9.4295330053967792</v>
      </c>
    </row>
    <row r="482" spans="5:13" x14ac:dyDescent="0.55000000000000004">
      <c r="E482" s="3" t="s">
        <v>15</v>
      </c>
      <c r="F482" s="6">
        <f>DNFIK!F482*100/'Infl corrected (old)'!F$2</f>
        <v>0</v>
      </c>
      <c r="G482" s="6">
        <f>DNFIK!G482*100/'Infl corrected (old)'!G$2</f>
        <v>0</v>
      </c>
      <c r="H482" s="6">
        <f>DNFIK!H482*100/'Infl corrected (old)'!H$2</f>
        <v>0</v>
      </c>
      <c r="I482" s="6">
        <f>DNFIK!I482*100/'Infl corrected (old)'!I$2</f>
        <v>0</v>
      </c>
      <c r="J482" s="6">
        <f>DNFIK!J482*100/'Infl corrected (old)'!J$2</f>
        <v>0</v>
      </c>
      <c r="K482" s="6">
        <f>DNFIK!K482*100/'Infl corrected (old)'!K$2</f>
        <v>0</v>
      </c>
      <c r="L482" s="6">
        <f>DNFIK!L482*100/'Infl corrected (old)'!L$2</f>
        <v>0</v>
      </c>
      <c r="M482" s="7">
        <f t="shared" si="14"/>
        <v>0</v>
      </c>
    </row>
    <row r="483" spans="5:13" x14ac:dyDescent="0.55000000000000004">
      <c r="E483" s="3" t="s">
        <v>16</v>
      </c>
      <c r="F483" s="6">
        <f>DNFIK!F483*100/'Infl corrected (old)'!F$2</f>
        <v>13.157894736842104</v>
      </c>
      <c r="G483" s="6">
        <f>DNFIK!G483*100/'Infl corrected (old)'!G$2</f>
        <v>13.933547695605574</v>
      </c>
      <c r="H483" s="6">
        <f>DNFIK!H483*100/'Infl corrected (old)'!H$2</f>
        <v>13.555787278415014</v>
      </c>
      <c r="I483" s="6">
        <f>DNFIK!I483*100/'Infl corrected (old)'!I$2</f>
        <v>13.238289205702648</v>
      </c>
      <c r="J483" s="6">
        <f>DNFIK!J483*100/'Infl corrected (old)'!J$2</f>
        <v>12.121212121212121</v>
      </c>
      <c r="K483" s="6">
        <f>DNFIK!K483*100/'Infl corrected (old)'!K$2</f>
        <v>0</v>
      </c>
      <c r="L483" s="6">
        <f>DNFIK!L483*100/'Infl corrected (old)'!L$2</f>
        <v>0</v>
      </c>
      <c r="M483" s="7">
        <f t="shared" si="14"/>
        <v>9.4295330053967792</v>
      </c>
    </row>
    <row r="484" spans="5:13" x14ac:dyDescent="0.55000000000000004">
      <c r="E484" s="3" t="s">
        <v>17</v>
      </c>
      <c r="F484" s="6">
        <f>DNFIK!F484*100/'Infl corrected (old)'!F$2</f>
        <v>361.84210526315786</v>
      </c>
      <c r="G484" s="6">
        <f>DNFIK!G484*100/'Infl corrected (old)'!G$2</f>
        <v>310.82529474812435</v>
      </c>
      <c r="H484" s="6">
        <f>DNFIK!H484*100/'Infl corrected (old)'!H$2</f>
        <v>368.0917622523462</v>
      </c>
      <c r="I484" s="6">
        <f>DNFIK!I484*100/'Infl corrected (old)'!I$2</f>
        <v>385.94704684317719</v>
      </c>
      <c r="J484" s="6">
        <f>DNFIK!J484*100/'Infl corrected (old)'!J$2</f>
        <v>327.27272727272725</v>
      </c>
      <c r="K484" s="6">
        <f>DNFIK!K484*100/'Infl corrected (old)'!K$2</f>
        <v>351.40562248995985</v>
      </c>
      <c r="L484" s="6">
        <f>DNFIK!L484*100/'Infl corrected (old)'!L$2</f>
        <v>327</v>
      </c>
      <c r="M484" s="7">
        <f t="shared" si="14"/>
        <v>347.48350840992754</v>
      </c>
    </row>
    <row r="485" spans="5:13" x14ac:dyDescent="0.55000000000000004">
      <c r="E485" s="3" t="s">
        <v>18</v>
      </c>
      <c r="F485" s="6">
        <f>DNFIK!F485*100/'Infl corrected (old)'!F$2</f>
        <v>66.885964912280699</v>
      </c>
      <c r="G485" s="6">
        <f>DNFIK!G485*100/'Infl corrected (old)'!G$2</f>
        <v>67.524115755627008</v>
      </c>
      <c r="H485" s="6">
        <f>DNFIK!H485*100/'Infl corrected (old)'!H$2</f>
        <v>64.650677789363911</v>
      </c>
      <c r="I485" s="6">
        <f>DNFIK!I485*100/'Infl corrected (old)'!I$2</f>
        <v>65.173116089613032</v>
      </c>
      <c r="J485" s="6">
        <f>DNFIK!J485*100/'Infl corrected (old)'!J$2</f>
        <v>66.666666666666671</v>
      </c>
      <c r="K485" s="6">
        <f>DNFIK!K485*100/'Infl corrected (old)'!K$2</f>
        <v>67.269076305220892</v>
      </c>
      <c r="L485" s="6">
        <f>DNFIK!L485*100/'Infl corrected (old)'!L$2</f>
        <v>70</v>
      </c>
      <c r="M485" s="7">
        <f t="shared" si="14"/>
        <v>66.881373931253179</v>
      </c>
    </row>
    <row r="486" spans="5:13" x14ac:dyDescent="0.55000000000000004">
      <c r="E486" s="3" t="s">
        <v>19</v>
      </c>
      <c r="F486" s="6">
        <f>DNFIK!F486*100/'Infl corrected (old)'!F$2</f>
        <v>283.99122807017545</v>
      </c>
      <c r="G486" s="6">
        <f>DNFIK!G486*100/'Infl corrected (old)'!G$2</f>
        <v>231.51125401929261</v>
      </c>
      <c r="H486" s="6">
        <f>DNFIK!H486*100/'Infl corrected (old)'!H$2</f>
        <v>290.92805005213762</v>
      </c>
      <c r="I486" s="6">
        <f>DNFIK!I486*100/'Infl corrected (old)'!I$2</f>
        <v>308.55397148676172</v>
      </c>
      <c r="J486" s="6">
        <f>DNFIK!J486*100/'Infl corrected (old)'!J$2</f>
        <v>248.4848484848485</v>
      </c>
      <c r="K486" s="6">
        <f>DNFIK!K486*100/'Infl corrected (old)'!K$2</f>
        <v>270.0803212851406</v>
      </c>
      <c r="L486" s="6">
        <f>DNFIK!L486*100/'Infl corrected (old)'!L$2</f>
        <v>241</v>
      </c>
      <c r="M486" s="7">
        <f t="shared" si="14"/>
        <v>267.79281048547949</v>
      </c>
    </row>
    <row r="487" spans="5:13" x14ac:dyDescent="0.55000000000000004">
      <c r="E487" s="3" t="s">
        <v>20</v>
      </c>
      <c r="F487" s="6">
        <f>DNFIK!F487*100/'Infl corrected (old)'!F$2</f>
        <v>10.964912280701753</v>
      </c>
      <c r="G487" s="6">
        <f>DNFIK!G487*100/'Infl corrected (old)'!G$2</f>
        <v>11.789924973204716</v>
      </c>
      <c r="H487" s="6">
        <f>DNFIK!H487*100/'Infl corrected (old)'!H$2</f>
        <v>12.513034410844629</v>
      </c>
      <c r="I487" s="6">
        <f>DNFIK!I487*100/'Infl corrected (old)'!I$2</f>
        <v>12.219959266802444</v>
      </c>
      <c r="J487" s="6">
        <f>DNFIK!J487*100/'Infl corrected (old)'!J$2</f>
        <v>12.121212121212121</v>
      </c>
      <c r="K487" s="6">
        <f>DNFIK!K487*100/'Infl corrected (old)'!K$2</f>
        <v>14.056224899598394</v>
      </c>
      <c r="L487" s="6">
        <f>DNFIK!L487*100/'Infl corrected (old)'!L$2</f>
        <v>16</v>
      </c>
      <c r="M487" s="7">
        <f t="shared" si="14"/>
        <v>12.809323993194866</v>
      </c>
    </row>
    <row r="488" spans="5:13" x14ac:dyDescent="0.55000000000000004">
      <c r="E488" s="3" t="s">
        <v>21</v>
      </c>
      <c r="F488" s="6">
        <f>DNFIK!F488*100/'Infl corrected (old)'!F$2</f>
        <v>182.01754385964912</v>
      </c>
      <c r="G488" s="6">
        <f>DNFIK!G488*100/'Infl corrected (old)'!G$2</f>
        <v>142.55091103965702</v>
      </c>
      <c r="H488" s="6">
        <f>DNFIK!H488*100/'Infl corrected (old)'!H$2</f>
        <v>156.41293013555787</v>
      </c>
      <c r="I488" s="6">
        <f>DNFIK!I488*100/'Infl corrected (old)'!I$2</f>
        <v>187.37270875763747</v>
      </c>
      <c r="J488" s="6">
        <f>DNFIK!J488*100/'Infl corrected (old)'!J$2</f>
        <v>169.69696969696969</v>
      </c>
      <c r="K488" s="6">
        <f>DNFIK!K488*100/'Infl corrected (old)'!K$2</f>
        <v>125.50200803212851</v>
      </c>
      <c r="L488" s="6">
        <f>DNFIK!L488*100/'Infl corrected (old)'!L$2</f>
        <v>94</v>
      </c>
      <c r="M488" s="7">
        <f t="shared" si="14"/>
        <v>151.0790102173714</v>
      </c>
    </row>
    <row r="489" spans="5:13" x14ac:dyDescent="0.55000000000000004">
      <c r="E489" s="3" t="s">
        <v>22</v>
      </c>
      <c r="F489" s="6">
        <f>DNFIK!F489*100/'Infl corrected (old)'!F$2</f>
        <v>182.01754385964912</v>
      </c>
      <c r="G489" s="6">
        <f>DNFIK!G489*100/'Infl corrected (old)'!G$2</f>
        <v>142.55091103965702</v>
      </c>
      <c r="H489" s="6">
        <f>DNFIK!H489*100/'Infl corrected (old)'!H$2</f>
        <v>156.41293013555787</v>
      </c>
      <c r="I489" s="6">
        <f>DNFIK!I489*100/'Infl corrected (old)'!I$2</f>
        <v>187.37270875763747</v>
      </c>
      <c r="J489" s="6">
        <f>DNFIK!J489*100/'Infl corrected (old)'!J$2</f>
        <v>169.69696969696969</v>
      </c>
      <c r="K489" s="6">
        <f>DNFIK!K489*100/'Infl corrected (old)'!K$2</f>
        <v>125.50200803212851</v>
      </c>
      <c r="L489" s="6">
        <f>DNFIK!L489*100/'Infl corrected (old)'!L$2</f>
        <v>94</v>
      </c>
      <c r="M489" s="7">
        <f t="shared" si="14"/>
        <v>151.0790102173714</v>
      </c>
    </row>
    <row r="490" spans="5:13" x14ac:dyDescent="0.55000000000000004">
      <c r="E490" s="3" t="s">
        <v>23</v>
      </c>
      <c r="F490" s="6">
        <f>DNFIK!F490*100/'Infl corrected (old)'!F$2</f>
        <v>0</v>
      </c>
      <c r="G490" s="6">
        <f>DNFIK!G490*100/'Infl corrected (old)'!G$2</f>
        <v>0</v>
      </c>
      <c r="H490" s="6">
        <f>DNFIK!H490*100/'Infl corrected (old)'!H$2</f>
        <v>0</v>
      </c>
      <c r="I490" s="6">
        <f>DNFIK!I490*100/'Infl corrected (old)'!I$2</f>
        <v>0</v>
      </c>
      <c r="J490" s="6">
        <f>DNFIK!J490*100/'Infl corrected (old)'!J$2</f>
        <v>0</v>
      </c>
      <c r="K490" s="6">
        <f>DNFIK!K490*100/'Infl corrected (old)'!K$2</f>
        <v>0</v>
      </c>
      <c r="L490" s="6">
        <f>DNFIK!L490*100/'Infl corrected (old)'!L$2</f>
        <v>0</v>
      </c>
      <c r="M490" s="7">
        <f t="shared" si="14"/>
        <v>0</v>
      </c>
    </row>
    <row r="491" spans="5:13" x14ac:dyDescent="0.55000000000000004">
      <c r="E491" s="3" t="s">
        <v>24</v>
      </c>
      <c r="F491" s="6">
        <f>DNFIK!F491*100/'Infl corrected (old)'!F$2</f>
        <v>0</v>
      </c>
      <c r="G491" s="6">
        <f>DNFIK!G491*100/'Infl corrected (old)'!G$2</f>
        <v>0</v>
      </c>
      <c r="H491" s="6">
        <f>DNFIK!H491*100/'Infl corrected (old)'!H$2</f>
        <v>0</v>
      </c>
      <c r="I491" s="6">
        <f>DNFIK!I491*100/'Infl corrected (old)'!I$2</f>
        <v>0</v>
      </c>
      <c r="J491" s="6">
        <f>DNFIK!J491*100/'Infl corrected (old)'!J$2</f>
        <v>0</v>
      </c>
      <c r="K491" s="6">
        <f>DNFIK!K491*100/'Infl corrected (old)'!K$2</f>
        <v>0</v>
      </c>
      <c r="L491" s="6">
        <f>DNFIK!L491*100/'Infl corrected (old)'!L$2</f>
        <v>0</v>
      </c>
      <c r="M491" s="7">
        <f t="shared" si="14"/>
        <v>0</v>
      </c>
    </row>
    <row r="492" spans="5:13" x14ac:dyDescent="0.55000000000000004">
      <c r="E492" s="3" t="s">
        <v>25</v>
      </c>
      <c r="F492" s="6">
        <f>DNFIK!F492*100/'Infl corrected (old)'!F$2</f>
        <v>0</v>
      </c>
      <c r="G492" s="6">
        <f>DNFIK!G492*100/'Infl corrected (old)'!G$2</f>
        <v>0</v>
      </c>
      <c r="H492" s="6">
        <f>DNFIK!H492*100/'Infl corrected (old)'!H$2</f>
        <v>0</v>
      </c>
      <c r="I492" s="6">
        <f>DNFIK!I492*100/'Infl corrected (old)'!I$2</f>
        <v>0</v>
      </c>
      <c r="J492" s="6">
        <f>DNFIK!J492*100/'Infl corrected (old)'!J$2</f>
        <v>0</v>
      </c>
      <c r="K492" s="6">
        <f>DNFIK!K492*100/'Infl corrected (old)'!K$2</f>
        <v>0</v>
      </c>
      <c r="L492" s="6">
        <f>DNFIK!L492*100/'Infl corrected (old)'!L$2</f>
        <v>0</v>
      </c>
      <c r="M492" s="7">
        <f t="shared" si="14"/>
        <v>0</v>
      </c>
    </row>
    <row r="493" spans="5:13" x14ac:dyDescent="0.55000000000000004">
      <c r="E493" s="3" t="s">
        <v>26</v>
      </c>
      <c r="F493" s="6">
        <f>DNFIK!F493*100/'Infl corrected (old)'!F$2</f>
        <v>0</v>
      </c>
      <c r="G493" s="6">
        <f>DNFIK!G493*100/'Infl corrected (old)'!G$2</f>
        <v>0</v>
      </c>
      <c r="H493" s="6">
        <f>DNFIK!H493*100/'Infl corrected (old)'!H$2</f>
        <v>0</v>
      </c>
      <c r="I493" s="6">
        <f>DNFIK!I493*100/'Infl corrected (old)'!I$2</f>
        <v>0</v>
      </c>
      <c r="J493" s="6">
        <f>DNFIK!J493*100/'Infl corrected (old)'!J$2</f>
        <v>0</v>
      </c>
      <c r="K493" s="6">
        <f>DNFIK!K493*100/'Infl corrected (old)'!K$2</f>
        <v>0</v>
      </c>
      <c r="L493" s="6">
        <f>DNFIK!L493*100/'Infl corrected (old)'!L$2</f>
        <v>0</v>
      </c>
      <c r="M493" s="7">
        <f t="shared" si="14"/>
        <v>0</v>
      </c>
    </row>
    <row r="494" spans="5:13" x14ac:dyDescent="0.55000000000000004">
      <c r="E494" s="3" t="s">
        <v>27</v>
      </c>
      <c r="F494" s="6">
        <f>DNFIK!F494*100/'Infl corrected (old)'!F$2</f>
        <v>70.175438596491219</v>
      </c>
      <c r="G494" s="6">
        <f>DNFIK!G494*100/'Infl corrected (old)'!G$2</f>
        <v>75.026795284030015</v>
      </c>
      <c r="H494" s="6">
        <f>DNFIK!H494*100/'Infl corrected (old)'!H$2</f>
        <v>76.120959332638165</v>
      </c>
      <c r="I494" s="6">
        <f>DNFIK!I494*100/'Infl corrected (old)'!I$2</f>
        <v>73.319755600814659</v>
      </c>
      <c r="J494" s="6">
        <f>DNFIK!J494*100/'Infl corrected (old)'!J$2</f>
        <v>64.646464646464651</v>
      </c>
      <c r="K494" s="6">
        <f>DNFIK!K494*100/'Infl corrected (old)'!K$2</f>
        <v>70.281124497991968</v>
      </c>
      <c r="L494" s="6">
        <f>DNFIK!L494*100/'Infl corrected (old)'!L$2</f>
        <v>72</v>
      </c>
      <c r="M494" s="7">
        <f t="shared" si="14"/>
        <v>71.652933994061527</v>
      </c>
    </row>
    <row r="495" spans="5:13" x14ac:dyDescent="0.55000000000000004">
      <c r="E495" s="3" t="s">
        <v>28</v>
      </c>
      <c r="F495" s="6">
        <f>DNFIK!F495*100/'Infl corrected (old)'!F$2</f>
        <v>0</v>
      </c>
      <c r="G495" s="6">
        <f>DNFIK!G495*100/'Infl corrected (old)'!G$2</f>
        <v>0</v>
      </c>
      <c r="H495" s="6">
        <f>DNFIK!H495*100/'Infl corrected (old)'!H$2</f>
        <v>0</v>
      </c>
      <c r="I495" s="6">
        <f>DNFIK!I495*100/'Infl corrected (old)'!I$2</f>
        <v>0</v>
      </c>
      <c r="J495" s="6">
        <f>DNFIK!J495*100/'Infl corrected (old)'!J$2</f>
        <v>0</v>
      </c>
      <c r="K495" s="6">
        <f>DNFIK!K495*100/'Infl corrected (old)'!K$2</f>
        <v>0</v>
      </c>
      <c r="L495" s="6">
        <f>DNFIK!L495*100/'Infl corrected (old)'!L$2</f>
        <v>0</v>
      </c>
      <c r="M495" s="7">
        <f t="shared" si="14"/>
        <v>0</v>
      </c>
    </row>
    <row r="496" spans="5:13" x14ac:dyDescent="0.55000000000000004">
      <c r="E496" s="3" t="s">
        <v>29</v>
      </c>
      <c r="F496" s="6">
        <f>DNFIK!F496*100/'Infl corrected (old)'!F$2</f>
        <v>0</v>
      </c>
      <c r="G496" s="6">
        <f>DNFIK!G496*100/'Infl corrected (old)'!G$2</f>
        <v>0</v>
      </c>
      <c r="H496" s="6">
        <f>DNFIK!H496*100/'Infl corrected (old)'!H$2</f>
        <v>0</v>
      </c>
      <c r="I496" s="6">
        <f>DNFIK!I496*100/'Infl corrected (old)'!I$2</f>
        <v>0</v>
      </c>
      <c r="J496" s="6">
        <f>DNFIK!J496*100/'Infl corrected (old)'!J$2</f>
        <v>0</v>
      </c>
      <c r="K496" s="6">
        <f>DNFIK!K496*100/'Infl corrected (old)'!K$2</f>
        <v>0</v>
      </c>
      <c r="L496" s="6">
        <f>DNFIK!L496*100/'Infl corrected (old)'!L$2</f>
        <v>0</v>
      </c>
      <c r="M496" s="7">
        <f t="shared" si="14"/>
        <v>0</v>
      </c>
    </row>
    <row r="497" spans="4:13" x14ac:dyDescent="0.55000000000000004">
      <c r="E497" s="3" t="s">
        <v>30</v>
      </c>
      <c r="F497" s="6">
        <f>DNFIK!F497*100/'Infl corrected (old)'!F$2</f>
        <v>70.175438596491219</v>
      </c>
      <c r="G497" s="6">
        <f>DNFIK!G497*100/'Infl corrected (old)'!G$2</f>
        <v>75.026795284030015</v>
      </c>
      <c r="H497" s="6">
        <f>DNFIK!H497*100/'Infl corrected (old)'!H$2</f>
        <v>76.120959332638165</v>
      </c>
      <c r="I497" s="6">
        <f>DNFIK!I497*100/'Infl corrected (old)'!I$2</f>
        <v>73.319755600814659</v>
      </c>
      <c r="J497" s="6">
        <f>DNFIK!J497*100/'Infl corrected (old)'!J$2</f>
        <v>64.646464646464651</v>
      </c>
      <c r="K497" s="6">
        <f>DNFIK!K497*100/'Infl corrected (old)'!K$2</f>
        <v>70.281124497991968</v>
      </c>
      <c r="L497" s="6">
        <f>DNFIK!L497*100/'Infl corrected (old)'!L$2</f>
        <v>72</v>
      </c>
      <c r="M497" s="7">
        <f t="shared" si="14"/>
        <v>71.652933994061527</v>
      </c>
    </row>
    <row r="498" spans="4:13" x14ac:dyDescent="0.55000000000000004">
      <c r="E498" s="3" t="s">
        <v>31</v>
      </c>
      <c r="F498" s="6">
        <f>DNFIK!F498*100/'Infl corrected (old)'!F$2</f>
        <v>0</v>
      </c>
      <c r="G498" s="6">
        <f>DNFIK!G498*100/'Infl corrected (old)'!G$2</f>
        <v>0</v>
      </c>
      <c r="H498" s="6">
        <f>DNFIK!H498*100/'Infl corrected (old)'!H$2</f>
        <v>0</v>
      </c>
      <c r="I498" s="6">
        <f>DNFIK!I498*100/'Infl corrected (old)'!I$2</f>
        <v>0</v>
      </c>
      <c r="J498" s="6">
        <f>DNFIK!J498*100/'Infl corrected (old)'!J$2</f>
        <v>0</v>
      </c>
      <c r="K498" s="6">
        <f>DNFIK!K498*100/'Infl corrected (old)'!K$2</f>
        <v>0</v>
      </c>
      <c r="L498" s="6">
        <f>DNFIK!L498*100/'Infl corrected (old)'!L$2</f>
        <v>0</v>
      </c>
      <c r="M498" s="7">
        <f t="shared" si="14"/>
        <v>0</v>
      </c>
    </row>
    <row r="499" spans="4:13" x14ac:dyDescent="0.55000000000000004">
      <c r="E499" s="3" t="s">
        <v>32</v>
      </c>
      <c r="F499" s="6">
        <f>DNFIK!F499*100/'Infl corrected (old)'!F$2</f>
        <v>0</v>
      </c>
      <c r="G499" s="6">
        <f>DNFIK!G499*100/'Infl corrected (old)'!G$2</f>
        <v>0</v>
      </c>
      <c r="H499" s="6">
        <f>DNFIK!H499*100/'Infl corrected (old)'!H$2</f>
        <v>0</v>
      </c>
      <c r="I499" s="6">
        <f>DNFIK!I499*100/'Infl corrected (old)'!I$2</f>
        <v>0</v>
      </c>
      <c r="J499" s="6">
        <f>DNFIK!J499*100/'Infl corrected (old)'!J$2</f>
        <v>0</v>
      </c>
      <c r="K499" s="6">
        <f>DNFIK!K499*100/'Infl corrected (old)'!K$2</f>
        <v>0</v>
      </c>
      <c r="L499" s="6">
        <f>DNFIK!L499*100/'Infl corrected (old)'!L$2</f>
        <v>0</v>
      </c>
      <c r="M499" s="7">
        <f t="shared" si="14"/>
        <v>0</v>
      </c>
    </row>
    <row r="500" spans="4:13" x14ac:dyDescent="0.55000000000000004">
      <c r="E500" s="3" t="s">
        <v>33</v>
      </c>
      <c r="F500" s="6">
        <f>DNFIK!F500*100/'Infl corrected (old)'!F$2</f>
        <v>0</v>
      </c>
      <c r="G500" s="6">
        <f>DNFIK!G500*100/'Infl corrected (old)'!G$2</f>
        <v>0</v>
      </c>
      <c r="H500" s="6">
        <f>DNFIK!H500*100/'Infl corrected (old)'!H$2</f>
        <v>0</v>
      </c>
      <c r="I500" s="6">
        <f>DNFIK!I500*100/'Infl corrected (old)'!I$2</f>
        <v>0</v>
      </c>
      <c r="J500" s="6">
        <f>DNFIK!J500*100/'Infl corrected (old)'!J$2</f>
        <v>0</v>
      </c>
      <c r="K500" s="6">
        <f>DNFIK!K500*100/'Infl corrected (old)'!K$2</f>
        <v>0</v>
      </c>
      <c r="L500" s="6">
        <f>DNFIK!L500*100/'Infl corrected (old)'!L$2</f>
        <v>0</v>
      </c>
      <c r="M500" s="7">
        <f t="shared" si="14"/>
        <v>0</v>
      </c>
    </row>
    <row r="501" spans="4:13" x14ac:dyDescent="0.55000000000000004">
      <c r="E501" s="3" t="s">
        <v>34</v>
      </c>
      <c r="F501" s="6">
        <f>DNFIK!F501*100/'Infl corrected (old)'!F$2</f>
        <v>0</v>
      </c>
      <c r="G501" s="6">
        <f>DNFIK!G501*100/'Infl corrected (old)'!G$2</f>
        <v>0</v>
      </c>
      <c r="H501" s="6">
        <f>DNFIK!H501*100/'Infl corrected (old)'!H$2</f>
        <v>0</v>
      </c>
      <c r="I501" s="6">
        <f>DNFIK!I501*100/'Infl corrected (old)'!I$2</f>
        <v>0</v>
      </c>
      <c r="J501" s="6">
        <f>DNFIK!J501*100/'Infl corrected (old)'!J$2</f>
        <v>0</v>
      </c>
      <c r="K501" s="6">
        <f>DNFIK!K501*100/'Infl corrected (old)'!K$2</f>
        <v>0</v>
      </c>
      <c r="L501" s="6">
        <f>DNFIK!L501*100/'Infl corrected (old)'!L$2</f>
        <v>0</v>
      </c>
      <c r="M501" s="7">
        <f t="shared" si="14"/>
        <v>0</v>
      </c>
    </row>
    <row r="502" spans="4:13" x14ac:dyDescent="0.55000000000000004">
      <c r="E502" s="3" t="s">
        <v>35</v>
      </c>
      <c r="F502" s="6">
        <f>DNFIK!F502*100/'Infl corrected (old)'!F$2</f>
        <v>0</v>
      </c>
      <c r="G502" s="6">
        <f>DNFIK!G502*100/'Infl corrected (old)'!G$2</f>
        <v>0</v>
      </c>
      <c r="H502" s="6">
        <f>DNFIK!H502*100/'Infl corrected (old)'!H$2</f>
        <v>0</v>
      </c>
      <c r="I502" s="6">
        <f>DNFIK!I502*100/'Infl corrected (old)'!I$2</f>
        <v>0</v>
      </c>
      <c r="J502" s="6">
        <f>DNFIK!J502*100/'Infl corrected (old)'!J$2</f>
        <v>0</v>
      </c>
      <c r="K502" s="6">
        <f>DNFIK!K502*100/'Infl corrected (old)'!K$2</f>
        <v>0</v>
      </c>
      <c r="L502" s="6">
        <f>DNFIK!L502*100/'Infl corrected (old)'!L$2</f>
        <v>0</v>
      </c>
      <c r="M502" s="7">
        <f t="shared" si="14"/>
        <v>0</v>
      </c>
    </row>
    <row r="503" spans="4:13" x14ac:dyDescent="0.55000000000000004">
      <c r="E503" s="3" t="s">
        <v>36</v>
      </c>
      <c r="F503" s="6">
        <f>DNFIK!F503*100/'Infl corrected (old)'!F$2</f>
        <v>3.2894736842105261</v>
      </c>
      <c r="G503" s="6">
        <f>DNFIK!G503*100/'Infl corrected (old)'!G$2</f>
        <v>6.4308681672025729</v>
      </c>
      <c r="H503" s="6">
        <f>DNFIK!H503*100/'Infl corrected (old)'!H$2</f>
        <v>15.641293013555787</v>
      </c>
      <c r="I503" s="6">
        <f>DNFIK!I503*100/'Infl corrected (old)'!I$2</f>
        <v>0</v>
      </c>
      <c r="J503" s="6">
        <f>DNFIK!J503*100/'Infl corrected (old)'!J$2</f>
        <v>0</v>
      </c>
      <c r="K503" s="6">
        <f>DNFIK!K503*100/'Infl corrected (old)'!K$2</f>
        <v>4.0160642570281126</v>
      </c>
      <c r="L503" s="6">
        <f>DNFIK!L503*100/'Infl corrected (old)'!L$2</f>
        <v>2</v>
      </c>
      <c r="M503" s="7">
        <f t="shared" si="14"/>
        <v>4.4825284459995709</v>
      </c>
    </row>
    <row r="504" spans="4:13" x14ac:dyDescent="0.55000000000000004">
      <c r="E504" s="3" t="s">
        <v>37</v>
      </c>
      <c r="F504" s="6">
        <f>DNFIK!F504*100/'Infl corrected (old)'!F$2</f>
        <v>0</v>
      </c>
      <c r="G504" s="6">
        <f>DNFIK!G504*100/'Infl corrected (old)'!G$2</f>
        <v>0</v>
      </c>
      <c r="H504" s="6">
        <f>DNFIK!H504*100/'Infl corrected (old)'!H$2</f>
        <v>0</v>
      </c>
      <c r="I504" s="6">
        <f>DNFIK!I504*100/'Infl corrected (old)'!I$2</f>
        <v>0</v>
      </c>
      <c r="J504" s="6">
        <f>DNFIK!J504*100/'Infl corrected (old)'!J$2</f>
        <v>0</v>
      </c>
      <c r="K504" s="6">
        <f>DNFIK!K504*100/'Infl corrected (old)'!K$2</f>
        <v>2.0080321285140563</v>
      </c>
      <c r="L504" s="6">
        <f>DNFIK!L504*100/'Infl corrected (old)'!L$2</f>
        <v>3</v>
      </c>
      <c r="M504" s="7">
        <f t="shared" si="14"/>
        <v>0.71543316121629374</v>
      </c>
    </row>
    <row r="505" spans="4:13" x14ac:dyDescent="0.55000000000000004">
      <c r="E505" s="3" t="s">
        <v>38</v>
      </c>
      <c r="F505" s="6">
        <f>DNFIK!F505*100/'Infl corrected (old)'!F$2</f>
        <v>0</v>
      </c>
      <c r="G505" s="6">
        <f>DNFIK!G505*100/'Infl corrected (old)'!G$2</f>
        <v>0</v>
      </c>
      <c r="H505" s="6">
        <f>DNFIK!H505*100/'Infl corrected (old)'!H$2</f>
        <v>0</v>
      </c>
      <c r="I505" s="6">
        <f>DNFIK!I505*100/'Infl corrected (old)'!I$2</f>
        <v>0</v>
      </c>
      <c r="J505" s="6">
        <f>DNFIK!J505*100/'Infl corrected (old)'!J$2</f>
        <v>0</v>
      </c>
      <c r="K505" s="6">
        <f>DNFIK!K505*100/'Infl corrected (old)'!K$2</f>
        <v>0</v>
      </c>
      <c r="L505" s="6">
        <f>DNFIK!L505*100/'Infl corrected (old)'!L$2</f>
        <v>0</v>
      </c>
      <c r="M505" s="7">
        <f t="shared" si="14"/>
        <v>0</v>
      </c>
    </row>
    <row r="506" spans="4:13" x14ac:dyDescent="0.55000000000000004">
      <c r="E506" s="3" t="s">
        <v>39</v>
      </c>
      <c r="F506" s="6">
        <f>DNFIK!F506*100/'Infl corrected (old)'!F$2</f>
        <v>0</v>
      </c>
      <c r="G506" s="6">
        <f>DNFIK!G506*100/'Infl corrected (old)'!G$2</f>
        <v>0</v>
      </c>
      <c r="H506" s="6">
        <f>DNFIK!H506*100/'Infl corrected (old)'!H$2</f>
        <v>0</v>
      </c>
      <c r="I506" s="6">
        <f>DNFIK!I506*100/'Infl corrected (old)'!I$2</f>
        <v>0</v>
      </c>
      <c r="J506" s="6">
        <f>DNFIK!J506*100/'Infl corrected (old)'!J$2</f>
        <v>0</v>
      </c>
      <c r="K506" s="6">
        <f>DNFIK!K506*100/'Infl corrected (old)'!K$2</f>
        <v>2.0080321285140563</v>
      </c>
      <c r="L506" s="6">
        <f>DNFIK!L506*100/'Infl corrected (old)'!L$2</f>
        <v>3</v>
      </c>
      <c r="M506" s="7">
        <f t="shared" si="14"/>
        <v>0.71543316121629374</v>
      </c>
    </row>
    <row r="507" spans="4:13" x14ac:dyDescent="0.55000000000000004">
      <c r="E507" s="3" t="s">
        <v>40</v>
      </c>
      <c r="F507" s="6">
        <f>DNFIK!F507*100/'Infl corrected (old)'!F$2</f>
        <v>-15.350877192982455</v>
      </c>
      <c r="G507" s="6">
        <f>DNFIK!G507*100/'Infl corrected (old)'!G$2</f>
        <v>-17.14898177920686</v>
      </c>
      <c r="H507" s="6">
        <f>DNFIK!H507*100/'Infl corrected (old)'!H$2</f>
        <v>-20.855057351407716</v>
      </c>
      <c r="I507" s="6">
        <f>DNFIK!I507*100/'Infl corrected (old)'!I$2</f>
        <v>-9.1649694501018324</v>
      </c>
      <c r="J507" s="6">
        <f>DNFIK!J507*100/'Infl corrected (old)'!J$2</f>
        <v>-12.121212121212121</v>
      </c>
      <c r="K507" s="6">
        <f>DNFIK!K507*100/'Infl corrected (old)'!K$2</f>
        <v>-21.084337349397593</v>
      </c>
      <c r="L507" s="6">
        <f>DNFIK!L507*100/'Infl corrected (old)'!L$2</f>
        <v>-21</v>
      </c>
      <c r="M507" s="7">
        <f t="shared" si="14"/>
        <v>-16.67506217775837</v>
      </c>
    </row>
    <row r="508" spans="4:13" x14ac:dyDescent="0.55000000000000004">
      <c r="D508" s="3" t="s">
        <v>44</v>
      </c>
      <c r="E508" s="3" t="s">
        <v>13</v>
      </c>
      <c r="F508" s="6">
        <f>DNFIK!F508*100/'Infl corrected (old)'!F$2</f>
        <v>8176.5350877192977</v>
      </c>
      <c r="G508" s="6">
        <f>DNFIK!G508*100/'Infl corrected (old)'!G$2</f>
        <v>8295.8199356913192</v>
      </c>
      <c r="H508" s="6">
        <f>DNFIK!H508*100/'Infl corrected (old)'!H$2</f>
        <v>8040.6673618352443</v>
      </c>
      <c r="I508" s="6">
        <f>DNFIK!I508*100/'Infl corrected (old)'!I$2</f>
        <v>7968.4317718940938</v>
      </c>
      <c r="J508" s="6">
        <f>DNFIK!J508*100/'Infl corrected (old)'!J$2</f>
        <v>7739.393939393939</v>
      </c>
      <c r="K508" s="6">
        <f>DNFIK!K508*100/'Infl corrected (old)'!K$2</f>
        <v>7993.9759036144587</v>
      </c>
      <c r="L508" s="6">
        <f>DNFIK!L508*100/'Infl corrected (old)'!L$2</f>
        <v>7515</v>
      </c>
      <c r="M508" s="7">
        <f t="shared" si="14"/>
        <v>7961.4034285926218</v>
      </c>
    </row>
    <row r="509" spans="4:13" x14ac:dyDescent="0.55000000000000004">
      <c r="E509" s="3" t="s">
        <v>14</v>
      </c>
      <c r="F509" s="6">
        <f>DNFIK!F509*100/'Infl corrected (old)'!F$2</f>
        <v>0</v>
      </c>
      <c r="G509" s="6">
        <f>DNFIK!G509*100/'Infl corrected (old)'!G$2</f>
        <v>0</v>
      </c>
      <c r="H509" s="6">
        <f>DNFIK!H509*100/'Infl corrected (old)'!H$2</f>
        <v>0</v>
      </c>
      <c r="I509" s="6">
        <f>DNFIK!I509*100/'Infl corrected (old)'!I$2</f>
        <v>0</v>
      </c>
      <c r="J509" s="6">
        <f>DNFIK!J509*100/'Infl corrected (old)'!J$2</f>
        <v>0</v>
      </c>
      <c r="K509" s="6">
        <f>DNFIK!K509*100/'Infl corrected (old)'!K$2</f>
        <v>0</v>
      </c>
      <c r="L509" s="6">
        <f>DNFIK!L509*100/'Infl corrected (old)'!L$2</f>
        <v>0</v>
      </c>
      <c r="M509" s="7">
        <f t="shared" si="14"/>
        <v>0</v>
      </c>
    </row>
    <row r="510" spans="4:13" x14ac:dyDescent="0.55000000000000004">
      <c r="E510" s="3" t="s">
        <v>15</v>
      </c>
      <c r="F510" s="6">
        <f>DNFIK!F510*100/'Infl corrected (old)'!F$2</f>
        <v>0</v>
      </c>
      <c r="G510" s="6">
        <f>DNFIK!G510*100/'Infl corrected (old)'!G$2</f>
        <v>0</v>
      </c>
      <c r="H510" s="6">
        <f>DNFIK!H510*100/'Infl corrected (old)'!H$2</f>
        <v>0</v>
      </c>
      <c r="I510" s="6">
        <f>DNFIK!I510*100/'Infl corrected (old)'!I$2</f>
        <v>0</v>
      </c>
      <c r="J510" s="6">
        <f>DNFIK!J510*100/'Infl corrected (old)'!J$2</f>
        <v>0</v>
      </c>
      <c r="K510" s="6">
        <f>DNFIK!K510*100/'Infl corrected (old)'!K$2</f>
        <v>0</v>
      </c>
      <c r="L510" s="6">
        <f>DNFIK!L510*100/'Infl corrected (old)'!L$2</f>
        <v>0</v>
      </c>
      <c r="M510" s="7">
        <f t="shared" si="14"/>
        <v>0</v>
      </c>
    </row>
    <row r="511" spans="4:13" x14ac:dyDescent="0.55000000000000004">
      <c r="E511" s="3" t="s">
        <v>16</v>
      </c>
      <c r="F511" s="6">
        <f>DNFIK!F511*100/'Infl corrected (old)'!F$2</f>
        <v>0</v>
      </c>
      <c r="G511" s="6">
        <f>DNFIK!G511*100/'Infl corrected (old)'!G$2</f>
        <v>0</v>
      </c>
      <c r="H511" s="6">
        <f>DNFIK!H511*100/'Infl corrected (old)'!H$2</f>
        <v>0</v>
      </c>
      <c r="I511" s="6">
        <f>DNFIK!I511*100/'Infl corrected (old)'!I$2</f>
        <v>0</v>
      </c>
      <c r="J511" s="6">
        <f>DNFIK!J511*100/'Infl corrected (old)'!J$2</f>
        <v>0</v>
      </c>
      <c r="K511" s="6">
        <f>DNFIK!K511*100/'Infl corrected (old)'!K$2</f>
        <v>0</v>
      </c>
      <c r="L511" s="6">
        <f>DNFIK!L511*100/'Infl corrected (old)'!L$2</f>
        <v>0</v>
      </c>
      <c r="M511" s="7">
        <f t="shared" si="14"/>
        <v>0</v>
      </c>
    </row>
    <row r="512" spans="4:13" x14ac:dyDescent="0.55000000000000004">
      <c r="E512" s="3" t="s">
        <v>17</v>
      </c>
      <c r="F512" s="6">
        <f>DNFIK!F512*100/'Infl corrected (old)'!F$2</f>
        <v>3293.8596491228068</v>
      </c>
      <c r="G512" s="6">
        <f>DNFIK!G512*100/'Infl corrected (old)'!G$2</f>
        <v>3226.1521972132905</v>
      </c>
      <c r="H512" s="6">
        <f>DNFIK!H512*100/'Infl corrected (old)'!H$2</f>
        <v>3026.0688216892595</v>
      </c>
      <c r="I512" s="6">
        <f>DNFIK!I512*100/'Infl corrected (old)'!I$2</f>
        <v>2825.865580448065</v>
      </c>
      <c r="J512" s="6">
        <f>DNFIK!J512*100/'Infl corrected (old)'!J$2</f>
        <v>2758.5858585858587</v>
      </c>
      <c r="K512" s="6">
        <f>DNFIK!K512*100/'Infl corrected (old)'!K$2</f>
        <v>2631.5261044176709</v>
      </c>
      <c r="L512" s="6">
        <f>DNFIK!L512*100/'Infl corrected (old)'!L$2</f>
        <v>2294</v>
      </c>
      <c r="M512" s="7">
        <f t="shared" si="14"/>
        <v>2865.1511730681354</v>
      </c>
    </row>
    <row r="513" spans="5:13" x14ac:dyDescent="0.55000000000000004">
      <c r="E513" s="3" t="s">
        <v>18</v>
      </c>
      <c r="F513" s="6">
        <f>DNFIK!F513*100/'Infl corrected (old)'!F$2</f>
        <v>0</v>
      </c>
      <c r="G513" s="6">
        <f>DNFIK!G513*100/'Infl corrected (old)'!G$2</f>
        <v>0</v>
      </c>
      <c r="H513" s="6">
        <f>DNFIK!H513*100/'Infl corrected (old)'!H$2</f>
        <v>0</v>
      </c>
      <c r="I513" s="6">
        <f>DNFIK!I513*100/'Infl corrected (old)'!I$2</f>
        <v>0</v>
      </c>
      <c r="J513" s="6">
        <f>DNFIK!J513*100/'Infl corrected (old)'!J$2</f>
        <v>0</v>
      </c>
      <c r="K513" s="6">
        <f>DNFIK!K513*100/'Infl corrected (old)'!K$2</f>
        <v>0</v>
      </c>
      <c r="L513" s="6">
        <f>DNFIK!L513*100/'Infl corrected (old)'!L$2</f>
        <v>0</v>
      </c>
      <c r="M513" s="7">
        <f t="shared" si="14"/>
        <v>0</v>
      </c>
    </row>
    <row r="514" spans="5:13" x14ac:dyDescent="0.55000000000000004">
      <c r="E514" s="3" t="s">
        <v>19</v>
      </c>
      <c r="F514" s="6">
        <f>DNFIK!F514*100/'Infl corrected (old)'!F$2</f>
        <v>1751.0964912280701</v>
      </c>
      <c r="G514" s="6">
        <f>DNFIK!G514*100/'Infl corrected (old)'!G$2</f>
        <v>1572.3472668810291</v>
      </c>
      <c r="H514" s="6">
        <f>DNFIK!H514*100/'Infl corrected (old)'!H$2</f>
        <v>1401.4598540145985</v>
      </c>
      <c r="I514" s="6">
        <f>DNFIK!I514*100/'Infl corrected (old)'!I$2</f>
        <v>1154.7861507128309</v>
      </c>
      <c r="J514" s="6">
        <f>DNFIK!J514*100/'Infl corrected (old)'!J$2</f>
        <v>1239.3939393939395</v>
      </c>
      <c r="K514" s="6">
        <f>DNFIK!K514*100/'Infl corrected (old)'!K$2</f>
        <v>1294.1767068273093</v>
      </c>
      <c r="L514" s="6">
        <f>DNFIK!L514*100/'Infl corrected (old)'!L$2</f>
        <v>1245</v>
      </c>
      <c r="M514" s="7">
        <f t="shared" si="14"/>
        <v>1379.7514870082539</v>
      </c>
    </row>
    <row r="515" spans="5:13" x14ac:dyDescent="0.55000000000000004">
      <c r="E515" s="3" t="s">
        <v>20</v>
      </c>
      <c r="F515" s="6">
        <f>DNFIK!F515*100/'Infl corrected (old)'!F$2</f>
        <v>1542.7631578947369</v>
      </c>
      <c r="G515" s="6">
        <f>DNFIK!G515*100/'Infl corrected (old)'!G$2</f>
        <v>1653.8049303322616</v>
      </c>
      <c r="H515" s="6">
        <f>DNFIK!H515*100/'Infl corrected (old)'!H$2</f>
        <v>1625.6517205422315</v>
      </c>
      <c r="I515" s="6">
        <f>DNFIK!I515*100/'Infl corrected (old)'!I$2</f>
        <v>1671.0794297352343</v>
      </c>
      <c r="J515" s="6">
        <f>DNFIK!J515*100/'Infl corrected (old)'!J$2</f>
        <v>1519.1919191919192</v>
      </c>
      <c r="K515" s="6">
        <f>DNFIK!K515*100/'Infl corrected (old)'!K$2</f>
        <v>1338.3534136546186</v>
      </c>
      <c r="L515" s="6">
        <f>DNFIK!L515*100/'Infl corrected (old)'!L$2</f>
        <v>1049</v>
      </c>
      <c r="M515" s="7">
        <f t="shared" si="14"/>
        <v>1485.6920816215718</v>
      </c>
    </row>
    <row r="516" spans="5:13" x14ac:dyDescent="0.55000000000000004">
      <c r="E516" s="3" t="s">
        <v>21</v>
      </c>
      <c r="F516" s="6">
        <f>DNFIK!F516*100/'Infl corrected (old)'!F$2</f>
        <v>3398.0263157894738</v>
      </c>
      <c r="G516" s="6">
        <f>DNFIK!G516*100/'Infl corrected (old)'!G$2</f>
        <v>3511.2540192926044</v>
      </c>
      <c r="H516" s="6">
        <f>DNFIK!H516*100/'Infl corrected (old)'!H$2</f>
        <v>3424.400417101147</v>
      </c>
      <c r="I516" s="6">
        <f>DNFIK!I516*100/'Infl corrected (old)'!I$2</f>
        <v>3338.0855397148675</v>
      </c>
      <c r="J516" s="6">
        <f>DNFIK!J516*100/'Infl corrected (old)'!J$2</f>
        <v>3357.5757575757575</v>
      </c>
      <c r="K516" s="6">
        <f>DNFIK!K516*100/'Infl corrected (old)'!K$2</f>
        <v>3463.8554216867474</v>
      </c>
      <c r="L516" s="6">
        <f>DNFIK!L516*100/'Infl corrected (old)'!L$2</f>
        <v>3441</v>
      </c>
      <c r="M516" s="7">
        <f t="shared" si="14"/>
        <v>3419.1710673086568</v>
      </c>
    </row>
    <row r="517" spans="5:13" x14ac:dyDescent="0.55000000000000004">
      <c r="E517" s="3" t="s">
        <v>22</v>
      </c>
      <c r="F517" s="6">
        <f>DNFIK!F517*100/'Infl corrected (old)'!F$2</f>
        <v>208.33333333333331</v>
      </c>
      <c r="G517" s="6">
        <f>DNFIK!G517*100/'Infl corrected (old)'!G$2</f>
        <v>185.42336548767418</v>
      </c>
      <c r="H517" s="6">
        <f>DNFIK!H517*100/'Infl corrected (old)'!H$2</f>
        <v>82.377476538060478</v>
      </c>
      <c r="I517" s="6">
        <f>DNFIK!I517*100/'Infl corrected (old)'!I$2</f>
        <v>56.008146639511203</v>
      </c>
      <c r="J517" s="6">
        <f>DNFIK!J517*100/'Infl corrected (old)'!J$2</f>
        <v>55.555555555555557</v>
      </c>
      <c r="K517" s="6">
        <f>DNFIK!K517*100/'Infl corrected (old)'!K$2</f>
        <v>70.281124497991968</v>
      </c>
      <c r="L517" s="6">
        <f>DNFIK!L517*100/'Infl corrected (old)'!L$2</f>
        <v>101</v>
      </c>
      <c r="M517" s="7">
        <f t="shared" ref="M517:M580" si="15">AVERAGE(F517:L517)</f>
        <v>108.42557172173238</v>
      </c>
    </row>
    <row r="518" spans="5:13" x14ac:dyDescent="0.55000000000000004">
      <c r="E518" s="3" t="s">
        <v>23</v>
      </c>
      <c r="F518" s="6">
        <f>DNFIK!F518*100/'Infl corrected (old)'!F$2</f>
        <v>3190.7894736842104</v>
      </c>
      <c r="G518" s="6">
        <f>DNFIK!G518*100/'Infl corrected (old)'!G$2</f>
        <v>3325.8306538049305</v>
      </c>
      <c r="H518" s="6">
        <f>DNFIK!H518*100/'Infl corrected (old)'!H$2</f>
        <v>3343.0656934306567</v>
      </c>
      <c r="I518" s="6">
        <f>DNFIK!I518*100/'Infl corrected (old)'!I$2</f>
        <v>3282.0773930753562</v>
      </c>
      <c r="J518" s="6">
        <f>DNFIK!J518*100/'Infl corrected (old)'!J$2</f>
        <v>3303.030303030303</v>
      </c>
      <c r="K518" s="6">
        <f>DNFIK!K518*100/'Infl corrected (old)'!K$2</f>
        <v>3393.5742971887553</v>
      </c>
      <c r="L518" s="6">
        <f>DNFIK!L518*100/'Infl corrected (old)'!L$2</f>
        <v>3340</v>
      </c>
      <c r="M518" s="7">
        <f t="shared" si="15"/>
        <v>3311.1954020306016</v>
      </c>
    </row>
    <row r="519" spans="5:13" x14ac:dyDescent="0.55000000000000004">
      <c r="E519" s="3" t="s">
        <v>24</v>
      </c>
      <c r="F519" s="6">
        <f>DNFIK!F519*100/'Infl corrected (old)'!F$2</f>
        <v>552.63157894736844</v>
      </c>
      <c r="G519" s="6">
        <f>DNFIK!G519*100/'Infl corrected (old)'!G$2</f>
        <v>550.91103965702041</v>
      </c>
      <c r="H519" s="6">
        <f>DNFIK!H519*100/'Infl corrected (old)'!H$2</f>
        <v>553.70177267987481</v>
      </c>
      <c r="I519" s="6">
        <f>DNFIK!I519*100/'Infl corrected (old)'!I$2</f>
        <v>658.85947046843171</v>
      </c>
      <c r="J519" s="6">
        <f>DNFIK!J519*100/'Infl corrected (old)'!J$2</f>
        <v>665.6565656565657</v>
      </c>
      <c r="K519" s="6">
        <f>DNFIK!K519*100/'Infl corrected (old)'!K$2</f>
        <v>674.69879518072298</v>
      </c>
      <c r="L519" s="6">
        <f>DNFIK!L519*100/'Infl corrected (old)'!L$2</f>
        <v>701</v>
      </c>
      <c r="M519" s="7">
        <f t="shared" si="15"/>
        <v>622.49417465571207</v>
      </c>
    </row>
    <row r="520" spans="5:13" x14ac:dyDescent="0.55000000000000004">
      <c r="E520" s="3" t="s">
        <v>25</v>
      </c>
      <c r="F520" s="6">
        <f>DNFIK!F520*100/'Infl corrected (old)'!F$2</f>
        <v>0</v>
      </c>
      <c r="G520" s="6">
        <f>DNFIK!G520*100/'Infl corrected (old)'!G$2</f>
        <v>0</v>
      </c>
      <c r="H520" s="6">
        <f>DNFIK!H520*100/'Infl corrected (old)'!H$2</f>
        <v>0</v>
      </c>
      <c r="I520" s="6">
        <f>DNFIK!I520*100/'Infl corrected (old)'!I$2</f>
        <v>0</v>
      </c>
      <c r="J520" s="6">
        <f>DNFIK!J520*100/'Infl corrected (old)'!J$2</f>
        <v>0</v>
      </c>
      <c r="K520" s="6">
        <f>DNFIK!K520*100/'Infl corrected (old)'!K$2</f>
        <v>0</v>
      </c>
      <c r="L520" s="6">
        <f>DNFIK!L520*100/'Infl corrected (old)'!L$2</f>
        <v>0</v>
      </c>
      <c r="M520" s="7">
        <f t="shared" si="15"/>
        <v>0</v>
      </c>
    </row>
    <row r="521" spans="5:13" x14ac:dyDescent="0.55000000000000004">
      <c r="E521" s="3" t="s">
        <v>26</v>
      </c>
      <c r="F521" s="6">
        <f>DNFIK!F521*100/'Infl corrected (old)'!F$2</f>
        <v>552.63157894736844</v>
      </c>
      <c r="G521" s="6">
        <f>DNFIK!G521*100/'Infl corrected (old)'!G$2</f>
        <v>550.91103965702041</v>
      </c>
      <c r="H521" s="6">
        <f>DNFIK!H521*100/'Infl corrected (old)'!H$2</f>
        <v>553.70177267987481</v>
      </c>
      <c r="I521" s="6">
        <f>DNFIK!I521*100/'Infl corrected (old)'!I$2</f>
        <v>658.85947046843171</v>
      </c>
      <c r="J521" s="6">
        <f>DNFIK!J521*100/'Infl corrected (old)'!J$2</f>
        <v>665.6565656565657</v>
      </c>
      <c r="K521" s="6">
        <f>DNFIK!K521*100/'Infl corrected (old)'!K$2</f>
        <v>674.69879518072298</v>
      </c>
      <c r="L521" s="6">
        <f>DNFIK!L521*100/'Infl corrected (old)'!L$2</f>
        <v>701</v>
      </c>
      <c r="M521" s="7">
        <f t="shared" si="15"/>
        <v>622.49417465571207</v>
      </c>
    </row>
    <row r="522" spans="5:13" x14ac:dyDescent="0.55000000000000004">
      <c r="E522" s="3" t="s">
        <v>27</v>
      </c>
      <c r="F522" s="6">
        <f>DNFIK!F522*100/'Infl corrected (old)'!F$2</f>
        <v>336.62280701754383</v>
      </c>
      <c r="G522" s="6">
        <f>DNFIK!G522*100/'Infl corrected (old)'!G$2</f>
        <v>369.7749196141479</v>
      </c>
      <c r="H522" s="6">
        <f>DNFIK!H522*100/'Infl corrected (old)'!H$2</f>
        <v>192.90928050052136</v>
      </c>
      <c r="I522" s="6">
        <f>DNFIK!I522*100/'Infl corrected (old)'!I$2</f>
        <v>311.60896130346231</v>
      </c>
      <c r="J522" s="6">
        <f>DNFIK!J522*100/'Infl corrected (old)'!J$2</f>
        <v>364.64646464646466</v>
      </c>
      <c r="K522" s="6">
        <f>DNFIK!K522*100/'Infl corrected (old)'!K$2</f>
        <v>424.69879518072293</v>
      </c>
      <c r="L522" s="6">
        <f>DNFIK!L522*100/'Infl corrected (old)'!L$2</f>
        <v>432</v>
      </c>
      <c r="M522" s="7">
        <f t="shared" si="15"/>
        <v>347.46588975183761</v>
      </c>
    </row>
    <row r="523" spans="5:13" x14ac:dyDescent="0.55000000000000004">
      <c r="E523" s="3" t="s">
        <v>28</v>
      </c>
      <c r="F523" s="6">
        <f>DNFIK!F523*100/'Infl corrected (old)'!F$2</f>
        <v>138.15789473684211</v>
      </c>
      <c r="G523" s="6">
        <f>DNFIK!G523*100/'Infl corrected (old)'!G$2</f>
        <v>157.55627009646304</v>
      </c>
      <c r="H523" s="6">
        <f>DNFIK!H523*100/'Infl corrected (old)'!H$2</f>
        <v>99.061522419186645</v>
      </c>
      <c r="I523" s="6">
        <f>DNFIK!I523*100/'Infl corrected (old)'!I$2</f>
        <v>130.34623217922606</v>
      </c>
      <c r="J523" s="6">
        <f>DNFIK!J523*100/'Infl corrected (old)'!J$2</f>
        <v>178.78787878787878</v>
      </c>
      <c r="K523" s="6">
        <f>DNFIK!K523*100/'Infl corrected (old)'!K$2</f>
        <v>236.94779116465864</v>
      </c>
      <c r="L523" s="6">
        <f>DNFIK!L523*100/'Infl corrected (old)'!L$2</f>
        <v>251</v>
      </c>
      <c r="M523" s="7">
        <f t="shared" si="15"/>
        <v>170.26536991203648</v>
      </c>
    </row>
    <row r="524" spans="5:13" x14ac:dyDescent="0.55000000000000004">
      <c r="E524" s="3" t="s">
        <v>29</v>
      </c>
      <c r="F524" s="6">
        <f>DNFIK!F524*100/'Infl corrected (old)'!F$2</f>
        <v>198.46491228070175</v>
      </c>
      <c r="G524" s="6">
        <f>DNFIK!G524*100/'Infl corrected (old)'!G$2</f>
        <v>212.2186495176849</v>
      </c>
      <c r="H524" s="6">
        <f>DNFIK!H524*100/'Infl corrected (old)'!H$2</f>
        <v>93.847758081334717</v>
      </c>
      <c r="I524" s="6">
        <f>DNFIK!I524*100/'Infl corrected (old)'!I$2</f>
        <v>182.28105906313644</v>
      </c>
      <c r="J524" s="6">
        <f>DNFIK!J524*100/'Infl corrected (old)'!J$2</f>
        <v>186.86868686868686</v>
      </c>
      <c r="K524" s="6">
        <f>DNFIK!K524*100/'Infl corrected (old)'!K$2</f>
        <v>187.75100401606426</v>
      </c>
      <c r="L524" s="6">
        <f>DNFIK!L524*100/'Infl corrected (old)'!L$2</f>
        <v>181</v>
      </c>
      <c r="M524" s="7">
        <f t="shared" si="15"/>
        <v>177.49029568965844</v>
      </c>
    </row>
    <row r="525" spans="5:13" x14ac:dyDescent="0.55000000000000004">
      <c r="E525" s="3" t="s">
        <v>30</v>
      </c>
      <c r="F525" s="6">
        <f>DNFIK!F525*100/'Infl corrected (old)'!F$2</f>
        <v>0</v>
      </c>
      <c r="G525" s="6">
        <f>DNFIK!G525*100/'Infl corrected (old)'!G$2</f>
        <v>0</v>
      </c>
      <c r="H525" s="6">
        <f>DNFIK!H525*100/'Infl corrected (old)'!H$2</f>
        <v>0</v>
      </c>
      <c r="I525" s="6">
        <f>DNFIK!I525*100/'Infl corrected (old)'!I$2</f>
        <v>0</v>
      </c>
      <c r="J525" s="6">
        <f>DNFIK!J525*100/'Infl corrected (old)'!J$2</f>
        <v>0</v>
      </c>
      <c r="K525" s="6">
        <f>DNFIK!K525*100/'Infl corrected (old)'!K$2</f>
        <v>0</v>
      </c>
      <c r="L525" s="6">
        <f>DNFIK!L525*100/'Infl corrected (old)'!L$2</f>
        <v>0</v>
      </c>
      <c r="M525" s="7">
        <f t="shared" si="15"/>
        <v>0</v>
      </c>
    </row>
    <row r="526" spans="5:13" x14ac:dyDescent="0.55000000000000004">
      <c r="E526" s="3" t="s">
        <v>31</v>
      </c>
      <c r="F526" s="6">
        <f>DNFIK!F526*100/'Infl corrected (old)'!F$2</f>
        <v>0</v>
      </c>
      <c r="G526" s="6">
        <f>DNFIK!G526*100/'Infl corrected (old)'!G$2</f>
        <v>0</v>
      </c>
      <c r="H526" s="6">
        <f>DNFIK!H526*100/'Infl corrected (old)'!H$2</f>
        <v>0</v>
      </c>
      <c r="I526" s="6">
        <f>DNFIK!I526*100/'Infl corrected (old)'!I$2</f>
        <v>0</v>
      </c>
      <c r="J526" s="6">
        <f>DNFIK!J526*100/'Infl corrected (old)'!J$2</f>
        <v>0</v>
      </c>
      <c r="K526" s="6">
        <f>DNFIK!K526*100/'Infl corrected (old)'!K$2</f>
        <v>0</v>
      </c>
      <c r="L526" s="6">
        <f>DNFIK!L526*100/'Infl corrected (old)'!L$2</f>
        <v>0</v>
      </c>
      <c r="M526" s="7">
        <f t="shared" si="15"/>
        <v>0</v>
      </c>
    </row>
    <row r="527" spans="5:13" x14ac:dyDescent="0.55000000000000004">
      <c r="E527" s="3" t="s">
        <v>32</v>
      </c>
      <c r="F527" s="6">
        <f>DNFIK!F527*100/'Infl corrected (old)'!F$2</f>
        <v>0</v>
      </c>
      <c r="G527" s="6">
        <f>DNFIK!G527*100/'Infl corrected (old)'!G$2</f>
        <v>0</v>
      </c>
      <c r="H527" s="6">
        <f>DNFIK!H527*100/'Infl corrected (old)'!H$2</f>
        <v>0</v>
      </c>
      <c r="I527" s="6">
        <f>DNFIK!I527*100/'Infl corrected (old)'!I$2</f>
        <v>0</v>
      </c>
      <c r="J527" s="6">
        <f>DNFIK!J527*100/'Infl corrected (old)'!J$2</f>
        <v>0</v>
      </c>
      <c r="K527" s="6">
        <f>DNFIK!K527*100/'Infl corrected (old)'!K$2</f>
        <v>0</v>
      </c>
      <c r="L527" s="6">
        <f>DNFIK!L527*100/'Infl corrected (old)'!L$2</f>
        <v>0</v>
      </c>
      <c r="M527" s="7">
        <f t="shared" si="15"/>
        <v>0</v>
      </c>
    </row>
    <row r="528" spans="5:13" x14ac:dyDescent="0.55000000000000004">
      <c r="E528" s="3" t="s">
        <v>33</v>
      </c>
      <c r="F528" s="6">
        <f>DNFIK!F528*100/'Infl corrected (old)'!F$2</f>
        <v>0</v>
      </c>
      <c r="G528" s="6">
        <f>DNFIK!G528*100/'Infl corrected (old)'!G$2</f>
        <v>0</v>
      </c>
      <c r="H528" s="6">
        <f>DNFIK!H528*100/'Infl corrected (old)'!H$2</f>
        <v>0</v>
      </c>
      <c r="I528" s="6">
        <f>DNFIK!I528*100/'Infl corrected (old)'!I$2</f>
        <v>0</v>
      </c>
      <c r="J528" s="6">
        <f>DNFIK!J528*100/'Infl corrected (old)'!J$2</f>
        <v>0</v>
      </c>
      <c r="K528" s="6">
        <f>DNFIK!K528*100/'Infl corrected (old)'!K$2</f>
        <v>0</v>
      </c>
      <c r="L528" s="6">
        <f>DNFIK!L528*100/'Infl corrected (old)'!L$2</f>
        <v>0</v>
      </c>
      <c r="M528" s="7">
        <f t="shared" si="15"/>
        <v>0</v>
      </c>
    </row>
    <row r="529" spans="4:13" x14ac:dyDescent="0.55000000000000004">
      <c r="E529" s="3" t="s">
        <v>34</v>
      </c>
      <c r="F529" s="6">
        <f>DNFIK!F529*100/'Infl corrected (old)'!F$2</f>
        <v>0</v>
      </c>
      <c r="G529" s="6">
        <f>DNFIK!G529*100/'Infl corrected (old)'!G$2</f>
        <v>0</v>
      </c>
      <c r="H529" s="6">
        <f>DNFIK!H529*100/'Infl corrected (old)'!H$2</f>
        <v>0</v>
      </c>
      <c r="I529" s="6">
        <f>DNFIK!I529*100/'Infl corrected (old)'!I$2</f>
        <v>0</v>
      </c>
      <c r="J529" s="6">
        <f>DNFIK!J529*100/'Infl corrected (old)'!J$2</f>
        <v>0</v>
      </c>
      <c r="K529" s="6">
        <f>DNFIK!K529*100/'Infl corrected (old)'!K$2</f>
        <v>0</v>
      </c>
      <c r="L529" s="6">
        <f>DNFIK!L529*100/'Infl corrected (old)'!L$2</f>
        <v>0</v>
      </c>
      <c r="M529" s="7">
        <f t="shared" si="15"/>
        <v>0</v>
      </c>
    </row>
    <row r="530" spans="4:13" x14ac:dyDescent="0.55000000000000004">
      <c r="E530" s="3" t="s">
        <v>35</v>
      </c>
      <c r="F530" s="6">
        <f>DNFIK!F530*100/'Infl corrected (old)'!F$2</f>
        <v>0</v>
      </c>
      <c r="G530" s="6">
        <f>DNFIK!G530*100/'Infl corrected (old)'!G$2</f>
        <v>0</v>
      </c>
      <c r="H530" s="6">
        <f>DNFIK!H530*100/'Infl corrected (old)'!H$2</f>
        <v>0</v>
      </c>
      <c r="I530" s="6">
        <f>DNFIK!I530*100/'Infl corrected (old)'!I$2</f>
        <v>0</v>
      </c>
      <c r="J530" s="6">
        <f>DNFIK!J530*100/'Infl corrected (old)'!J$2</f>
        <v>0</v>
      </c>
      <c r="K530" s="6">
        <f>DNFIK!K530*100/'Infl corrected (old)'!K$2</f>
        <v>0</v>
      </c>
      <c r="L530" s="6">
        <f>DNFIK!L530*100/'Infl corrected (old)'!L$2</f>
        <v>0</v>
      </c>
      <c r="M530" s="7">
        <f t="shared" si="15"/>
        <v>0</v>
      </c>
    </row>
    <row r="531" spans="4:13" x14ac:dyDescent="0.55000000000000004">
      <c r="E531" s="3" t="s">
        <v>36</v>
      </c>
      <c r="F531" s="6">
        <f>DNFIK!F531*100/'Infl corrected (old)'!F$2</f>
        <v>419.95614035087721</v>
      </c>
      <c r="G531" s="6">
        <f>DNFIK!G531*100/'Infl corrected (old)'!G$2</f>
        <v>479.09967845659168</v>
      </c>
      <c r="H531" s="6">
        <f>DNFIK!H531*100/'Infl corrected (old)'!H$2</f>
        <v>727.8415015641292</v>
      </c>
      <c r="I531" s="6">
        <f>DNFIK!I531*100/'Infl corrected (old)'!I$2</f>
        <v>554.98981670061096</v>
      </c>
      <c r="J531" s="6">
        <f>DNFIK!J531*100/'Infl corrected (old)'!J$2</f>
        <v>356.56565656565658</v>
      </c>
      <c r="K531" s="6">
        <f>DNFIK!K531*100/'Infl corrected (old)'!K$2</f>
        <v>564.2570281124498</v>
      </c>
      <c r="L531" s="6">
        <f>DNFIK!L531*100/'Infl corrected (old)'!L$2</f>
        <v>484</v>
      </c>
      <c r="M531" s="7">
        <f t="shared" si="15"/>
        <v>512.38711739290216</v>
      </c>
    </row>
    <row r="532" spans="4:13" x14ac:dyDescent="0.55000000000000004">
      <c r="E532" s="3" t="s">
        <v>37</v>
      </c>
      <c r="F532" s="6">
        <f>DNFIK!F532*100/'Infl corrected (old)'!F$2</f>
        <v>175.43859649122805</v>
      </c>
      <c r="G532" s="6">
        <f>DNFIK!G532*100/'Infl corrected (old)'!G$2</f>
        <v>159.69989281886387</v>
      </c>
      <c r="H532" s="6">
        <f>DNFIK!H532*100/'Infl corrected (old)'!H$2</f>
        <v>115.74556830031283</v>
      </c>
      <c r="I532" s="6">
        <f>DNFIK!I532*100/'Infl corrected (old)'!I$2</f>
        <v>279.0224032586558</v>
      </c>
      <c r="J532" s="6">
        <f>DNFIK!J532*100/'Infl corrected (old)'!J$2</f>
        <v>236.36363636363637</v>
      </c>
      <c r="K532" s="6">
        <f>DNFIK!K532*100/'Infl corrected (old)'!K$2</f>
        <v>233.93574297188755</v>
      </c>
      <c r="L532" s="6">
        <f>DNFIK!L532*100/'Infl corrected (old)'!L$2</f>
        <v>164</v>
      </c>
      <c r="M532" s="7">
        <f t="shared" si="15"/>
        <v>194.88654860065495</v>
      </c>
    </row>
    <row r="533" spans="4:13" x14ac:dyDescent="0.55000000000000004">
      <c r="E533" s="3" t="s">
        <v>38</v>
      </c>
      <c r="F533" s="6">
        <f>DNFIK!F533*100/'Infl corrected (old)'!F$2</f>
        <v>0</v>
      </c>
      <c r="G533" s="6">
        <f>DNFIK!G533*100/'Infl corrected (old)'!G$2</f>
        <v>0</v>
      </c>
      <c r="H533" s="6">
        <f>DNFIK!H533*100/'Infl corrected (old)'!H$2</f>
        <v>0</v>
      </c>
      <c r="I533" s="6">
        <f>DNFIK!I533*100/'Infl corrected (old)'!I$2</f>
        <v>4.0733197556008145</v>
      </c>
      <c r="J533" s="6">
        <f>DNFIK!J533*100/'Infl corrected (old)'!J$2</f>
        <v>3.0303030303030303</v>
      </c>
      <c r="K533" s="6">
        <f>DNFIK!K533*100/'Infl corrected (old)'!K$2</f>
        <v>3.0120481927710845</v>
      </c>
      <c r="L533" s="6">
        <f>DNFIK!L533*100/'Infl corrected (old)'!L$2</f>
        <v>3</v>
      </c>
      <c r="M533" s="7">
        <f t="shared" si="15"/>
        <v>1.8736672826678471</v>
      </c>
    </row>
    <row r="534" spans="4:13" x14ac:dyDescent="0.55000000000000004">
      <c r="E534" s="3" t="s">
        <v>39</v>
      </c>
      <c r="F534" s="6">
        <f>DNFIK!F534*100/'Infl corrected (old)'!F$2</f>
        <v>175.43859649122805</v>
      </c>
      <c r="G534" s="6">
        <f>DNFIK!G534*100/'Infl corrected (old)'!G$2</f>
        <v>159.69989281886387</v>
      </c>
      <c r="H534" s="6">
        <f>DNFIK!H534*100/'Infl corrected (old)'!H$2</f>
        <v>115.74556830031283</v>
      </c>
      <c r="I534" s="6">
        <f>DNFIK!I534*100/'Infl corrected (old)'!I$2</f>
        <v>274.94908350305496</v>
      </c>
      <c r="J534" s="6">
        <f>DNFIK!J534*100/'Infl corrected (old)'!J$2</f>
        <v>233.33333333333334</v>
      </c>
      <c r="K534" s="6">
        <f>DNFIK!K534*100/'Infl corrected (old)'!K$2</f>
        <v>229.91967871485946</v>
      </c>
      <c r="L534" s="6">
        <f>DNFIK!L534*100/'Infl corrected (old)'!L$2</f>
        <v>161</v>
      </c>
      <c r="M534" s="7">
        <f t="shared" si="15"/>
        <v>192.86945045166468</v>
      </c>
    </row>
    <row r="535" spans="4:13" x14ac:dyDescent="0.55000000000000004">
      <c r="E535" s="3" t="s">
        <v>40</v>
      </c>
      <c r="F535" s="6">
        <f>DNFIK!F535*100/'Infl corrected (old)'!F$2</f>
        <v>40.570175438596493</v>
      </c>
      <c r="G535" s="6">
        <f>DNFIK!G535*100/'Infl corrected (old)'!G$2</f>
        <v>37.513397642015008</v>
      </c>
      <c r="H535" s="6">
        <f>DNFIK!H535*100/'Infl corrected (old)'!H$2</f>
        <v>192.90928050052136</v>
      </c>
      <c r="I535" s="6">
        <f>DNFIK!I535*100/'Infl corrected (old)'!I$2</f>
        <v>220.9775967413442</v>
      </c>
      <c r="J535" s="6">
        <f>DNFIK!J535*100/'Infl corrected (old)'!J$2</f>
        <v>205.05050505050505</v>
      </c>
      <c r="K535" s="6">
        <f>DNFIK!K535*100/'Infl corrected (old)'!K$2</f>
        <v>181.72690763052211</v>
      </c>
      <c r="L535" s="6">
        <f>DNFIK!L535*100/'Infl corrected (old)'!L$2</f>
        <v>177</v>
      </c>
      <c r="M535" s="7">
        <f t="shared" si="15"/>
        <v>150.82112328621491</v>
      </c>
    </row>
    <row r="536" spans="4:13" x14ac:dyDescent="0.55000000000000004">
      <c r="D536" s="3" t="s">
        <v>45</v>
      </c>
      <c r="E536" s="3" t="s">
        <v>13</v>
      </c>
      <c r="F536" s="6">
        <f>DNFIK!F536*100/'Infl corrected (old)'!F$2</f>
        <v>930.92105263157896</v>
      </c>
      <c r="G536" s="6">
        <f>DNFIK!G536*100/'Infl corrected (old)'!G$2</f>
        <v>1338.6923901393354</v>
      </c>
      <c r="H536" s="6">
        <f>DNFIK!H536*100/'Infl corrected (old)'!H$2</f>
        <v>1425.4431699687173</v>
      </c>
      <c r="I536" s="6">
        <f>DNFIK!I536*100/'Infl corrected (old)'!I$2</f>
        <v>1707.7393075356415</v>
      </c>
      <c r="J536" s="6">
        <f>DNFIK!J536*100/'Infl corrected (old)'!J$2</f>
        <v>1890.909090909091</v>
      </c>
      <c r="K536" s="6">
        <f>DNFIK!K536*100/'Infl corrected (old)'!K$2</f>
        <v>2087.3493975903616</v>
      </c>
      <c r="L536" s="6">
        <f>DNFIK!L536*100/'Infl corrected (old)'!L$2</f>
        <v>2039</v>
      </c>
      <c r="M536" s="7">
        <f t="shared" si="15"/>
        <v>1631.436344110675</v>
      </c>
    </row>
    <row r="537" spans="4:13" x14ac:dyDescent="0.55000000000000004">
      <c r="E537" s="3" t="s">
        <v>14</v>
      </c>
      <c r="F537" s="6">
        <f>DNFIK!F537*100/'Infl corrected (old)'!F$2</f>
        <v>0</v>
      </c>
      <c r="G537" s="6">
        <f>DNFIK!G537*100/'Infl corrected (old)'!G$2</f>
        <v>0</v>
      </c>
      <c r="H537" s="6">
        <f>DNFIK!H537*100/'Infl corrected (old)'!H$2</f>
        <v>0</v>
      </c>
      <c r="I537" s="6">
        <f>DNFIK!I537*100/'Infl corrected (old)'!I$2</f>
        <v>0</v>
      </c>
      <c r="J537" s="6">
        <f>DNFIK!J537*100/'Infl corrected (old)'!J$2</f>
        <v>0</v>
      </c>
      <c r="K537" s="6">
        <f>DNFIK!K537*100/'Infl corrected (old)'!K$2</f>
        <v>0</v>
      </c>
      <c r="L537" s="6">
        <f>DNFIK!L537*100/'Infl corrected (old)'!L$2</f>
        <v>0</v>
      </c>
      <c r="M537" s="7">
        <f t="shared" si="15"/>
        <v>0</v>
      </c>
    </row>
    <row r="538" spans="4:13" x14ac:dyDescent="0.55000000000000004">
      <c r="E538" s="3" t="s">
        <v>15</v>
      </c>
      <c r="F538" s="6">
        <f>DNFIK!F538*100/'Infl corrected (old)'!F$2</f>
        <v>0</v>
      </c>
      <c r="G538" s="6">
        <f>DNFIK!G538*100/'Infl corrected (old)'!G$2</f>
        <v>0</v>
      </c>
      <c r="H538" s="6">
        <f>DNFIK!H538*100/'Infl corrected (old)'!H$2</f>
        <v>0</v>
      </c>
      <c r="I538" s="6">
        <f>DNFIK!I538*100/'Infl corrected (old)'!I$2</f>
        <v>0</v>
      </c>
      <c r="J538" s="6">
        <f>DNFIK!J538*100/'Infl corrected (old)'!J$2</f>
        <v>0</v>
      </c>
      <c r="K538" s="6">
        <f>DNFIK!K538*100/'Infl corrected (old)'!K$2</f>
        <v>0</v>
      </c>
      <c r="L538" s="6">
        <f>DNFIK!L538*100/'Infl corrected (old)'!L$2</f>
        <v>0</v>
      </c>
      <c r="M538" s="7">
        <f t="shared" si="15"/>
        <v>0</v>
      </c>
    </row>
    <row r="539" spans="4:13" x14ac:dyDescent="0.55000000000000004">
      <c r="E539" s="3" t="s">
        <v>16</v>
      </c>
      <c r="F539" s="6">
        <f>DNFIK!F539*100/'Infl corrected (old)'!F$2</f>
        <v>0</v>
      </c>
      <c r="G539" s="6">
        <f>DNFIK!G539*100/'Infl corrected (old)'!G$2</f>
        <v>0</v>
      </c>
      <c r="H539" s="6">
        <f>DNFIK!H539*100/'Infl corrected (old)'!H$2</f>
        <v>0</v>
      </c>
      <c r="I539" s="6">
        <f>DNFIK!I539*100/'Infl corrected (old)'!I$2</f>
        <v>0</v>
      </c>
      <c r="J539" s="6">
        <f>DNFIK!J539*100/'Infl corrected (old)'!J$2</f>
        <v>0</v>
      </c>
      <c r="K539" s="6">
        <f>DNFIK!K539*100/'Infl corrected (old)'!K$2</f>
        <v>0</v>
      </c>
      <c r="L539" s="6">
        <f>DNFIK!L539*100/'Infl corrected (old)'!L$2</f>
        <v>0</v>
      </c>
      <c r="M539" s="7">
        <f t="shared" si="15"/>
        <v>0</v>
      </c>
    </row>
    <row r="540" spans="4:13" x14ac:dyDescent="0.55000000000000004">
      <c r="E540" s="3" t="s">
        <v>17</v>
      </c>
      <c r="F540" s="6">
        <f>DNFIK!F540*100/'Infl corrected (old)'!F$2</f>
        <v>0</v>
      </c>
      <c r="G540" s="6">
        <f>DNFIK!G540*100/'Infl corrected (old)'!G$2</f>
        <v>0</v>
      </c>
      <c r="H540" s="6">
        <f>DNFIK!H540*100/'Infl corrected (old)'!H$2</f>
        <v>0</v>
      </c>
      <c r="I540" s="6">
        <f>DNFIK!I540*100/'Infl corrected (old)'!I$2</f>
        <v>0</v>
      </c>
      <c r="J540" s="6">
        <f>DNFIK!J540*100/'Infl corrected (old)'!J$2</f>
        <v>0</v>
      </c>
      <c r="K540" s="6">
        <f>DNFIK!K540*100/'Infl corrected (old)'!K$2</f>
        <v>0</v>
      </c>
      <c r="L540" s="6">
        <f>DNFIK!L540*100/'Infl corrected (old)'!L$2</f>
        <v>0</v>
      </c>
      <c r="M540" s="7">
        <f t="shared" si="15"/>
        <v>0</v>
      </c>
    </row>
    <row r="541" spans="4:13" x14ac:dyDescent="0.55000000000000004">
      <c r="E541" s="3" t="s">
        <v>18</v>
      </c>
      <c r="F541" s="6">
        <f>DNFIK!F541*100/'Infl corrected (old)'!F$2</f>
        <v>0</v>
      </c>
      <c r="G541" s="6">
        <f>DNFIK!G541*100/'Infl corrected (old)'!G$2</f>
        <v>0</v>
      </c>
      <c r="H541" s="6">
        <f>DNFIK!H541*100/'Infl corrected (old)'!H$2</f>
        <v>0</v>
      </c>
      <c r="I541" s="6">
        <f>DNFIK!I541*100/'Infl corrected (old)'!I$2</f>
        <v>0</v>
      </c>
      <c r="J541" s="6">
        <f>DNFIK!J541*100/'Infl corrected (old)'!J$2</f>
        <v>0</v>
      </c>
      <c r="K541" s="6">
        <f>DNFIK!K541*100/'Infl corrected (old)'!K$2</f>
        <v>0</v>
      </c>
      <c r="L541" s="6">
        <f>DNFIK!L541*100/'Infl corrected (old)'!L$2</f>
        <v>0</v>
      </c>
      <c r="M541" s="7">
        <f t="shared" si="15"/>
        <v>0</v>
      </c>
    </row>
    <row r="542" spans="4:13" x14ac:dyDescent="0.55000000000000004">
      <c r="E542" s="3" t="s">
        <v>19</v>
      </c>
      <c r="F542" s="6">
        <f>DNFIK!F542*100/'Infl corrected (old)'!F$2</f>
        <v>0</v>
      </c>
      <c r="G542" s="6">
        <f>DNFIK!G542*100/'Infl corrected (old)'!G$2</f>
        <v>0</v>
      </c>
      <c r="H542" s="6">
        <f>DNFIK!H542*100/'Infl corrected (old)'!H$2</f>
        <v>0</v>
      </c>
      <c r="I542" s="6">
        <f>DNFIK!I542*100/'Infl corrected (old)'!I$2</f>
        <v>0</v>
      </c>
      <c r="J542" s="6">
        <f>DNFIK!J542*100/'Infl corrected (old)'!J$2</f>
        <v>0</v>
      </c>
      <c r="K542" s="6">
        <f>DNFIK!K542*100/'Infl corrected (old)'!K$2</f>
        <v>0</v>
      </c>
      <c r="L542" s="6">
        <f>DNFIK!L542*100/'Infl corrected (old)'!L$2</f>
        <v>0</v>
      </c>
      <c r="M542" s="7">
        <f t="shared" si="15"/>
        <v>0</v>
      </c>
    </row>
    <row r="543" spans="4:13" x14ac:dyDescent="0.55000000000000004">
      <c r="E543" s="3" t="s">
        <v>20</v>
      </c>
      <c r="F543" s="6">
        <f>DNFIK!F543*100/'Infl corrected (old)'!F$2</f>
        <v>0</v>
      </c>
      <c r="G543" s="6">
        <f>DNFIK!G543*100/'Infl corrected (old)'!G$2</f>
        <v>0</v>
      </c>
      <c r="H543" s="6">
        <f>DNFIK!H543*100/'Infl corrected (old)'!H$2</f>
        <v>0</v>
      </c>
      <c r="I543" s="6">
        <f>DNFIK!I543*100/'Infl corrected (old)'!I$2</f>
        <v>0</v>
      </c>
      <c r="J543" s="6">
        <f>DNFIK!J543*100/'Infl corrected (old)'!J$2</f>
        <v>0</v>
      </c>
      <c r="K543" s="6">
        <f>DNFIK!K543*100/'Infl corrected (old)'!K$2</f>
        <v>0</v>
      </c>
      <c r="L543" s="6">
        <f>DNFIK!L543*100/'Infl corrected (old)'!L$2</f>
        <v>0</v>
      </c>
      <c r="M543" s="7">
        <f t="shared" si="15"/>
        <v>0</v>
      </c>
    </row>
    <row r="544" spans="4:13" x14ac:dyDescent="0.55000000000000004">
      <c r="E544" s="3" t="s">
        <v>21</v>
      </c>
      <c r="F544" s="6">
        <f>DNFIK!F544*100/'Infl corrected (old)'!F$2</f>
        <v>0</v>
      </c>
      <c r="G544" s="6">
        <f>DNFIK!G544*100/'Infl corrected (old)'!G$2</f>
        <v>0</v>
      </c>
      <c r="H544" s="6">
        <f>DNFIK!H544*100/'Infl corrected (old)'!H$2</f>
        <v>0</v>
      </c>
      <c r="I544" s="6">
        <f>DNFIK!I544*100/'Infl corrected (old)'!I$2</f>
        <v>0</v>
      </c>
      <c r="J544" s="6">
        <f>DNFIK!J544*100/'Infl corrected (old)'!J$2</f>
        <v>0</v>
      </c>
      <c r="K544" s="6">
        <f>DNFIK!K544*100/'Infl corrected (old)'!K$2</f>
        <v>0</v>
      </c>
      <c r="L544" s="6">
        <f>DNFIK!L544*100/'Infl corrected (old)'!L$2</f>
        <v>0</v>
      </c>
      <c r="M544" s="7">
        <f t="shared" si="15"/>
        <v>0</v>
      </c>
    </row>
    <row r="545" spans="5:13" x14ac:dyDescent="0.55000000000000004">
      <c r="E545" s="3" t="s">
        <v>22</v>
      </c>
      <c r="F545" s="6">
        <f>DNFIK!F545*100/'Infl corrected (old)'!F$2</f>
        <v>0</v>
      </c>
      <c r="G545" s="6">
        <f>DNFIK!G545*100/'Infl corrected (old)'!G$2</f>
        <v>0</v>
      </c>
      <c r="H545" s="6">
        <f>DNFIK!H545*100/'Infl corrected (old)'!H$2</f>
        <v>0</v>
      </c>
      <c r="I545" s="6">
        <f>DNFIK!I545*100/'Infl corrected (old)'!I$2</f>
        <v>0</v>
      </c>
      <c r="J545" s="6">
        <f>DNFIK!J545*100/'Infl corrected (old)'!J$2</f>
        <v>0</v>
      </c>
      <c r="K545" s="6">
        <f>DNFIK!K545*100/'Infl corrected (old)'!K$2</f>
        <v>0</v>
      </c>
      <c r="L545" s="6">
        <f>DNFIK!L545*100/'Infl corrected (old)'!L$2</f>
        <v>0</v>
      </c>
      <c r="M545" s="7">
        <f t="shared" si="15"/>
        <v>0</v>
      </c>
    </row>
    <row r="546" spans="5:13" x14ac:dyDescent="0.55000000000000004">
      <c r="E546" s="3" t="s">
        <v>23</v>
      </c>
      <c r="F546" s="6">
        <f>DNFIK!F546*100/'Infl corrected (old)'!F$2</f>
        <v>0</v>
      </c>
      <c r="G546" s="6">
        <f>DNFIK!G546*100/'Infl corrected (old)'!G$2</f>
        <v>0</v>
      </c>
      <c r="H546" s="6">
        <f>DNFIK!H546*100/'Infl corrected (old)'!H$2</f>
        <v>0</v>
      </c>
      <c r="I546" s="6">
        <f>DNFIK!I546*100/'Infl corrected (old)'!I$2</f>
        <v>0</v>
      </c>
      <c r="J546" s="6">
        <f>DNFIK!J546*100/'Infl corrected (old)'!J$2</f>
        <v>0</v>
      </c>
      <c r="K546" s="6">
        <f>DNFIK!K546*100/'Infl corrected (old)'!K$2</f>
        <v>0</v>
      </c>
      <c r="L546" s="6">
        <f>DNFIK!L546*100/'Infl corrected (old)'!L$2</f>
        <v>0</v>
      </c>
      <c r="M546" s="7">
        <f t="shared" si="15"/>
        <v>0</v>
      </c>
    </row>
    <row r="547" spans="5:13" x14ac:dyDescent="0.55000000000000004">
      <c r="E547" s="3" t="s">
        <v>24</v>
      </c>
      <c r="F547" s="6">
        <f>DNFIK!F547*100/'Infl corrected (old)'!F$2</f>
        <v>28.508771929824562</v>
      </c>
      <c r="G547" s="6">
        <f>DNFIK!G547*100/'Infl corrected (old)'!G$2</f>
        <v>34.29796355841372</v>
      </c>
      <c r="H547" s="6">
        <f>DNFIK!H547*100/'Infl corrected (old)'!H$2</f>
        <v>37.53910323253389</v>
      </c>
      <c r="I547" s="6">
        <f>DNFIK!I547*100/'Infl corrected (old)'!I$2</f>
        <v>108.96130346232179</v>
      </c>
      <c r="J547" s="6">
        <f>DNFIK!J547*100/'Infl corrected (old)'!J$2</f>
        <v>128.28282828282829</v>
      </c>
      <c r="K547" s="6">
        <f>DNFIK!K547*100/'Infl corrected (old)'!K$2</f>
        <v>134.53815261044178</v>
      </c>
      <c r="L547" s="6">
        <f>DNFIK!L547*100/'Infl corrected (old)'!L$2</f>
        <v>100</v>
      </c>
      <c r="M547" s="7">
        <f t="shared" si="15"/>
        <v>81.732589010909152</v>
      </c>
    </row>
    <row r="548" spans="5:13" x14ac:dyDescent="0.55000000000000004">
      <c r="E548" s="3" t="s">
        <v>25</v>
      </c>
      <c r="F548" s="6">
        <f>DNFIK!F548*100/'Infl corrected (old)'!F$2</f>
        <v>28.508771929824562</v>
      </c>
      <c r="G548" s="6">
        <f>DNFIK!G548*100/'Infl corrected (old)'!G$2</f>
        <v>34.29796355841372</v>
      </c>
      <c r="H548" s="6">
        <f>DNFIK!H548*100/'Infl corrected (old)'!H$2</f>
        <v>37.53910323253389</v>
      </c>
      <c r="I548" s="6">
        <f>DNFIK!I548*100/'Infl corrected (old)'!I$2</f>
        <v>108.96130346232179</v>
      </c>
      <c r="J548" s="6">
        <f>DNFIK!J548*100/'Infl corrected (old)'!J$2</f>
        <v>128.28282828282829</v>
      </c>
      <c r="K548" s="6">
        <f>DNFIK!K548*100/'Infl corrected (old)'!K$2</f>
        <v>133.53413654618475</v>
      </c>
      <c r="L548" s="6">
        <f>DNFIK!L548*100/'Infl corrected (old)'!L$2</f>
        <v>99</v>
      </c>
      <c r="M548" s="7">
        <f t="shared" si="15"/>
        <v>81.44630100172958</v>
      </c>
    </row>
    <row r="549" spans="5:13" x14ac:dyDescent="0.55000000000000004">
      <c r="E549" s="3" t="s">
        <v>26</v>
      </c>
      <c r="F549" s="6">
        <f>DNFIK!F549*100/'Infl corrected (old)'!F$2</f>
        <v>0</v>
      </c>
      <c r="G549" s="6">
        <f>DNFIK!G549*100/'Infl corrected (old)'!G$2</f>
        <v>0</v>
      </c>
      <c r="H549" s="6">
        <f>DNFIK!H549*100/'Infl corrected (old)'!H$2</f>
        <v>0</v>
      </c>
      <c r="I549" s="6">
        <f>DNFIK!I549*100/'Infl corrected (old)'!I$2</f>
        <v>0</v>
      </c>
      <c r="J549" s="6">
        <f>DNFIK!J549*100/'Infl corrected (old)'!J$2</f>
        <v>1.0101010101010102</v>
      </c>
      <c r="K549" s="6">
        <f>DNFIK!K549*100/'Infl corrected (old)'!K$2</f>
        <v>1.0040160642570282</v>
      </c>
      <c r="L549" s="6">
        <f>DNFIK!L549*100/'Infl corrected (old)'!L$2</f>
        <v>1</v>
      </c>
      <c r="M549" s="7">
        <f t="shared" si="15"/>
        <v>0.43058815347971979</v>
      </c>
    </row>
    <row r="550" spans="5:13" x14ac:dyDescent="0.55000000000000004">
      <c r="E550" s="3" t="s">
        <v>27</v>
      </c>
      <c r="F550" s="6">
        <f>DNFIK!F550*100/'Infl corrected (old)'!F$2</f>
        <v>896.92982456140351</v>
      </c>
      <c r="G550" s="6">
        <f>DNFIK!G550*100/'Infl corrected (old)'!G$2</f>
        <v>1300.1071811361201</v>
      </c>
      <c r="H550" s="6">
        <f>DNFIK!H550*100/'Infl corrected (old)'!H$2</f>
        <v>1380.6047966631907</v>
      </c>
      <c r="I550" s="6">
        <f>DNFIK!I550*100/'Infl corrected (old)'!I$2</f>
        <v>1593.6863543788186</v>
      </c>
      <c r="J550" s="6">
        <f>DNFIK!J550*100/'Infl corrected (old)'!J$2</f>
        <v>1755.5555555555557</v>
      </c>
      <c r="K550" s="6">
        <f>DNFIK!K550*100/'Infl corrected (old)'!K$2</f>
        <v>1926.706827309237</v>
      </c>
      <c r="L550" s="6">
        <f>DNFIK!L550*100/'Infl corrected (old)'!L$2</f>
        <v>1926</v>
      </c>
      <c r="M550" s="7">
        <f t="shared" si="15"/>
        <v>1539.9415056577607</v>
      </c>
    </row>
    <row r="551" spans="5:13" x14ac:dyDescent="0.55000000000000004">
      <c r="E551" s="3" t="s">
        <v>28</v>
      </c>
      <c r="F551" s="6">
        <f>DNFIK!F551*100/'Infl corrected (old)'!F$2</f>
        <v>0</v>
      </c>
      <c r="G551" s="6">
        <f>DNFIK!G551*100/'Infl corrected (old)'!G$2</f>
        <v>0</v>
      </c>
      <c r="H551" s="6">
        <f>DNFIK!H551*100/'Infl corrected (old)'!H$2</f>
        <v>0</v>
      </c>
      <c r="I551" s="6">
        <f>DNFIK!I551*100/'Infl corrected (old)'!I$2</f>
        <v>0</v>
      </c>
      <c r="J551" s="6">
        <f>DNFIK!J551*100/'Infl corrected (old)'!J$2</f>
        <v>0</v>
      </c>
      <c r="K551" s="6">
        <f>DNFIK!K551*100/'Infl corrected (old)'!K$2</f>
        <v>0</v>
      </c>
      <c r="L551" s="6">
        <f>DNFIK!L551*100/'Infl corrected (old)'!L$2</f>
        <v>0</v>
      </c>
      <c r="M551" s="7">
        <f t="shared" si="15"/>
        <v>0</v>
      </c>
    </row>
    <row r="552" spans="5:13" x14ac:dyDescent="0.55000000000000004">
      <c r="E552" s="3" t="s">
        <v>29</v>
      </c>
      <c r="F552" s="6">
        <f>DNFIK!F552*100/'Infl corrected (old)'!F$2</f>
        <v>0</v>
      </c>
      <c r="G552" s="6">
        <f>DNFIK!G552*100/'Infl corrected (old)'!G$2</f>
        <v>0</v>
      </c>
      <c r="H552" s="6">
        <f>DNFIK!H552*100/'Infl corrected (old)'!H$2</f>
        <v>0</v>
      </c>
      <c r="I552" s="6">
        <f>DNFIK!I552*100/'Infl corrected (old)'!I$2</f>
        <v>0</v>
      </c>
      <c r="J552" s="6">
        <f>DNFIK!J552*100/'Infl corrected (old)'!J$2</f>
        <v>0</v>
      </c>
      <c r="K552" s="6">
        <f>DNFIK!K552*100/'Infl corrected (old)'!K$2</f>
        <v>0</v>
      </c>
      <c r="L552" s="6">
        <f>DNFIK!L552*100/'Infl corrected (old)'!L$2</f>
        <v>0</v>
      </c>
      <c r="M552" s="7">
        <f t="shared" si="15"/>
        <v>0</v>
      </c>
    </row>
    <row r="553" spans="5:13" x14ac:dyDescent="0.55000000000000004">
      <c r="E553" s="3" t="s">
        <v>30</v>
      </c>
      <c r="F553" s="6">
        <f>DNFIK!F553*100/'Infl corrected (old)'!F$2</f>
        <v>0</v>
      </c>
      <c r="G553" s="6">
        <f>DNFIK!G553*100/'Infl corrected (old)'!G$2</f>
        <v>0</v>
      </c>
      <c r="H553" s="6">
        <f>DNFIK!H553*100/'Infl corrected (old)'!H$2</f>
        <v>0</v>
      </c>
      <c r="I553" s="6">
        <f>DNFIK!I553*100/'Infl corrected (old)'!I$2</f>
        <v>0</v>
      </c>
      <c r="J553" s="6">
        <f>DNFIK!J553*100/'Infl corrected (old)'!J$2</f>
        <v>0</v>
      </c>
      <c r="K553" s="6">
        <f>DNFIK!K553*100/'Infl corrected (old)'!K$2</f>
        <v>0</v>
      </c>
      <c r="L553" s="6">
        <f>DNFIK!L553*100/'Infl corrected (old)'!L$2</f>
        <v>0</v>
      </c>
      <c r="M553" s="7">
        <f t="shared" si="15"/>
        <v>0</v>
      </c>
    </row>
    <row r="554" spans="5:13" x14ac:dyDescent="0.55000000000000004">
      <c r="E554" s="3" t="s">
        <v>31</v>
      </c>
      <c r="F554" s="6">
        <f>DNFIK!F554*100/'Infl corrected (old)'!F$2</f>
        <v>896.92982456140351</v>
      </c>
      <c r="G554" s="6">
        <f>DNFIK!G554*100/'Infl corrected (old)'!G$2</f>
        <v>1300.1071811361201</v>
      </c>
      <c r="H554" s="6">
        <f>DNFIK!H554*100/'Infl corrected (old)'!H$2</f>
        <v>1380.6047966631907</v>
      </c>
      <c r="I554" s="6">
        <f>DNFIK!I554*100/'Infl corrected (old)'!I$2</f>
        <v>1593.6863543788186</v>
      </c>
      <c r="J554" s="6">
        <f>DNFIK!J554*100/'Infl corrected (old)'!J$2</f>
        <v>1755.5555555555557</v>
      </c>
      <c r="K554" s="6">
        <f>DNFIK!K554*100/'Infl corrected (old)'!K$2</f>
        <v>1926.706827309237</v>
      </c>
      <c r="L554" s="6">
        <f>DNFIK!L554*100/'Infl corrected (old)'!L$2</f>
        <v>1926</v>
      </c>
      <c r="M554" s="7">
        <f t="shared" si="15"/>
        <v>1539.9415056577607</v>
      </c>
    </row>
    <row r="555" spans="5:13" x14ac:dyDescent="0.55000000000000004">
      <c r="E555" s="3" t="s">
        <v>32</v>
      </c>
      <c r="F555" s="6">
        <f>DNFIK!F555*100/'Infl corrected (old)'!F$2</f>
        <v>0</v>
      </c>
      <c r="G555" s="6">
        <f>DNFIK!G555*100/'Infl corrected (old)'!G$2</f>
        <v>0</v>
      </c>
      <c r="H555" s="6">
        <f>DNFIK!H555*100/'Infl corrected (old)'!H$2</f>
        <v>0</v>
      </c>
      <c r="I555" s="6">
        <f>DNFIK!I555*100/'Infl corrected (old)'!I$2</f>
        <v>0</v>
      </c>
      <c r="J555" s="6">
        <f>DNFIK!J555*100/'Infl corrected (old)'!J$2</f>
        <v>0</v>
      </c>
      <c r="K555" s="6">
        <f>DNFIK!K555*100/'Infl corrected (old)'!K$2</f>
        <v>0</v>
      </c>
      <c r="L555" s="6">
        <f>DNFIK!L555*100/'Infl corrected (old)'!L$2</f>
        <v>0</v>
      </c>
      <c r="M555" s="7">
        <f t="shared" si="15"/>
        <v>0</v>
      </c>
    </row>
    <row r="556" spans="5:13" x14ac:dyDescent="0.55000000000000004">
      <c r="E556" s="3" t="s">
        <v>33</v>
      </c>
      <c r="F556" s="6">
        <f>DNFIK!F556*100/'Infl corrected (old)'!F$2</f>
        <v>0</v>
      </c>
      <c r="G556" s="6">
        <f>DNFIK!G556*100/'Infl corrected (old)'!G$2</f>
        <v>0</v>
      </c>
      <c r="H556" s="6">
        <f>DNFIK!H556*100/'Infl corrected (old)'!H$2</f>
        <v>0</v>
      </c>
      <c r="I556" s="6">
        <f>DNFIK!I556*100/'Infl corrected (old)'!I$2</f>
        <v>0</v>
      </c>
      <c r="J556" s="6">
        <f>DNFIK!J556*100/'Infl corrected (old)'!J$2</f>
        <v>0</v>
      </c>
      <c r="K556" s="6">
        <f>DNFIK!K556*100/'Infl corrected (old)'!K$2</f>
        <v>0</v>
      </c>
      <c r="L556" s="6">
        <f>DNFIK!L556*100/'Infl corrected (old)'!L$2</f>
        <v>0</v>
      </c>
      <c r="M556" s="7">
        <f t="shared" si="15"/>
        <v>0</v>
      </c>
    </row>
    <row r="557" spans="5:13" x14ac:dyDescent="0.55000000000000004">
      <c r="E557" s="3" t="s">
        <v>34</v>
      </c>
      <c r="F557" s="6">
        <f>DNFIK!F557*100/'Infl corrected (old)'!F$2</f>
        <v>0</v>
      </c>
      <c r="G557" s="6">
        <f>DNFIK!G557*100/'Infl corrected (old)'!G$2</f>
        <v>0</v>
      </c>
      <c r="H557" s="6">
        <f>DNFIK!H557*100/'Infl corrected (old)'!H$2</f>
        <v>0</v>
      </c>
      <c r="I557" s="6">
        <f>DNFIK!I557*100/'Infl corrected (old)'!I$2</f>
        <v>0</v>
      </c>
      <c r="J557" s="6">
        <f>DNFIK!J557*100/'Infl corrected (old)'!J$2</f>
        <v>0</v>
      </c>
      <c r="K557" s="6">
        <f>DNFIK!K557*100/'Infl corrected (old)'!K$2</f>
        <v>0</v>
      </c>
      <c r="L557" s="6">
        <f>DNFIK!L557*100/'Infl corrected (old)'!L$2</f>
        <v>0</v>
      </c>
      <c r="M557" s="7">
        <f t="shared" si="15"/>
        <v>0</v>
      </c>
    </row>
    <row r="558" spans="5:13" x14ac:dyDescent="0.55000000000000004">
      <c r="E558" s="3" t="s">
        <v>35</v>
      </c>
      <c r="F558" s="6">
        <f>DNFIK!F558*100/'Infl corrected (old)'!F$2</f>
        <v>0</v>
      </c>
      <c r="G558" s="6">
        <f>DNFIK!G558*100/'Infl corrected (old)'!G$2</f>
        <v>0</v>
      </c>
      <c r="H558" s="6">
        <f>DNFIK!H558*100/'Infl corrected (old)'!H$2</f>
        <v>0</v>
      </c>
      <c r="I558" s="6">
        <f>DNFIK!I558*100/'Infl corrected (old)'!I$2</f>
        <v>0</v>
      </c>
      <c r="J558" s="6">
        <f>DNFIK!J558*100/'Infl corrected (old)'!J$2</f>
        <v>0</v>
      </c>
      <c r="K558" s="6">
        <f>DNFIK!K558*100/'Infl corrected (old)'!K$2</f>
        <v>0</v>
      </c>
      <c r="L558" s="6">
        <f>DNFIK!L558*100/'Infl corrected (old)'!L$2</f>
        <v>0</v>
      </c>
      <c r="M558" s="7">
        <f t="shared" si="15"/>
        <v>0</v>
      </c>
    </row>
    <row r="559" spans="5:13" x14ac:dyDescent="0.55000000000000004">
      <c r="E559" s="3" t="s">
        <v>36</v>
      </c>
      <c r="F559" s="6">
        <f>DNFIK!F559*100/'Infl corrected (old)'!F$2</f>
        <v>5.4824561403508767</v>
      </c>
      <c r="G559" s="6">
        <f>DNFIK!G559*100/'Infl corrected (old)'!G$2</f>
        <v>3.2154340836012865</v>
      </c>
      <c r="H559" s="6">
        <f>DNFIK!H559*100/'Infl corrected (old)'!H$2</f>
        <v>8.3420229405630852</v>
      </c>
      <c r="I559" s="6">
        <f>DNFIK!I559*100/'Infl corrected (old)'!I$2</f>
        <v>4.0733197556008145</v>
      </c>
      <c r="J559" s="6">
        <f>DNFIK!J559*100/'Infl corrected (old)'!J$2</f>
        <v>6.0606060606060606</v>
      </c>
      <c r="K559" s="6">
        <f>DNFIK!K559*100/'Infl corrected (old)'!K$2</f>
        <v>26.104417670682732</v>
      </c>
      <c r="L559" s="6">
        <f>DNFIK!L559*100/'Infl corrected (old)'!L$2</f>
        <v>13</v>
      </c>
      <c r="M559" s="7">
        <f t="shared" si="15"/>
        <v>9.4683223787721236</v>
      </c>
    </row>
    <row r="560" spans="5:13" x14ac:dyDescent="0.55000000000000004">
      <c r="E560" s="3" t="s">
        <v>37</v>
      </c>
      <c r="F560" s="6">
        <f>DNFIK!F560*100/'Infl corrected (old)'!F$2</f>
        <v>0</v>
      </c>
      <c r="G560" s="6">
        <f>DNFIK!G560*100/'Infl corrected (old)'!G$2</f>
        <v>0</v>
      </c>
      <c r="H560" s="6">
        <f>DNFIK!H560*100/'Infl corrected (old)'!H$2</f>
        <v>0</v>
      </c>
      <c r="I560" s="6">
        <f>DNFIK!I560*100/'Infl corrected (old)'!I$2</f>
        <v>0</v>
      </c>
      <c r="J560" s="6">
        <f>DNFIK!J560*100/'Infl corrected (old)'!J$2</f>
        <v>0</v>
      </c>
      <c r="K560" s="6">
        <f>DNFIK!K560*100/'Infl corrected (old)'!K$2</f>
        <v>0</v>
      </c>
      <c r="L560" s="6">
        <f>DNFIK!L560*100/'Infl corrected (old)'!L$2</f>
        <v>0</v>
      </c>
      <c r="M560" s="7">
        <f t="shared" si="15"/>
        <v>0</v>
      </c>
    </row>
    <row r="561" spans="4:13" x14ac:dyDescent="0.55000000000000004">
      <c r="E561" s="3" t="s">
        <v>38</v>
      </c>
      <c r="F561" s="6">
        <f>DNFIK!F561*100/'Infl corrected (old)'!F$2</f>
        <v>0</v>
      </c>
      <c r="G561" s="6">
        <f>DNFIK!G561*100/'Infl corrected (old)'!G$2</f>
        <v>0</v>
      </c>
      <c r="H561" s="6">
        <f>DNFIK!H561*100/'Infl corrected (old)'!H$2</f>
        <v>0</v>
      </c>
      <c r="I561" s="6">
        <f>DNFIK!I561*100/'Infl corrected (old)'!I$2</f>
        <v>0</v>
      </c>
      <c r="J561" s="6">
        <f>DNFIK!J561*100/'Infl corrected (old)'!J$2</f>
        <v>0</v>
      </c>
      <c r="K561" s="6">
        <f>DNFIK!K561*100/'Infl corrected (old)'!K$2</f>
        <v>0</v>
      </c>
      <c r="L561" s="6">
        <f>DNFIK!L561*100/'Infl corrected (old)'!L$2</f>
        <v>0</v>
      </c>
      <c r="M561" s="7">
        <f t="shared" si="15"/>
        <v>0</v>
      </c>
    </row>
    <row r="562" spans="4:13" x14ac:dyDescent="0.55000000000000004">
      <c r="E562" s="3" t="s">
        <v>39</v>
      </c>
      <c r="F562" s="6">
        <f>DNFIK!F562*100/'Infl corrected (old)'!F$2</f>
        <v>0</v>
      </c>
      <c r="G562" s="6">
        <f>DNFIK!G562*100/'Infl corrected (old)'!G$2</f>
        <v>0</v>
      </c>
      <c r="H562" s="6">
        <f>DNFIK!H562*100/'Infl corrected (old)'!H$2</f>
        <v>0</v>
      </c>
      <c r="I562" s="6">
        <f>DNFIK!I562*100/'Infl corrected (old)'!I$2</f>
        <v>0</v>
      </c>
      <c r="J562" s="6">
        <f>DNFIK!J562*100/'Infl corrected (old)'!J$2</f>
        <v>0</v>
      </c>
      <c r="K562" s="6">
        <f>DNFIK!K562*100/'Infl corrected (old)'!K$2</f>
        <v>0</v>
      </c>
      <c r="L562" s="6">
        <f>DNFIK!L562*100/'Infl corrected (old)'!L$2</f>
        <v>0</v>
      </c>
      <c r="M562" s="7">
        <f t="shared" si="15"/>
        <v>0</v>
      </c>
    </row>
    <row r="563" spans="4:13" x14ac:dyDescent="0.55000000000000004">
      <c r="E563" s="3" t="s">
        <v>40</v>
      </c>
      <c r="F563" s="6">
        <f>DNFIK!F563*100/'Infl corrected (old)'!F$2</f>
        <v>5.4824561403508767</v>
      </c>
      <c r="G563" s="6">
        <f>DNFIK!G563*100/'Infl corrected (old)'!G$2</f>
        <v>-12.861736334405146</v>
      </c>
      <c r="H563" s="6">
        <f>DNFIK!H563*100/'Infl corrected (old)'!H$2</f>
        <v>40.667361835245046</v>
      </c>
      <c r="I563" s="6">
        <f>DNFIK!I563*100/'Infl corrected (old)'!I$2</f>
        <v>-33.604887983706718</v>
      </c>
      <c r="J563" s="6">
        <f>DNFIK!J563*100/'Infl corrected (old)'!J$2</f>
        <v>6.0606060606060606</v>
      </c>
      <c r="K563" s="6">
        <f>DNFIK!K563*100/'Infl corrected (old)'!K$2</f>
        <v>10.040160642570282</v>
      </c>
      <c r="L563" s="6">
        <f>DNFIK!L563*100/'Infl corrected (old)'!L$2</f>
        <v>39</v>
      </c>
      <c r="M563" s="7">
        <f t="shared" si="15"/>
        <v>7.8262800515229145</v>
      </c>
    </row>
    <row r="564" spans="4:13" x14ac:dyDescent="0.55000000000000004">
      <c r="D564" s="3" t="s">
        <v>46</v>
      </c>
      <c r="E564" s="3" t="s">
        <v>13</v>
      </c>
      <c r="F564" s="6">
        <f>DNFIK!F564*100/'Infl corrected (old)'!F$2</f>
        <v>2555.9210526315787</v>
      </c>
      <c r="G564" s="6">
        <f>DNFIK!G564*100/'Infl corrected (old)'!G$2</f>
        <v>2697.7491961414794</v>
      </c>
      <c r="H564" s="6">
        <f>DNFIK!H564*100/'Infl corrected (old)'!H$2</f>
        <v>2606.8821689259644</v>
      </c>
      <c r="I564" s="6">
        <f>DNFIK!I564*100/'Infl corrected (old)'!I$2</f>
        <v>2327.9022403258655</v>
      </c>
      <c r="J564" s="6">
        <f>DNFIK!J564*100/'Infl corrected (old)'!J$2</f>
        <v>2489.8989898989898</v>
      </c>
      <c r="K564" s="6">
        <f>DNFIK!K564*100/'Infl corrected (old)'!K$2</f>
        <v>2796.1847389558234</v>
      </c>
      <c r="L564" s="6">
        <f>DNFIK!L564*100/'Infl corrected (old)'!L$2</f>
        <v>3784</v>
      </c>
      <c r="M564" s="7">
        <f t="shared" si="15"/>
        <v>2751.2197695542427</v>
      </c>
    </row>
    <row r="565" spans="4:13" x14ac:dyDescent="0.55000000000000004">
      <c r="E565" s="3" t="s">
        <v>14</v>
      </c>
      <c r="F565" s="6">
        <f>DNFIK!F565*100/'Infl corrected (old)'!F$2</f>
        <v>0</v>
      </c>
      <c r="G565" s="6">
        <f>DNFIK!G565*100/'Infl corrected (old)'!G$2</f>
        <v>0</v>
      </c>
      <c r="H565" s="6">
        <f>DNFIK!H565*100/'Infl corrected (old)'!H$2</f>
        <v>0</v>
      </c>
      <c r="I565" s="6">
        <f>DNFIK!I565*100/'Infl corrected (old)'!I$2</f>
        <v>0</v>
      </c>
      <c r="J565" s="6">
        <f>DNFIK!J565*100/'Infl corrected (old)'!J$2</f>
        <v>0</v>
      </c>
      <c r="K565" s="6">
        <f>DNFIK!K565*100/'Infl corrected (old)'!K$2</f>
        <v>0</v>
      </c>
      <c r="L565" s="6">
        <f>DNFIK!L565*100/'Infl corrected (old)'!L$2</f>
        <v>0</v>
      </c>
      <c r="M565" s="7">
        <f t="shared" si="15"/>
        <v>0</v>
      </c>
    </row>
    <row r="566" spans="4:13" x14ac:dyDescent="0.55000000000000004">
      <c r="E566" s="3" t="s">
        <v>15</v>
      </c>
      <c r="F566" s="6">
        <f>DNFIK!F566*100/'Infl corrected (old)'!F$2</f>
        <v>0</v>
      </c>
      <c r="G566" s="6">
        <f>DNFIK!G566*100/'Infl corrected (old)'!G$2</f>
        <v>0</v>
      </c>
      <c r="H566" s="6">
        <f>DNFIK!H566*100/'Infl corrected (old)'!H$2</f>
        <v>0</v>
      </c>
      <c r="I566" s="6">
        <f>DNFIK!I566*100/'Infl corrected (old)'!I$2</f>
        <v>0</v>
      </c>
      <c r="J566" s="6">
        <f>DNFIK!J566*100/'Infl corrected (old)'!J$2</f>
        <v>0</v>
      </c>
      <c r="K566" s="6">
        <f>DNFIK!K566*100/'Infl corrected (old)'!K$2</f>
        <v>0</v>
      </c>
      <c r="L566" s="6">
        <f>DNFIK!L566*100/'Infl corrected (old)'!L$2</f>
        <v>0</v>
      </c>
      <c r="M566" s="7">
        <f t="shared" si="15"/>
        <v>0</v>
      </c>
    </row>
    <row r="567" spans="4:13" x14ac:dyDescent="0.55000000000000004">
      <c r="E567" s="3" t="s">
        <v>16</v>
      </c>
      <c r="F567" s="6">
        <f>DNFIK!F567*100/'Infl corrected (old)'!F$2</f>
        <v>0</v>
      </c>
      <c r="G567" s="6">
        <f>DNFIK!G567*100/'Infl corrected (old)'!G$2</f>
        <v>0</v>
      </c>
      <c r="H567" s="6">
        <f>DNFIK!H567*100/'Infl corrected (old)'!H$2</f>
        <v>0</v>
      </c>
      <c r="I567" s="6">
        <f>DNFIK!I567*100/'Infl corrected (old)'!I$2</f>
        <v>0</v>
      </c>
      <c r="J567" s="6">
        <f>DNFIK!J567*100/'Infl corrected (old)'!J$2</f>
        <v>0</v>
      </c>
      <c r="K567" s="6">
        <f>DNFIK!K567*100/'Infl corrected (old)'!K$2</f>
        <v>0</v>
      </c>
      <c r="L567" s="6">
        <f>DNFIK!L567*100/'Infl corrected (old)'!L$2</f>
        <v>0</v>
      </c>
      <c r="M567" s="7">
        <f t="shared" si="15"/>
        <v>0</v>
      </c>
    </row>
    <row r="568" spans="4:13" x14ac:dyDescent="0.55000000000000004">
      <c r="E568" s="3" t="s">
        <v>17</v>
      </c>
      <c r="F568" s="6">
        <f>DNFIK!F568*100/'Infl corrected (old)'!F$2</f>
        <v>62.5</v>
      </c>
      <c r="G568" s="6">
        <f>DNFIK!G568*100/'Infl corrected (old)'!G$2</f>
        <v>63.236870310825296</v>
      </c>
      <c r="H568" s="6">
        <f>DNFIK!H568*100/'Infl corrected (old)'!H$2</f>
        <v>58.394160583941606</v>
      </c>
      <c r="I568" s="6">
        <f>DNFIK!I568*100/'Infl corrected (old)'!I$2</f>
        <v>59.063136456211808</v>
      </c>
      <c r="J568" s="6">
        <f>DNFIK!J568*100/'Infl corrected (old)'!J$2</f>
        <v>56.565656565656568</v>
      </c>
      <c r="K568" s="6">
        <f>DNFIK!K568*100/'Infl corrected (old)'!K$2</f>
        <v>57.228915662650607</v>
      </c>
      <c r="L568" s="6">
        <f>DNFIK!L568*100/'Infl corrected (old)'!L$2</f>
        <v>47</v>
      </c>
      <c r="M568" s="7">
        <f t="shared" si="15"/>
        <v>57.712677082755128</v>
      </c>
    </row>
    <row r="569" spans="4:13" x14ac:dyDescent="0.55000000000000004">
      <c r="E569" s="3" t="s">
        <v>18</v>
      </c>
      <c r="F569" s="6">
        <f>DNFIK!F569*100/'Infl corrected (old)'!F$2</f>
        <v>0</v>
      </c>
      <c r="G569" s="6">
        <f>DNFIK!G569*100/'Infl corrected (old)'!G$2</f>
        <v>0</v>
      </c>
      <c r="H569" s="6">
        <f>DNFIK!H569*100/'Infl corrected (old)'!H$2</f>
        <v>0</v>
      </c>
      <c r="I569" s="6">
        <f>DNFIK!I569*100/'Infl corrected (old)'!I$2</f>
        <v>0</v>
      </c>
      <c r="J569" s="6">
        <f>DNFIK!J569*100/'Infl corrected (old)'!J$2</f>
        <v>0</v>
      </c>
      <c r="K569" s="6">
        <f>DNFIK!K569*100/'Infl corrected (old)'!K$2</f>
        <v>0</v>
      </c>
      <c r="L569" s="6">
        <f>DNFIK!L569*100/'Infl corrected (old)'!L$2</f>
        <v>0</v>
      </c>
      <c r="M569" s="7">
        <f t="shared" si="15"/>
        <v>0</v>
      </c>
    </row>
    <row r="570" spans="4:13" x14ac:dyDescent="0.55000000000000004">
      <c r="E570" s="3" t="s">
        <v>19</v>
      </c>
      <c r="F570" s="6">
        <f>DNFIK!F570*100/'Infl corrected (old)'!F$2</f>
        <v>0</v>
      </c>
      <c r="G570" s="6">
        <f>DNFIK!G570*100/'Infl corrected (old)'!G$2</f>
        <v>0</v>
      </c>
      <c r="H570" s="6">
        <f>DNFIK!H570*100/'Infl corrected (old)'!H$2</f>
        <v>0</v>
      </c>
      <c r="I570" s="6">
        <f>DNFIK!I570*100/'Infl corrected (old)'!I$2</f>
        <v>0</v>
      </c>
      <c r="J570" s="6">
        <f>DNFIK!J570*100/'Infl corrected (old)'!J$2</f>
        <v>0</v>
      </c>
      <c r="K570" s="6">
        <f>DNFIK!K570*100/'Infl corrected (old)'!K$2</f>
        <v>0</v>
      </c>
      <c r="L570" s="6">
        <f>DNFIK!L570*100/'Infl corrected (old)'!L$2</f>
        <v>0</v>
      </c>
      <c r="M570" s="7">
        <f t="shared" si="15"/>
        <v>0</v>
      </c>
    </row>
    <row r="571" spans="4:13" x14ac:dyDescent="0.55000000000000004">
      <c r="E571" s="3" t="s">
        <v>20</v>
      </c>
      <c r="F571" s="6">
        <f>DNFIK!F571*100/'Infl corrected (old)'!F$2</f>
        <v>62.5</v>
      </c>
      <c r="G571" s="6">
        <f>DNFIK!G571*100/'Infl corrected (old)'!G$2</f>
        <v>63.236870310825296</v>
      </c>
      <c r="H571" s="6">
        <f>DNFIK!H571*100/'Infl corrected (old)'!H$2</f>
        <v>58.394160583941606</v>
      </c>
      <c r="I571" s="6">
        <f>DNFIK!I571*100/'Infl corrected (old)'!I$2</f>
        <v>59.063136456211808</v>
      </c>
      <c r="J571" s="6">
        <f>DNFIK!J571*100/'Infl corrected (old)'!J$2</f>
        <v>56.565656565656568</v>
      </c>
      <c r="K571" s="6">
        <f>DNFIK!K571*100/'Infl corrected (old)'!K$2</f>
        <v>57.228915662650607</v>
      </c>
      <c r="L571" s="6">
        <f>DNFIK!L571*100/'Infl corrected (old)'!L$2</f>
        <v>47</v>
      </c>
      <c r="M571" s="7">
        <f t="shared" si="15"/>
        <v>57.712677082755128</v>
      </c>
    </row>
    <row r="572" spans="4:13" x14ac:dyDescent="0.55000000000000004">
      <c r="E572" s="3" t="s">
        <v>21</v>
      </c>
      <c r="F572" s="6">
        <f>DNFIK!F572*100/'Infl corrected (old)'!F$2</f>
        <v>8.7719298245614024</v>
      </c>
      <c r="G572" s="6">
        <f>DNFIK!G572*100/'Infl corrected (old)'!G$2</f>
        <v>11.789924973204716</v>
      </c>
      <c r="H572" s="6">
        <f>DNFIK!H572*100/'Infl corrected (old)'!H$2</f>
        <v>7.2992700729927007</v>
      </c>
      <c r="I572" s="6">
        <f>DNFIK!I572*100/'Infl corrected (old)'!I$2</f>
        <v>5.0916496945010179</v>
      </c>
      <c r="J572" s="6">
        <f>DNFIK!J572*100/'Infl corrected (old)'!J$2</f>
        <v>4.0404040404040407</v>
      </c>
      <c r="K572" s="6">
        <f>DNFIK!K572*100/'Infl corrected (old)'!K$2</f>
        <v>11.04417670682731</v>
      </c>
      <c r="L572" s="6">
        <f>DNFIK!L572*100/'Infl corrected (old)'!L$2</f>
        <v>32</v>
      </c>
      <c r="M572" s="7">
        <f t="shared" si="15"/>
        <v>11.433907901784455</v>
      </c>
    </row>
    <row r="573" spans="4:13" x14ac:dyDescent="0.55000000000000004">
      <c r="E573" s="3" t="s">
        <v>22</v>
      </c>
      <c r="F573" s="6">
        <f>DNFIK!F573*100/'Infl corrected (old)'!F$2</f>
        <v>0</v>
      </c>
      <c r="G573" s="6">
        <f>DNFIK!G573*100/'Infl corrected (old)'!G$2</f>
        <v>0</v>
      </c>
      <c r="H573" s="6">
        <f>DNFIK!H573*100/'Infl corrected (old)'!H$2</f>
        <v>0</v>
      </c>
      <c r="I573" s="6">
        <f>DNFIK!I573*100/'Infl corrected (old)'!I$2</f>
        <v>0</v>
      </c>
      <c r="J573" s="6">
        <f>DNFIK!J573*100/'Infl corrected (old)'!J$2</f>
        <v>0</v>
      </c>
      <c r="K573" s="6">
        <f>DNFIK!K573*100/'Infl corrected (old)'!K$2</f>
        <v>1.0040160642570282</v>
      </c>
      <c r="L573" s="6">
        <f>DNFIK!L573*100/'Infl corrected (old)'!L$2</f>
        <v>2</v>
      </c>
      <c r="M573" s="7">
        <f t="shared" si="15"/>
        <v>0.42914515203671832</v>
      </c>
    </row>
    <row r="574" spans="4:13" x14ac:dyDescent="0.55000000000000004">
      <c r="E574" s="3" t="s">
        <v>23</v>
      </c>
      <c r="F574" s="6">
        <f>DNFIK!F574*100/'Infl corrected (old)'!F$2</f>
        <v>8.7719298245614024</v>
      </c>
      <c r="G574" s="6">
        <f>DNFIK!G574*100/'Infl corrected (old)'!G$2</f>
        <v>11.789924973204716</v>
      </c>
      <c r="H574" s="6">
        <f>DNFIK!H574*100/'Infl corrected (old)'!H$2</f>
        <v>7.2992700729927007</v>
      </c>
      <c r="I574" s="6">
        <f>DNFIK!I574*100/'Infl corrected (old)'!I$2</f>
        <v>5.0916496945010179</v>
      </c>
      <c r="J574" s="6">
        <f>DNFIK!J574*100/'Infl corrected (old)'!J$2</f>
        <v>4.0404040404040407</v>
      </c>
      <c r="K574" s="6">
        <f>DNFIK!K574*100/'Infl corrected (old)'!K$2</f>
        <v>10.040160642570282</v>
      </c>
      <c r="L574" s="6">
        <f>DNFIK!L574*100/'Infl corrected (old)'!L$2</f>
        <v>30</v>
      </c>
      <c r="M574" s="7">
        <f t="shared" si="15"/>
        <v>11.004762749747737</v>
      </c>
    </row>
    <row r="575" spans="4:13" x14ac:dyDescent="0.55000000000000004">
      <c r="E575" s="3" t="s">
        <v>24</v>
      </c>
      <c r="F575" s="6">
        <f>DNFIK!F575*100/'Infl corrected (old)'!F$2</f>
        <v>356.35964912280701</v>
      </c>
      <c r="G575" s="6">
        <f>DNFIK!G575*100/'Infl corrected (old)'!G$2</f>
        <v>318.32797427652736</v>
      </c>
      <c r="H575" s="6">
        <f>DNFIK!H575*100/'Infl corrected (old)'!H$2</f>
        <v>278.415015641293</v>
      </c>
      <c r="I575" s="6">
        <f>DNFIK!I575*100/'Infl corrected (old)'!I$2</f>
        <v>218.94093686354378</v>
      </c>
      <c r="J575" s="6">
        <f>DNFIK!J575*100/'Infl corrected (old)'!J$2</f>
        <v>195.95959595959596</v>
      </c>
      <c r="K575" s="6">
        <f>DNFIK!K575*100/'Infl corrected (old)'!K$2</f>
        <v>200.80321285140565</v>
      </c>
      <c r="L575" s="6">
        <f>DNFIK!L575*100/'Infl corrected (old)'!L$2</f>
        <v>228</v>
      </c>
      <c r="M575" s="7">
        <f t="shared" si="15"/>
        <v>256.6866263878818</v>
      </c>
    </row>
    <row r="576" spans="4:13" x14ac:dyDescent="0.55000000000000004">
      <c r="E576" s="3" t="s">
        <v>25</v>
      </c>
      <c r="F576" s="6">
        <f>DNFIK!F576*100/'Infl corrected (old)'!F$2</f>
        <v>125</v>
      </c>
      <c r="G576" s="6">
        <f>DNFIK!G576*100/'Infl corrected (old)'!G$2</f>
        <v>124.33011789924974</v>
      </c>
      <c r="H576" s="6">
        <f>DNFIK!H576*100/'Infl corrected (old)'!H$2</f>
        <v>125.13034410844629</v>
      </c>
      <c r="I576" s="6">
        <f>DNFIK!I576*100/'Infl corrected (old)'!I$2</f>
        <v>71.283095723014256</v>
      </c>
      <c r="J576" s="6">
        <f>DNFIK!J576*100/'Infl corrected (old)'!J$2</f>
        <v>58.585858585858588</v>
      </c>
      <c r="K576" s="6">
        <f>DNFIK!K576*100/'Infl corrected (old)'!K$2</f>
        <v>67.269076305220892</v>
      </c>
      <c r="L576" s="6">
        <f>DNFIK!L576*100/'Infl corrected (old)'!L$2</f>
        <v>111</v>
      </c>
      <c r="M576" s="7">
        <f t="shared" si="15"/>
        <v>97.51407037454139</v>
      </c>
    </row>
    <row r="577" spans="4:13" x14ac:dyDescent="0.55000000000000004">
      <c r="E577" s="3" t="s">
        <v>26</v>
      </c>
      <c r="F577" s="6">
        <f>DNFIK!F577*100/'Infl corrected (old)'!F$2</f>
        <v>231.35964912280701</v>
      </c>
      <c r="G577" s="6">
        <f>DNFIK!G577*100/'Infl corrected (old)'!G$2</f>
        <v>193.9978563772776</v>
      </c>
      <c r="H577" s="6">
        <f>DNFIK!H577*100/'Infl corrected (old)'!H$2</f>
        <v>153.28467153284672</v>
      </c>
      <c r="I577" s="6">
        <f>DNFIK!I577*100/'Infl corrected (old)'!I$2</f>
        <v>147.65784114052954</v>
      </c>
      <c r="J577" s="6">
        <f>DNFIK!J577*100/'Infl corrected (old)'!J$2</f>
        <v>137.37373737373738</v>
      </c>
      <c r="K577" s="6">
        <f>DNFIK!K577*100/'Infl corrected (old)'!K$2</f>
        <v>133.53413654618475</v>
      </c>
      <c r="L577" s="6">
        <f>DNFIK!L577*100/'Infl corrected (old)'!L$2</f>
        <v>118</v>
      </c>
      <c r="M577" s="7">
        <f t="shared" si="15"/>
        <v>159.31541315619756</v>
      </c>
    </row>
    <row r="578" spans="4:13" x14ac:dyDescent="0.55000000000000004">
      <c r="E578" s="3" t="s">
        <v>27</v>
      </c>
      <c r="F578" s="6">
        <f>DNFIK!F578*100/'Infl corrected (old)'!F$2</f>
        <v>1746.7105263157894</v>
      </c>
      <c r="G578" s="6">
        <f>DNFIK!G578*100/'Infl corrected (old)'!G$2</f>
        <v>1892.8188638799572</v>
      </c>
      <c r="H578" s="6">
        <f>DNFIK!H578*100/'Infl corrected (old)'!H$2</f>
        <v>1864.4421272158497</v>
      </c>
      <c r="I578" s="6">
        <f>DNFIK!I578*100/'Infl corrected (old)'!I$2</f>
        <v>1654.7861507128309</v>
      </c>
      <c r="J578" s="6">
        <f>DNFIK!J578*100/'Infl corrected (old)'!J$2</f>
        <v>1853.5353535353536</v>
      </c>
      <c r="K578" s="6">
        <f>DNFIK!K578*100/'Infl corrected (old)'!K$2</f>
        <v>2124.4979919678717</v>
      </c>
      <c r="L578" s="6">
        <f>DNFIK!L578*100/'Infl corrected (old)'!L$2</f>
        <v>3054</v>
      </c>
      <c r="M578" s="7">
        <f t="shared" si="15"/>
        <v>2027.2558590896647</v>
      </c>
    </row>
    <row r="579" spans="4:13" x14ac:dyDescent="0.55000000000000004">
      <c r="E579" s="3" t="s">
        <v>28</v>
      </c>
      <c r="F579" s="6">
        <f>DNFIK!F579*100/'Infl corrected (old)'!F$2</f>
        <v>145.83333333333334</v>
      </c>
      <c r="G579" s="6">
        <f>DNFIK!G579*100/'Infl corrected (old)'!G$2</f>
        <v>172.56162915326902</v>
      </c>
      <c r="H579" s="6">
        <f>DNFIK!H579*100/'Infl corrected (old)'!H$2</f>
        <v>152.24191866527633</v>
      </c>
      <c r="I579" s="6">
        <f>DNFIK!I579*100/'Infl corrected (old)'!I$2</f>
        <v>79.429735234215883</v>
      </c>
      <c r="J579" s="6">
        <f>DNFIK!J579*100/'Infl corrected (old)'!J$2</f>
        <v>97.979797979797979</v>
      </c>
      <c r="K579" s="6">
        <f>DNFIK!K579*100/'Infl corrected (old)'!K$2</f>
        <v>132.53012048192772</v>
      </c>
      <c r="L579" s="6">
        <f>DNFIK!L579*100/'Infl corrected (old)'!L$2</f>
        <v>147</v>
      </c>
      <c r="M579" s="7">
        <f t="shared" si="15"/>
        <v>132.51093354968862</v>
      </c>
    </row>
    <row r="580" spans="4:13" x14ac:dyDescent="0.55000000000000004">
      <c r="E580" s="3" t="s">
        <v>29</v>
      </c>
      <c r="F580" s="6">
        <f>DNFIK!F580*100/'Infl corrected (old)'!F$2</f>
        <v>1572.3684210526314</v>
      </c>
      <c r="G580" s="6">
        <f>DNFIK!G580*100/'Infl corrected (old)'!G$2</f>
        <v>1680.6002143622723</v>
      </c>
      <c r="H580" s="6">
        <f>DNFIK!H580*100/'Infl corrected (old)'!H$2</f>
        <v>1665.276329509906</v>
      </c>
      <c r="I580" s="6">
        <f>DNFIK!I580*100/'Infl corrected (old)'!I$2</f>
        <v>1558.0448065173116</v>
      </c>
      <c r="J580" s="6">
        <f>DNFIK!J580*100/'Infl corrected (old)'!J$2</f>
        <v>1739.3939393939395</v>
      </c>
      <c r="K580" s="6">
        <f>DNFIK!K580*100/'Infl corrected (old)'!K$2</f>
        <v>1954.8192771084339</v>
      </c>
      <c r="L580" s="6">
        <f>DNFIK!L580*100/'Infl corrected (old)'!L$2</f>
        <v>2866</v>
      </c>
      <c r="M580" s="7">
        <f t="shared" si="15"/>
        <v>1862.3575697063563</v>
      </c>
    </row>
    <row r="581" spans="4:13" x14ac:dyDescent="0.55000000000000004">
      <c r="E581" s="3" t="s">
        <v>30</v>
      </c>
      <c r="F581" s="6">
        <f>DNFIK!F581*100/'Infl corrected (old)'!F$2</f>
        <v>28.508771929824562</v>
      </c>
      <c r="G581" s="6">
        <f>DNFIK!G581*100/'Infl corrected (old)'!G$2</f>
        <v>40.728831725616296</v>
      </c>
      <c r="H581" s="6">
        <f>DNFIK!H581*100/'Infl corrected (old)'!H$2</f>
        <v>46.923879040667359</v>
      </c>
      <c r="I581" s="6">
        <f>DNFIK!I581*100/'Infl corrected (old)'!I$2</f>
        <v>16.293279022403258</v>
      </c>
      <c r="J581" s="6">
        <f>DNFIK!J581*100/'Infl corrected (old)'!J$2</f>
        <v>15.151515151515152</v>
      </c>
      <c r="K581" s="6">
        <f>DNFIK!K581*100/'Infl corrected (old)'!K$2</f>
        <v>37.148594377510044</v>
      </c>
      <c r="L581" s="6">
        <f>DNFIK!L581*100/'Infl corrected (old)'!L$2</f>
        <v>41</v>
      </c>
      <c r="M581" s="7">
        <f t="shared" ref="M581:M644" si="16">AVERAGE(F581:L581)</f>
        <v>32.250695892505242</v>
      </c>
    </row>
    <row r="582" spans="4:13" x14ac:dyDescent="0.55000000000000004">
      <c r="E582" s="3" t="s">
        <v>31</v>
      </c>
      <c r="F582" s="6">
        <f>DNFIK!F582*100/'Infl corrected (old)'!F$2</f>
        <v>0</v>
      </c>
      <c r="G582" s="6">
        <f>DNFIK!G582*100/'Infl corrected (old)'!G$2</f>
        <v>0</v>
      </c>
      <c r="H582" s="6">
        <f>DNFIK!H582*100/'Infl corrected (old)'!H$2</f>
        <v>0</v>
      </c>
      <c r="I582" s="6">
        <f>DNFIK!I582*100/'Infl corrected (old)'!I$2</f>
        <v>0</v>
      </c>
      <c r="J582" s="6">
        <f>DNFIK!J582*100/'Infl corrected (old)'!J$2</f>
        <v>0</v>
      </c>
      <c r="K582" s="6">
        <f>DNFIK!K582*100/'Infl corrected (old)'!K$2</f>
        <v>0</v>
      </c>
      <c r="L582" s="6">
        <f>DNFIK!L582*100/'Infl corrected (old)'!L$2</f>
        <v>0</v>
      </c>
      <c r="M582" s="7">
        <f t="shared" si="16"/>
        <v>0</v>
      </c>
    </row>
    <row r="583" spans="4:13" x14ac:dyDescent="0.55000000000000004">
      <c r="E583" s="3" t="s">
        <v>32</v>
      </c>
      <c r="F583" s="6">
        <f>DNFIK!F583*100/'Infl corrected (old)'!F$2</f>
        <v>0</v>
      </c>
      <c r="G583" s="6">
        <f>DNFIK!G583*100/'Infl corrected (old)'!G$2</f>
        <v>0</v>
      </c>
      <c r="H583" s="6">
        <f>DNFIK!H583*100/'Infl corrected (old)'!H$2</f>
        <v>0</v>
      </c>
      <c r="I583" s="6">
        <f>DNFIK!I583*100/'Infl corrected (old)'!I$2</f>
        <v>0</v>
      </c>
      <c r="J583" s="6">
        <f>DNFIK!J583*100/'Infl corrected (old)'!J$2</f>
        <v>0</v>
      </c>
      <c r="K583" s="6">
        <f>DNFIK!K583*100/'Infl corrected (old)'!K$2</f>
        <v>0</v>
      </c>
      <c r="L583" s="6">
        <f>DNFIK!L583*100/'Infl corrected (old)'!L$2</f>
        <v>0</v>
      </c>
      <c r="M583" s="7">
        <f t="shared" si="16"/>
        <v>0</v>
      </c>
    </row>
    <row r="584" spans="4:13" x14ac:dyDescent="0.55000000000000004">
      <c r="E584" s="3" t="s">
        <v>33</v>
      </c>
      <c r="F584" s="6">
        <f>DNFIK!F584*100/'Infl corrected (old)'!F$2</f>
        <v>0</v>
      </c>
      <c r="G584" s="6">
        <f>DNFIK!G584*100/'Infl corrected (old)'!G$2</f>
        <v>0</v>
      </c>
      <c r="H584" s="6">
        <f>DNFIK!H584*100/'Infl corrected (old)'!H$2</f>
        <v>0</v>
      </c>
      <c r="I584" s="6">
        <f>DNFIK!I584*100/'Infl corrected (old)'!I$2</f>
        <v>0</v>
      </c>
      <c r="J584" s="6">
        <f>DNFIK!J584*100/'Infl corrected (old)'!J$2</f>
        <v>0</v>
      </c>
      <c r="K584" s="6">
        <f>DNFIK!K584*100/'Infl corrected (old)'!K$2</f>
        <v>0</v>
      </c>
      <c r="L584" s="6">
        <f>DNFIK!L584*100/'Infl corrected (old)'!L$2</f>
        <v>0</v>
      </c>
      <c r="M584" s="7">
        <f t="shared" si="16"/>
        <v>0</v>
      </c>
    </row>
    <row r="585" spans="4:13" x14ac:dyDescent="0.55000000000000004">
      <c r="E585" s="3" t="s">
        <v>34</v>
      </c>
      <c r="F585" s="6">
        <f>DNFIK!F585*100/'Infl corrected (old)'!F$2</f>
        <v>0</v>
      </c>
      <c r="G585" s="6">
        <f>DNFIK!G585*100/'Infl corrected (old)'!G$2</f>
        <v>0</v>
      </c>
      <c r="H585" s="6">
        <f>DNFIK!H585*100/'Infl corrected (old)'!H$2</f>
        <v>0</v>
      </c>
      <c r="I585" s="6">
        <f>DNFIK!I585*100/'Infl corrected (old)'!I$2</f>
        <v>0</v>
      </c>
      <c r="J585" s="6">
        <f>DNFIK!J585*100/'Infl corrected (old)'!J$2</f>
        <v>0</v>
      </c>
      <c r="K585" s="6">
        <f>DNFIK!K585*100/'Infl corrected (old)'!K$2</f>
        <v>0</v>
      </c>
      <c r="L585" s="6">
        <f>DNFIK!L585*100/'Infl corrected (old)'!L$2</f>
        <v>0</v>
      </c>
      <c r="M585" s="7">
        <f t="shared" si="16"/>
        <v>0</v>
      </c>
    </row>
    <row r="586" spans="4:13" x14ac:dyDescent="0.55000000000000004">
      <c r="E586" s="3" t="s">
        <v>35</v>
      </c>
      <c r="F586" s="6">
        <f>DNFIK!F586*100/'Infl corrected (old)'!F$2</f>
        <v>0</v>
      </c>
      <c r="G586" s="6">
        <f>DNFIK!G586*100/'Infl corrected (old)'!G$2</f>
        <v>0</v>
      </c>
      <c r="H586" s="6">
        <f>DNFIK!H586*100/'Infl corrected (old)'!H$2</f>
        <v>0</v>
      </c>
      <c r="I586" s="6">
        <f>DNFIK!I586*100/'Infl corrected (old)'!I$2</f>
        <v>0</v>
      </c>
      <c r="J586" s="6">
        <f>DNFIK!J586*100/'Infl corrected (old)'!J$2</f>
        <v>0</v>
      </c>
      <c r="K586" s="6">
        <f>DNFIK!K586*100/'Infl corrected (old)'!K$2</f>
        <v>0</v>
      </c>
      <c r="L586" s="6">
        <f>DNFIK!L586*100/'Infl corrected (old)'!L$2</f>
        <v>0</v>
      </c>
      <c r="M586" s="7">
        <f t="shared" si="16"/>
        <v>0</v>
      </c>
    </row>
    <row r="587" spans="4:13" x14ac:dyDescent="0.55000000000000004">
      <c r="E587" s="3" t="s">
        <v>36</v>
      </c>
      <c r="F587" s="6">
        <f>DNFIK!F587*100/'Infl corrected (old)'!F$2</f>
        <v>4.3859649122807012</v>
      </c>
      <c r="G587" s="6">
        <f>DNFIK!G587*100/'Infl corrected (old)'!G$2</f>
        <v>4.287245444801715</v>
      </c>
      <c r="H587" s="6">
        <f>DNFIK!H587*100/'Infl corrected (old)'!H$2</f>
        <v>5.2137643378519289</v>
      </c>
      <c r="I587" s="6">
        <f>DNFIK!I587*100/'Infl corrected (old)'!I$2</f>
        <v>5.0916496945010179</v>
      </c>
      <c r="J587" s="6">
        <f>DNFIK!J587*100/'Infl corrected (old)'!J$2</f>
        <v>3.0303030303030303</v>
      </c>
      <c r="K587" s="6">
        <f>DNFIK!K587*100/'Infl corrected (old)'!K$2</f>
        <v>7.0281124497991971</v>
      </c>
      <c r="L587" s="6">
        <f>DNFIK!L587*100/'Infl corrected (old)'!L$2</f>
        <v>3</v>
      </c>
      <c r="M587" s="7">
        <f t="shared" si="16"/>
        <v>4.5767199813625137</v>
      </c>
    </row>
    <row r="588" spans="4:13" x14ac:dyDescent="0.55000000000000004">
      <c r="E588" s="3" t="s">
        <v>37</v>
      </c>
      <c r="F588" s="6">
        <f>DNFIK!F588*100/'Infl corrected (old)'!F$2</f>
        <v>377.19298245614033</v>
      </c>
      <c r="G588" s="6">
        <f>DNFIK!G588*100/'Infl corrected (old)'!G$2</f>
        <v>409.43193997856378</v>
      </c>
      <c r="H588" s="6">
        <f>DNFIK!H588*100/'Infl corrected (old)'!H$2</f>
        <v>393.11783107403545</v>
      </c>
      <c r="I588" s="6">
        <f>DNFIK!I588*100/'Infl corrected (old)'!I$2</f>
        <v>385.94704684317719</v>
      </c>
      <c r="J588" s="6">
        <f>DNFIK!J588*100/'Infl corrected (old)'!J$2</f>
        <v>377.77777777777777</v>
      </c>
      <c r="K588" s="6">
        <f>DNFIK!K588*100/'Infl corrected (old)'!K$2</f>
        <v>396.58634538152614</v>
      </c>
      <c r="L588" s="6">
        <f>DNFIK!L588*100/'Infl corrected (old)'!L$2</f>
        <v>419</v>
      </c>
      <c r="M588" s="7">
        <f t="shared" si="16"/>
        <v>394.15056050160302</v>
      </c>
    </row>
    <row r="589" spans="4:13" x14ac:dyDescent="0.55000000000000004">
      <c r="E589" s="3" t="s">
        <v>38</v>
      </c>
      <c r="F589" s="6">
        <f>DNFIK!F589*100/'Infl corrected (old)'!F$2</f>
        <v>12.06140350877193</v>
      </c>
      <c r="G589" s="6">
        <f>DNFIK!G589*100/'Infl corrected (old)'!G$2</f>
        <v>10.718113612004288</v>
      </c>
      <c r="H589" s="6">
        <f>DNFIK!H589*100/'Infl corrected (old)'!H$2</f>
        <v>11.470281543274243</v>
      </c>
      <c r="I589" s="6">
        <f>DNFIK!I589*100/'Infl corrected (old)'!I$2</f>
        <v>7.1283095723014256</v>
      </c>
      <c r="J589" s="6">
        <f>DNFIK!J589*100/'Infl corrected (old)'!J$2</f>
        <v>5.0505050505050502</v>
      </c>
      <c r="K589" s="6">
        <f>DNFIK!K589*100/'Infl corrected (old)'!K$2</f>
        <v>7.0281124497991971</v>
      </c>
      <c r="L589" s="6">
        <f>DNFIK!L589*100/'Infl corrected (old)'!L$2</f>
        <v>9</v>
      </c>
      <c r="M589" s="7">
        <f t="shared" si="16"/>
        <v>8.922389390950876</v>
      </c>
    </row>
    <row r="590" spans="4:13" x14ac:dyDescent="0.55000000000000004">
      <c r="E590" s="3" t="s">
        <v>39</v>
      </c>
      <c r="F590" s="6">
        <f>DNFIK!F590*100/'Infl corrected (old)'!F$2</f>
        <v>365.13157894736838</v>
      </c>
      <c r="G590" s="6">
        <f>DNFIK!G590*100/'Infl corrected (old)'!G$2</f>
        <v>398.71382636655949</v>
      </c>
      <c r="H590" s="6">
        <f>DNFIK!H590*100/'Infl corrected (old)'!H$2</f>
        <v>381.64754953076118</v>
      </c>
      <c r="I590" s="6">
        <f>DNFIK!I590*100/'Infl corrected (old)'!I$2</f>
        <v>379.83706720977597</v>
      </c>
      <c r="J590" s="6">
        <f>DNFIK!J590*100/'Infl corrected (old)'!J$2</f>
        <v>372.72727272727275</v>
      </c>
      <c r="K590" s="6">
        <f>DNFIK!K590*100/'Infl corrected (old)'!K$2</f>
        <v>389.55823293172693</v>
      </c>
      <c r="L590" s="6">
        <f>DNFIK!L590*100/'Infl corrected (old)'!L$2</f>
        <v>411</v>
      </c>
      <c r="M590" s="7">
        <f t="shared" si="16"/>
        <v>385.51650395906643</v>
      </c>
    </row>
    <row r="591" spans="4:13" x14ac:dyDescent="0.55000000000000004">
      <c r="E591" s="3" t="s">
        <v>40</v>
      </c>
      <c r="F591" s="6">
        <f>DNFIK!F591*100/'Infl corrected (old)'!F$2</f>
        <v>69.078947368421055</v>
      </c>
      <c r="G591" s="6">
        <f>DNFIK!G591*100/'Infl corrected (old)'!G$2</f>
        <v>135.04823151125402</v>
      </c>
      <c r="H591" s="6">
        <f>DNFIK!H591*100/'Infl corrected (old)'!H$2</f>
        <v>83.420229405630863</v>
      </c>
      <c r="I591" s="6">
        <f>DNFIK!I591*100/'Infl corrected (old)'!I$2</f>
        <v>234.21588594704684</v>
      </c>
      <c r="J591" s="6">
        <f>DNFIK!J591*100/'Infl corrected (old)'!J$2</f>
        <v>244.44444444444446</v>
      </c>
      <c r="K591" s="6">
        <f>DNFIK!K591*100/'Infl corrected (old)'!K$2</f>
        <v>214.85943775100404</v>
      </c>
      <c r="L591" s="6">
        <f>DNFIK!L591*100/'Infl corrected (old)'!L$2</f>
        <v>-181</v>
      </c>
      <c r="M591" s="7">
        <f t="shared" si="16"/>
        <v>114.29531091825733</v>
      </c>
    </row>
    <row r="592" spans="4:13" x14ac:dyDescent="0.55000000000000004">
      <c r="D592" s="3" t="s">
        <v>47</v>
      </c>
      <c r="E592" s="3" t="s">
        <v>13</v>
      </c>
      <c r="F592" s="6">
        <f>DNFIK!F592*100/'Infl corrected (old)'!F$2</f>
        <v>31.798245614035086</v>
      </c>
      <c r="G592" s="6">
        <f>DNFIK!G592*100/'Infl corrected (old)'!G$2</f>
        <v>28.938906752411576</v>
      </c>
      <c r="H592" s="6">
        <f>DNFIK!H592*100/'Infl corrected (old)'!H$2</f>
        <v>27.111574556830028</v>
      </c>
      <c r="I592" s="6">
        <f>DNFIK!I592*100/'Infl corrected (old)'!I$2</f>
        <v>16.293279022403258</v>
      </c>
      <c r="J592" s="6">
        <f>DNFIK!J592*100/'Infl corrected (old)'!J$2</f>
        <v>19.19191919191919</v>
      </c>
      <c r="K592" s="6">
        <f>DNFIK!K592*100/'Infl corrected (old)'!K$2</f>
        <v>20.080321285140563</v>
      </c>
      <c r="L592" s="6">
        <f>DNFIK!L592*100/'Infl corrected (old)'!L$2</f>
        <v>34</v>
      </c>
      <c r="M592" s="7">
        <f t="shared" si="16"/>
        <v>25.344892346105674</v>
      </c>
    </row>
    <row r="593" spans="5:13" x14ac:dyDescent="0.55000000000000004">
      <c r="E593" s="3" t="s">
        <v>14</v>
      </c>
      <c r="F593" s="6">
        <f>DNFIK!F593*100/'Infl corrected (old)'!F$2</f>
        <v>0</v>
      </c>
      <c r="G593" s="6">
        <f>DNFIK!G593*100/'Infl corrected (old)'!G$2</f>
        <v>0</v>
      </c>
      <c r="H593" s="6">
        <f>DNFIK!H593*100/'Infl corrected (old)'!H$2</f>
        <v>0</v>
      </c>
      <c r="I593" s="6">
        <f>DNFIK!I593*100/'Infl corrected (old)'!I$2</f>
        <v>0</v>
      </c>
      <c r="J593" s="6">
        <f>DNFIK!J593*100/'Infl corrected (old)'!J$2</f>
        <v>0</v>
      </c>
      <c r="K593" s="6">
        <f>DNFIK!K593*100/'Infl corrected (old)'!K$2</f>
        <v>0</v>
      </c>
      <c r="L593" s="6">
        <f>DNFIK!L593*100/'Infl corrected (old)'!L$2</f>
        <v>0</v>
      </c>
      <c r="M593" s="7">
        <f t="shared" si="16"/>
        <v>0</v>
      </c>
    </row>
    <row r="594" spans="5:13" x14ac:dyDescent="0.55000000000000004">
      <c r="E594" s="3" t="s">
        <v>15</v>
      </c>
      <c r="F594" s="6">
        <f>DNFIK!F594*100/'Infl corrected (old)'!F$2</f>
        <v>0</v>
      </c>
      <c r="G594" s="6">
        <f>DNFIK!G594*100/'Infl corrected (old)'!G$2</f>
        <v>0</v>
      </c>
      <c r="H594" s="6">
        <f>DNFIK!H594*100/'Infl corrected (old)'!H$2</f>
        <v>0</v>
      </c>
      <c r="I594" s="6">
        <f>DNFIK!I594*100/'Infl corrected (old)'!I$2</f>
        <v>0</v>
      </c>
      <c r="J594" s="6">
        <f>DNFIK!J594*100/'Infl corrected (old)'!J$2</f>
        <v>0</v>
      </c>
      <c r="K594" s="6">
        <f>DNFIK!K594*100/'Infl corrected (old)'!K$2</f>
        <v>0</v>
      </c>
      <c r="L594" s="6">
        <f>DNFIK!L594*100/'Infl corrected (old)'!L$2</f>
        <v>0</v>
      </c>
      <c r="M594" s="7">
        <f t="shared" si="16"/>
        <v>0</v>
      </c>
    </row>
    <row r="595" spans="5:13" x14ac:dyDescent="0.55000000000000004">
      <c r="E595" s="3" t="s">
        <v>16</v>
      </c>
      <c r="F595" s="6">
        <f>DNFIK!F595*100/'Infl corrected (old)'!F$2</f>
        <v>0</v>
      </c>
      <c r="G595" s="6">
        <f>DNFIK!G595*100/'Infl corrected (old)'!G$2</f>
        <v>0</v>
      </c>
      <c r="H595" s="6">
        <f>DNFIK!H595*100/'Infl corrected (old)'!H$2</f>
        <v>0</v>
      </c>
      <c r="I595" s="6">
        <f>DNFIK!I595*100/'Infl corrected (old)'!I$2</f>
        <v>0</v>
      </c>
      <c r="J595" s="6">
        <f>DNFIK!J595*100/'Infl corrected (old)'!J$2</f>
        <v>0</v>
      </c>
      <c r="K595" s="6">
        <f>DNFIK!K595*100/'Infl corrected (old)'!K$2</f>
        <v>0</v>
      </c>
      <c r="L595" s="6">
        <f>DNFIK!L595*100/'Infl corrected (old)'!L$2</f>
        <v>0</v>
      </c>
      <c r="M595" s="7">
        <f t="shared" si="16"/>
        <v>0</v>
      </c>
    </row>
    <row r="596" spans="5:13" x14ac:dyDescent="0.55000000000000004">
      <c r="E596" s="3" t="s">
        <v>17</v>
      </c>
      <c r="F596" s="6">
        <f>DNFIK!F596*100/'Infl corrected (old)'!F$2</f>
        <v>0</v>
      </c>
      <c r="G596" s="6">
        <f>DNFIK!G596*100/'Infl corrected (old)'!G$2</f>
        <v>0</v>
      </c>
      <c r="H596" s="6">
        <f>DNFIK!H596*100/'Infl corrected (old)'!H$2</f>
        <v>0</v>
      </c>
      <c r="I596" s="6">
        <f>DNFIK!I596*100/'Infl corrected (old)'!I$2</f>
        <v>0</v>
      </c>
      <c r="J596" s="6">
        <f>DNFIK!J596*100/'Infl corrected (old)'!J$2</f>
        <v>0</v>
      </c>
      <c r="K596" s="6">
        <f>DNFIK!K596*100/'Infl corrected (old)'!K$2</f>
        <v>0</v>
      </c>
      <c r="L596" s="6">
        <f>DNFIK!L596*100/'Infl corrected (old)'!L$2</f>
        <v>0</v>
      </c>
      <c r="M596" s="7">
        <f t="shared" si="16"/>
        <v>0</v>
      </c>
    </row>
    <row r="597" spans="5:13" x14ac:dyDescent="0.55000000000000004">
      <c r="E597" s="3" t="s">
        <v>18</v>
      </c>
      <c r="F597" s="6">
        <f>DNFIK!F597*100/'Infl corrected (old)'!F$2</f>
        <v>0</v>
      </c>
      <c r="G597" s="6">
        <f>DNFIK!G597*100/'Infl corrected (old)'!G$2</f>
        <v>0</v>
      </c>
      <c r="H597" s="6">
        <f>DNFIK!H597*100/'Infl corrected (old)'!H$2</f>
        <v>0</v>
      </c>
      <c r="I597" s="6">
        <f>DNFIK!I597*100/'Infl corrected (old)'!I$2</f>
        <v>0</v>
      </c>
      <c r="J597" s="6">
        <f>DNFIK!J597*100/'Infl corrected (old)'!J$2</f>
        <v>0</v>
      </c>
      <c r="K597" s="6">
        <f>DNFIK!K597*100/'Infl corrected (old)'!K$2</f>
        <v>0</v>
      </c>
      <c r="L597" s="6">
        <f>DNFIK!L597*100/'Infl corrected (old)'!L$2</f>
        <v>0</v>
      </c>
      <c r="M597" s="7">
        <f t="shared" si="16"/>
        <v>0</v>
      </c>
    </row>
    <row r="598" spans="5:13" x14ac:dyDescent="0.55000000000000004">
      <c r="E598" s="3" t="s">
        <v>19</v>
      </c>
      <c r="F598" s="6">
        <f>DNFIK!F598*100/'Infl corrected (old)'!F$2</f>
        <v>0</v>
      </c>
      <c r="G598" s="6">
        <f>DNFIK!G598*100/'Infl corrected (old)'!G$2</f>
        <v>0</v>
      </c>
      <c r="H598" s="6">
        <f>DNFIK!H598*100/'Infl corrected (old)'!H$2</f>
        <v>0</v>
      </c>
      <c r="I598" s="6">
        <f>DNFIK!I598*100/'Infl corrected (old)'!I$2</f>
        <v>0</v>
      </c>
      <c r="J598" s="6">
        <f>DNFIK!J598*100/'Infl corrected (old)'!J$2</f>
        <v>0</v>
      </c>
      <c r="K598" s="6">
        <f>DNFIK!K598*100/'Infl corrected (old)'!K$2</f>
        <v>0</v>
      </c>
      <c r="L598" s="6">
        <f>DNFIK!L598*100/'Infl corrected (old)'!L$2</f>
        <v>0</v>
      </c>
      <c r="M598" s="7">
        <f t="shared" si="16"/>
        <v>0</v>
      </c>
    </row>
    <row r="599" spans="5:13" x14ac:dyDescent="0.55000000000000004">
      <c r="E599" s="3" t="s">
        <v>20</v>
      </c>
      <c r="F599" s="6">
        <f>DNFIK!F599*100/'Infl corrected (old)'!F$2</f>
        <v>0</v>
      </c>
      <c r="G599" s="6">
        <f>DNFIK!G599*100/'Infl corrected (old)'!G$2</f>
        <v>0</v>
      </c>
      <c r="H599" s="6">
        <f>DNFIK!H599*100/'Infl corrected (old)'!H$2</f>
        <v>0</v>
      </c>
      <c r="I599" s="6">
        <f>DNFIK!I599*100/'Infl corrected (old)'!I$2</f>
        <v>0</v>
      </c>
      <c r="J599" s="6">
        <f>DNFIK!J599*100/'Infl corrected (old)'!J$2</f>
        <v>0</v>
      </c>
      <c r="K599" s="6">
        <f>DNFIK!K599*100/'Infl corrected (old)'!K$2</f>
        <v>0</v>
      </c>
      <c r="L599" s="6">
        <f>DNFIK!L599*100/'Infl corrected (old)'!L$2</f>
        <v>0</v>
      </c>
      <c r="M599" s="7">
        <f t="shared" si="16"/>
        <v>0</v>
      </c>
    </row>
    <row r="600" spans="5:13" x14ac:dyDescent="0.55000000000000004">
      <c r="E600" s="3" t="s">
        <v>21</v>
      </c>
      <c r="F600" s="6">
        <f>DNFIK!F600*100/'Infl corrected (old)'!F$2</f>
        <v>0</v>
      </c>
      <c r="G600" s="6">
        <f>DNFIK!G600*100/'Infl corrected (old)'!G$2</f>
        <v>0</v>
      </c>
      <c r="H600" s="6">
        <f>DNFIK!H600*100/'Infl corrected (old)'!H$2</f>
        <v>0</v>
      </c>
      <c r="I600" s="6">
        <f>DNFIK!I600*100/'Infl corrected (old)'!I$2</f>
        <v>0</v>
      </c>
      <c r="J600" s="6">
        <f>DNFIK!J600*100/'Infl corrected (old)'!J$2</f>
        <v>0</v>
      </c>
      <c r="K600" s="6">
        <f>DNFIK!K600*100/'Infl corrected (old)'!K$2</f>
        <v>0</v>
      </c>
      <c r="L600" s="6">
        <f>DNFIK!L600*100/'Infl corrected (old)'!L$2</f>
        <v>0</v>
      </c>
      <c r="M600" s="7">
        <f t="shared" si="16"/>
        <v>0</v>
      </c>
    </row>
    <row r="601" spans="5:13" x14ac:dyDescent="0.55000000000000004">
      <c r="E601" s="3" t="s">
        <v>22</v>
      </c>
      <c r="F601" s="6">
        <f>DNFIK!F601*100/'Infl corrected (old)'!F$2</f>
        <v>0</v>
      </c>
      <c r="G601" s="6">
        <f>DNFIK!G601*100/'Infl corrected (old)'!G$2</f>
        <v>0</v>
      </c>
      <c r="H601" s="6">
        <f>DNFIK!H601*100/'Infl corrected (old)'!H$2</f>
        <v>0</v>
      </c>
      <c r="I601" s="6">
        <f>DNFIK!I601*100/'Infl corrected (old)'!I$2</f>
        <v>0</v>
      </c>
      <c r="J601" s="6">
        <f>DNFIK!J601*100/'Infl corrected (old)'!J$2</f>
        <v>0</v>
      </c>
      <c r="K601" s="6">
        <f>DNFIK!K601*100/'Infl corrected (old)'!K$2</f>
        <v>0</v>
      </c>
      <c r="L601" s="6">
        <f>DNFIK!L601*100/'Infl corrected (old)'!L$2</f>
        <v>0</v>
      </c>
      <c r="M601" s="7">
        <f t="shared" si="16"/>
        <v>0</v>
      </c>
    </row>
    <row r="602" spans="5:13" x14ac:dyDescent="0.55000000000000004">
      <c r="E602" s="3" t="s">
        <v>23</v>
      </c>
      <c r="F602" s="6">
        <f>DNFIK!F602*100/'Infl corrected (old)'!F$2</f>
        <v>0</v>
      </c>
      <c r="G602" s="6">
        <f>DNFIK!G602*100/'Infl corrected (old)'!G$2</f>
        <v>0</v>
      </c>
      <c r="H602" s="6">
        <f>DNFIK!H602*100/'Infl corrected (old)'!H$2</f>
        <v>0</v>
      </c>
      <c r="I602" s="6">
        <f>DNFIK!I602*100/'Infl corrected (old)'!I$2</f>
        <v>0</v>
      </c>
      <c r="J602" s="6">
        <f>DNFIK!J602*100/'Infl corrected (old)'!J$2</f>
        <v>0</v>
      </c>
      <c r="K602" s="6">
        <f>DNFIK!K602*100/'Infl corrected (old)'!K$2</f>
        <v>0</v>
      </c>
      <c r="L602" s="6">
        <f>DNFIK!L602*100/'Infl corrected (old)'!L$2</f>
        <v>0</v>
      </c>
      <c r="M602" s="7">
        <f t="shared" si="16"/>
        <v>0</v>
      </c>
    </row>
    <row r="603" spans="5:13" x14ac:dyDescent="0.55000000000000004">
      <c r="E603" s="3" t="s">
        <v>24</v>
      </c>
      <c r="F603" s="6">
        <f>DNFIK!F603*100/'Infl corrected (old)'!F$2</f>
        <v>18.640350877192983</v>
      </c>
      <c r="G603" s="6">
        <f>DNFIK!G603*100/'Infl corrected (old)'!G$2</f>
        <v>15.005359056806002</v>
      </c>
      <c r="H603" s="6">
        <f>DNFIK!H603*100/'Infl corrected (old)'!H$2</f>
        <v>11.470281543274243</v>
      </c>
      <c r="I603" s="6">
        <f>DNFIK!I603*100/'Infl corrected (old)'!I$2</f>
        <v>1.0183299389002036</v>
      </c>
      <c r="J603" s="6">
        <f>DNFIK!J603*100/'Infl corrected (old)'!J$2</f>
        <v>2.0202020202020203</v>
      </c>
      <c r="K603" s="6">
        <f>DNFIK!K603*100/'Infl corrected (old)'!K$2</f>
        <v>3.0120481927710845</v>
      </c>
      <c r="L603" s="6">
        <f>DNFIK!L603*100/'Infl corrected (old)'!L$2</f>
        <v>17</v>
      </c>
      <c r="M603" s="7">
        <f t="shared" si="16"/>
        <v>9.7380816613066479</v>
      </c>
    </row>
    <row r="604" spans="5:13" x14ac:dyDescent="0.55000000000000004">
      <c r="E604" s="3" t="s">
        <v>25</v>
      </c>
      <c r="F604" s="6">
        <f>DNFIK!F604*100/'Infl corrected (old)'!F$2</f>
        <v>14.254385964912281</v>
      </c>
      <c r="G604" s="6">
        <f>DNFIK!G604*100/'Infl corrected (old)'!G$2</f>
        <v>9.6463022508038581</v>
      </c>
      <c r="H604" s="6">
        <f>DNFIK!H604*100/'Infl corrected (old)'!H$2</f>
        <v>8.3420229405630852</v>
      </c>
      <c r="I604" s="6">
        <f>DNFIK!I604*100/'Infl corrected (old)'!I$2</f>
        <v>1.0183299389002036</v>
      </c>
      <c r="J604" s="6">
        <f>DNFIK!J604*100/'Infl corrected (old)'!J$2</f>
        <v>1.0101010101010102</v>
      </c>
      <c r="K604" s="6">
        <f>DNFIK!K604*100/'Infl corrected (old)'!K$2</f>
        <v>2.0080321285140563</v>
      </c>
      <c r="L604" s="6">
        <f>DNFIK!L604*100/'Infl corrected (old)'!L$2</f>
        <v>5</v>
      </c>
      <c r="M604" s="7">
        <f t="shared" si="16"/>
        <v>5.8970248905420704</v>
      </c>
    </row>
    <row r="605" spans="5:13" x14ac:dyDescent="0.55000000000000004">
      <c r="E605" s="3" t="s">
        <v>26</v>
      </c>
      <c r="F605" s="6">
        <f>DNFIK!F605*100/'Infl corrected (old)'!F$2</f>
        <v>4.3859649122807012</v>
      </c>
      <c r="G605" s="6">
        <f>DNFIK!G605*100/'Infl corrected (old)'!G$2</f>
        <v>5.359056806002144</v>
      </c>
      <c r="H605" s="6">
        <f>DNFIK!H605*100/'Infl corrected (old)'!H$2</f>
        <v>3.1282586027111572</v>
      </c>
      <c r="I605" s="6">
        <f>DNFIK!I605*100/'Infl corrected (old)'!I$2</f>
        <v>1.0183299389002036</v>
      </c>
      <c r="J605" s="6">
        <f>DNFIK!J605*100/'Infl corrected (old)'!J$2</f>
        <v>1.0101010101010102</v>
      </c>
      <c r="K605" s="6">
        <f>DNFIK!K605*100/'Infl corrected (old)'!K$2</f>
        <v>1.0040160642570282</v>
      </c>
      <c r="L605" s="6">
        <f>DNFIK!L605*100/'Infl corrected (old)'!L$2</f>
        <v>12</v>
      </c>
      <c r="M605" s="7">
        <f t="shared" si="16"/>
        <v>3.9865324763217491</v>
      </c>
    </row>
    <row r="606" spans="5:13" x14ac:dyDescent="0.55000000000000004">
      <c r="E606" s="3" t="s">
        <v>27</v>
      </c>
      <c r="F606" s="6">
        <f>DNFIK!F606*100/'Infl corrected (old)'!F$2</f>
        <v>4.3859649122807012</v>
      </c>
      <c r="G606" s="6">
        <f>DNFIK!G606*100/'Infl corrected (old)'!G$2</f>
        <v>4.287245444801715</v>
      </c>
      <c r="H606" s="6">
        <f>DNFIK!H606*100/'Infl corrected (old)'!H$2</f>
        <v>4.1710114702815426</v>
      </c>
      <c r="I606" s="6">
        <f>DNFIK!I606*100/'Infl corrected (old)'!I$2</f>
        <v>2.0366598778004072</v>
      </c>
      <c r="J606" s="6">
        <f>DNFIK!J606*100/'Infl corrected (old)'!J$2</f>
        <v>2.0202020202020203</v>
      </c>
      <c r="K606" s="6">
        <f>DNFIK!K606*100/'Infl corrected (old)'!K$2</f>
        <v>2.0080321285140563</v>
      </c>
      <c r="L606" s="6">
        <f>DNFIK!L606*100/'Infl corrected (old)'!L$2</f>
        <v>2</v>
      </c>
      <c r="M606" s="7">
        <f t="shared" si="16"/>
        <v>2.9870165505543489</v>
      </c>
    </row>
    <row r="607" spans="5:13" x14ac:dyDescent="0.55000000000000004">
      <c r="E607" s="3" t="s">
        <v>28</v>
      </c>
      <c r="F607" s="6">
        <f>DNFIK!F607*100/'Infl corrected (old)'!F$2</f>
        <v>0</v>
      </c>
      <c r="G607" s="6">
        <f>DNFIK!G607*100/'Infl corrected (old)'!G$2</f>
        <v>0</v>
      </c>
      <c r="H607" s="6">
        <f>DNFIK!H607*100/'Infl corrected (old)'!H$2</f>
        <v>0</v>
      </c>
      <c r="I607" s="6">
        <f>DNFIK!I607*100/'Infl corrected (old)'!I$2</f>
        <v>0</v>
      </c>
      <c r="J607" s="6">
        <f>DNFIK!J607*100/'Infl corrected (old)'!J$2</f>
        <v>0</v>
      </c>
      <c r="K607" s="6">
        <f>DNFIK!K607*100/'Infl corrected (old)'!K$2</f>
        <v>0</v>
      </c>
      <c r="L607" s="6">
        <f>DNFIK!L607*100/'Infl corrected (old)'!L$2</f>
        <v>0</v>
      </c>
      <c r="M607" s="7">
        <f t="shared" si="16"/>
        <v>0</v>
      </c>
    </row>
    <row r="608" spans="5:13" x14ac:dyDescent="0.55000000000000004">
      <c r="E608" s="3" t="s">
        <v>29</v>
      </c>
      <c r="F608" s="6">
        <f>DNFIK!F608*100/'Infl corrected (old)'!F$2</f>
        <v>4.3859649122807012</v>
      </c>
      <c r="G608" s="6">
        <f>DNFIK!G608*100/'Infl corrected (old)'!G$2</f>
        <v>4.287245444801715</v>
      </c>
      <c r="H608" s="6">
        <f>DNFIK!H608*100/'Infl corrected (old)'!H$2</f>
        <v>4.1710114702815426</v>
      </c>
      <c r="I608" s="6">
        <f>DNFIK!I608*100/'Infl corrected (old)'!I$2</f>
        <v>2.0366598778004072</v>
      </c>
      <c r="J608" s="6">
        <f>DNFIK!J608*100/'Infl corrected (old)'!J$2</f>
        <v>2.0202020202020203</v>
      </c>
      <c r="K608" s="6">
        <f>DNFIK!K608*100/'Infl corrected (old)'!K$2</f>
        <v>2.0080321285140563</v>
      </c>
      <c r="L608" s="6">
        <f>DNFIK!L608*100/'Infl corrected (old)'!L$2</f>
        <v>2</v>
      </c>
      <c r="M608" s="7">
        <f t="shared" si="16"/>
        <v>2.9870165505543489</v>
      </c>
    </row>
    <row r="609" spans="4:13" x14ac:dyDescent="0.55000000000000004">
      <c r="E609" s="3" t="s">
        <v>30</v>
      </c>
      <c r="F609" s="6">
        <f>DNFIK!F609*100/'Infl corrected (old)'!F$2</f>
        <v>0</v>
      </c>
      <c r="G609" s="6">
        <f>DNFIK!G609*100/'Infl corrected (old)'!G$2</f>
        <v>0</v>
      </c>
      <c r="H609" s="6">
        <f>DNFIK!H609*100/'Infl corrected (old)'!H$2</f>
        <v>0</v>
      </c>
      <c r="I609" s="6">
        <f>DNFIK!I609*100/'Infl corrected (old)'!I$2</f>
        <v>0</v>
      </c>
      <c r="J609" s="6">
        <f>DNFIK!J609*100/'Infl corrected (old)'!J$2</f>
        <v>0</v>
      </c>
      <c r="K609" s="6">
        <f>DNFIK!K609*100/'Infl corrected (old)'!K$2</f>
        <v>0</v>
      </c>
      <c r="L609" s="6">
        <f>DNFIK!L609*100/'Infl corrected (old)'!L$2</f>
        <v>0</v>
      </c>
      <c r="M609" s="7">
        <f t="shared" si="16"/>
        <v>0</v>
      </c>
    </row>
    <row r="610" spans="4:13" x14ac:dyDescent="0.55000000000000004">
      <c r="E610" s="3" t="s">
        <v>31</v>
      </c>
      <c r="F610" s="6">
        <f>DNFIK!F610*100/'Infl corrected (old)'!F$2</f>
        <v>0</v>
      </c>
      <c r="G610" s="6">
        <f>DNFIK!G610*100/'Infl corrected (old)'!G$2</f>
        <v>0</v>
      </c>
      <c r="H610" s="6">
        <f>DNFIK!H610*100/'Infl corrected (old)'!H$2</f>
        <v>0</v>
      </c>
      <c r="I610" s="6">
        <f>DNFIK!I610*100/'Infl corrected (old)'!I$2</f>
        <v>0</v>
      </c>
      <c r="J610" s="6">
        <f>DNFIK!J610*100/'Infl corrected (old)'!J$2</f>
        <v>0</v>
      </c>
      <c r="K610" s="6">
        <f>DNFIK!K610*100/'Infl corrected (old)'!K$2</f>
        <v>0</v>
      </c>
      <c r="L610" s="6">
        <f>DNFIK!L610*100/'Infl corrected (old)'!L$2</f>
        <v>0</v>
      </c>
      <c r="M610" s="7">
        <f t="shared" si="16"/>
        <v>0</v>
      </c>
    </row>
    <row r="611" spans="4:13" x14ac:dyDescent="0.55000000000000004">
      <c r="E611" s="3" t="s">
        <v>32</v>
      </c>
      <c r="F611" s="6">
        <f>DNFIK!F611*100/'Infl corrected (old)'!F$2</f>
        <v>0</v>
      </c>
      <c r="G611" s="6">
        <f>DNFIK!G611*100/'Infl corrected (old)'!G$2</f>
        <v>0</v>
      </c>
      <c r="H611" s="6">
        <f>DNFIK!H611*100/'Infl corrected (old)'!H$2</f>
        <v>0</v>
      </c>
      <c r="I611" s="6">
        <f>DNFIK!I611*100/'Infl corrected (old)'!I$2</f>
        <v>0</v>
      </c>
      <c r="J611" s="6">
        <f>DNFIK!J611*100/'Infl corrected (old)'!J$2</f>
        <v>0</v>
      </c>
      <c r="K611" s="6">
        <f>DNFIK!K611*100/'Infl corrected (old)'!K$2</f>
        <v>0</v>
      </c>
      <c r="L611" s="6">
        <f>DNFIK!L611*100/'Infl corrected (old)'!L$2</f>
        <v>0</v>
      </c>
      <c r="M611" s="7">
        <f t="shared" si="16"/>
        <v>0</v>
      </c>
    </row>
    <row r="612" spans="4:13" x14ac:dyDescent="0.55000000000000004">
      <c r="E612" s="3" t="s">
        <v>33</v>
      </c>
      <c r="F612" s="6">
        <f>DNFIK!F612*100/'Infl corrected (old)'!F$2</f>
        <v>0</v>
      </c>
      <c r="G612" s="6">
        <f>DNFIK!G612*100/'Infl corrected (old)'!G$2</f>
        <v>0</v>
      </c>
      <c r="H612" s="6">
        <f>DNFIK!H612*100/'Infl corrected (old)'!H$2</f>
        <v>0</v>
      </c>
      <c r="I612" s="6">
        <f>DNFIK!I612*100/'Infl corrected (old)'!I$2</f>
        <v>0</v>
      </c>
      <c r="J612" s="6">
        <f>DNFIK!J612*100/'Infl corrected (old)'!J$2</f>
        <v>0</v>
      </c>
      <c r="K612" s="6">
        <f>DNFIK!K612*100/'Infl corrected (old)'!K$2</f>
        <v>0</v>
      </c>
      <c r="L612" s="6">
        <f>DNFIK!L612*100/'Infl corrected (old)'!L$2</f>
        <v>0</v>
      </c>
      <c r="M612" s="7">
        <f t="shared" si="16"/>
        <v>0</v>
      </c>
    </row>
    <row r="613" spans="4:13" x14ac:dyDescent="0.55000000000000004">
      <c r="E613" s="3" t="s">
        <v>34</v>
      </c>
      <c r="F613" s="6">
        <f>DNFIK!F613*100/'Infl corrected (old)'!F$2</f>
        <v>0</v>
      </c>
      <c r="G613" s="6">
        <f>DNFIK!G613*100/'Infl corrected (old)'!G$2</f>
        <v>0</v>
      </c>
      <c r="H613" s="6">
        <f>DNFIK!H613*100/'Infl corrected (old)'!H$2</f>
        <v>0</v>
      </c>
      <c r="I613" s="6">
        <f>DNFIK!I613*100/'Infl corrected (old)'!I$2</f>
        <v>0</v>
      </c>
      <c r="J613" s="6">
        <f>DNFIK!J613*100/'Infl corrected (old)'!J$2</f>
        <v>0</v>
      </c>
      <c r="K613" s="6">
        <f>DNFIK!K613*100/'Infl corrected (old)'!K$2</f>
        <v>0</v>
      </c>
      <c r="L613" s="6">
        <f>DNFIK!L613*100/'Infl corrected (old)'!L$2</f>
        <v>0</v>
      </c>
      <c r="M613" s="7">
        <f t="shared" si="16"/>
        <v>0</v>
      </c>
    </row>
    <row r="614" spans="4:13" x14ac:dyDescent="0.55000000000000004">
      <c r="E614" s="3" t="s">
        <v>35</v>
      </c>
      <c r="F614" s="6">
        <f>DNFIK!F614*100/'Infl corrected (old)'!F$2</f>
        <v>0</v>
      </c>
      <c r="G614" s="6">
        <f>DNFIK!G614*100/'Infl corrected (old)'!G$2</f>
        <v>0</v>
      </c>
      <c r="H614" s="6">
        <f>DNFIK!H614*100/'Infl corrected (old)'!H$2</f>
        <v>0</v>
      </c>
      <c r="I614" s="6">
        <f>DNFIK!I614*100/'Infl corrected (old)'!I$2</f>
        <v>0</v>
      </c>
      <c r="J614" s="6">
        <f>DNFIK!J614*100/'Infl corrected (old)'!J$2</f>
        <v>0</v>
      </c>
      <c r="K614" s="6">
        <f>DNFIK!K614*100/'Infl corrected (old)'!K$2</f>
        <v>0</v>
      </c>
      <c r="L614" s="6">
        <f>DNFIK!L614*100/'Infl corrected (old)'!L$2</f>
        <v>0</v>
      </c>
      <c r="M614" s="7">
        <f t="shared" si="16"/>
        <v>0</v>
      </c>
    </row>
    <row r="615" spans="4:13" x14ac:dyDescent="0.55000000000000004">
      <c r="E615" s="3" t="s">
        <v>36</v>
      </c>
      <c r="F615" s="6">
        <f>DNFIK!F615*100/'Infl corrected (old)'!F$2</f>
        <v>0</v>
      </c>
      <c r="G615" s="6">
        <f>DNFIK!G615*100/'Infl corrected (old)'!G$2</f>
        <v>0</v>
      </c>
      <c r="H615" s="6">
        <f>DNFIK!H615*100/'Infl corrected (old)'!H$2</f>
        <v>0</v>
      </c>
      <c r="I615" s="6">
        <f>DNFIK!I615*100/'Infl corrected (old)'!I$2</f>
        <v>0</v>
      </c>
      <c r="J615" s="6">
        <f>DNFIK!J615*100/'Infl corrected (old)'!J$2</f>
        <v>0</v>
      </c>
      <c r="K615" s="6">
        <f>DNFIK!K615*100/'Infl corrected (old)'!K$2</f>
        <v>13.052208835341366</v>
      </c>
      <c r="L615" s="6">
        <f>DNFIK!L615*100/'Infl corrected (old)'!L$2</f>
        <v>12</v>
      </c>
      <c r="M615" s="7">
        <f t="shared" si="16"/>
        <v>3.5788869764773383</v>
      </c>
    </row>
    <row r="616" spans="4:13" x14ac:dyDescent="0.55000000000000004">
      <c r="E616" s="3" t="s">
        <v>37</v>
      </c>
      <c r="F616" s="6">
        <f>DNFIK!F616*100/'Infl corrected (old)'!F$2</f>
        <v>7.6754385964912277</v>
      </c>
      <c r="G616" s="6">
        <f>DNFIK!G616*100/'Infl corrected (old)'!G$2</f>
        <v>9.6463022508038581</v>
      </c>
      <c r="H616" s="6">
        <f>DNFIK!H616*100/'Infl corrected (old)'!H$2</f>
        <v>10.427528675703858</v>
      </c>
      <c r="I616" s="6">
        <f>DNFIK!I616*100/'Infl corrected (old)'!I$2</f>
        <v>13.238289205702648</v>
      </c>
      <c r="J616" s="6">
        <f>DNFIK!J616*100/'Infl corrected (old)'!J$2</f>
        <v>15.151515151515152</v>
      </c>
      <c r="K616" s="6">
        <f>DNFIK!K616*100/'Infl corrected (old)'!K$2</f>
        <v>2.0080321285140563</v>
      </c>
      <c r="L616" s="6">
        <f>DNFIK!L616*100/'Infl corrected (old)'!L$2</f>
        <v>4</v>
      </c>
      <c r="M616" s="7">
        <f t="shared" si="16"/>
        <v>8.8781580012472574</v>
      </c>
    </row>
    <row r="617" spans="4:13" x14ac:dyDescent="0.55000000000000004">
      <c r="E617" s="3" t="s">
        <v>38</v>
      </c>
      <c r="F617" s="6">
        <f>DNFIK!F617*100/'Infl corrected (old)'!F$2</f>
        <v>0</v>
      </c>
      <c r="G617" s="6">
        <f>DNFIK!G617*100/'Infl corrected (old)'!G$2</f>
        <v>0</v>
      </c>
      <c r="H617" s="6">
        <f>DNFIK!H617*100/'Infl corrected (old)'!H$2</f>
        <v>0</v>
      </c>
      <c r="I617" s="6">
        <f>DNFIK!I617*100/'Infl corrected (old)'!I$2</f>
        <v>0</v>
      </c>
      <c r="J617" s="6">
        <f>DNFIK!J617*100/'Infl corrected (old)'!J$2</f>
        <v>0</v>
      </c>
      <c r="K617" s="6">
        <f>DNFIK!K617*100/'Infl corrected (old)'!K$2</f>
        <v>0</v>
      </c>
      <c r="L617" s="6">
        <f>DNFIK!L617*100/'Infl corrected (old)'!L$2</f>
        <v>0</v>
      </c>
      <c r="M617" s="7">
        <f t="shared" si="16"/>
        <v>0</v>
      </c>
    </row>
    <row r="618" spans="4:13" x14ac:dyDescent="0.55000000000000004">
      <c r="E618" s="3" t="s">
        <v>39</v>
      </c>
      <c r="F618" s="6">
        <f>DNFIK!F618*100/'Infl corrected (old)'!F$2</f>
        <v>7.6754385964912277</v>
      </c>
      <c r="G618" s="6">
        <f>DNFIK!G618*100/'Infl corrected (old)'!G$2</f>
        <v>9.6463022508038581</v>
      </c>
      <c r="H618" s="6">
        <f>DNFIK!H618*100/'Infl corrected (old)'!H$2</f>
        <v>10.427528675703858</v>
      </c>
      <c r="I618" s="6">
        <f>DNFIK!I618*100/'Infl corrected (old)'!I$2</f>
        <v>13.238289205702648</v>
      </c>
      <c r="J618" s="6">
        <f>DNFIK!J618*100/'Infl corrected (old)'!J$2</f>
        <v>15.151515151515152</v>
      </c>
      <c r="K618" s="6">
        <f>DNFIK!K618*100/'Infl corrected (old)'!K$2</f>
        <v>2.0080321285140563</v>
      </c>
      <c r="L618" s="6">
        <f>DNFIK!L618*100/'Infl corrected (old)'!L$2</f>
        <v>4</v>
      </c>
      <c r="M618" s="7">
        <f t="shared" si="16"/>
        <v>8.8781580012472574</v>
      </c>
    </row>
    <row r="619" spans="4:13" x14ac:dyDescent="0.55000000000000004">
      <c r="E619" s="3" t="s">
        <v>40</v>
      </c>
      <c r="F619" s="6">
        <f>DNFIK!F619*100/'Infl corrected (old)'!F$2</f>
        <v>-6.5789473684210522</v>
      </c>
      <c r="G619" s="6">
        <f>DNFIK!G619*100/'Infl corrected (old)'!G$2</f>
        <v>-4.287245444801715</v>
      </c>
      <c r="H619" s="6">
        <f>DNFIK!H619*100/'Infl corrected (old)'!H$2</f>
        <v>-1.0427528675703857</v>
      </c>
      <c r="I619" s="6">
        <f>DNFIK!I619*100/'Infl corrected (old)'!I$2</f>
        <v>8.146639511201629</v>
      </c>
      <c r="J619" s="6">
        <f>DNFIK!J619*100/'Infl corrected (old)'!J$2</f>
        <v>13.131313131313131</v>
      </c>
      <c r="K619" s="6">
        <f>DNFIK!K619*100/'Infl corrected (old)'!K$2</f>
        <v>16.064257028112451</v>
      </c>
      <c r="L619" s="6">
        <f>DNFIK!L619*100/'Infl corrected (old)'!L$2</f>
        <v>-1</v>
      </c>
      <c r="M619" s="7">
        <f t="shared" si="16"/>
        <v>3.4904662842620087</v>
      </c>
    </row>
    <row r="620" spans="4:13" x14ac:dyDescent="0.55000000000000004">
      <c r="D620" s="3" t="s">
        <v>48</v>
      </c>
      <c r="E620" s="3" t="s">
        <v>13</v>
      </c>
      <c r="F620" s="6">
        <f>DNFIK!F620*100/'Infl corrected (old)'!F$2</f>
        <v>1524.1228070175439</v>
      </c>
      <c r="G620" s="6">
        <f>DNFIK!G620*100/'Infl corrected (old)'!G$2</f>
        <v>1655.9485530546624</v>
      </c>
      <c r="H620" s="6">
        <f>DNFIK!H620*100/'Infl corrected (old)'!H$2</f>
        <v>1784.1501564129301</v>
      </c>
      <c r="I620" s="6">
        <f>DNFIK!I620*100/'Infl corrected (old)'!I$2</f>
        <v>1902.2403258655804</v>
      </c>
      <c r="J620" s="6">
        <f>DNFIK!J620*100/'Infl corrected (old)'!J$2</f>
        <v>1883.8383838383838</v>
      </c>
      <c r="K620" s="6">
        <f>DNFIK!K620*100/'Infl corrected (old)'!K$2</f>
        <v>2184.7389558232935</v>
      </c>
      <c r="L620" s="6">
        <f>DNFIK!L620*100/'Infl corrected (old)'!L$2</f>
        <v>2202</v>
      </c>
      <c r="M620" s="7">
        <f t="shared" si="16"/>
        <v>1876.7198831446278</v>
      </c>
    </row>
    <row r="621" spans="4:13" x14ac:dyDescent="0.55000000000000004">
      <c r="E621" s="3" t="s">
        <v>14</v>
      </c>
      <c r="F621" s="6">
        <f>DNFIK!F621*100/'Infl corrected (old)'!F$2</f>
        <v>0</v>
      </c>
      <c r="G621" s="6">
        <f>DNFIK!G621*100/'Infl corrected (old)'!G$2</f>
        <v>0</v>
      </c>
      <c r="H621" s="6">
        <f>DNFIK!H621*100/'Infl corrected (old)'!H$2</f>
        <v>0</v>
      </c>
      <c r="I621" s="6">
        <f>DNFIK!I621*100/'Infl corrected (old)'!I$2</f>
        <v>0</v>
      </c>
      <c r="J621" s="6">
        <f>DNFIK!J621*100/'Infl corrected (old)'!J$2</f>
        <v>0</v>
      </c>
      <c r="K621" s="6">
        <f>DNFIK!K621*100/'Infl corrected (old)'!K$2</f>
        <v>0</v>
      </c>
      <c r="L621" s="6">
        <f>DNFIK!L621*100/'Infl corrected (old)'!L$2</f>
        <v>0</v>
      </c>
      <c r="M621" s="7">
        <f t="shared" si="16"/>
        <v>0</v>
      </c>
    </row>
    <row r="622" spans="4:13" x14ac:dyDescent="0.55000000000000004">
      <c r="E622" s="3" t="s">
        <v>15</v>
      </c>
      <c r="F622" s="6">
        <f>DNFIK!F622*100/'Infl corrected (old)'!F$2</f>
        <v>0</v>
      </c>
      <c r="G622" s="6">
        <f>DNFIK!G622*100/'Infl corrected (old)'!G$2</f>
        <v>0</v>
      </c>
      <c r="H622" s="6">
        <f>DNFIK!H622*100/'Infl corrected (old)'!H$2</f>
        <v>0</v>
      </c>
      <c r="I622" s="6">
        <f>DNFIK!I622*100/'Infl corrected (old)'!I$2</f>
        <v>0</v>
      </c>
      <c r="J622" s="6">
        <f>DNFIK!J622*100/'Infl corrected (old)'!J$2</f>
        <v>0</v>
      </c>
      <c r="K622" s="6">
        <f>DNFIK!K622*100/'Infl corrected (old)'!K$2</f>
        <v>0</v>
      </c>
      <c r="L622" s="6">
        <f>DNFIK!L622*100/'Infl corrected (old)'!L$2</f>
        <v>0</v>
      </c>
      <c r="M622" s="7">
        <f t="shared" si="16"/>
        <v>0</v>
      </c>
    </row>
    <row r="623" spans="4:13" x14ac:dyDescent="0.55000000000000004">
      <c r="E623" s="3" t="s">
        <v>16</v>
      </c>
      <c r="F623" s="6">
        <f>DNFIK!F623*100/'Infl corrected (old)'!F$2</f>
        <v>0</v>
      </c>
      <c r="G623" s="6">
        <f>DNFIK!G623*100/'Infl corrected (old)'!G$2</f>
        <v>0</v>
      </c>
      <c r="H623" s="6">
        <f>DNFIK!H623*100/'Infl corrected (old)'!H$2</f>
        <v>0</v>
      </c>
      <c r="I623" s="6">
        <f>DNFIK!I623*100/'Infl corrected (old)'!I$2</f>
        <v>0</v>
      </c>
      <c r="J623" s="6">
        <f>DNFIK!J623*100/'Infl corrected (old)'!J$2</f>
        <v>0</v>
      </c>
      <c r="K623" s="6">
        <f>DNFIK!K623*100/'Infl corrected (old)'!K$2</f>
        <v>0</v>
      </c>
      <c r="L623" s="6">
        <f>DNFIK!L623*100/'Infl corrected (old)'!L$2</f>
        <v>0</v>
      </c>
      <c r="M623" s="7">
        <f t="shared" si="16"/>
        <v>0</v>
      </c>
    </row>
    <row r="624" spans="4:13" x14ac:dyDescent="0.55000000000000004">
      <c r="E624" s="3" t="s">
        <v>17</v>
      </c>
      <c r="F624" s="6">
        <f>DNFIK!F624*100/'Infl corrected (old)'!F$2</f>
        <v>0</v>
      </c>
      <c r="G624" s="6">
        <f>DNFIK!G624*100/'Infl corrected (old)'!G$2</f>
        <v>0</v>
      </c>
      <c r="H624" s="6">
        <f>DNFIK!H624*100/'Infl corrected (old)'!H$2</f>
        <v>0</v>
      </c>
      <c r="I624" s="6">
        <f>DNFIK!I624*100/'Infl corrected (old)'!I$2</f>
        <v>0</v>
      </c>
      <c r="J624" s="6">
        <f>DNFIK!J624*100/'Infl corrected (old)'!J$2</f>
        <v>0</v>
      </c>
      <c r="K624" s="6">
        <f>DNFIK!K624*100/'Infl corrected (old)'!K$2</f>
        <v>0</v>
      </c>
      <c r="L624" s="6">
        <f>DNFIK!L624*100/'Infl corrected (old)'!L$2</f>
        <v>0</v>
      </c>
      <c r="M624" s="7">
        <f t="shared" si="16"/>
        <v>0</v>
      </c>
    </row>
    <row r="625" spans="5:13" x14ac:dyDescent="0.55000000000000004">
      <c r="E625" s="3" t="s">
        <v>18</v>
      </c>
      <c r="F625" s="6">
        <f>DNFIK!F625*100/'Infl corrected (old)'!F$2</f>
        <v>0</v>
      </c>
      <c r="G625" s="6">
        <f>DNFIK!G625*100/'Infl corrected (old)'!G$2</f>
        <v>0</v>
      </c>
      <c r="H625" s="6">
        <f>DNFIK!H625*100/'Infl corrected (old)'!H$2</f>
        <v>0</v>
      </c>
      <c r="I625" s="6">
        <f>DNFIK!I625*100/'Infl corrected (old)'!I$2</f>
        <v>0</v>
      </c>
      <c r="J625" s="6">
        <f>DNFIK!J625*100/'Infl corrected (old)'!J$2</f>
        <v>0</v>
      </c>
      <c r="K625" s="6">
        <f>DNFIK!K625*100/'Infl corrected (old)'!K$2</f>
        <v>0</v>
      </c>
      <c r="L625" s="6">
        <f>DNFIK!L625*100/'Infl corrected (old)'!L$2</f>
        <v>0</v>
      </c>
      <c r="M625" s="7">
        <f t="shared" si="16"/>
        <v>0</v>
      </c>
    </row>
    <row r="626" spans="5:13" x14ac:dyDescent="0.55000000000000004">
      <c r="E626" s="3" t="s">
        <v>19</v>
      </c>
      <c r="F626" s="6">
        <f>DNFIK!F626*100/'Infl corrected (old)'!F$2</f>
        <v>0</v>
      </c>
      <c r="G626" s="6">
        <f>DNFIK!G626*100/'Infl corrected (old)'!G$2</f>
        <v>0</v>
      </c>
      <c r="H626" s="6">
        <f>DNFIK!H626*100/'Infl corrected (old)'!H$2</f>
        <v>0</v>
      </c>
      <c r="I626" s="6">
        <f>DNFIK!I626*100/'Infl corrected (old)'!I$2</f>
        <v>0</v>
      </c>
      <c r="J626" s="6">
        <f>DNFIK!J626*100/'Infl corrected (old)'!J$2</f>
        <v>0</v>
      </c>
      <c r="K626" s="6">
        <f>DNFIK!K626*100/'Infl corrected (old)'!K$2</f>
        <v>0</v>
      </c>
      <c r="L626" s="6">
        <f>DNFIK!L626*100/'Infl corrected (old)'!L$2</f>
        <v>0</v>
      </c>
      <c r="M626" s="7">
        <f t="shared" si="16"/>
        <v>0</v>
      </c>
    </row>
    <row r="627" spans="5:13" x14ac:dyDescent="0.55000000000000004">
      <c r="E627" s="3" t="s">
        <v>20</v>
      </c>
      <c r="F627" s="6">
        <f>DNFIK!F627*100/'Infl corrected (old)'!F$2</f>
        <v>0</v>
      </c>
      <c r="G627" s="6">
        <f>DNFIK!G627*100/'Infl corrected (old)'!G$2</f>
        <v>0</v>
      </c>
      <c r="H627" s="6">
        <f>DNFIK!H627*100/'Infl corrected (old)'!H$2</f>
        <v>0</v>
      </c>
      <c r="I627" s="6">
        <f>DNFIK!I627*100/'Infl corrected (old)'!I$2</f>
        <v>0</v>
      </c>
      <c r="J627" s="6">
        <f>DNFIK!J627*100/'Infl corrected (old)'!J$2</f>
        <v>0</v>
      </c>
      <c r="K627" s="6">
        <f>DNFIK!K627*100/'Infl corrected (old)'!K$2</f>
        <v>0</v>
      </c>
      <c r="L627" s="6">
        <f>DNFIK!L627*100/'Infl corrected (old)'!L$2</f>
        <v>0</v>
      </c>
      <c r="M627" s="7">
        <f t="shared" si="16"/>
        <v>0</v>
      </c>
    </row>
    <row r="628" spans="5:13" x14ac:dyDescent="0.55000000000000004">
      <c r="E628" s="3" t="s">
        <v>21</v>
      </c>
      <c r="F628" s="6">
        <f>DNFIK!F628*100/'Infl corrected (old)'!F$2</f>
        <v>0</v>
      </c>
      <c r="G628" s="6">
        <f>DNFIK!G628*100/'Infl corrected (old)'!G$2</f>
        <v>0</v>
      </c>
      <c r="H628" s="6">
        <f>DNFIK!H628*100/'Infl corrected (old)'!H$2</f>
        <v>0</v>
      </c>
      <c r="I628" s="6">
        <f>DNFIK!I628*100/'Infl corrected (old)'!I$2</f>
        <v>0</v>
      </c>
      <c r="J628" s="6">
        <f>DNFIK!J628*100/'Infl corrected (old)'!J$2</f>
        <v>0</v>
      </c>
      <c r="K628" s="6">
        <f>DNFIK!K628*100/'Infl corrected (old)'!K$2</f>
        <v>2.0080321285140563</v>
      </c>
      <c r="L628" s="6">
        <f>DNFIK!L628*100/'Infl corrected (old)'!L$2</f>
        <v>6</v>
      </c>
      <c r="M628" s="7">
        <f t="shared" si="16"/>
        <v>1.1440045897877222</v>
      </c>
    </row>
    <row r="629" spans="5:13" x14ac:dyDescent="0.55000000000000004">
      <c r="E629" s="3" t="s">
        <v>22</v>
      </c>
      <c r="F629" s="6">
        <f>DNFIK!F629*100/'Infl corrected (old)'!F$2</f>
        <v>0</v>
      </c>
      <c r="G629" s="6">
        <f>DNFIK!G629*100/'Infl corrected (old)'!G$2</f>
        <v>0</v>
      </c>
      <c r="H629" s="6">
        <f>DNFIK!H629*100/'Infl corrected (old)'!H$2</f>
        <v>0</v>
      </c>
      <c r="I629" s="6">
        <f>DNFIK!I629*100/'Infl corrected (old)'!I$2</f>
        <v>0</v>
      </c>
      <c r="J629" s="6">
        <f>DNFIK!J629*100/'Infl corrected (old)'!J$2</f>
        <v>0</v>
      </c>
      <c r="K629" s="6">
        <f>DNFIK!K629*100/'Infl corrected (old)'!K$2</f>
        <v>0</v>
      </c>
      <c r="L629" s="6">
        <f>DNFIK!L629*100/'Infl corrected (old)'!L$2</f>
        <v>0</v>
      </c>
      <c r="M629" s="7">
        <f t="shared" si="16"/>
        <v>0</v>
      </c>
    </row>
    <row r="630" spans="5:13" x14ac:dyDescent="0.55000000000000004">
      <c r="E630" s="3" t="s">
        <v>23</v>
      </c>
      <c r="F630" s="6">
        <f>DNFIK!F630*100/'Infl corrected (old)'!F$2</f>
        <v>0</v>
      </c>
      <c r="G630" s="6">
        <f>DNFIK!G630*100/'Infl corrected (old)'!G$2</f>
        <v>0</v>
      </c>
      <c r="H630" s="6">
        <f>DNFIK!H630*100/'Infl corrected (old)'!H$2</f>
        <v>0</v>
      </c>
      <c r="I630" s="6">
        <f>DNFIK!I630*100/'Infl corrected (old)'!I$2</f>
        <v>0</v>
      </c>
      <c r="J630" s="6">
        <f>DNFIK!J630*100/'Infl corrected (old)'!J$2</f>
        <v>0</v>
      </c>
      <c r="K630" s="6">
        <f>DNFIK!K630*100/'Infl corrected (old)'!K$2</f>
        <v>2.0080321285140563</v>
      </c>
      <c r="L630" s="6">
        <f>DNFIK!L630*100/'Infl corrected (old)'!L$2</f>
        <v>6</v>
      </c>
      <c r="M630" s="7">
        <f t="shared" si="16"/>
        <v>1.1440045897877222</v>
      </c>
    </row>
    <row r="631" spans="5:13" x14ac:dyDescent="0.55000000000000004">
      <c r="E631" s="3" t="s">
        <v>24</v>
      </c>
      <c r="F631" s="6">
        <f>DNFIK!F631*100/'Infl corrected (old)'!F$2</f>
        <v>32.89473684210526</v>
      </c>
      <c r="G631" s="6">
        <f>DNFIK!G631*100/'Infl corrected (old)'!G$2</f>
        <v>54.662379421221864</v>
      </c>
      <c r="H631" s="6">
        <f>DNFIK!H631*100/'Infl corrected (old)'!H$2</f>
        <v>62.565172054223147</v>
      </c>
      <c r="I631" s="6">
        <f>DNFIK!I631*100/'Infl corrected (old)'!I$2</f>
        <v>75.356415478615062</v>
      </c>
      <c r="J631" s="6">
        <f>DNFIK!J631*100/'Infl corrected (old)'!J$2</f>
        <v>94.949494949494948</v>
      </c>
      <c r="K631" s="6">
        <f>DNFIK!K631*100/'Infl corrected (old)'!K$2</f>
        <v>125.50200803212851</v>
      </c>
      <c r="L631" s="6">
        <f>DNFIK!L631*100/'Infl corrected (old)'!L$2</f>
        <v>182</v>
      </c>
      <c r="M631" s="7">
        <f t="shared" si="16"/>
        <v>89.704315253969838</v>
      </c>
    </row>
    <row r="632" spans="5:13" x14ac:dyDescent="0.55000000000000004">
      <c r="E632" s="3" t="s">
        <v>25</v>
      </c>
      <c r="F632" s="6">
        <f>DNFIK!F632*100/'Infl corrected (old)'!F$2</f>
        <v>20.833333333333332</v>
      </c>
      <c r="G632" s="6">
        <f>DNFIK!G632*100/'Infl corrected (old)'!G$2</f>
        <v>42.872454448017152</v>
      </c>
      <c r="H632" s="6">
        <f>DNFIK!H632*100/'Infl corrected (old)'!H$2</f>
        <v>52.137643378519286</v>
      </c>
      <c r="I632" s="6">
        <f>DNFIK!I632*100/'Infl corrected (old)'!I$2</f>
        <v>58.044806517311606</v>
      </c>
      <c r="J632" s="6">
        <f>DNFIK!J632*100/'Infl corrected (old)'!J$2</f>
        <v>80.808080808080803</v>
      </c>
      <c r="K632" s="6">
        <f>DNFIK!K632*100/'Infl corrected (old)'!K$2</f>
        <v>110.44176706827309</v>
      </c>
      <c r="L632" s="6">
        <f>DNFIK!L632*100/'Infl corrected (old)'!L$2</f>
        <v>164</v>
      </c>
      <c r="M632" s="7">
        <f t="shared" si="16"/>
        <v>75.591155079076458</v>
      </c>
    </row>
    <row r="633" spans="5:13" x14ac:dyDescent="0.55000000000000004">
      <c r="E633" s="3" t="s">
        <v>26</v>
      </c>
      <c r="F633" s="6">
        <f>DNFIK!F633*100/'Infl corrected (old)'!F$2</f>
        <v>12.06140350877193</v>
      </c>
      <c r="G633" s="6">
        <f>DNFIK!G633*100/'Infl corrected (old)'!G$2</f>
        <v>11.789924973204716</v>
      </c>
      <c r="H633" s="6">
        <f>DNFIK!H633*100/'Infl corrected (old)'!H$2</f>
        <v>10.427528675703858</v>
      </c>
      <c r="I633" s="6">
        <f>DNFIK!I633*100/'Infl corrected (old)'!I$2</f>
        <v>17.311608961303463</v>
      </c>
      <c r="J633" s="6">
        <f>DNFIK!J633*100/'Infl corrected (old)'!J$2</f>
        <v>14.141414141414142</v>
      </c>
      <c r="K633" s="6">
        <f>DNFIK!K633*100/'Infl corrected (old)'!K$2</f>
        <v>15.060240963855422</v>
      </c>
      <c r="L633" s="6">
        <f>DNFIK!L633*100/'Infl corrected (old)'!L$2</f>
        <v>18</v>
      </c>
      <c r="M633" s="7">
        <f t="shared" si="16"/>
        <v>14.113160174893363</v>
      </c>
    </row>
    <row r="634" spans="5:13" x14ac:dyDescent="0.55000000000000004">
      <c r="E634" s="3" t="s">
        <v>27</v>
      </c>
      <c r="F634" s="6">
        <f>DNFIK!F634*100/'Infl corrected (old)'!F$2</f>
        <v>141.44736842105263</v>
      </c>
      <c r="G634" s="6">
        <f>DNFIK!G634*100/'Infl corrected (old)'!G$2</f>
        <v>136.12004287245446</v>
      </c>
      <c r="H634" s="6">
        <f>DNFIK!H634*100/'Infl corrected (old)'!H$2</f>
        <v>132.42961418143898</v>
      </c>
      <c r="I634" s="6">
        <f>DNFIK!I634*100/'Infl corrected (old)'!I$2</f>
        <v>139.5112016293279</v>
      </c>
      <c r="J634" s="6">
        <f>DNFIK!J634*100/'Infl corrected (old)'!J$2</f>
        <v>134.34343434343435</v>
      </c>
      <c r="K634" s="6">
        <f>DNFIK!K634*100/'Infl corrected (old)'!K$2</f>
        <v>177.71084337349399</v>
      </c>
      <c r="L634" s="6">
        <f>DNFIK!L634*100/'Infl corrected (old)'!L$2</f>
        <v>195</v>
      </c>
      <c r="M634" s="7">
        <f t="shared" si="16"/>
        <v>150.9375006887432</v>
      </c>
    </row>
    <row r="635" spans="5:13" x14ac:dyDescent="0.55000000000000004">
      <c r="E635" s="3" t="s">
        <v>28</v>
      </c>
      <c r="F635" s="6">
        <f>DNFIK!F635*100/'Infl corrected (old)'!F$2</f>
        <v>0</v>
      </c>
      <c r="G635" s="6">
        <f>DNFIK!G635*100/'Infl corrected (old)'!G$2</f>
        <v>0</v>
      </c>
      <c r="H635" s="6">
        <f>DNFIK!H635*100/'Infl corrected (old)'!H$2</f>
        <v>0</v>
      </c>
      <c r="I635" s="6">
        <f>DNFIK!I635*100/'Infl corrected (old)'!I$2</f>
        <v>0</v>
      </c>
      <c r="J635" s="6">
        <f>DNFIK!J635*100/'Infl corrected (old)'!J$2</f>
        <v>0</v>
      </c>
      <c r="K635" s="6">
        <f>DNFIK!K635*100/'Infl corrected (old)'!K$2</f>
        <v>0</v>
      </c>
      <c r="L635" s="6">
        <f>DNFIK!L635*100/'Infl corrected (old)'!L$2</f>
        <v>0</v>
      </c>
      <c r="M635" s="7">
        <f t="shared" si="16"/>
        <v>0</v>
      </c>
    </row>
    <row r="636" spans="5:13" x14ac:dyDescent="0.55000000000000004">
      <c r="E636" s="3" t="s">
        <v>29</v>
      </c>
      <c r="F636" s="6">
        <f>DNFIK!F636*100/'Infl corrected (old)'!F$2</f>
        <v>130.48245614035088</v>
      </c>
      <c r="G636" s="6">
        <f>DNFIK!G636*100/'Infl corrected (old)'!G$2</f>
        <v>125.40192926045016</v>
      </c>
      <c r="H636" s="6">
        <f>DNFIK!H636*100/'Infl corrected (old)'!H$2</f>
        <v>122.00208550573514</v>
      </c>
      <c r="I636" s="6">
        <f>DNFIK!I636*100/'Infl corrected (old)'!I$2</f>
        <v>130.34623217922606</v>
      </c>
      <c r="J636" s="6">
        <f>DNFIK!J636*100/'Infl corrected (old)'!J$2</f>
        <v>124.24242424242425</v>
      </c>
      <c r="K636" s="6">
        <f>DNFIK!K636*100/'Infl corrected (old)'!K$2</f>
        <v>167.67068273092372</v>
      </c>
      <c r="L636" s="6">
        <f>DNFIK!L636*100/'Infl corrected (old)'!L$2</f>
        <v>184</v>
      </c>
      <c r="M636" s="7">
        <f t="shared" si="16"/>
        <v>140.59225857987286</v>
      </c>
    </row>
    <row r="637" spans="5:13" x14ac:dyDescent="0.55000000000000004">
      <c r="E637" s="3" t="s">
        <v>30</v>
      </c>
      <c r="F637" s="6">
        <f>DNFIK!F637*100/'Infl corrected (old)'!F$2</f>
        <v>9.8684210526315788</v>
      </c>
      <c r="G637" s="6">
        <f>DNFIK!G637*100/'Infl corrected (old)'!G$2</f>
        <v>10.718113612004288</v>
      </c>
      <c r="H637" s="6">
        <f>DNFIK!H637*100/'Infl corrected (old)'!H$2</f>
        <v>10.427528675703858</v>
      </c>
      <c r="I637" s="6">
        <f>DNFIK!I637*100/'Infl corrected (old)'!I$2</f>
        <v>9.1649694501018324</v>
      </c>
      <c r="J637" s="6">
        <f>DNFIK!J637*100/'Infl corrected (old)'!J$2</f>
        <v>9.0909090909090917</v>
      </c>
      <c r="K637" s="6">
        <f>DNFIK!K637*100/'Infl corrected (old)'!K$2</f>
        <v>10.040160642570282</v>
      </c>
      <c r="L637" s="6">
        <f>DNFIK!L637*100/'Infl corrected (old)'!L$2</f>
        <v>11</v>
      </c>
      <c r="M637" s="7">
        <f t="shared" si="16"/>
        <v>10.044300360560133</v>
      </c>
    </row>
    <row r="638" spans="5:13" x14ac:dyDescent="0.55000000000000004">
      <c r="E638" s="3" t="s">
        <v>31</v>
      </c>
      <c r="F638" s="6">
        <f>DNFIK!F638*100/'Infl corrected (old)'!F$2</f>
        <v>0</v>
      </c>
      <c r="G638" s="6">
        <f>DNFIK!G638*100/'Infl corrected (old)'!G$2</f>
        <v>0</v>
      </c>
      <c r="H638" s="6">
        <f>DNFIK!H638*100/'Infl corrected (old)'!H$2</f>
        <v>0</v>
      </c>
      <c r="I638" s="6">
        <f>DNFIK!I638*100/'Infl corrected (old)'!I$2</f>
        <v>0</v>
      </c>
      <c r="J638" s="6">
        <f>DNFIK!J638*100/'Infl corrected (old)'!J$2</f>
        <v>0</v>
      </c>
      <c r="K638" s="6">
        <f>DNFIK!K638*100/'Infl corrected (old)'!K$2</f>
        <v>0</v>
      </c>
      <c r="L638" s="6">
        <f>DNFIK!L638*100/'Infl corrected (old)'!L$2</f>
        <v>0</v>
      </c>
      <c r="M638" s="7">
        <f t="shared" si="16"/>
        <v>0</v>
      </c>
    </row>
    <row r="639" spans="5:13" x14ac:dyDescent="0.55000000000000004">
      <c r="E639" s="3" t="s">
        <v>32</v>
      </c>
      <c r="F639" s="6">
        <f>DNFIK!F639*100/'Infl corrected (old)'!F$2</f>
        <v>1254.3859649122808</v>
      </c>
      <c r="G639" s="6">
        <f>DNFIK!G639*100/'Infl corrected (old)'!G$2</f>
        <v>1354.7695605573419</v>
      </c>
      <c r="H639" s="6">
        <f>DNFIK!H639*100/'Infl corrected (old)'!H$2</f>
        <v>1436.9134515119915</v>
      </c>
      <c r="I639" s="6">
        <f>DNFIK!I639*100/'Infl corrected (old)'!I$2</f>
        <v>1562.1181262729124</v>
      </c>
      <c r="J639" s="6">
        <f>DNFIK!J639*100/'Infl corrected (old)'!J$2</f>
        <v>1553.5353535353536</v>
      </c>
      <c r="K639" s="6">
        <f>DNFIK!K639*100/'Infl corrected (old)'!K$2</f>
        <v>1728.9156626506026</v>
      </c>
      <c r="L639" s="6">
        <f>DNFIK!L639*100/'Infl corrected (old)'!L$2</f>
        <v>1747</v>
      </c>
      <c r="M639" s="7">
        <f t="shared" si="16"/>
        <v>1519.6625884914974</v>
      </c>
    </row>
    <row r="640" spans="5:13" x14ac:dyDescent="0.55000000000000004">
      <c r="E640" s="3" t="s">
        <v>33</v>
      </c>
      <c r="F640" s="6">
        <f>DNFIK!F640*100/'Infl corrected (old)'!F$2</f>
        <v>118.42105263157895</v>
      </c>
      <c r="G640" s="6">
        <f>DNFIK!G640*100/'Infl corrected (old)'!G$2</f>
        <v>121.11468381564845</v>
      </c>
      <c r="H640" s="6">
        <f>DNFIK!H640*100/'Infl corrected (old)'!H$2</f>
        <v>130.34410844629821</v>
      </c>
      <c r="I640" s="6">
        <f>DNFIK!I640*100/'Infl corrected (old)'!I$2</f>
        <v>125.25458248472505</v>
      </c>
      <c r="J640" s="6">
        <f>DNFIK!J640*100/'Infl corrected (old)'!J$2</f>
        <v>115.15151515151516</v>
      </c>
      <c r="K640" s="6">
        <f>DNFIK!K640*100/'Infl corrected (old)'!K$2</f>
        <v>110.44176706827309</v>
      </c>
      <c r="L640" s="6">
        <f>DNFIK!L640*100/'Infl corrected (old)'!L$2</f>
        <v>113</v>
      </c>
      <c r="M640" s="7">
        <f t="shared" si="16"/>
        <v>119.10395851400556</v>
      </c>
    </row>
    <row r="641" spans="4:13" x14ac:dyDescent="0.55000000000000004">
      <c r="E641" s="3" t="s">
        <v>34</v>
      </c>
      <c r="F641" s="6">
        <f>DNFIK!F641*100/'Infl corrected (old)'!F$2</f>
        <v>1137.0614035087719</v>
      </c>
      <c r="G641" s="6">
        <f>DNFIK!G641*100/'Infl corrected (old)'!G$2</f>
        <v>1232.5830653804931</v>
      </c>
      <c r="H641" s="6">
        <f>DNFIK!H641*100/'Infl corrected (old)'!H$2</f>
        <v>1306.5693430656934</v>
      </c>
      <c r="I641" s="6">
        <f>DNFIK!I641*100/'Infl corrected (old)'!I$2</f>
        <v>1436.8635437881874</v>
      </c>
      <c r="J641" s="6">
        <f>DNFIK!J641*100/'Infl corrected (old)'!J$2</f>
        <v>1438.3838383838383</v>
      </c>
      <c r="K641" s="6">
        <f>DNFIK!K641*100/'Infl corrected (old)'!K$2</f>
        <v>1618.4738955823293</v>
      </c>
      <c r="L641" s="6">
        <f>DNFIK!L641*100/'Infl corrected (old)'!L$2</f>
        <v>1634</v>
      </c>
      <c r="M641" s="7">
        <f t="shared" si="16"/>
        <v>1400.562155672759</v>
      </c>
    </row>
    <row r="642" spans="4:13" x14ac:dyDescent="0.55000000000000004">
      <c r="E642" s="3" t="s">
        <v>35</v>
      </c>
      <c r="F642" s="6">
        <f>DNFIK!F642*100/'Infl corrected (old)'!F$2</f>
        <v>0</v>
      </c>
      <c r="G642" s="6">
        <f>DNFIK!G642*100/'Infl corrected (old)'!G$2</f>
        <v>0</v>
      </c>
      <c r="H642" s="6">
        <f>DNFIK!H642*100/'Infl corrected (old)'!H$2</f>
        <v>0</v>
      </c>
      <c r="I642" s="6">
        <f>DNFIK!I642*100/'Infl corrected (old)'!I$2</f>
        <v>0</v>
      </c>
      <c r="J642" s="6">
        <f>DNFIK!J642*100/'Infl corrected (old)'!J$2</f>
        <v>0</v>
      </c>
      <c r="K642" s="6">
        <f>DNFIK!K642*100/'Infl corrected (old)'!K$2</f>
        <v>0</v>
      </c>
      <c r="L642" s="6">
        <f>DNFIK!L642*100/'Infl corrected (old)'!L$2</f>
        <v>0</v>
      </c>
      <c r="M642" s="7">
        <f t="shared" si="16"/>
        <v>0</v>
      </c>
    </row>
    <row r="643" spans="4:13" x14ac:dyDescent="0.55000000000000004">
      <c r="E643" s="3" t="s">
        <v>36</v>
      </c>
      <c r="F643" s="6">
        <f>DNFIK!F643*100/'Infl corrected (old)'!F$2</f>
        <v>16.44736842105263</v>
      </c>
      <c r="G643" s="6">
        <f>DNFIK!G643*100/'Infl corrected (old)'!G$2</f>
        <v>22.508038585209004</v>
      </c>
      <c r="H643" s="6">
        <f>DNFIK!H643*100/'Infl corrected (old)'!H$2</f>
        <v>33.368091762252341</v>
      </c>
      <c r="I643" s="6">
        <f>DNFIK!I643*100/'Infl corrected (old)'!I$2</f>
        <v>29.531568228105904</v>
      </c>
      <c r="J643" s="6">
        <f>DNFIK!J643*100/'Infl corrected (old)'!J$2</f>
        <v>22.222222222222221</v>
      </c>
      <c r="K643" s="6">
        <f>DNFIK!K643*100/'Infl corrected (old)'!K$2</f>
        <v>67.269076305220892</v>
      </c>
      <c r="L643" s="6">
        <f>DNFIK!L643*100/'Infl corrected (old)'!L$2</f>
        <v>27</v>
      </c>
      <c r="M643" s="7">
        <f t="shared" si="16"/>
        <v>31.192337932009</v>
      </c>
    </row>
    <row r="644" spans="4:13" x14ac:dyDescent="0.55000000000000004">
      <c r="E644" s="3" t="s">
        <v>37</v>
      </c>
      <c r="F644" s="6">
        <f>DNFIK!F644*100/'Infl corrected (old)'!F$2</f>
        <v>78.94736842105263</v>
      </c>
      <c r="G644" s="6">
        <f>DNFIK!G644*100/'Infl corrected (old)'!G$2</f>
        <v>87.888531618435152</v>
      </c>
      <c r="H644" s="6">
        <f>DNFIK!H644*100/'Infl corrected (old)'!H$2</f>
        <v>117.8310740354536</v>
      </c>
      <c r="I644" s="6">
        <f>DNFIK!I644*100/'Infl corrected (old)'!I$2</f>
        <v>95.723014256619138</v>
      </c>
      <c r="J644" s="6">
        <f>DNFIK!J644*100/'Infl corrected (old)'!J$2</f>
        <v>79.797979797979792</v>
      </c>
      <c r="K644" s="6">
        <f>DNFIK!K644*100/'Infl corrected (old)'!K$2</f>
        <v>83.333333333333343</v>
      </c>
      <c r="L644" s="6">
        <f>DNFIK!L644*100/'Infl corrected (old)'!L$2</f>
        <v>45</v>
      </c>
      <c r="M644" s="7">
        <f t="shared" si="16"/>
        <v>84.074471637553387</v>
      </c>
    </row>
    <row r="645" spans="4:13" x14ac:dyDescent="0.55000000000000004">
      <c r="E645" s="3" t="s">
        <v>38</v>
      </c>
      <c r="F645" s="6">
        <f>DNFIK!F645*100/'Infl corrected (old)'!F$2</f>
        <v>0</v>
      </c>
      <c r="G645" s="6">
        <f>DNFIK!G645*100/'Infl corrected (old)'!G$2</f>
        <v>0</v>
      </c>
      <c r="H645" s="6">
        <f>DNFIK!H645*100/'Infl corrected (old)'!H$2</f>
        <v>0</v>
      </c>
      <c r="I645" s="6">
        <f>DNFIK!I645*100/'Infl corrected (old)'!I$2</f>
        <v>1.0183299389002036</v>
      </c>
      <c r="J645" s="6">
        <f>DNFIK!J645*100/'Infl corrected (old)'!J$2</f>
        <v>1.0101010101010102</v>
      </c>
      <c r="K645" s="6">
        <f>DNFIK!K645*100/'Infl corrected (old)'!K$2</f>
        <v>0</v>
      </c>
      <c r="L645" s="6">
        <f>DNFIK!L645*100/'Infl corrected (old)'!L$2</f>
        <v>0</v>
      </c>
      <c r="M645" s="7">
        <f t="shared" ref="M645:M708" si="17">AVERAGE(F645:L645)</f>
        <v>0.28977584985731625</v>
      </c>
    </row>
    <row r="646" spans="4:13" x14ac:dyDescent="0.55000000000000004">
      <c r="E646" s="3" t="s">
        <v>39</v>
      </c>
      <c r="F646" s="6">
        <f>DNFIK!F646*100/'Infl corrected (old)'!F$2</f>
        <v>78.94736842105263</v>
      </c>
      <c r="G646" s="6">
        <f>DNFIK!G646*100/'Infl corrected (old)'!G$2</f>
        <v>87.888531618435152</v>
      </c>
      <c r="H646" s="6">
        <f>DNFIK!H646*100/'Infl corrected (old)'!H$2</f>
        <v>117.8310740354536</v>
      </c>
      <c r="I646" s="6">
        <f>DNFIK!I646*100/'Infl corrected (old)'!I$2</f>
        <v>94.704684317718943</v>
      </c>
      <c r="J646" s="6">
        <f>DNFIK!J646*100/'Infl corrected (old)'!J$2</f>
        <v>78.787878787878782</v>
      </c>
      <c r="K646" s="6">
        <f>DNFIK!K646*100/'Infl corrected (old)'!K$2</f>
        <v>83.333333333333343</v>
      </c>
      <c r="L646" s="6">
        <f>DNFIK!L646*100/'Infl corrected (old)'!L$2</f>
        <v>44</v>
      </c>
      <c r="M646" s="7">
        <f t="shared" si="17"/>
        <v>83.641838644838927</v>
      </c>
    </row>
    <row r="647" spans="4:13" x14ac:dyDescent="0.55000000000000004">
      <c r="E647" s="3" t="s">
        <v>40</v>
      </c>
      <c r="F647" s="6">
        <f>DNFIK!F647*100/'Infl corrected (old)'!F$2</f>
        <v>-114.03508771929825</v>
      </c>
      <c r="G647" s="6">
        <f>DNFIK!G647*100/'Infl corrected (old)'!G$2</f>
        <v>-118.9710610932476</v>
      </c>
      <c r="H647" s="6">
        <f>DNFIK!H647*100/'Infl corrected (old)'!H$2</f>
        <v>-184.56725755995828</v>
      </c>
      <c r="I647" s="6">
        <f>DNFIK!I647*100/'Infl corrected (old)'!I$2</f>
        <v>4.0733197556008145</v>
      </c>
      <c r="J647" s="6">
        <f>DNFIK!J647*100/'Infl corrected (old)'!J$2</f>
        <v>19.19191919191919</v>
      </c>
      <c r="K647" s="6">
        <f>DNFIK!K647*100/'Infl corrected (old)'!K$2</f>
        <v>-55.220883534136547</v>
      </c>
      <c r="L647" s="6">
        <f>DNFIK!L647*100/'Infl corrected (old)'!L$2</f>
        <v>-73</v>
      </c>
      <c r="M647" s="7">
        <f t="shared" si="17"/>
        <v>-74.647007279874387</v>
      </c>
    </row>
    <row r="648" spans="4:13" x14ac:dyDescent="0.55000000000000004">
      <c r="D648" s="3" t="s">
        <v>49</v>
      </c>
      <c r="E648" s="3" t="s">
        <v>13</v>
      </c>
      <c r="F648" s="6">
        <f>DNFIK!F648*100/'Infl corrected (old)'!F$2</f>
        <v>1164.4736842105262</v>
      </c>
      <c r="G648" s="6">
        <f>DNFIK!G648*100/'Infl corrected (old)'!G$2</f>
        <v>1320.4715969989281</v>
      </c>
      <c r="H648" s="6">
        <f>DNFIK!H648*100/'Infl corrected (old)'!H$2</f>
        <v>1385.8185610010428</v>
      </c>
      <c r="I648" s="6">
        <f>DNFIK!I648*100/'Infl corrected (old)'!I$2</f>
        <v>1381.8737270875763</v>
      </c>
      <c r="J648" s="6">
        <f>DNFIK!J648*100/'Infl corrected (old)'!J$2</f>
        <v>1261.6161616161617</v>
      </c>
      <c r="K648" s="6">
        <f>DNFIK!K648*100/'Infl corrected (old)'!K$2</f>
        <v>1433.7349397590363</v>
      </c>
      <c r="L648" s="6">
        <f>DNFIK!L648*100/'Infl corrected (old)'!L$2</f>
        <v>1445</v>
      </c>
      <c r="M648" s="7">
        <f t="shared" si="17"/>
        <v>1341.8555243818957</v>
      </c>
    </row>
    <row r="649" spans="4:13" x14ac:dyDescent="0.55000000000000004">
      <c r="E649" s="3" t="s">
        <v>14</v>
      </c>
      <c r="F649" s="6">
        <f>DNFIK!F649*100/'Infl corrected (old)'!F$2</f>
        <v>0</v>
      </c>
      <c r="G649" s="6">
        <f>DNFIK!G649*100/'Infl corrected (old)'!G$2</f>
        <v>0</v>
      </c>
      <c r="H649" s="6">
        <f>DNFIK!H649*100/'Infl corrected (old)'!H$2</f>
        <v>0</v>
      </c>
      <c r="I649" s="6">
        <f>DNFIK!I649*100/'Infl corrected (old)'!I$2</f>
        <v>0</v>
      </c>
      <c r="J649" s="6">
        <f>DNFIK!J649*100/'Infl corrected (old)'!J$2</f>
        <v>0</v>
      </c>
      <c r="K649" s="6">
        <f>DNFIK!K649*100/'Infl corrected (old)'!K$2</f>
        <v>0</v>
      </c>
      <c r="L649" s="6">
        <f>DNFIK!L649*100/'Infl corrected (old)'!L$2</f>
        <v>0</v>
      </c>
      <c r="M649" s="7">
        <f t="shared" si="17"/>
        <v>0</v>
      </c>
    </row>
    <row r="650" spans="4:13" x14ac:dyDescent="0.55000000000000004">
      <c r="E650" s="3" t="s">
        <v>15</v>
      </c>
      <c r="F650" s="6">
        <f>DNFIK!F650*100/'Infl corrected (old)'!F$2</f>
        <v>0</v>
      </c>
      <c r="G650" s="6">
        <f>DNFIK!G650*100/'Infl corrected (old)'!G$2</f>
        <v>0</v>
      </c>
      <c r="H650" s="6">
        <f>DNFIK!H650*100/'Infl corrected (old)'!H$2</f>
        <v>0</v>
      </c>
      <c r="I650" s="6">
        <f>DNFIK!I650*100/'Infl corrected (old)'!I$2</f>
        <v>0</v>
      </c>
      <c r="J650" s="6">
        <f>DNFIK!J650*100/'Infl corrected (old)'!J$2</f>
        <v>0</v>
      </c>
      <c r="K650" s="6">
        <f>DNFIK!K650*100/'Infl corrected (old)'!K$2</f>
        <v>0</v>
      </c>
      <c r="L650" s="6">
        <f>DNFIK!L650*100/'Infl corrected (old)'!L$2</f>
        <v>0</v>
      </c>
      <c r="M650" s="7">
        <f t="shared" si="17"/>
        <v>0</v>
      </c>
    </row>
    <row r="651" spans="4:13" x14ac:dyDescent="0.55000000000000004">
      <c r="E651" s="3" t="s">
        <v>16</v>
      </c>
      <c r="F651" s="6">
        <f>DNFIK!F651*100/'Infl corrected (old)'!F$2</f>
        <v>0</v>
      </c>
      <c r="G651" s="6">
        <f>DNFIK!G651*100/'Infl corrected (old)'!G$2</f>
        <v>0</v>
      </c>
      <c r="H651" s="6">
        <f>DNFIK!H651*100/'Infl corrected (old)'!H$2</f>
        <v>0</v>
      </c>
      <c r="I651" s="6">
        <f>DNFIK!I651*100/'Infl corrected (old)'!I$2</f>
        <v>0</v>
      </c>
      <c r="J651" s="6">
        <f>DNFIK!J651*100/'Infl corrected (old)'!J$2</f>
        <v>0</v>
      </c>
      <c r="K651" s="6">
        <f>DNFIK!K651*100/'Infl corrected (old)'!K$2</f>
        <v>0</v>
      </c>
      <c r="L651" s="6">
        <f>DNFIK!L651*100/'Infl corrected (old)'!L$2</f>
        <v>0</v>
      </c>
      <c r="M651" s="7">
        <f t="shared" si="17"/>
        <v>0</v>
      </c>
    </row>
    <row r="652" spans="4:13" x14ac:dyDescent="0.55000000000000004">
      <c r="E652" s="3" t="s">
        <v>17</v>
      </c>
      <c r="F652" s="6">
        <f>DNFIK!F652*100/'Infl corrected (old)'!F$2</f>
        <v>0</v>
      </c>
      <c r="G652" s="6">
        <f>DNFIK!G652*100/'Infl corrected (old)'!G$2</f>
        <v>0</v>
      </c>
      <c r="H652" s="6">
        <f>DNFIK!H652*100/'Infl corrected (old)'!H$2</f>
        <v>0</v>
      </c>
      <c r="I652" s="6">
        <f>DNFIK!I652*100/'Infl corrected (old)'!I$2</f>
        <v>0</v>
      </c>
      <c r="J652" s="6">
        <f>DNFIK!J652*100/'Infl corrected (old)'!J$2</f>
        <v>0</v>
      </c>
      <c r="K652" s="6">
        <f>DNFIK!K652*100/'Infl corrected (old)'!K$2</f>
        <v>0</v>
      </c>
      <c r="L652" s="6">
        <f>DNFIK!L652*100/'Infl corrected (old)'!L$2</f>
        <v>0</v>
      </c>
      <c r="M652" s="7">
        <f t="shared" si="17"/>
        <v>0</v>
      </c>
    </row>
    <row r="653" spans="4:13" x14ac:dyDescent="0.55000000000000004">
      <c r="E653" s="3" t="s">
        <v>18</v>
      </c>
      <c r="F653" s="6">
        <f>DNFIK!F653*100/'Infl corrected (old)'!F$2</f>
        <v>0</v>
      </c>
      <c r="G653" s="6">
        <f>DNFIK!G653*100/'Infl corrected (old)'!G$2</f>
        <v>0</v>
      </c>
      <c r="H653" s="6">
        <f>DNFIK!H653*100/'Infl corrected (old)'!H$2</f>
        <v>0</v>
      </c>
      <c r="I653" s="6">
        <f>DNFIK!I653*100/'Infl corrected (old)'!I$2</f>
        <v>0</v>
      </c>
      <c r="J653" s="6">
        <f>DNFIK!J653*100/'Infl corrected (old)'!J$2</f>
        <v>0</v>
      </c>
      <c r="K653" s="6">
        <f>DNFIK!K653*100/'Infl corrected (old)'!K$2</f>
        <v>0</v>
      </c>
      <c r="L653" s="6">
        <f>DNFIK!L653*100/'Infl corrected (old)'!L$2</f>
        <v>0</v>
      </c>
      <c r="M653" s="7">
        <f t="shared" si="17"/>
        <v>0</v>
      </c>
    </row>
    <row r="654" spans="4:13" x14ac:dyDescent="0.55000000000000004">
      <c r="E654" s="3" t="s">
        <v>19</v>
      </c>
      <c r="F654" s="6">
        <f>DNFIK!F654*100/'Infl corrected (old)'!F$2</f>
        <v>0</v>
      </c>
      <c r="G654" s="6">
        <f>DNFIK!G654*100/'Infl corrected (old)'!G$2</f>
        <v>0</v>
      </c>
      <c r="H654" s="6">
        <f>DNFIK!H654*100/'Infl corrected (old)'!H$2</f>
        <v>0</v>
      </c>
      <c r="I654" s="6">
        <f>DNFIK!I654*100/'Infl corrected (old)'!I$2</f>
        <v>0</v>
      </c>
      <c r="J654" s="6">
        <f>DNFIK!J654*100/'Infl corrected (old)'!J$2</f>
        <v>0</v>
      </c>
      <c r="K654" s="6">
        <f>DNFIK!K654*100/'Infl corrected (old)'!K$2</f>
        <v>0</v>
      </c>
      <c r="L654" s="6">
        <f>DNFIK!L654*100/'Infl corrected (old)'!L$2</f>
        <v>0</v>
      </c>
      <c r="M654" s="7">
        <f t="shared" si="17"/>
        <v>0</v>
      </c>
    </row>
    <row r="655" spans="4:13" x14ac:dyDescent="0.55000000000000004">
      <c r="E655" s="3" t="s">
        <v>20</v>
      </c>
      <c r="F655" s="6">
        <f>DNFIK!F655*100/'Infl corrected (old)'!F$2</f>
        <v>0</v>
      </c>
      <c r="G655" s="6">
        <f>DNFIK!G655*100/'Infl corrected (old)'!G$2</f>
        <v>0</v>
      </c>
      <c r="H655" s="6">
        <f>DNFIK!H655*100/'Infl corrected (old)'!H$2</f>
        <v>0</v>
      </c>
      <c r="I655" s="6">
        <f>DNFIK!I655*100/'Infl corrected (old)'!I$2</f>
        <v>0</v>
      </c>
      <c r="J655" s="6">
        <f>DNFIK!J655*100/'Infl corrected (old)'!J$2</f>
        <v>0</v>
      </c>
      <c r="K655" s="6">
        <f>DNFIK!K655*100/'Infl corrected (old)'!K$2</f>
        <v>0</v>
      </c>
      <c r="L655" s="6">
        <f>DNFIK!L655*100/'Infl corrected (old)'!L$2</f>
        <v>0</v>
      </c>
      <c r="M655" s="7">
        <f t="shared" si="17"/>
        <v>0</v>
      </c>
    </row>
    <row r="656" spans="4:13" x14ac:dyDescent="0.55000000000000004">
      <c r="E656" s="3" t="s">
        <v>21</v>
      </c>
      <c r="F656" s="6">
        <f>DNFIK!F656*100/'Infl corrected (old)'!F$2</f>
        <v>0</v>
      </c>
      <c r="G656" s="6">
        <f>DNFIK!G656*100/'Infl corrected (old)'!G$2</f>
        <v>0</v>
      </c>
      <c r="H656" s="6">
        <f>DNFIK!H656*100/'Infl corrected (old)'!H$2</f>
        <v>0</v>
      </c>
      <c r="I656" s="6">
        <f>DNFIK!I656*100/'Infl corrected (old)'!I$2</f>
        <v>0</v>
      </c>
      <c r="J656" s="6">
        <f>DNFIK!J656*100/'Infl corrected (old)'!J$2</f>
        <v>0</v>
      </c>
      <c r="K656" s="6">
        <f>DNFIK!K656*100/'Infl corrected (old)'!K$2</f>
        <v>0</v>
      </c>
      <c r="L656" s="6">
        <f>DNFIK!L656*100/'Infl corrected (old)'!L$2</f>
        <v>0</v>
      </c>
      <c r="M656" s="7">
        <f t="shared" si="17"/>
        <v>0</v>
      </c>
    </row>
    <row r="657" spans="5:13" x14ac:dyDescent="0.55000000000000004">
      <c r="E657" s="3" t="s">
        <v>22</v>
      </c>
      <c r="F657" s="6">
        <f>DNFIK!F657*100/'Infl corrected (old)'!F$2</f>
        <v>0</v>
      </c>
      <c r="G657" s="6">
        <f>DNFIK!G657*100/'Infl corrected (old)'!G$2</f>
        <v>0</v>
      </c>
      <c r="H657" s="6">
        <f>DNFIK!H657*100/'Infl corrected (old)'!H$2</f>
        <v>0</v>
      </c>
      <c r="I657" s="6">
        <f>DNFIK!I657*100/'Infl corrected (old)'!I$2</f>
        <v>0</v>
      </c>
      <c r="J657" s="6">
        <f>DNFIK!J657*100/'Infl corrected (old)'!J$2</f>
        <v>0</v>
      </c>
      <c r="K657" s="6">
        <f>DNFIK!K657*100/'Infl corrected (old)'!K$2</f>
        <v>0</v>
      </c>
      <c r="L657" s="6">
        <f>DNFIK!L657*100/'Infl corrected (old)'!L$2</f>
        <v>0</v>
      </c>
      <c r="M657" s="7">
        <f t="shared" si="17"/>
        <v>0</v>
      </c>
    </row>
    <row r="658" spans="5:13" x14ac:dyDescent="0.55000000000000004">
      <c r="E658" s="3" t="s">
        <v>23</v>
      </c>
      <c r="F658" s="6">
        <f>DNFIK!F658*100/'Infl corrected (old)'!F$2</f>
        <v>0</v>
      </c>
      <c r="G658" s="6">
        <f>DNFIK!G658*100/'Infl corrected (old)'!G$2</f>
        <v>0</v>
      </c>
      <c r="H658" s="6">
        <f>DNFIK!H658*100/'Infl corrected (old)'!H$2</f>
        <v>0</v>
      </c>
      <c r="I658" s="6">
        <f>DNFIK!I658*100/'Infl corrected (old)'!I$2</f>
        <v>0</v>
      </c>
      <c r="J658" s="6">
        <f>DNFIK!J658*100/'Infl corrected (old)'!J$2</f>
        <v>0</v>
      </c>
      <c r="K658" s="6">
        <f>DNFIK!K658*100/'Infl corrected (old)'!K$2</f>
        <v>0</v>
      </c>
      <c r="L658" s="6">
        <f>DNFIK!L658*100/'Infl corrected (old)'!L$2</f>
        <v>0</v>
      </c>
      <c r="M658" s="7">
        <f t="shared" si="17"/>
        <v>0</v>
      </c>
    </row>
    <row r="659" spans="5:13" x14ac:dyDescent="0.55000000000000004">
      <c r="E659" s="3" t="s">
        <v>24</v>
      </c>
      <c r="F659" s="6">
        <f>DNFIK!F659*100/'Infl corrected (old)'!F$2</f>
        <v>200.65789473684211</v>
      </c>
      <c r="G659" s="6">
        <f>DNFIK!G659*100/'Infl corrected (old)'!G$2</f>
        <v>256.16291532690246</v>
      </c>
      <c r="H659" s="6">
        <f>DNFIK!H659*100/'Infl corrected (old)'!H$2</f>
        <v>149.11366006256517</v>
      </c>
      <c r="I659" s="6">
        <f>DNFIK!I659*100/'Infl corrected (old)'!I$2</f>
        <v>108.96130346232179</v>
      </c>
      <c r="J659" s="6">
        <f>DNFIK!J659*100/'Infl corrected (old)'!J$2</f>
        <v>36.363636363636367</v>
      </c>
      <c r="K659" s="6">
        <f>DNFIK!K659*100/'Infl corrected (old)'!K$2</f>
        <v>36.144578313253014</v>
      </c>
      <c r="L659" s="6">
        <f>DNFIK!L659*100/'Infl corrected (old)'!L$2</f>
        <v>30</v>
      </c>
      <c r="M659" s="7">
        <f t="shared" si="17"/>
        <v>116.77199832364583</v>
      </c>
    </row>
    <row r="660" spans="5:13" x14ac:dyDescent="0.55000000000000004">
      <c r="E660" s="3" t="s">
        <v>25</v>
      </c>
      <c r="F660" s="6">
        <f>DNFIK!F660*100/'Infl corrected (old)'!F$2</f>
        <v>199.56140350877192</v>
      </c>
      <c r="G660" s="6">
        <f>DNFIK!G660*100/'Infl corrected (old)'!G$2</f>
        <v>254.01929260450163</v>
      </c>
      <c r="H660" s="6">
        <f>DNFIK!H660*100/'Infl corrected (old)'!H$2</f>
        <v>148.07090719499479</v>
      </c>
      <c r="I660" s="6">
        <f>DNFIK!I660*100/'Infl corrected (old)'!I$2</f>
        <v>106.92464358452138</v>
      </c>
      <c r="J660" s="6">
        <f>DNFIK!J660*100/'Infl corrected (old)'!J$2</f>
        <v>34.343434343434346</v>
      </c>
      <c r="K660" s="6">
        <f>DNFIK!K660*100/'Infl corrected (old)'!K$2</f>
        <v>30.120481927710845</v>
      </c>
      <c r="L660" s="6">
        <f>DNFIK!L660*100/'Infl corrected (old)'!L$2</f>
        <v>28</v>
      </c>
      <c r="M660" s="7">
        <f t="shared" si="17"/>
        <v>114.43430902341927</v>
      </c>
    </row>
    <row r="661" spans="5:13" x14ac:dyDescent="0.55000000000000004">
      <c r="E661" s="3" t="s">
        <v>26</v>
      </c>
      <c r="F661" s="6">
        <f>DNFIK!F661*100/'Infl corrected (old)'!F$2</f>
        <v>1.0964912280701753</v>
      </c>
      <c r="G661" s="6">
        <f>DNFIK!G661*100/'Infl corrected (old)'!G$2</f>
        <v>1.0718113612004287</v>
      </c>
      <c r="H661" s="6">
        <f>DNFIK!H661*100/'Infl corrected (old)'!H$2</f>
        <v>1.0427528675703857</v>
      </c>
      <c r="I661" s="6">
        <f>DNFIK!I661*100/'Infl corrected (old)'!I$2</f>
        <v>2.0366598778004072</v>
      </c>
      <c r="J661" s="6">
        <f>DNFIK!J661*100/'Infl corrected (old)'!J$2</f>
        <v>2.0202020202020203</v>
      </c>
      <c r="K661" s="6">
        <f>DNFIK!K661*100/'Infl corrected (old)'!K$2</f>
        <v>6.024096385542169</v>
      </c>
      <c r="L661" s="6">
        <f>DNFIK!L661*100/'Infl corrected (old)'!L$2</f>
        <v>2</v>
      </c>
      <c r="M661" s="7">
        <f t="shared" si="17"/>
        <v>2.1845733914836551</v>
      </c>
    </row>
    <row r="662" spans="5:13" x14ac:dyDescent="0.55000000000000004">
      <c r="E662" s="3" t="s">
        <v>27</v>
      </c>
      <c r="F662" s="6">
        <f>DNFIK!F662*100/'Infl corrected (old)'!F$2</f>
        <v>62.5</v>
      </c>
      <c r="G662" s="6">
        <f>DNFIK!G662*100/'Infl corrected (old)'!G$2</f>
        <v>70.739549839228303</v>
      </c>
      <c r="H662" s="6">
        <f>DNFIK!H662*100/'Infl corrected (old)'!H$2</f>
        <v>76.120959332638165</v>
      </c>
      <c r="I662" s="6">
        <f>DNFIK!I662*100/'Infl corrected (old)'!I$2</f>
        <v>80.448065173116092</v>
      </c>
      <c r="J662" s="6">
        <f>DNFIK!J662*100/'Infl corrected (old)'!J$2</f>
        <v>82.828282828282823</v>
      </c>
      <c r="K662" s="6">
        <f>DNFIK!K662*100/'Infl corrected (old)'!K$2</f>
        <v>81.325301204819283</v>
      </c>
      <c r="L662" s="6">
        <f>DNFIK!L662*100/'Infl corrected (old)'!L$2</f>
        <v>84</v>
      </c>
      <c r="M662" s="7">
        <f t="shared" si="17"/>
        <v>76.851736911154958</v>
      </c>
    </row>
    <row r="663" spans="5:13" x14ac:dyDescent="0.55000000000000004">
      <c r="E663" s="3" t="s">
        <v>28</v>
      </c>
      <c r="F663" s="6">
        <f>DNFIK!F663*100/'Infl corrected (old)'!F$2</f>
        <v>0</v>
      </c>
      <c r="G663" s="6">
        <f>DNFIK!G663*100/'Infl corrected (old)'!G$2</f>
        <v>0</v>
      </c>
      <c r="H663" s="6">
        <f>DNFIK!H663*100/'Infl corrected (old)'!H$2</f>
        <v>0</v>
      </c>
      <c r="I663" s="6">
        <f>DNFIK!I663*100/'Infl corrected (old)'!I$2</f>
        <v>0</v>
      </c>
      <c r="J663" s="6">
        <f>DNFIK!J663*100/'Infl corrected (old)'!J$2</f>
        <v>0</v>
      </c>
      <c r="K663" s="6">
        <f>DNFIK!K663*100/'Infl corrected (old)'!K$2</f>
        <v>0</v>
      </c>
      <c r="L663" s="6">
        <f>DNFIK!L663*100/'Infl corrected (old)'!L$2</f>
        <v>0</v>
      </c>
      <c r="M663" s="7">
        <f t="shared" si="17"/>
        <v>0</v>
      </c>
    </row>
    <row r="664" spans="5:13" x14ac:dyDescent="0.55000000000000004">
      <c r="E664" s="3" t="s">
        <v>29</v>
      </c>
      <c r="F664" s="6">
        <f>DNFIK!F664*100/'Infl corrected (old)'!F$2</f>
        <v>0</v>
      </c>
      <c r="G664" s="6">
        <f>DNFIK!G664*100/'Infl corrected (old)'!G$2</f>
        <v>0</v>
      </c>
      <c r="H664" s="6">
        <f>DNFIK!H664*100/'Infl corrected (old)'!H$2</f>
        <v>0</v>
      </c>
      <c r="I664" s="6">
        <f>DNFIK!I664*100/'Infl corrected (old)'!I$2</f>
        <v>0</v>
      </c>
      <c r="J664" s="6">
        <f>DNFIK!J664*100/'Infl corrected (old)'!J$2</f>
        <v>0</v>
      </c>
      <c r="K664" s="6">
        <f>DNFIK!K664*100/'Infl corrected (old)'!K$2</f>
        <v>0</v>
      </c>
      <c r="L664" s="6">
        <f>DNFIK!L664*100/'Infl corrected (old)'!L$2</f>
        <v>0</v>
      </c>
      <c r="M664" s="7">
        <f t="shared" si="17"/>
        <v>0</v>
      </c>
    </row>
    <row r="665" spans="5:13" x14ac:dyDescent="0.55000000000000004">
      <c r="E665" s="3" t="s">
        <v>30</v>
      </c>
      <c r="F665" s="6">
        <f>DNFIK!F665*100/'Infl corrected (old)'!F$2</f>
        <v>62.5</v>
      </c>
      <c r="G665" s="6">
        <f>DNFIK!G665*100/'Infl corrected (old)'!G$2</f>
        <v>70.739549839228303</v>
      </c>
      <c r="H665" s="6">
        <f>DNFIK!H665*100/'Infl corrected (old)'!H$2</f>
        <v>76.120959332638165</v>
      </c>
      <c r="I665" s="6">
        <f>DNFIK!I665*100/'Infl corrected (old)'!I$2</f>
        <v>80.448065173116092</v>
      </c>
      <c r="J665" s="6">
        <f>DNFIK!J665*100/'Infl corrected (old)'!J$2</f>
        <v>82.828282828282823</v>
      </c>
      <c r="K665" s="6">
        <f>DNFIK!K665*100/'Infl corrected (old)'!K$2</f>
        <v>81.325301204819283</v>
      </c>
      <c r="L665" s="6">
        <f>DNFIK!L665*100/'Infl corrected (old)'!L$2</f>
        <v>84</v>
      </c>
      <c r="M665" s="7">
        <f t="shared" si="17"/>
        <v>76.851736911154958</v>
      </c>
    </row>
    <row r="666" spans="5:13" x14ac:dyDescent="0.55000000000000004">
      <c r="E666" s="3" t="s">
        <v>31</v>
      </c>
      <c r="F666" s="6">
        <f>DNFIK!F666*100/'Infl corrected (old)'!F$2</f>
        <v>0</v>
      </c>
      <c r="G666" s="6">
        <f>DNFIK!G666*100/'Infl corrected (old)'!G$2</f>
        <v>0</v>
      </c>
      <c r="H666" s="6">
        <f>DNFIK!H666*100/'Infl corrected (old)'!H$2</f>
        <v>0</v>
      </c>
      <c r="I666" s="6">
        <f>DNFIK!I666*100/'Infl corrected (old)'!I$2</f>
        <v>0</v>
      </c>
      <c r="J666" s="6">
        <f>DNFIK!J666*100/'Infl corrected (old)'!J$2</f>
        <v>0</v>
      </c>
      <c r="K666" s="6">
        <f>DNFIK!K666*100/'Infl corrected (old)'!K$2</f>
        <v>0</v>
      </c>
      <c r="L666" s="6">
        <f>DNFIK!L666*100/'Infl corrected (old)'!L$2</f>
        <v>0</v>
      </c>
      <c r="M666" s="7">
        <f t="shared" si="17"/>
        <v>0</v>
      </c>
    </row>
    <row r="667" spans="5:13" x14ac:dyDescent="0.55000000000000004">
      <c r="E667" s="3" t="s">
        <v>32</v>
      </c>
      <c r="F667" s="6">
        <f>DNFIK!F667*100/'Infl corrected (old)'!F$2</f>
        <v>893.64035087719299</v>
      </c>
      <c r="G667" s="6">
        <f>DNFIK!G667*100/'Infl corrected (old)'!G$2</f>
        <v>969.98928188638797</v>
      </c>
      <c r="H667" s="6">
        <f>DNFIK!H667*100/'Infl corrected (old)'!H$2</f>
        <v>1090.7194994786234</v>
      </c>
      <c r="I667" s="6">
        <f>DNFIK!I667*100/'Infl corrected (old)'!I$2</f>
        <v>1128.3095723014255</v>
      </c>
      <c r="J667" s="6">
        <f>DNFIK!J667*100/'Infl corrected (old)'!J$2</f>
        <v>1089.8989898989898</v>
      </c>
      <c r="K667" s="6">
        <f>DNFIK!K667*100/'Infl corrected (old)'!K$2</f>
        <v>1262.0481927710844</v>
      </c>
      <c r="L667" s="6">
        <f>DNFIK!L667*100/'Infl corrected (old)'!L$2</f>
        <v>1272</v>
      </c>
      <c r="M667" s="7">
        <f t="shared" si="17"/>
        <v>1100.9436981733863</v>
      </c>
    </row>
    <row r="668" spans="5:13" x14ac:dyDescent="0.55000000000000004">
      <c r="E668" s="3" t="s">
        <v>33</v>
      </c>
      <c r="F668" s="6">
        <f>DNFIK!F668*100/'Infl corrected (old)'!F$2</f>
        <v>1.0964912280701753</v>
      </c>
      <c r="G668" s="6">
        <f>DNFIK!G668*100/'Infl corrected (old)'!G$2</f>
        <v>1.0718113612004287</v>
      </c>
      <c r="H668" s="6">
        <f>DNFIK!H668*100/'Infl corrected (old)'!H$2</f>
        <v>2.0855057351407713</v>
      </c>
      <c r="I668" s="6">
        <f>DNFIK!I668*100/'Infl corrected (old)'!I$2</f>
        <v>0</v>
      </c>
      <c r="J668" s="6">
        <f>DNFIK!J668*100/'Infl corrected (old)'!J$2</f>
        <v>0</v>
      </c>
      <c r="K668" s="6">
        <f>DNFIK!K668*100/'Infl corrected (old)'!K$2</f>
        <v>0</v>
      </c>
      <c r="L668" s="6">
        <f>DNFIK!L668*100/'Infl corrected (old)'!L$2</f>
        <v>0</v>
      </c>
      <c r="M668" s="7">
        <f t="shared" si="17"/>
        <v>0.60768690348733934</v>
      </c>
    </row>
    <row r="669" spans="5:13" x14ac:dyDescent="0.55000000000000004">
      <c r="E669" s="3" t="s">
        <v>34</v>
      </c>
      <c r="F669" s="6">
        <f>DNFIK!F669*100/'Infl corrected (old)'!F$2</f>
        <v>0</v>
      </c>
      <c r="G669" s="6">
        <f>DNFIK!G669*100/'Infl corrected (old)'!G$2</f>
        <v>0</v>
      </c>
      <c r="H669" s="6">
        <f>DNFIK!H669*100/'Infl corrected (old)'!H$2</f>
        <v>0</v>
      </c>
      <c r="I669" s="6">
        <f>DNFIK!I669*100/'Infl corrected (old)'!I$2</f>
        <v>0</v>
      </c>
      <c r="J669" s="6">
        <f>DNFIK!J669*100/'Infl corrected (old)'!J$2</f>
        <v>0</v>
      </c>
      <c r="K669" s="6">
        <f>DNFIK!K669*100/'Infl corrected (old)'!K$2</f>
        <v>0</v>
      </c>
      <c r="L669" s="6">
        <f>DNFIK!L669*100/'Infl corrected (old)'!L$2</f>
        <v>0</v>
      </c>
      <c r="M669" s="7">
        <f t="shared" si="17"/>
        <v>0</v>
      </c>
    </row>
    <row r="670" spans="5:13" x14ac:dyDescent="0.55000000000000004">
      <c r="E670" s="3" t="s">
        <v>35</v>
      </c>
      <c r="F670" s="6">
        <f>DNFIK!F670*100/'Infl corrected (old)'!F$2</f>
        <v>891.4473684210526</v>
      </c>
      <c r="G670" s="6">
        <f>DNFIK!G670*100/'Infl corrected (old)'!G$2</f>
        <v>968.91747052518758</v>
      </c>
      <c r="H670" s="6">
        <f>DNFIK!H670*100/'Infl corrected (old)'!H$2</f>
        <v>1088.6339937434827</v>
      </c>
      <c r="I670" s="6">
        <f>DNFIK!I670*100/'Infl corrected (old)'!I$2</f>
        <v>1127.2912423625255</v>
      </c>
      <c r="J670" s="6">
        <f>DNFIK!J670*100/'Infl corrected (old)'!J$2</f>
        <v>1088.8888888888889</v>
      </c>
      <c r="K670" s="6">
        <f>DNFIK!K670*100/'Infl corrected (old)'!K$2</f>
        <v>1262.0481927710844</v>
      </c>
      <c r="L670" s="6">
        <f>DNFIK!L670*100/'Infl corrected (old)'!L$2</f>
        <v>1272</v>
      </c>
      <c r="M670" s="7">
        <f t="shared" si="17"/>
        <v>1099.8895938160317</v>
      </c>
    </row>
    <row r="671" spans="5:13" x14ac:dyDescent="0.55000000000000004">
      <c r="E671" s="3" t="s">
        <v>36</v>
      </c>
      <c r="F671" s="6">
        <f>DNFIK!F671*100/'Infl corrected (old)'!F$2</f>
        <v>0</v>
      </c>
      <c r="G671" s="6">
        <f>DNFIK!G671*100/'Infl corrected (old)'!G$2</f>
        <v>0</v>
      </c>
      <c r="H671" s="6">
        <f>DNFIK!H671*100/'Infl corrected (old)'!H$2</f>
        <v>0</v>
      </c>
      <c r="I671" s="6">
        <f>DNFIK!I671*100/'Infl corrected (old)'!I$2</f>
        <v>4.0733197556008145</v>
      </c>
      <c r="J671" s="6">
        <f>DNFIK!J671*100/'Infl corrected (old)'!J$2</f>
        <v>3.0303030303030303</v>
      </c>
      <c r="K671" s="6">
        <f>DNFIK!K671*100/'Infl corrected (old)'!K$2</f>
        <v>20.080321285140563</v>
      </c>
      <c r="L671" s="6">
        <f>DNFIK!L671*100/'Infl corrected (old)'!L$2</f>
        <v>41</v>
      </c>
      <c r="M671" s="7">
        <f t="shared" si="17"/>
        <v>9.7405634387206295</v>
      </c>
    </row>
    <row r="672" spans="5:13" x14ac:dyDescent="0.55000000000000004">
      <c r="E672" s="3" t="s">
        <v>37</v>
      </c>
      <c r="F672" s="6">
        <f>DNFIK!F672*100/'Infl corrected (old)'!F$2</f>
        <v>7.6754385964912277</v>
      </c>
      <c r="G672" s="6">
        <f>DNFIK!G672*100/'Infl corrected (old)'!G$2</f>
        <v>23.579849946409432</v>
      </c>
      <c r="H672" s="6">
        <f>DNFIK!H672*100/'Infl corrected (old)'!H$2</f>
        <v>69.864442127215852</v>
      </c>
      <c r="I672" s="6">
        <f>DNFIK!I672*100/'Infl corrected (old)'!I$2</f>
        <v>60.081466395112017</v>
      </c>
      <c r="J672" s="6">
        <f>DNFIK!J672*100/'Infl corrected (old)'!J$2</f>
        <v>49.494949494949495</v>
      </c>
      <c r="K672" s="6">
        <f>DNFIK!K672*100/'Infl corrected (old)'!K$2</f>
        <v>34.136546184738961</v>
      </c>
      <c r="L672" s="6">
        <f>DNFIK!L672*100/'Infl corrected (old)'!L$2</f>
        <v>18</v>
      </c>
      <c r="M672" s="7">
        <f t="shared" si="17"/>
        <v>37.547527534988141</v>
      </c>
    </row>
    <row r="673" spans="4:13" x14ac:dyDescent="0.55000000000000004">
      <c r="E673" s="3" t="s">
        <v>38</v>
      </c>
      <c r="F673" s="6">
        <f>DNFIK!F673*100/'Infl corrected (old)'!F$2</f>
        <v>0</v>
      </c>
      <c r="G673" s="6">
        <f>DNFIK!G673*100/'Infl corrected (old)'!G$2</f>
        <v>0</v>
      </c>
      <c r="H673" s="6">
        <f>DNFIK!H673*100/'Infl corrected (old)'!H$2</f>
        <v>0</v>
      </c>
      <c r="I673" s="6">
        <f>DNFIK!I673*100/'Infl corrected (old)'!I$2</f>
        <v>0</v>
      </c>
      <c r="J673" s="6">
        <f>DNFIK!J673*100/'Infl corrected (old)'!J$2</f>
        <v>0</v>
      </c>
      <c r="K673" s="6">
        <f>DNFIK!K673*100/'Infl corrected (old)'!K$2</f>
        <v>0</v>
      </c>
      <c r="L673" s="6">
        <f>DNFIK!L673*100/'Infl corrected (old)'!L$2</f>
        <v>0</v>
      </c>
      <c r="M673" s="7">
        <f t="shared" si="17"/>
        <v>0</v>
      </c>
    </row>
    <row r="674" spans="4:13" x14ac:dyDescent="0.55000000000000004">
      <c r="E674" s="3" t="s">
        <v>39</v>
      </c>
      <c r="F674" s="6">
        <f>DNFIK!F674*100/'Infl corrected (old)'!F$2</f>
        <v>7.6754385964912277</v>
      </c>
      <c r="G674" s="6">
        <f>DNFIK!G674*100/'Infl corrected (old)'!G$2</f>
        <v>23.579849946409432</v>
      </c>
      <c r="H674" s="6">
        <f>DNFIK!H674*100/'Infl corrected (old)'!H$2</f>
        <v>69.864442127215852</v>
      </c>
      <c r="I674" s="6">
        <f>DNFIK!I674*100/'Infl corrected (old)'!I$2</f>
        <v>60.081466395112017</v>
      </c>
      <c r="J674" s="6">
        <f>DNFIK!J674*100/'Infl corrected (old)'!J$2</f>
        <v>49.494949494949495</v>
      </c>
      <c r="K674" s="6">
        <f>DNFIK!K674*100/'Infl corrected (old)'!K$2</f>
        <v>34.136546184738961</v>
      </c>
      <c r="L674" s="6">
        <f>DNFIK!L674*100/'Infl corrected (old)'!L$2</f>
        <v>18</v>
      </c>
      <c r="M674" s="7">
        <f t="shared" si="17"/>
        <v>37.547527534988141</v>
      </c>
    </row>
    <row r="675" spans="4:13" x14ac:dyDescent="0.55000000000000004">
      <c r="E675" s="3" t="s">
        <v>40</v>
      </c>
      <c r="F675" s="6">
        <f>DNFIK!F675*100/'Infl corrected (old)'!F$2</f>
        <v>7.6754385964912277</v>
      </c>
      <c r="G675" s="6">
        <f>DNFIK!G675*100/'Infl corrected (old)'!G$2</f>
        <v>31.082529474812436</v>
      </c>
      <c r="H675" s="6">
        <f>DNFIK!H675*100/'Infl corrected (old)'!H$2</f>
        <v>23.983315954118872</v>
      </c>
      <c r="I675" s="6">
        <f>DNFIK!I675*100/'Infl corrected (old)'!I$2</f>
        <v>44.806517311608957</v>
      </c>
      <c r="J675" s="6">
        <f>DNFIK!J675*100/'Infl corrected (old)'!J$2</f>
        <v>35.353535353535356</v>
      </c>
      <c r="K675" s="6">
        <f>DNFIK!K675*100/'Infl corrected (old)'!K$2</f>
        <v>42.168674698795186</v>
      </c>
      <c r="L675" s="6">
        <f>DNFIK!L675*100/'Infl corrected (old)'!L$2</f>
        <v>45</v>
      </c>
      <c r="M675" s="7">
        <f t="shared" si="17"/>
        <v>32.867144484194576</v>
      </c>
    </row>
    <row r="676" spans="4:13" x14ac:dyDescent="0.55000000000000004">
      <c r="D676" s="3" t="s">
        <v>50</v>
      </c>
      <c r="E676" s="3" t="s">
        <v>13</v>
      </c>
      <c r="F676" s="6">
        <f>DNFIK!F676*100/'Infl corrected (old)'!F$2</f>
        <v>1162.280701754386</v>
      </c>
      <c r="G676" s="6">
        <f>DNFIK!G676*100/'Infl corrected (old)'!G$2</f>
        <v>1246.5166130760986</v>
      </c>
      <c r="H676" s="6">
        <f>DNFIK!H676*100/'Infl corrected (old)'!H$2</f>
        <v>1356.6214807090719</v>
      </c>
      <c r="I676" s="6">
        <f>DNFIK!I676*100/'Infl corrected (old)'!I$2</f>
        <v>1381.8737270875763</v>
      </c>
      <c r="J676" s="6">
        <f>DNFIK!J676*100/'Infl corrected (old)'!J$2</f>
        <v>1297.9797979797979</v>
      </c>
      <c r="K676" s="6">
        <f>DNFIK!K676*100/'Infl corrected (old)'!K$2</f>
        <v>1365.4618473895582</v>
      </c>
      <c r="L676" s="6">
        <f>DNFIK!L676*100/'Infl corrected (old)'!L$2</f>
        <v>1278</v>
      </c>
      <c r="M676" s="7">
        <f t="shared" si="17"/>
        <v>1298.3905954280697</v>
      </c>
    </row>
    <row r="677" spans="4:13" x14ac:dyDescent="0.55000000000000004">
      <c r="E677" s="3" t="s">
        <v>14</v>
      </c>
      <c r="F677" s="6">
        <f>DNFIK!F677*100/'Infl corrected (old)'!F$2</f>
        <v>0</v>
      </c>
      <c r="G677" s="6">
        <f>DNFIK!G677*100/'Infl corrected (old)'!G$2</f>
        <v>0</v>
      </c>
      <c r="H677" s="6">
        <f>DNFIK!H677*100/'Infl corrected (old)'!H$2</f>
        <v>0</v>
      </c>
      <c r="I677" s="6">
        <f>DNFIK!I677*100/'Infl corrected (old)'!I$2</f>
        <v>0</v>
      </c>
      <c r="J677" s="6">
        <f>DNFIK!J677*100/'Infl corrected (old)'!J$2</f>
        <v>0</v>
      </c>
      <c r="K677" s="6">
        <f>DNFIK!K677*100/'Infl corrected (old)'!K$2</f>
        <v>0</v>
      </c>
      <c r="L677" s="6">
        <f>DNFIK!L677*100/'Infl corrected (old)'!L$2</f>
        <v>0</v>
      </c>
      <c r="M677" s="7">
        <f t="shared" si="17"/>
        <v>0</v>
      </c>
    </row>
    <row r="678" spans="4:13" x14ac:dyDescent="0.55000000000000004">
      <c r="E678" s="3" t="s">
        <v>15</v>
      </c>
      <c r="F678" s="6">
        <f>DNFIK!F678*100/'Infl corrected (old)'!F$2</f>
        <v>0</v>
      </c>
      <c r="G678" s="6">
        <f>DNFIK!G678*100/'Infl corrected (old)'!G$2</f>
        <v>0</v>
      </c>
      <c r="H678" s="6">
        <f>DNFIK!H678*100/'Infl corrected (old)'!H$2</f>
        <v>0</v>
      </c>
      <c r="I678" s="6">
        <f>DNFIK!I678*100/'Infl corrected (old)'!I$2</f>
        <v>0</v>
      </c>
      <c r="J678" s="6">
        <f>DNFIK!J678*100/'Infl corrected (old)'!J$2</f>
        <v>0</v>
      </c>
      <c r="K678" s="6">
        <f>DNFIK!K678*100/'Infl corrected (old)'!K$2</f>
        <v>0</v>
      </c>
      <c r="L678" s="6">
        <f>DNFIK!L678*100/'Infl corrected (old)'!L$2</f>
        <v>0</v>
      </c>
      <c r="M678" s="7">
        <f t="shared" si="17"/>
        <v>0</v>
      </c>
    </row>
    <row r="679" spans="4:13" x14ac:dyDescent="0.55000000000000004">
      <c r="E679" s="3" t="s">
        <v>16</v>
      </c>
      <c r="F679" s="6">
        <f>DNFIK!F679*100/'Infl corrected (old)'!F$2</f>
        <v>0</v>
      </c>
      <c r="G679" s="6">
        <f>DNFIK!G679*100/'Infl corrected (old)'!G$2</f>
        <v>0</v>
      </c>
      <c r="H679" s="6">
        <f>DNFIK!H679*100/'Infl corrected (old)'!H$2</f>
        <v>0</v>
      </c>
      <c r="I679" s="6">
        <f>DNFIK!I679*100/'Infl corrected (old)'!I$2</f>
        <v>0</v>
      </c>
      <c r="J679" s="6">
        <f>DNFIK!J679*100/'Infl corrected (old)'!J$2</f>
        <v>0</v>
      </c>
      <c r="K679" s="6">
        <f>DNFIK!K679*100/'Infl corrected (old)'!K$2</f>
        <v>0</v>
      </c>
      <c r="L679" s="6">
        <f>DNFIK!L679*100/'Infl corrected (old)'!L$2</f>
        <v>0</v>
      </c>
      <c r="M679" s="7">
        <f t="shared" si="17"/>
        <v>0</v>
      </c>
    </row>
    <row r="680" spans="4:13" x14ac:dyDescent="0.55000000000000004">
      <c r="E680" s="3" t="s">
        <v>17</v>
      </c>
      <c r="F680" s="6">
        <f>DNFIK!F680*100/'Infl corrected (old)'!F$2</f>
        <v>16.44736842105263</v>
      </c>
      <c r="G680" s="6">
        <f>DNFIK!G680*100/'Infl corrected (old)'!G$2</f>
        <v>16.077170418006432</v>
      </c>
      <c r="H680" s="6">
        <f>DNFIK!H680*100/'Infl corrected (old)'!H$2</f>
        <v>15.641293013555787</v>
      </c>
      <c r="I680" s="6">
        <f>DNFIK!I680*100/'Infl corrected (old)'!I$2</f>
        <v>15.274949083503055</v>
      </c>
      <c r="J680" s="6">
        <f>DNFIK!J680*100/'Infl corrected (old)'!J$2</f>
        <v>15.151515151515152</v>
      </c>
      <c r="K680" s="6">
        <f>DNFIK!K680*100/'Infl corrected (old)'!K$2</f>
        <v>16.064257028112451</v>
      </c>
      <c r="L680" s="6">
        <f>DNFIK!L680*100/'Infl corrected (old)'!L$2</f>
        <v>16</v>
      </c>
      <c r="M680" s="7">
        <f t="shared" si="17"/>
        <v>15.808079016535073</v>
      </c>
    </row>
    <row r="681" spans="4:13" x14ac:dyDescent="0.55000000000000004">
      <c r="E681" s="3" t="s">
        <v>18</v>
      </c>
      <c r="F681" s="6">
        <f>DNFIK!F681*100/'Infl corrected (old)'!F$2</f>
        <v>0</v>
      </c>
      <c r="G681" s="6">
        <f>DNFIK!G681*100/'Infl corrected (old)'!G$2</f>
        <v>0</v>
      </c>
      <c r="H681" s="6">
        <f>DNFIK!H681*100/'Infl corrected (old)'!H$2</f>
        <v>0</v>
      </c>
      <c r="I681" s="6">
        <f>DNFIK!I681*100/'Infl corrected (old)'!I$2</f>
        <v>0</v>
      </c>
      <c r="J681" s="6">
        <f>DNFIK!J681*100/'Infl corrected (old)'!J$2</f>
        <v>0</v>
      </c>
      <c r="K681" s="6">
        <f>DNFIK!K681*100/'Infl corrected (old)'!K$2</f>
        <v>0</v>
      </c>
      <c r="L681" s="6">
        <f>DNFIK!L681*100/'Infl corrected (old)'!L$2</f>
        <v>0</v>
      </c>
      <c r="M681" s="7">
        <f t="shared" si="17"/>
        <v>0</v>
      </c>
    </row>
    <row r="682" spans="4:13" x14ac:dyDescent="0.55000000000000004">
      <c r="E682" s="3" t="s">
        <v>19</v>
      </c>
      <c r="F682" s="6">
        <f>DNFIK!F682*100/'Infl corrected (old)'!F$2</f>
        <v>0</v>
      </c>
      <c r="G682" s="6">
        <f>DNFIK!G682*100/'Infl corrected (old)'!G$2</f>
        <v>0</v>
      </c>
      <c r="H682" s="6">
        <f>DNFIK!H682*100/'Infl corrected (old)'!H$2</f>
        <v>0</v>
      </c>
      <c r="I682" s="6">
        <f>DNFIK!I682*100/'Infl corrected (old)'!I$2</f>
        <v>0</v>
      </c>
      <c r="J682" s="6">
        <f>DNFIK!J682*100/'Infl corrected (old)'!J$2</f>
        <v>0</v>
      </c>
      <c r="K682" s="6">
        <f>DNFIK!K682*100/'Infl corrected (old)'!K$2</f>
        <v>0</v>
      </c>
      <c r="L682" s="6">
        <f>DNFIK!L682*100/'Infl corrected (old)'!L$2</f>
        <v>0</v>
      </c>
      <c r="M682" s="7">
        <f t="shared" si="17"/>
        <v>0</v>
      </c>
    </row>
    <row r="683" spans="4:13" x14ac:dyDescent="0.55000000000000004">
      <c r="E683" s="3" t="s">
        <v>20</v>
      </c>
      <c r="F683" s="6">
        <f>DNFIK!F683*100/'Infl corrected (old)'!F$2</f>
        <v>16.44736842105263</v>
      </c>
      <c r="G683" s="6">
        <f>DNFIK!G683*100/'Infl corrected (old)'!G$2</f>
        <v>16.077170418006432</v>
      </c>
      <c r="H683" s="6">
        <f>DNFIK!H683*100/'Infl corrected (old)'!H$2</f>
        <v>15.641293013555787</v>
      </c>
      <c r="I683" s="6">
        <f>DNFIK!I683*100/'Infl corrected (old)'!I$2</f>
        <v>15.274949083503055</v>
      </c>
      <c r="J683" s="6">
        <f>DNFIK!J683*100/'Infl corrected (old)'!J$2</f>
        <v>15.151515151515152</v>
      </c>
      <c r="K683" s="6">
        <f>DNFIK!K683*100/'Infl corrected (old)'!K$2</f>
        <v>16.064257028112451</v>
      </c>
      <c r="L683" s="6">
        <f>DNFIK!L683*100/'Infl corrected (old)'!L$2</f>
        <v>16</v>
      </c>
      <c r="M683" s="7">
        <f t="shared" si="17"/>
        <v>15.808079016535073</v>
      </c>
    </row>
    <row r="684" spans="4:13" x14ac:dyDescent="0.55000000000000004">
      <c r="E684" s="3" t="s">
        <v>21</v>
      </c>
      <c r="F684" s="6">
        <f>DNFIK!F684*100/'Infl corrected (old)'!F$2</f>
        <v>730.26315789473676</v>
      </c>
      <c r="G684" s="6">
        <f>DNFIK!G684*100/'Infl corrected (old)'!G$2</f>
        <v>817.79206859592716</v>
      </c>
      <c r="H684" s="6">
        <f>DNFIK!H684*100/'Infl corrected (old)'!H$2</f>
        <v>934.30656934306569</v>
      </c>
      <c r="I684" s="6">
        <f>DNFIK!I684*100/'Infl corrected (old)'!I$2</f>
        <v>946.02851323828918</v>
      </c>
      <c r="J684" s="6">
        <f>DNFIK!J684*100/'Infl corrected (old)'!J$2</f>
        <v>852.52525252525254</v>
      </c>
      <c r="K684" s="6">
        <f>DNFIK!K684*100/'Infl corrected (old)'!K$2</f>
        <v>919.67871485943783</v>
      </c>
      <c r="L684" s="6">
        <f>DNFIK!L684*100/'Infl corrected (old)'!L$2</f>
        <v>816</v>
      </c>
      <c r="M684" s="7">
        <f t="shared" si="17"/>
        <v>859.51346806524418</v>
      </c>
    </row>
    <row r="685" spans="4:13" x14ac:dyDescent="0.55000000000000004">
      <c r="E685" s="3" t="s">
        <v>22</v>
      </c>
      <c r="F685" s="6">
        <f>DNFIK!F685*100/'Infl corrected (old)'!F$2</f>
        <v>5.4824561403508767</v>
      </c>
      <c r="G685" s="6">
        <f>DNFIK!G685*100/'Infl corrected (old)'!G$2</f>
        <v>32.154340836012864</v>
      </c>
      <c r="H685" s="6">
        <f>DNFIK!H685*100/'Infl corrected (old)'!H$2</f>
        <v>50.052137643378515</v>
      </c>
      <c r="I685" s="6">
        <f>DNFIK!I685*100/'Infl corrected (old)'!I$2</f>
        <v>48.879837067209778</v>
      </c>
      <c r="J685" s="6">
        <f>DNFIK!J685*100/'Infl corrected (old)'!J$2</f>
        <v>35.353535353535356</v>
      </c>
      <c r="K685" s="6">
        <f>DNFIK!K685*100/'Infl corrected (old)'!K$2</f>
        <v>34.136546184738961</v>
      </c>
      <c r="L685" s="6">
        <f>DNFIK!L685*100/'Infl corrected (old)'!L$2</f>
        <v>30</v>
      </c>
      <c r="M685" s="7">
        <f t="shared" si="17"/>
        <v>33.72269331788948</v>
      </c>
    </row>
    <row r="686" spans="4:13" x14ac:dyDescent="0.55000000000000004">
      <c r="E686" s="3" t="s">
        <v>23</v>
      </c>
      <c r="F686" s="6">
        <f>DNFIK!F686*100/'Infl corrected (old)'!F$2</f>
        <v>724.78070175438597</v>
      </c>
      <c r="G686" s="6">
        <f>DNFIK!G686*100/'Infl corrected (old)'!G$2</f>
        <v>785.63772775991424</v>
      </c>
      <c r="H686" s="6">
        <f>DNFIK!H686*100/'Infl corrected (old)'!H$2</f>
        <v>884.25443169968707</v>
      </c>
      <c r="I686" s="6">
        <f>DNFIK!I686*100/'Infl corrected (old)'!I$2</f>
        <v>898.16700610997964</v>
      </c>
      <c r="J686" s="6">
        <f>DNFIK!J686*100/'Infl corrected (old)'!J$2</f>
        <v>818.18181818181813</v>
      </c>
      <c r="K686" s="6">
        <f>DNFIK!K686*100/'Infl corrected (old)'!K$2</f>
        <v>886.54618473895584</v>
      </c>
      <c r="L686" s="6">
        <f>DNFIK!L686*100/'Infl corrected (old)'!L$2</f>
        <v>786</v>
      </c>
      <c r="M686" s="7">
        <f t="shared" si="17"/>
        <v>826.22398146353441</v>
      </c>
    </row>
    <row r="687" spans="4:13" x14ac:dyDescent="0.55000000000000004">
      <c r="E687" s="3" t="s">
        <v>24</v>
      </c>
      <c r="F687" s="6">
        <f>DNFIK!F687*100/'Infl corrected (old)'!F$2</f>
        <v>231.35964912280701</v>
      </c>
      <c r="G687" s="6">
        <f>DNFIK!G687*100/'Infl corrected (old)'!G$2</f>
        <v>236.87031082529475</v>
      </c>
      <c r="H687" s="6">
        <f>DNFIK!H687*100/'Infl corrected (old)'!H$2</f>
        <v>241.91866527632951</v>
      </c>
      <c r="I687" s="6">
        <f>DNFIK!I687*100/'Infl corrected (old)'!I$2</f>
        <v>242.36252545824846</v>
      </c>
      <c r="J687" s="6">
        <f>DNFIK!J687*100/'Infl corrected (old)'!J$2</f>
        <v>253.53535353535352</v>
      </c>
      <c r="K687" s="6">
        <f>DNFIK!K687*100/'Infl corrected (old)'!K$2</f>
        <v>256.02409638554218</v>
      </c>
      <c r="L687" s="6">
        <f>DNFIK!L687*100/'Infl corrected (old)'!L$2</f>
        <v>264</v>
      </c>
      <c r="M687" s="7">
        <f t="shared" si="17"/>
        <v>246.58151437193936</v>
      </c>
    </row>
    <row r="688" spans="4:13" x14ac:dyDescent="0.55000000000000004">
      <c r="E688" s="3" t="s">
        <v>25</v>
      </c>
      <c r="F688" s="6">
        <f>DNFIK!F688*100/'Infl corrected (old)'!F$2</f>
        <v>14.254385964912281</v>
      </c>
      <c r="G688" s="6">
        <f>DNFIK!G688*100/'Infl corrected (old)'!G$2</f>
        <v>11.789924973204716</v>
      </c>
      <c r="H688" s="6">
        <f>DNFIK!H688*100/'Infl corrected (old)'!H$2</f>
        <v>17.726798748696559</v>
      </c>
      <c r="I688" s="6">
        <f>DNFIK!I688*100/'Infl corrected (old)'!I$2</f>
        <v>18.329938900203665</v>
      </c>
      <c r="J688" s="6">
        <f>DNFIK!J688*100/'Infl corrected (old)'!J$2</f>
        <v>28.282828282828284</v>
      </c>
      <c r="K688" s="6">
        <f>DNFIK!K688*100/'Infl corrected (old)'!K$2</f>
        <v>29.116465863453818</v>
      </c>
      <c r="L688" s="6">
        <f>DNFIK!L688*100/'Infl corrected (old)'!L$2</f>
        <v>33</v>
      </c>
      <c r="M688" s="7">
        <f t="shared" si="17"/>
        <v>21.785763247614192</v>
      </c>
    </row>
    <row r="689" spans="4:13" x14ac:dyDescent="0.55000000000000004">
      <c r="E689" s="3" t="s">
        <v>26</v>
      </c>
      <c r="F689" s="6">
        <f>DNFIK!F689*100/'Infl corrected (old)'!F$2</f>
        <v>217.10526315789474</v>
      </c>
      <c r="G689" s="6">
        <f>DNFIK!G689*100/'Infl corrected (old)'!G$2</f>
        <v>224.0085744908896</v>
      </c>
      <c r="H689" s="6">
        <f>DNFIK!H689*100/'Infl corrected (old)'!H$2</f>
        <v>224.19186652763292</v>
      </c>
      <c r="I689" s="6">
        <f>DNFIK!I689*100/'Infl corrected (old)'!I$2</f>
        <v>224.03258655804481</v>
      </c>
      <c r="J689" s="6">
        <f>DNFIK!J689*100/'Infl corrected (old)'!J$2</f>
        <v>225.25252525252526</v>
      </c>
      <c r="K689" s="6">
        <f>DNFIK!K689*100/'Infl corrected (old)'!K$2</f>
        <v>225.90361445783134</v>
      </c>
      <c r="L689" s="6">
        <f>DNFIK!L689*100/'Infl corrected (old)'!L$2</f>
        <v>231</v>
      </c>
      <c r="M689" s="7">
        <f t="shared" si="17"/>
        <v>224.4992043492598</v>
      </c>
    </row>
    <row r="690" spans="4:13" x14ac:dyDescent="0.55000000000000004">
      <c r="E690" s="3" t="s">
        <v>27</v>
      </c>
      <c r="F690" s="6">
        <f>DNFIK!F690*100/'Infl corrected (old)'!F$2</f>
        <v>0</v>
      </c>
      <c r="G690" s="6">
        <f>DNFIK!G690*100/'Infl corrected (old)'!G$2</f>
        <v>0</v>
      </c>
      <c r="H690" s="6">
        <f>DNFIK!H690*100/'Infl corrected (old)'!H$2</f>
        <v>0</v>
      </c>
      <c r="I690" s="6">
        <f>DNFIK!I690*100/'Infl corrected (old)'!I$2</f>
        <v>0</v>
      </c>
      <c r="J690" s="6">
        <f>DNFIK!J690*100/'Infl corrected (old)'!J$2</f>
        <v>0</v>
      </c>
      <c r="K690" s="6">
        <f>DNFIK!K690*100/'Infl corrected (old)'!K$2</f>
        <v>0</v>
      </c>
      <c r="L690" s="6">
        <f>DNFIK!L690*100/'Infl corrected (old)'!L$2</f>
        <v>0</v>
      </c>
      <c r="M690" s="7">
        <f t="shared" si="17"/>
        <v>0</v>
      </c>
    </row>
    <row r="691" spans="4:13" x14ac:dyDescent="0.55000000000000004">
      <c r="E691" s="3" t="s">
        <v>28</v>
      </c>
      <c r="F691" s="6">
        <f>DNFIK!F691*100/'Infl corrected (old)'!F$2</f>
        <v>0</v>
      </c>
      <c r="G691" s="6">
        <f>DNFIK!G691*100/'Infl corrected (old)'!G$2</f>
        <v>0</v>
      </c>
      <c r="H691" s="6">
        <f>DNFIK!H691*100/'Infl corrected (old)'!H$2</f>
        <v>0</v>
      </c>
      <c r="I691" s="6">
        <f>DNFIK!I691*100/'Infl corrected (old)'!I$2</f>
        <v>0</v>
      </c>
      <c r="J691" s="6">
        <f>DNFIK!J691*100/'Infl corrected (old)'!J$2</f>
        <v>0</v>
      </c>
      <c r="K691" s="6">
        <f>DNFIK!K691*100/'Infl corrected (old)'!K$2</f>
        <v>0</v>
      </c>
      <c r="L691" s="6">
        <f>DNFIK!L691*100/'Infl corrected (old)'!L$2</f>
        <v>0</v>
      </c>
      <c r="M691" s="7">
        <f t="shared" si="17"/>
        <v>0</v>
      </c>
    </row>
    <row r="692" spans="4:13" x14ac:dyDescent="0.55000000000000004">
      <c r="E692" s="3" t="s">
        <v>29</v>
      </c>
      <c r="F692" s="6">
        <f>DNFIK!F692*100/'Infl corrected (old)'!F$2</f>
        <v>0</v>
      </c>
      <c r="G692" s="6">
        <f>DNFIK!G692*100/'Infl corrected (old)'!G$2</f>
        <v>0</v>
      </c>
      <c r="H692" s="6">
        <f>DNFIK!H692*100/'Infl corrected (old)'!H$2</f>
        <v>0</v>
      </c>
      <c r="I692" s="6">
        <f>DNFIK!I692*100/'Infl corrected (old)'!I$2</f>
        <v>0</v>
      </c>
      <c r="J692" s="6">
        <f>DNFIK!J692*100/'Infl corrected (old)'!J$2</f>
        <v>0</v>
      </c>
      <c r="K692" s="6">
        <f>DNFIK!K692*100/'Infl corrected (old)'!K$2</f>
        <v>0</v>
      </c>
      <c r="L692" s="6">
        <f>DNFIK!L692*100/'Infl corrected (old)'!L$2</f>
        <v>0</v>
      </c>
      <c r="M692" s="7">
        <f t="shared" si="17"/>
        <v>0</v>
      </c>
    </row>
    <row r="693" spans="4:13" x14ac:dyDescent="0.55000000000000004">
      <c r="E693" s="3" t="s">
        <v>30</v>
      </c>
      <c r="F693" s="6">
        <f>DNFIK!F693*100/'Infl corrected (old)'!F$2</f>
        <v>0</v>
      </c>
      <c r="G693" s="6">
        <f>DNFIK!G693*100/'Infl corrected (old)'!G$2</f>
        <v>0</v>
      </c>
      <c r="H693" s="6">
        <f>DNFIK!H693*100/'Infl corrected (old)'!H$2</f>
        <v>0</v>
      </c>
      <c r="I693" s="6">
        <f>DNFIK!I693*100/'Infl corrected (old)'!I$2</f>
        <v>0</v>
      </c>
      <c r="J693" s="6">
        <f>DNFIK!J693*100/'Infl corrected (old)'!J$2</f>
        <v>0</v>
      </c>
      <c r="K693" s="6">
        <f>DNFIK!K693*100/'Infl corrected (old)'!K$2</f>
        <v>0</v>
      </c>
      <c r="L693" s="6">
        <f>DNFIK!L693*100/'Infl corrected (old)'!L$2</f>
        <v>0</v>
      </c>
      <c r="M693" s="7">
        <f t="shared" si="17"/>
        <v>0</v>
      </c>
    </row>
    <row r="694" spans="4:13" x14ac:dyDescent="0.55000000000000004">
      <c r="E694" s="3" t="s">
        <v>31</v>
      </c>
      <c r="F694" s="6">
        <f>DNFIK!F694*100/'Infl corrected (old)'!F$2</f>
        <v>0</v>
      </c>
      <c r="G694" s="6">
        <f>DNFIK!G694*100/'Infl corrected (old)'!G$2</f>
        <v>0</v>
      </c>
      <c r="H694" s="6">
        <f>DNFIK!H694*100/'Infl corrected (old)'!H$2</f>
        <v>0</v>
      </c>
      <c r="I694" s="6">
        <f>DNFIK!I694*100/'Infl corrected (old)'!I$2</f>
        <v>0</v>
      </c>
      <c r="J694" s="6">
        <f>DNFIK!J694*100/'Infl corrected (old)'!J$2</f>
        <v>0</v>
      </c>
      <c r="K694" s="6">
        <f>DNFIK!K694*100/'Infl corrected (old)'!K$2</f>
        <v>0</v>
      </c>
      <c r="L694" s="6">
        <f>DNFIK!L694*100/'Infl corrected (old)'!L$2</f>
        <v>0</v>
      </c>
      <c r="M694" s="7">
        <f t="shared" si="17"/>
        <v>0</v>
      </c>
    </row>
    <row r="695" spans="4:13" x14ac:dyDescent="0.55000000000000004">
      <c r="E695" s="3" t="s">
        <v>32</v>
      </c>
      <c r="F695" s="6">
        <f>DNFIK!F695*100/'Infl corrected (old)'!F$2</f>
        <v>0</v>
      </c>
      <c r="G695" s="6">
        <f>DNFIK!G695*100/'Infl corrected (old)'!G$2</f>
        <v>0</v>
      </c>
      <c r="H695" s="6">
        <f>DNFIK!H695*100/'Infl corrected (old)'!H$2</f>
        <v>0</v>
      </c>
      <c r="I695" s="6">
        <f>DNFIK!I695*100/'Infl corrected (old)'!I$2</f>
        <v>0</v>
      </c>
      <c r="J695" s="6">
        <f>DNFIK!J695*100/'Infl corrected (old)'!J$2</f>
        <v>0</v>
      </c>
      <c r="K695" s="6">
        <f>DNFIK!K695*100/'Infl corrected (old)'!K$2</f>
        <v>0</v>
      </c>
      <c r="L695" s="6">
        <f>DNFIK!L695*100/'Infl corrected (old)'!L$2</f>
        <v>0</v>
      </c>
      <c r="M695" s="7">
        <f t="shared" si="17"/>
        <v>0</v>
      </c>
    </row>
    <row r="696" spans="4:13" x14ac:dyDescent="0.55000000000000004">
      <c r="E696" s="3" t="s">
        <v>33</v>
      </c>
      <c r="F696" s="6">
        <f>DNFIK!F696*100/'Infl corrected (old)'!F$2</f>
        <v>0</v>
      </c>
      <c r="G696" s="6">
        <f>DNFIK!G696*100/'Infl corrected (old)'!G$2</f>
        <v>0</v>
      </c>
      <c r="H696" s="6">
        <f>DNFIK!H696*100/'Infl corrected (old)'!H$2</f>
        <v>0</v>
      </c>
      <c r="I696" s="6">
        <f>DNFIK!I696*100/'Infl corrected (old)'!I$2</f>
        <v>0</v>
      </c>
      <c r="J696" s="6">
        <f>DNFIK!J696*100/'Infl corrected (old)'!J$2</f>
        <v>0</v>
      </c>
      <c r="K696" s="6">
        <f>DNFIK!K696*100/'Infl corrected (old)'!K$2</f>
        <v>0</v>
      </c>
      <c r="L696" s="6">
        <f>DNFIK!L696*100/'Infl corrected (old)'!L$2</f>
        <v>0</v>
      </c>
      <c r="M696" s="7">
        <f t="shared" si="17"/>
        <v>0</v>
      </c>
    </row>
    <row r="697" spans="4:13" x14ac:dyDescent="0.55000000000000004">
      <c r="E697" s="3" t="s">
        <v>34</v>
      </c>
      <c r="F697" s="6">
        <f>DNFIK!F697*100/'Infl corrected (old)'!F$2</f>
        <v>0</v>
      </c>
      <c r="G697" s="6">
        <f>DNFIK!G697*100/'Infl corrected (old)'!G$2</f>
        <v>0</v>
      </c>
      <c r="H697" s="6">
        <f>DNFIK!H697*100/'Infl corrected (old)'!H$2</f>
        <v>0</v>
      </c>
      <c r="I697" s="6">
        <f>DNFIK!I697*100/'Infl corrected (old)'!I$2</f>
        <v>0</v>
      </c>
      <c r="J697" s="6">
        <f>DNFIK!J697*100/'Infl corrected (old)'!J$2</f>
        <v>0</v>
      </c>
      <c r="K697" s="6">
        <f>DNFIK!K697*100/'Infl corrected (old)'!K$2</f>
        <v>0</v>
      </c>
      <c r="L697" s="6">
        <f>DNFIK!L697*100/'Infl corrected (old)'!L$2</f>
        <v>0</v>
      </c>
      <c r="M697" s="7">
        <f t="shared" si="17"/>
        <v>0</v>
      </c>
    </row>
    <row r="698" spans="4:13" x14ac:dyDescent="0.55000000000000004">
      <c r="E698" s="3" t="s">
        <v>35</v>
      </c>
      <c r="F698" s="6">
        <f>DNFIK!F698*100/'Infl corrected (old)'!F$2</f>
        <v>0</v>
      </c>
      <c r="G698" s="6">
        <f>DNFIK!G698*100/'Infl corrected (old)'!G$2</f>
        <v>0</v>
      </c>
      <c r="H698" s="6">
        <f>DNFIK!H698*100/'Infl corrected (old)'!H$2</f>
        <v>0</v>
      </c>
      <c r="I698" s="6">
        <f>DNFIK!I698*100/'Infl corrected (old)'!I$2</f>
        <v>0</v>
      </c>
      <c r="J698" s="6">
        <f>DNFIK!J698*100/'Infl corrected (old)'!J$2</f>
        <v>0</v>
      </c>
      <c r="K698" s="6">
        <f>DNFIK!K698*100/'Infl corrected (old)'!K$2</f>
        <v>0</v>
      </c>
      <c r="L698" s="6">
        <f>DNFIK!L698*100/'Infl corrected (old)'!L$2</f>
        <v>0</v>
      </c>
      <c r="M698" s="7">
        <f t="shared" si="17"/>
        <v>0</v>
      </c>
    </row>
    <row r="699" spans="4:13" x14ac:dyDescent="0.55000000000000004">
      <c r="E699" s="3" t="s">
        <v>36</v>
      </c>
      <c r="F699" s="6">
        <f>DNFIK!F699*100/'Infl corrected (old)'!F$2</f>
        <v>0</v>
      </c>
      <c r="G699" s="6">
        <f>DNFIK!G699*100/'Infl corrected (old)'!G$2</f>
        <v>0</v>
      </c>
      <c r="H699" s="6">
        <f>DNFIK!H699*100/'Infl corrected (old)'!H$2</f>
        <v>0</v>
      </c>
      <c r="I699" s="6">
        <f>DNFIK!I699*100/'Infl corrected (old)'!I$2</f>
        <v>0</v>
      </c>
      <c r="J699" s="6">
        <f>DNFIK!J699*100/'Infl corrected (old)'!J$2</f>
        <v>0</v>
      </c>
      <c r="K699" s="6">
        <f>DNFIK!K699*100/'Infl corrected (old)'!K$2</f>
        <v>0</v>
      </c>
      <c r="L699" s="6">
        <f>DNFIK!L699*100/'Infl corrected (old)'!L$2</f>
        <v>0</v>
      </c>
      <c r="M699" s="7">
        <f t="shared" si="17"/>
        <v>0</v>
      </c>
    </row>
    <row r="700" spans="4:13" x14ac:dyDescent="0.55000000000000004">
      <c r="E700" s="3" t="s">
        <v>37</v>
      </c>
      <c r="F700" s="6">
        <f>DNFIK!F700*100/'Infl corrected (old)'!F$2</f>
        <v>185.30701754385964</v>
      </c>
      <c r="G700" s="6">
        <f>DNFIK!G700*100/'Infl corrected (old)'!G$2</f>
        <v>175.7770632368703</v>
      </c>
      <c r="H700" s="6">
        <f>DNFIK!H700*100/'Infl corrected (old)'!H$2</f>
        <v>164.75495307612096</v>
      </c>
      <c r="I700" s="6">
        <f>DNFIK!I700*100/'Infl corrected (old)'!I$2</f>
        <v>177.18940936863544</v>
      </c>
      <c r="J700" s="6">
        <f>DNFIK!J700*100/'Infl corrected (old)'!J$2</f>
        <v>175.75757575757575</v>
      </c>
      <c r="K700" s="6">
        <f>DNFIK!K700*100/'Infl corrected (old)'!K$2</f>
        <v>173.69477911646587</v>
      </c>
      <c r="L700" s="6">
        <f>DNFIK!L700*100/'Infl corrected (old)'!L$2</f>
        <v>182</v>
      </c>
      <c r="M700" s="7">
        <f t="shared" si="17"/>
        <v>176.35439972850398</v>
      </c>
    </row>
    <row r="701" spans="4:13" x14ac:dyDescent="0.55000000000000004">
      <c r="E701" s="3" t="s">
        <v>38</v>
      </c>
      <c r="F701" s="6">
        <f>DNFIK!F701*100/'Infl corrected (old)'!F$2</f>
        <v>21.929824561403507</v>
      </c>
      <c r="G701" s="6">
        <f>DNFIK!G701*100/'Infl corrected (old)'!G$2</f>
        <v>22.508038585209004</v>
      </c>
      <c r="H701" s="6">
        <f>DNFIK!H701*100/'Infl corrected (old)'!H$2</f>
        <v>20.855057351407716</v>
      </c>
      <c r="I701" s="6">
        <f>DNFIK!I701*100/'Infl corrected (old)'!I$2</f>
        <v>15.274949083503055</v>
      </c>
      <c r="J701" s="6">
        <f>DNFIK!J701*100/'Infl corrected (old)'!J$2</f>
        <v>30.303030303030305</v>
      </c>
      <c r="K701" s="6">
        <f>DNFIK!K701*100/'Infl corrected (old)'!K$2</f>
        <v>35.140562248995984</v>
      </c>
      <c r="L701" s="6">
        <f>DNFIK!L701*100/'Infl corrected (old)'!L$2</f>
        <v>40</v>
      </c>
      <c r="M701" s="7">
        <f t="shared" si="17"/>
        <v>26.573066019078514</v>
      </c>
    </row>
    <row r="702" spans="4:13" x14ac:dyDescent="0.55000000000000004">
      <c r="E702" s="3" t="s">
        <v>39</v>
      </c>
      <c r="F702" s="6">
        <f>DNFIK!F702*100/'Infl corrected (old)'!F$2</f>
        <v>163.37719298245614</v>
      </c>
      <c r="G702" s="6">
        <f>DNFIK!G702*100/'Infl corrected (old)'!G$2</f>
        <v>153.26902465166131</v>
      </c>
      <c r="H702" s="6">
        <f>DNFIK!H702*100/'Infl corrected (old)'!H$2</f>
        <v>143.89989572471325</v>
      </c>
      <c r="I702" s="6">
        <f>DNFIK!I702*100/'Infl corrected (old)'!I$2</f>
        <v>160.89613034623218</v>
      </c>
      <c r="J702" s="6">
        <f>DNFIK!J702*100/'Infl corrected (old)'!J$2</f>
        <v>145.45454545454547</v>
      </c>
      <c r="K702" s="6">
        <f>DNFIK!K702*100/'Infl corrected (old)'!K$2</f>
        <v>138.55421686746988</v>
      </c>
      <c r="L702" s="6">
        <f>DNFIK!L702*100/'Infl corrected (old)'!L$2</f>
        <v>141</v>
      </c>
      <c r="M702" s="7">
        <f t="shared" si="17"/>
        <v>149.49300086101115</v>
      </c>
    </row>
    <row r="703" spans="4:13" x14ac:dyDescent="0.55000000000000004">
      <c r="E703" s="3" t="s">
        <v>40</v>
      </c>
      <c r="F703" s="6">
        <f>DNFIK!F703*100/'Infl corrected (old)'!F$2</f>
        <v>-31.798245614035086</v>
      </c>
      <c r="G703" s="6">
        <f>DNFIK!G703*100/'Infl corrected (old)'!G$2</f>
        <v>-76.098606645230447</v>
      </c>
      <c r="H703" s="6">
        <f>DNFIK!H703*100/'Infl corrected (old)'!H$2</f>
        <v>-157.45568300312826</v>
      </c>
      <c r="I703" s="6">
        <f>DNFIK!I703*100/'Infl corrected (old)'!I$2</f>
        <v>-254.5824847250509</v>
      </c>
      <c r="J703" s="6">
        <f>DNFIK!J703*100/'Infl corrected (old)'!J$2</f>
        <v>-208.08080808080808</v>
      </c>
      <c r="K703" s="6">
        <f>DNFIK!K703*100/'Infl corrected (old)'!K$2</f>
        <v>-217.8714859437751</v>
      </c>
      <c r="L703" s="6">
        <f>DNFIK!L703*100/'Infl corrected (old)'!L$2</f>
        <v>-216</v>
      </c>
      <c r="M703" s="7">
        <f t="shared" si="17"/>
        <v>-165.98390200171826</v>
      </c>
    </row>
    <row r="704" spans="4:13" x14ac:dyDescent="0.55000000000000004">
      <c r="D704" s="3" t="s">
        <v>51</v>
      </c>
      <c r="E704" s="3" t="s">
        <v>13</v>
      </c>
      <c r="F704" s="6">
        <f>DNFIK!F704*100/'Infl corrected (old)'!F$2</f>
        <v>2853.0701754385964</v>
      </c>
      <c r="G704" s="6">
        <f>DNFIK!G704*100/'Infl corrected (old)'!G$2</f>
        <v>2868.1672025723474</v>
      </c>
      <c r="H704" s="6">
        <f>DNFIK!H704*100/'Infl corrected (old)'!H$2</f>
        <v>2812.3044838373303</v>
      </c>
      <c r="I704" s="6">
        <f>DNFIK!I704*100/'Infl corrected (old)'!I$2</f>
        <v>2830.957230142566</v>
      </c>
      <c r="J704" s="6">
        <f>DNFIK!J704*100/'Infl corrected (old)'!J$2</f>
        <v>2685.8585858585857</v>
      </c>
      <c r="K704" s="6">
        <f>DNFIK!K704*100/'Infl corrected (old)'!K$2</f>
        <v>2736.9477911646586</v>
      </c>
      <c r="L704" s="6">
        <f>DNFIK!L704*100/'Infl corrected (old)'!L$2</f>
        <v>2745</v>
      </c>
      <c r="M704" s="7">
        <f t="shared" si="17"/>
        <v>2790.3293527162978</v>
      </c>
    </row>
    <row r="705" spans="5:13" x14ac:dyDescent="0.55000000000000004">
      <c r="E705" s="3" t="s">
        <v>14</v>
      </c>
      <c r="F705" s="6">
        <f>DNFIK!F705*100/'Infl corrected (old)'!F$2</f>
        <v>0</v>
      </c>
      <c r="G705" s="6">
        <f>DNFIK!G705*100/'Infl corrected (old)'!G$2</f>
        <v>0</v>
      </c>
      <c r="H705" s="6">
        <f>DNFIK!H705*100/'Infl corrected (old)'!H$2</f>
        <v>0</v>
      </c>
      <c r="I705" s="6">
        <f>DNFIK!I705*100/'Infl corrected (old)'!I$2</f>
        <v>0</v>
      </c>
      <c r="J705" s="6">
        <f>DNFIK!J705*100/'Infl corrected (old)'!J$2</f>
        <v>0</v>
      </c>
      <c r="K705" s="6">
        <f>DNFIK!K705*100/'Infl corrected (old)'!K$2</f>
        <v>0</v>
      </c>
      <c r="L705" s="6">
        <f>DNFIK!L705*100/'Infl corrected (old)'!L$2</f>
        <v>0</v>
      </c>
      <c r="M705" s="7">
        <f t="shared" si="17"/>
        <v>0</v>
      </c>
    </row>
    <row r="706" spans="5:13" x14ac:dyDescent="0.55000000000000004">
      <c r="E706" s="3" t="s">
        <v>15</v>
      </c>
      <c r="F706" s="6">
        <f>DNFIK!F706*100/'Infl corrected (old)'!F$2</f>
        <v>0</v>
      </c>
      <c r="G706" s="6">
        <f>DNFIK!G706*100/'Infl corrected (old)'!G$2</f>
        <v>0</v>
      </c>
      <c r="H706" s="6">
        <f>DNFIK!H706*100/'Infl corrected (old)'!H$2</f>
        <v>0</v>
      </c>
      <c r="I706" s="6">
        <f>DNFIK!I706*100/'Infl corrected (old)'!I$2</f>
        <v>0</v>
      </c>
      <c r="J706" s="6">
        <f>DNFIK!J706*100/'Infl corrected (old)'!J$2</f>
        <v>0</v>
      </c>
      <c r="K706" s="6">
        <f>DNFIK!K706*100/'Infl corrected (old)'!K$2</f>
        <v>0</v>
      </c>
      <c r="L706" s="6">
        <f>DNFIK!L706*100/'Infl corrected (old)'!L$2</f>
        <v>0</v>
      </c>
      <c r="M706" s="7">
        <f t="shared" si="17"/>
        <v>0</v>
      </c>
    </row>
    <row r="707" spans="5:13" x14ac:dyDescent="0.55000000000000004">
      <c r="E707" s="3" t="s">
        <v>16</v>
      </c>
      <c r="F707" s="6">
        <f>DNFIK!F707*100/'Infl corrected (old)'!F$2</f>
        <v>0</v>
      </c>
      <c r="G707" s="6">
        <f>DNFIK!G707*100/'Infl corrected (old)'!G$2</f>
        <v>0</v>
      </c>
      <c r="H707" s="6">
        <f>DNFIK!H707*100/'Infl corrected (old)'!H$2</f>
        <v>0</v>
      </c>
      <c r="I707" s="6">
        <f>DNFIK!I707*100/'Infl corrected (old)'!I$2</f>
        <v>0</v>
      </c>
      <c r="J707" s="6">
        <f>DNFIK!J707*100/'Infl corrected (old)'!J$2</f>
        <v>0</v>
      </c>
      <c r="K707" s="6">
        <f>DNFIK!K707*100/'Infl corrected (old)'!K$2</f>
        <v>0</v>
      </c>
      <c r="L707" s="6">
        <f>DNFIK!L707*100/'Infl corrected (old)'!L$2</f>
        <v>0</v>
      </c>
      <c r="M707" s="7">
        <f t="shared" si="17"/>
        <v>0</v>
      </c>
    </row>
    <row r="708" spans="5:13" x14ac:dyDescent="0.55000000000000004">
      <c r="E708" s="3" t="s">
        <v>17</v>
      </c>
      <c r="F708" s="6">
        <f>DNFIK!F708*100/'Infl corrected (old)'!F$2</f>
        <v>0</v>
      </c>
      <c r="G708" s="6">
        <f>DNFIK!G708*100/'Infl corrected (old)'!G$2</f>
        <v>0</v>
      </c>
      <c r="H708" s="6">
        <f>DNFIK!H708*100/'Infl corrected (old)'!H$2</f>
        <v>0</v>
      </c>
      <c r="I708" s="6">
        <f>DNFIK!I708*100/'Infl corrected (old)'!I$2</f>
        <v>0</v>
      </c>
      <c r="J708" s="6">
        <f>DNFIK!J708*100/'Infl corrected (old)'!J$2</f>
        <v>0</v>
      </c>
      <c r="K708" s="6">
        <f>DNFIK!K708*100/'Infl corrected (old)'!K$2</f>
        <v>0</v>
      </c>
      <c r="L708" s="6">
        <f>DNFIK!L708*100/'Infl corrected (old)'!L$2</f>
        <v>0</v>
      </c>
      <c r="M708" s="7">
        <f t="shared" si="17"/>
        <v>0</v>
      </c>
    </row>
    <row r="709" spans="5:13" x14ac:dyDescent="0.55000000000000004">
      <c r="E709" s="3" t="s">
        <v>18</v>
      </c>
      <c r="F709" s="6">
        <f>DNFIK!F709*100/'Infl corrected (old)'!F$2</f>
        <v>0</v>
      </c>
      <c r="G709" s="6">
        <f>DNFIK!G709*100/'Infl corrected (old)'!G$2</f>
        <v>0</v>
      </c>
      <c r="H709" s="6">
        <f>DNFIK!H709*100/'Infl corrected (old)'!H$2</f>
        <v>0</v>
      </c>
      <c r="I709" s="6">
        <f>DNFIK!I709*100/'Infl corrected (old)'!I$2</f>
        <v>0</v>
      </c>
      <c r="J709" s="6">
        <f>DNFIK!J709*100/'Infl corrected (old)'!J$2</f>
        <v>0</v>
      </c>
      <c r="K709" s="6">
        <f>DNFIK!K709*100/'Infl corrected (old)'!K$2</f>
        <v>0</v>
      </c>
      <c r="L709" s="6">
        <f>DNFIK!L709*100/'Infl corrected (old)'!L$2</f>
        <v>0</v>
      </c>
      <c r="M709" s="7">
        <f t="shared" ref="M709:M772" si="18">AVERAGE(F709:L709)</f>
        <v>0</v>
      </c>
    </row>
    <row r="710" spans="5:13" x14ac:dyDescent="0.55000000000000004">
      <c r="E710" s="3" t="s">
        <v>19</v>
      </c>
      <c r="F710" s="6">
        <f>DNFIK!F710*100/'Infl corrected (old)'!F$2</f>
        <v>0</v>
      </c>
      <c r="G710" s="6">
        <f>DNFIK!G710*100/'Infl corrected (old)'!G$2</f>
        <v>0</v>
      </c>
      <c r="H710" s="6">
        <f>DNFIK!H710*100/'Infl corrected (old)'!H$2</f>
        <v>0</v>
      </c>
      <c r="I710" s="6">
        <f>DNFIK!I710*100/'Infl corrected (old)'!I$2</f>
        <v>0</v>
      </c>
      <c r="J710" s="6">
        <f>DNFIK!J710*100/'Infl corrected (old)'!J$2</f>
        <v>0</v>
      </c>
      <c r="K710" s="6">
        <f>DNFIK!K710*100/'Infl corrected (old)'!K$2</f>
        <v>0</v>
      </c>
      <c r="L710" s="6">
        <f>DNFIK!L710*100/'Infl corrected (old)'!L$2</f>
        <v>0</v>
      </c>
      <c r="M710" s="7">
        <f t="shared" si="18"/>
        <v>0</v>
      </c>
    </row>
    <row r="711" spans="5:13" x14ac:dyDescent="0.55000000000000004">
      <c r="E711" s="3" t="s">
        <v>20</v>
      </c>
      <c r="F711" s="6">
        <f>DNFIK!F711*100/'Infl corrected (old)'!F$2</f>
        <v>0</v>
      </c>
      <c r="G711" s="6">
        <f>DNFIK!G711*100/'Infl corrected (old)'!G$2</f>
        <v>0</v>
      </c>
      <c r="H711" s="6">
        <f>DNFIK!H711*100/'Infl corrected (old)'!H$2</f>
        <v>0</v>
      </c>
      <c r="I711" s="6">
        <f>DNFIK!I711*100/'Infl corrected (old)'!I$2</f>
        <v>0</v>
      </c>
      <c r="J711" s="6">
        <f>DNFIK!J711*100/'Infl corrected (old)'!J$2</f>
        <v>0</v>
      </c>
      <c r="K711" s="6">
        <f>DNFIK!K711*100/'Infl corrected (old)'!K$2</f>
        <v>0</v>
      </c>
      <c r="L711" s="6">
        <f>DNFIK!L711*100/'Infl corrected (old)'!L$2</f>
        <v>0</v>
      </c>
      <c r="M711" s="7">
        <f t="shared" si="18"/>
        <v>0</v>
      </c>
    </row>
    <row r="712" spans="5:13" x14ac:dyDescent="0.55000000000000004">
      <c r="E712" s="3" t="s">
        <v>21</v>
      </c>
      <c r="F712" s="6">
        <f>DNFIK!F712*100/'Infl corrected (old)'!F$2</f>
        <v>5.4824561403508767</v>
      </c>
      <c r="G712" s="6">
        <f>DNFIK!G712*100/'Infl corrected (old)'!G$2</f>
        <v>5.359056806002144</v>
      </c>
      <c r="H712" s="6">
        <f>DNFIK!H712*100/'Infl corrected (old)'!H$2</f>
        <v>5.2137643378519289</v>
      </c>
      <c r="I712" s="6">
        <f>DNFIK!I712*100/'Infl corrected (old)'!I$2</f>
        <v>5.0916496945010179</v>
      </c>
      <c r="J712" s="6">
        <f>DNFIK!J712*100/'Infl corrected (old)'!J$2</f>
        <v>5.0505050505050502</v>
      </c>
      <c r="K712" s="6">
        <f>DNFIK!K712*100/'Infl corrected (old)'!K$2</f>
        <v>1.0040160642570282</v>
      </c>
      <c r="L712" s="6">
        <f>DNFIK!L712*100/'Infl corrected (old)'!L$2</f>
        <v>2</v>
      </c>
      <c r="M712" s="7">
        <f t="shared" si="18"/>
        <v>4.171635441924006</v>
      </c>
    </row>
    <row r="713" spans="5:13" x14ac:dyDescent="0.55000000000000004">
      <c r="E713" s="3" t="s">
        <v>22</v>
      </c>
      <c r="F713" s="6">
        <f>DNFIK!F713*100/'Infl corrected (old)'!F$2</f>
        <v>0</v>
      </c>
      <c r="G713" s="6">
        <f>DNFIK!G713*100/'Infl corrected (old)'!G$2</f>
        <v>0</v>
      </c>
      <c r="H713" s="6">
        <f>DNFIK!H713*100/'Infl corrected (old)'!H$2</f>
        <v>0</v>
      </c>
      <c r="I713" s="6">
        <f>DNFIK!I713*100/'Infl corrected (old)'!I$2</f>
        <v>0</v>
      </c>
      <c r="J713" s="6">
        <f>DNFIK!J713*100/'Infl corrected (old)'!J$2</f>
        <v>0</v>
      </c>
      <c r="K713" s="6">
        <f>DNFIK!K713*100/'Infl corrected (old)'!K$2</f>
        <v>0</v>
      </c>
      <c r="L713" s="6">
        <f>DNFIK!L713*100/'Infl corrected (old)'!L$2</f>
        <v>0</v>
      </c>
      <c r="M713" s="7">
        <f t="shared" si="18"/>
        <v>0</v>
      </c>
    </row>
    <row r="714" spans="5:13" x14ac:dyDescent="0.55000000000000004">
      <c r="E714" s="3" t="s">
        <v>23</v>
      </c>
      <c r="F714" s="6">
        <f>DNFIK!F714*100/'Infl corrected (old)'!F$2</f>
        <v>5.4824561403508767</v>
      </c>
      <c r="G714" s="6">
        <f>DNFIK!G714*100/'Infl corrected (old)'!G$2</f>
        <v>5.359056806002144</v>
      </c>
      <c r="H714" s="6">
        <f>DNFIK!H714*100/'Infl corrected (old)'!H$2</f>
        <v>5.2137643378519289</v>
      </c>
      <c r="I714" s="6">
        <f>DNFIK!I714*100/'Infl corrected (old)'!I$2</f>
        <v>5.0916496945010179</v>
      </c>
      <c r="J714" s="6">
        <f>DNFIK!J714*100/'Infl corrected (old)'!J$2</f>
        <v>5.0505050505050502</v>
      </c>
      <c r="K714" s="6">
        <f>DNFIK!K714*100/'Infl corrected (old)'!K$2</f>
        <v>1.0040160642570282</v>
      </c>
      <c r="L714" s="6">
        <f>DNFIK!L714*100/'Infl corrected (old)'!L$2</f>
        <v>2</v>
      </c>
      <c r="M714" s="7">
        <f t="shared" si="18"/>
        <v>4.171635441924006</v>
      </c>
    </row>
    <row r="715" spans="5:13" x14ac:dyDescent="0.55000000000000004">
      <c r="E715" s="3" t="s">
        <v>24</v>
      </c>
      <c r="F715" s="6">
        <f>DNFIK!F715*100/'Infl corrected (old)'!F$2</f>
        <v>2584.4298245614036</v>
      </c>
      <c r="G715" s="6">
        <f>DNFIK!G715*100/'Infl corrected (old)'!G$2</f>
        <v>2602.3579849946409</v>
      </c>
      <c r="H715" s="6">
        <f>DNFIK!H715*100/'Infl corrected (old)'!H$2</f>
        <v>2533.8894681960373</v>
      </c>
      <c r="I715" s="6">
        <f>DNFIK!I715*100/'Infl corrected (old)'!I$2</f>
        <v>2535.6415478615072</v>
      </c>
      <c r="J715" s="6">
        <f>DNFIK!J715*100/'Infl corrected (old)'!J$2</f>
        <v>2435.3535353535353</v>
      </c>
      <c r="K715" s="6">
        <f>DNFIK!K715*100/'Infl corrected (old)'!K$2</f>
        <v>2434.7389558232935</v>
      </c>
      <c r="L715" s="6">
        <f>DNFIK!L715*100/'Infl corrected (old)'!L$2</f>
        <v>2395</v>
      </c>
      <c r="M715" s="7">
        <f t="shared" si="18"/>
        <v>2503.0587595414881</v>
      </c>
    </row>
    <row r="716" spans="5:13" x14ac:dyDescent="0.55000000000000004">
      <c r="E716" s="3" t="s">
        <v>25</v>
      </c>
      <c r="F716" s="6">
        <f>DNFIK!F716*100/'Infl corrected (old)'!F$2</f>
        <v>148.02631578947367</v>
      </c>
      <c r="G716" s="6">
        <f>DNFIK!G716*100/'Infl corrected (old)'!G$2</f>
        <v>142.55091103965702</v>
      </c>
      <c r="H716" s="6">
        <f>DNFIK!H716*100/'Infl corrected (old)'!H$2</f>
        <v>123.04483837330552</v>
      </c>
      <c r="I716" s="6">
        <f>DNFIK!I716*100/'Infl corrected (old)'!I$2</f>
        <v>97.759674134419555</v>
      </c>
      <c r="J716" s="6">
        <f>DNFIK!J716*100/'Infl corrected (old)'!J$2</f>
        <v>89.898989898989896</v>
      </c>
      <c r="K716" s="6">
        <f>DNFIK!K716*100/'Infl corrected (old)'!K$2</f>
        <v>80.321285140562253</v>
      </c>
      <c r="L716" s="6">
        <f>DNFIK!L716*100/'Infl corrected (old)'!L$2</f>
        <v>73</v>
      </c>
      <c r="M716" s="7">
        <f t="shared" si="18"/>
        <v>107.80028776805828</v>
      </c>
    </row>
    <row r="717" spans="5:13" x14ac:dyDescent="0.55000000000000004">
      <c r="E717" s="3" t="s">
        <v>26</v>
      </c>
      <c r="F717" s="6">
        <f>DNFIK!F717*100/'Infl corrected (old)'!F$2</f>
        <v>2436.4035087719299</v>
      </c>
      <c r="G717" s="6">
        <f>DNFIK!G717*100/'Infl corrected (old)'!G$2</f>
        <v>2459.8070739549839</v>
      </c>
      <c r="H717" s="6">
        <f>DNFIK!H717*100/'Infl corrected (old)'!H$2</f>
        <v>2410.8446298227318</v>
      </c>
      <c r="I717" s="6">
        <f>DNFIK!I717*100/'Infl corrected (old)'!I$2</f>
        <v>2437.8818737270876</v>
      </c>
      <c r="J717" s="6">
        <f>DNFIK!J717*100/'Infl corrected (old)'!J$2</f>
        <v>2345.4545454545455</v>
      </c>
      <c r="K717" s="6">
        <f>DNFIK!K717*100/'Infl corrected (old)'!K$2</f>
        <v>2354.4176706827311</v>
      </c>
      <c r="L717" s="6">
        <f>DNFIK!L717*100/'Infl corrected (old)'!L$2</f>
        <v>2322</v>
      </c>
      <c r="M717" s="7">
        <f t="shared" si="18"/>
        <v>2395.2584717734303</v>
      </c>
    </row>
    <row r="718" spans="5:13" x14ac:dyDescent="0.55000000000000004">
      <c r="E718" s="3" t="s">
        <v>27</v>
      </c>
      <c r="F718" s="6">
        <f>DNFIK!F718*100/'Infl corrected (old)'!F$2</f>
        <v>0</v>
      </c>
      <c r="G718" s="6">
        <f>DNFIK!G718*100/'Infl corrected (old)'!G$2</f>
        <v>0</v>
      </c>
      <c r="H718" s="6">
        <f>DNFIK!H718*100/'Infl corrected (old)'!H$2</f>
        <v>0</v>
      </c>
      <c r="I718" s="6">
        <f>DNFIK!I718*100/'Infl corrected (old)'!I$2</f>
        <v>0</v>
      </c>
      <c r="J718" s="6">
        <f>DNFIK!J718*100/'Infl corrected (old)'!J$2</f>
        <v>0</v>
      </c>
      <c r="K718" s="6">
        <f>DNFIK!K718*100/'Infl corrected (old)'!K$2</f>
        <v>0</v>
      </c>
      <c r="L718" s="6">
        <f>DNFIK!L718*100/'Infl corrected (old)'!L$2</f>
        <v>0</v>
      </c>
      <c r="M718" s="7">
        <f t="shared" si="18"/>
        <v>0</v>
      </c>
    </row>
    <row r="719" spans="5:13" x14ac:dyDescent="0.55000000000000004">
      <c r="E719" s="3" t="s">
        <v>28</v>
      </c>
      <c r="F719" s="6">
        <f>DNFIK!F719*100/'Infl corrected (old)'!F$2</f>
        <v>0</v>
      </c>
      <c r="G719" s="6">
        <f>DNFIK!G719*100/'Infl corrected (old)'!G$2</f>
        <v>0</v>
      </c>
      <c r="H719" s="6">
        <f>DNFIK!H719*100/'Infl corrected (old)'!H$2</f>
        <v>0</v>
      </c>
      <c r="I719" s="6">
        <f>DNFIK!I719*100/'Infl corrected (old)'!I$2</f>
        <v>0</v>
      </c>
      <c r="J719" s="6">
        <f>DNFIK!J719*100/'Infl corrected (old)'!J$2</f>
        <v>0</v>
      </c>
      <c r="K719" s="6">
        <f>DNFIK!K719*100/'Infl corrected (old)'!K$2</f>
        <v>0</v>
      </c>
      <c r="L719" s="6">
        <f>DNFIK!L719*100/'Infl corrected (old)'!L$2</f>
        <v>0</v>
      </c>
      <c r="M719" s="7">
        <f t="shared" si="18"/>
        <v>0</v>
      </c>
    </row>
    <row r="720" spans="5:13" x14ac:dyDescent="0.55000000000000004">
      <c r="E720" s="3" t="s">
        <v>29</v>
      </c>
      <c r="F720" s="6">
        <f>DNFIK!F720*100/'Infl corrected (old)'!F$2</f>
        <v>0</v>
      </c>
      <c r="G720" s="6">
        <f>DNFIK!G720*100/'Infl corrected (old)'!G$2</f>
        <v>0</v>
      </c>
      <c r="H720" s="6">
        <f>DNFIK!H720*100/'Infl corrected (old)'!H$2</f>
        <v>0</v>
      </c>
      <c r="I720" s="6">
        <f>DNFIK!I720*100/'Infl corrected (old)'!I$2</f>
        <v>0</v>
      </c>
      <c r="J720" s="6">
        <f>DNFIK!J720*100/'Infl corrected (old)'!J$2</f>
        <v>0</v>
      </c>
      <c r="K720" s="6">
        <f>DNFIK!K720*100/'Infl corrected (old)'!K$2</f>
        <v>0</v>
      </c>
      <c r="L720" s="6">
        <f>DNFIK!L720*100/'Infl corrected (old)'!L$2</f>
        <v>0</v>
      </c>
      <c r="M720" s="7">
        <f t="shared" si="18"/>
        <v>0</v>
      </c>
    </row>
    <row r="721" spans="4:13" x14ac:dyDescent="0.55000000000000004">
      <c r="E721" s="3" t="s">
        <v>30</v>
      </c>
      <c r="F721" s="6">
        <f>DNFIK!F721*100/'Infl corrected (old)'!F$2</f>
        <v>0</v>
      </c>
      <c r="G721" s="6">
        <f>DNFIK!G721*100/'Infl corrected (old)'!G$2</f>
        <v>0</v>
      </c>
      <c r="H721" s="6">
        <f>DNFIK!H721*100/'Infl corrected (old)'!H$2</f>
        <v>0</v>
      </c>
      <c r="I721" s="6">
        <f>DNFIK!I721*100/'Infl corrected (old)'!I$2</f>
        <v>0</v>
      </c>
      <c r="J721" s="6">
        <f>DNFIK!J721*100/'Infl corrected (old)'!J$2</f>
        <v>0</v>
      </c>
      <c r="K721" s="6">
        <f>DNFIK!K721*100/'Infl corrected (old)'!K$2</f>
        <v>0</v>
      </c>
      <c r="L721" s="6">
        <f>DNFIK!L721*100/'Infl corrected (old)'!L$2</f>
        <v>0</v>
      </c>
      <c r="M721" s="7">
        <f t="shared" si="18"/>
        <v>0</v>
      </c>
    </row>
    <row r="722" spans="4:13" x14ac:dyDescent="0.55000000000000004">
      <c r="E722" s="3" t="s">
        <v>31</v>
      </c>
      <c r="F722" s="6">
        <f>DNFIK!F722*100/'Infl corrected (old)'!F$2</f>
        <v>0</v>
      </c>
      <c r="G722" s="6">
        <f>DNFIK!G722*100/'Infl corrected (old)'!G$2</f>
        <v>0</v>
      </c>
      <c r="H722" s="6">
        <f>DNFIK!H722*100/'Infl corrected (old)'!H$2</f>
        <v>0</v>
      </c>
      <c r="I722" s="6">
        <f>DNFIK!I722*100/'Infl corrected (old)'!I$2</f>
        <v>0</v>
      </c>
      <c r="J722" s="6">
        <f>DNFIK!J722*100/'Infl corrected (old)'!J$2</f>
        <v>0</v>
      </c>
      <c r="K722" s="6">
        <f>DNFIK!K722*100/'Infl corrected (old)'!K$2</f>
        <v>0</v>
      </c>
      <c r="L722" s="6">
        <f>DNFIK!L722*100/'Infl corrected (old)'!L$2</f>
        <v>0</v>
      </c>
      <c r="M722" s="7">
        <f t="shared" si="18"/>
        <v>0</v>
      </c>
    </row>
    <row r="723" spans="4:13" x14ac:dyDescent="0.55000000000000004">
      <c r="E723" s="3" t="s">
        <v>32</v>
      </c>
      <c r="F723" s="6">
        <f>DNFIK!F723*100/'Infl corrected (old)'!F$2</f>
        <v>0</v>
      </c>
      <c r="G723" s="6">
        <f>DNFIK!G723*100/'Infl corrected (old)'!G$2</f>
        <v>0</v>
      </c>
      <c r="H723" s="6">
        <f>DNFIK!H723*100/'Infl corrected (old)'!H$2</f>
        <v>0</v>
      </c>
      <c r="I723" s="6">
        <f>DNFIK!I723*100/'Infl corrected (old)'!I$2</f>
        <v>0</v>
      </c>
      <c r="J723" s="6">
        <f>DNFIK!J723*100/'Infl corrected (old)'!J$2</f>
        <v>0</v>
      </c>
      <c r="K723" s="6">
        <f>DNFIK!K723*100/'Infl corrected (old)'!K$2</f>
        <v>0</v>
      </c>
      <c r="L723" s="6">
        <f>DNFIK!L723*100/'Infl corrected (old)'!L$2</f>
        <v>0</v>
      </c>
      <c r="M723" s="7">
        <f t="shared" si="18"/>
        <v>0</v>
      </c>
    </row>
    <row r="724" spans="4:13" x14ac:dyDescent="0.55000000000000004">
      <c r="E724" s="3" t="s">
        <v>33</v>
      </c>
      <c r="F724" s="6">
        <f>DNFIK!F724*100/'Infl corrected (old)'!F$2</f>
        <v>0</v>
      </c>
      <c r="G724" s="6">
        <f>DNFIK!G724*100/'Infl corrected (old)'!G$2</f>
        <v>0</v>
      </c>
      <c r="H724" s="6">
        <f>DNFIK!H724*100/'Infl corrected (old)'!H$2</f>
        <v>0</v>
      </c>
      <c r="I724" s="6">
        <f>DNFIK!I724*100/'Infl corrected (old)'!I$2</f>
        <v>0</v>
      </c>
      <c r="J724" s="6">
        <f>DNFIK!J724*100/'Infl corrected (old)'!J$2</f>
        <v>0</v>
      </c>
      <c r="K724" s="6">
        <f>DNFIK!K724*100/'Infl corrected (old)'!K$2</f>
        <v>0</v>
      </c>
      <c r="L724" s="6">
        <f>DNFIK!L724*100/'Infl corrected (old)'!L$2</f>
        <v>0</v>
      </c>
      <c r="M724" s="7">
        <f t="shared" si="18"/>
        <v>0</v>
      </c>
    </row>
    <row r="725" spans="4:13" x14ac:dyDescent="0.55000000000000004">
      <c r="E725" s="3" t="s">
        <v>34</v>
      </c>
      <c r="F725" s="6">
        <f>DNFIK!F725*100/'Infl corrected (old)'!F$2</f>
        <v>0</v>
      </c>
      <c r="G725" s="6">
        <f>DNFIK!G725*100/'Infl corrected (old)'!G$2</f>
        <v>0</v>
      </c>
      <c r="H725" s="6">
        <f>DNFIK!H725*100/'Infl corrected (old)'!H$2</f>
        <v>0</v>
      </c>
      <c r="I725" s="6">
        <f>DNFIK!I725*100/'Infl corrected (old)'!I$2</f>
        <v>0</v>
      </c>
      <c r="J725" s="6">
        <f>DNFIK!J725*100/'Infl corrected (old)'!J$2</f>
        <v>0</v>
      </c>
      <c r="K725" s="6">
        <f>DNFIK!K725*100/'Infl corrected (old)'!K$2</f>
        <v>0</v>
      </c>
      <c r="L725" s="6">
        <f>DNFIK!L725*100/'Infl corrected (old)'!L$2</f>
        <v>0</v>
      </c>
      <c r="M725" s="7">
        <f t="shared" si="18"/>
        <v>0</v>
      </c>
    </row>
    <row r="726" spans="4:13" x14ac:dyDescent="0.55000000000000004">
      <c r="E726" s="3" t="s">
        <v>35</v>
      </c>
      <c r="F726" s="6">
        <f>DNFIK!F726*100/'Infl corrected (old)'!F$2</f>
        <v>0</v>
      </c>
      <c r="G726" s="6">
        <f>DNFIK!G726*100/'Infl corrected (old)'!G$2</f>
        <v>0</v>
      </c>
      <c r="H726" s="6">
        <f>DNFIK!H726*100/'Infl corrected (old)'!H$2</f>
        <v>0</v>
      </c>
      <c r="I726" s="6">
        <f>DNFIK!I726*100/'Infl corrected (old)'!I$2</f>
        <v>0</v>
      </c>
      <c r="J726" s="6">
        <f>DNFIK!J726*100/'Infl corrected (old)'!J$2</f>
        <v>0</v>
      </c>
      <c r="K726" s="6">
        <f>DNFIK!K726*100/'Infl corrected (old)'!K$2</f>
        <v>0</v>
      </c>
      <c r="L726" s="6">
        <f>DNFIK!L726*100/'Infl corrected (old)'!L$2</f>
        <v>0</v>
      </c>
      <c r="M726" s="7">
        <f t="shared" si="18"/>
        <v>0</v>
      </c>
    </row>
    <row r="727" spans="4:13" x14ac:dyDescent="0.55000000000000004">
      <c r="E727" s="3" t="s">
        <v>36</v>
      </c>
      <c r="F727" s="6">
        <f>DNFIK!F727*100/'Infl corrected (old)'!F$2</f>
        <v>4.3859649122807012</v>
      </c>
      <c r="G727" s="6">
        <f>DNFIK!G727*100/'Infl corrected (old)'!G$2</f>
        <v>5.359056806002144</v>
      </c>
      <c r="H727" s="6">
        <f>DNFIK!H727*100/'Infl corrected (old)'!H$2</f>
        <v>6.2565172054223144</v>
      </c>
      <c r="I727" s="6">
        <f>DNFIK!I727*100/'Infl corrected (old)'!I$2</f>
        <v>6.1099796334012222</v>
      </c>
      <c r="J727" s="6">
        <f>DNFIK!J727*100/'Infl corrected (old)'!J$2</f>
        <v>4.0404040404040407</v>
      </c>
      <c r="K727" s="6">
        <f>DNFIK!K727*100/'Infl corrected (old)'!K$2</f>
        <v>6.024096385542169</v>
      </c>
      <c r="L727" s="6">
        <f>DNFIK!L727*100/'Infl corrected (old)'!L$2</f>
        <v>4</v>
      </c>
      <c r="M727" s="7">
        <f t="shared" si="18"/>
        <v>5.1680027118646574</v>
      </c>
    </row>
    <row r="728" spans="4:13" x14ac:dyDescent="0.55000000000000004">
      <c r="E728" s="3" t="s">
        <v>37</v>
      </c>
      <c r="F728" s="6">
        <f>DNFIK!F728*100/'Infl corrected (old)'!F$2</f>
        <v>258.77192982456137</v>
      </c>
      <c r="G728" s="6">
        <f>DNFIK!G728*100/'Infl corrected (old)'!G$2</f>
        <v>254.01929260450163</v>
      </c>
      <c r="H728" s="6">
        <f>DNFIK!H728*100/'Infl corrected (old)'!H$2</f>
        <v>266.94473409801873</v>
      </c>
      <c r="I728" s="6">
        <f>DNFIK!I728*100/'Infl corrected (old)'!I$2</f>
        <v>283.09572301425663</v>
      </c>
      <c r="J728" s="6">
        <f>DNFIK!J728*100/'Infl corrected (old)'!J$2</f>
        <v>241.41414141414143</v>
      </c>
      <c r="K728" s="6">
        <f>DNFIK!K728*100/'Infl corrected (old)'!K$2</f>
        <v>296.18473895582332</v>
      </c>
      <c r="L728" s="6">
        <f>DNFIK!L728*100/'Infl corrected (old)'!L$2</f>
        <v>343</v>
      </c>
      <c r="M728" s="7">
        <f t="shared" si="18"/>
        <v>277.63293713018618</v>
      </c>
    </row>
    <row r="729" spans="4:13" x14ac:dyDescent="0.55000000000000004">
      <c r="E729" s="3" t="s">
        <v>38</v>
      </c>
      <c r="F729" s="6">
        <f>DNFIK!F729*100/'Infl corrected (old)'!F$2</f>
        <v>5.4824561403508767</v>
      </c>
      <c r="G729" s="6">
        <f>DNFIK!G729*100/'Infl corrected (old)'!G$2</f>
        <v>3.2154340836012865</v>
      </c>
      <c r="H729" s="6">
        <f>DNFIK!H729*100/'Infl corrected (old)'!H$2</f>
        <v>4.1710114702815426</v>
      </c>
      <c r="I729" s="6">
        <f>DNFIK!I729*100/'Infl corrected (old)'!I$2</f>
        <v>5.0916496945010179</v>
      </c>
      <c r="J729" s="6">
        <f>DNFIK!J729*100/'Infl corrected (old)'!J$2</f>
        <v>6.0606060606060606</v>
      </c>
      <c r="K729" s="6">
        <f>DNFIK!K729*100/'Infl corrected (old)'!K$2</f>
        <v>8.0321285140562253</v>
      </c>
      <c r="L729" s="6">
        <f>DNFIK!L729*100/'Infl corrected (old)'!L$2</f>
        <v>6</v>
      </c>
      <c r="M729" s="7">
        <f t="shared" si="18"/>
        <v>5.4361837090567153</v>
      </c>
    </row>
    <row r="730" spans="4:13" x14ac:dyDescent="0.55000000000000004">
      <c r="E730" s="3" t="s">
        <v>39</v>
      </c>
      <c r="F730" s="6">
        <f>DNFIK!F730*100/'Infl corrected (old)'!F$2</f>
        <v>253.28947368421052</v>
      </c>
      <c r="G730" s="6">
        <f>DNFIK!G730*100/'Infl corrected (old)'!G$2</f>
        <v>250.80385852090032</v>
      </c>
      <c r="H730" s="6">
        <f>DNFIK!H730*100/'Infl corrected (old)'!H$2</f>
        <v>262.77372262773719</v>
      </c>
      <c r="I730" s="6">
        <f>DNFIK!I730*100/'Infl corrected (old)'!I$2</f>
        <v>278.00407331975561</v>
      </c>
      <c r="J730" s="6">
        <f>DNFIK!J730*100/'Infl corrected (old)'!J$2</f>
        <v>235.35353535353536</v>
      </c>
      <c r="K730" s="6">
        <f>DNFIK!K730*100/'Infl corrected (old)'!K$2</f>
        <v>288.15261044176708</v>
      </c>
      <c r="L730" s="6">
        <f>DNFIK!L730*100/'Infl corrected (old)'!L$2</f>
        <v>336</v>
      </c>
      <c r="M730" s="7">
        <f t="shared" si="18"/>
        <v>272.0538962782723</v>
      </c>
    </row>
    <row r="731" spans="4:13" x14ac:dyDescent="0.55000000000000004">
      <c r="E731" s="3" t="s">
        <v>40</v>
      </c>
      <c r="F731" s="6">
        <f>DNFIK!F731*100/'Infl corrected (old)'!F$2</f>
        <v>1687.5</v>
      </c>
      <c r="G731" s="6">
        <f>DNFIK!G731*100/'Infl corrected (old)'!G$2</f>
        <v>2016.0771704180065</v>
      </c>
      <c r="H731" s="6">
        <f>DNFIK!H731*100/'Infl corrected (old)'!H$2</f>
        <v>2082.3774765380604</v>
      </c>
      <c r="I731" s="6">
        <f>DNFIK!I731*100/'Infl corrected (old)'!I$2</f>
        <v>2158.8594704684319</v>
      </c>
      <c r="J731" s="6">
        <f>DNFIK!J731*100/'Infl corrected (old)'!J$2</f>
        <v>2363.6363636363635</v>
      </c>
      <c r="K731" s="6">
        <f>DNFIK!K731*100/'Infl corrected (old)'!K$2</f>
        <v>2753.0120481927711</v>
      </c>
      <c r="L731" s="6">
        <f>DNFIK!L731*100/'Infl corrected (old)'!L$2</f>
        <v>3290</v>
      </c>
      <c r="M731" s="7">
        <f t="shared" si="18"/>
        <v>2335.9232184648049</v>
      </c>
    </row>
    <row r="732" spans="4:13" x14ac:dyDescent="0.55000000000000004">
      <c r="D732" s="3" t="s">
        <v>52</v>
      </c>
      <c r="E732" s="3" t="s">
        <v>13</v>
      </c>
      <c r="F732" s="6">
        <f>DNFIK!F732*100/'Infl corrected (old)'!F$2</f>
        <v>37.280701754385966</v>
      </c>
      <c r="G732" s="6">
        <f>DNFIK!G732*100/'Infl corrected (old)'!G$2</f>
        <v>40.728831725616296</v>
      </c>
      <c r="H732" s="6">
        <f>DNFIK!H732*100/'Infl corrected (old)'!H$2</f>
        <v>41.710114702815432</v>
      </c>
      <c r="I732" s="6">
        <f>DNFIK!I732*100/'Infl corrected (old)'!I$2</f>
        <v>36.65987780040733</v>
      </c>
      <c r="J732" s="6">
        <f>DNFIK!J732*100/'Infl corrected (old)'!J$2</f>
        <v>38.383838383838381</v>
      </c>
      <c r="K732" s="6">
        <f>DNFIK!K732*100/'Infl corrected (old)'!K$2</f>
        <v>36.144578313253014</v>
      </c>
      <c r="L732" s="6">
        <f>DNFIK!L732*100/'Infl corrected (old)'!L$2</f>
        <v>37</v>
      </c>
      <c r="M732" s="7">
        <f t="shared" si="18"/>
        <v>38.272563240045201</v>
      </c>
    </row>
    <row r="733" spans="4:13" x14ac:dyDescent="0.55000000000000004">
      <c r="E733" s="3" t="s">
        <v>14</v>
      </c>
      <c r="F733" s="6">
        <f>DNFIK!F733*100/'Infl corrected (old)'!F$2</f>
        <v>0</v>
      </c>
      <c r="G733" s="6">
        <f>DNFIK!G733*100/'Infl corrected (old)'!G$2</f>
        <v>0</v>
      </c>
      <c r="H733" s="6">
        <f>DNFIK!H733*100/'Infl corrected (old)'!H$2</f>
        <v>0</v>
      </c>
      <c r="I733" s="6">
        <f>DNFIK!I733*100/'Infl corrected (old)'!I$2</f>
        <v>0</v>
      </c>
      <c r="J733" s="6">
        <f>DNFIK!J733*100/'Infl corrected (old)'!J$2</f>
        <v>0</v>
      </c>
      <c r="K733" s="6">
        <f>DNFIK!K733*100/'Infl corrected (old)'!K$2</f>
        <v>0</v>
      </c>
      <c r="L733" s="6">
        <f>DNFIK!L733*100/'Infl corrected (old)'!L$2</f>
        <v>0</v>
      </c>
      <c r="M733" s="7">
        <f t="shared" si="18"/>
        <v>0</v>
      </c>
    </row>
    <row r="734" spans="4:13" x14ac:dyDescent="0.55000000000000004">
      <c r="E734" s="3" t="s">
        <v>15</v>
      </c>
      <c r="F734" s="6">
        <f>DNFIK!F734*100/'Infl corrected (old)'!F$2</f>
        <v>0</v>
      </c>
      <c r="G734" s="6">
        <f>DNFIK!G734*100/'Infl corrected (old)'!G$2</f>
        <v>0</v>
      </c>
      <c r="H734" s="6">
        <f>DNFIK!H734*100/'Infl corrected (old)'!H$2</f>
        <v>0</v>
      </c>
      <c r="I734" s="6">
        <f>DNFIK!I734*100/'Infl corrected (old)'!I$2</f>
        <v>0</v>
      </c>
      <c r="J734" s="6">
        <f>DNFIK!J734*100/'Infl corrected (old)'!J$2</f>
        <v>0</v>
      </c>
      <c r="K734" s="6">
        <f>DNFIK!K734*100/'Infl corrected (old)'!K$2</f>
        <v>0</v>
      </c>
      <c r="L734" s="6">
        <f>DNFIK!L734*100/'Infl corrected (old)'!L$2</f>
        <v>0</v>
      </c>
      <c r="M734" s="7">
        <f t="shared" si="18"/>
        <v>0</v>
      </c>
    </row>
    <row r="735" spans="4:13" x14ac:dyDescent="0.55000000000000004">
      <c r="E735" s="3" t="s">
        <v>16</v>
      </c>
      <c r="F735" s="6">
        <f>DNFIK!F735*100/'Infl corrected (old)'!F$2</f>
        <v>0</v>
      </c>
      <c r="G735" s="6">
        <f>DNFIK!G735*100/'Infl corrected (old)'!G$2</f>
        <v>0</v>
      </c>
      <c r="H735" s="6">
        <f>DNFIK!H735*100/'Infl corrected (old)'!H$2</f>
        <v>0</v>
      </c>
      <c r="I735" s="6">
        <f>DNFIK!I735*100/'Infl corrected (old)'!I$2</f>
        <v>0</v>
      </c>
      <c r="J735" s="6">
        <f>DNFIK!J735*100/'Infl corrected (old)'!J$2</f>
        <v>0</v>
      </c>
      <c r="K735" s="6">
        <f>DNFIK!K735*100/'Infl corrected (old)'!K$2</f>
        <v>0</v>
      </c>
      <c r="L735" s="6">
        <f>DNFIK!L735*100/'Infl corrected (old)'!L$2</f>
        <v>0</v>
      </c>
      <c r="M735" s="7">
        <f t="shared" si="18"/>
        <v>0</v>
      </c>
    </row>
    <row r="736" spans="4:13" x14ac:dyDescent="0.55000000000000004">
      <c r="E736" s="3" t="s">
        <v>17</v>
      </c>
      <c r="F736" s="6">
        <f>DNFIK!F736*100/'Infl corrected (old)'!F$2</f>
        <v>0</v>
      </c>
      <c r="G736" s="6">
        <f>DNFIK!G736*100/'Infl corrected (old)'!G$2</f>
        <v>0</v>
      </c>
      <c r="H736" s="6">
        <f>DNFIK!H736*100/'Infl corrected (old)'!H$2</f>
        <v>0</v>
      </c>
      <c r="I736" s="6">
        <f>DNFIK!I736*100/'Infl corrected (old)'!I$2</f>
        <v>0</v>
      </c>
      <c r="J736" s="6">
        <f>DNFIK!J736*100/'Infl corrected (old)'!J$2</f>
        <v>0</v>
      </c>
      <c r="K736" s="6">
        <f>DNFIK!K736*100/'Infl corrected (old)'!K$2</f>
        <v>0</v>
      </c>
      <c r="L736" s="6">
        <f>DNFIK!L736*100/'Infl corrected (old)'!L$2</f>
        <v>0</v>
      </c>
      <c r="M736" s="7">
        <f t="shared" si="18"/>
        <v>0</v>
      </c>
    </row>
    <row r="737" spans="5:13" x14ac:dyDescent="0.55000000000000004">
      <c r="E737" s="3" t="s">
        <v>18</v>
      </c>
      <c r="F737" s="6">
        <f>DNFIK!F737*100/'Infl corrected (old)'!F$2</f>
        <v>0</v>
      </c>
      <c r="G737" s="6">
        <f>DNFIK!G737*100/'Infl corrected (old)'!G$2</f>
        <v>0</v>
      </c>
      <c r="H737" s="6">
        <f>DNFIK!H737*100/'Infl corrected (old)'!H$2</f>
        <v>0</v>
      </c>
      <c r="I737" s="6">
        <f>DNFIK!I737*100/'Infl corrected (old)'!I$2</f>
        <v>0</v>
      </c>
      <c r="J737" s="6">
        <f>DNFIK!J737*100/'Infl corrected (old)'!J$2</f>
        <v>0</v>
      </c>
      <c r="K737" s="6">
        <f>DNFIK!K737*100/'Infl corrected (old)'!K$2</f>
        <v>0</v>
      </c>
      <c r="L737" s="6">
        <f>DNFIK!L737*100/'Infl corrected (old)'!L$2</f>
        <v>0</v>
      </c>
      <c r="M737" s="7">
        <f t="shared" si="18"/>
        <v>0</v>
      </c>
    </row>
    <row r="738" spans="5:13" x14ac:dyDescent="0.55000000000000004">
      <c r="E738" s="3" t="s">
        <v>19</v>
      </c>
      <c r="F738" s="6">
        <f>DNFIK!F738*100/'Infl corrected (old)'!F$2</f>
        <v>0</v>
      </c>
      <c r="G738" s="6">
        <f>DNFIK!G738*100/'Infl corrected (old)'!G$2</f>
        <v>0</v>
      </c>
      <c r="H738" s="6">
        <f>DNFIK!H738*100/'Infl corrected (old)'!H$2</f>
        <v>0</v>
      </c>
      <c r="I738" s="6">
        <f>DNFIK!I738*100/'Infl corrected (old)'!I$2</f>
        <v>0</v>
      </c>
      <c r="J738" s="6">
        <f>DNFIK!J738*100/'Infl corrected (old)'!J$2</f>
        <v>0</v>
      </c>
      <c r="K738" s="6">
        <f>DNFIK!K738*100/'Infl corrected (old)'!K$2</f>
        <v>0</v>
      </c>
      <c r="L738" s="6">
        <f>DNFIK!L738*100/'Infl corrected (old)'!L$2</f>
        <v>0</v>
      </c>
      <c r="M738" s="7">
        <f t="shared" si="18"/>
        <v>0</v>
      </c>
    </row>
    <row r="739" spans="5:13" x14ac:dyDescent="0.55000000000000004">
      <c r="E739" s="3" t="s">
        <v>20</v>
      </c>
      <c r="F739" s="6">
        <f>DNFIK!F739*100/'Infl corrected (old)'!F$2</f>
        <v>0</v>
      </c>
      <c r="G739" s="6">
        <f>DNFIK!G739*100/'Infl corrected (old)'!G$2</f>
        <v>0</v>
      </c>
      <c r="H739" s="6">
        <f>DNFIK!H739*100/'Infl corrected (old)'!H$2</f>
        <v>0</v>
      </c>
      <c r="I739" s="6">
        <f>DNFIK!I739*100/'Infl corrected (old)'!I$2</f>
        <v>0</v>
      </c>
      <c r="J739" s="6">
        <f>DNFIK!J739*100/'Infl corrected (old)'!J$2</f>
        <v>0</v>
      </c>
      <c r="K739" s="6">
        <f>DNFIK!K739*100/'Infl corrected (old)'!K$2</f>
        <v>0</v>
      </c>
      <c r="L739" s="6">
        <f>DNFIK!L739*100/'Infl corrected (old)'!L$2</f>
        <v>0</v>
      </c>
      <c r="M739" s="7">
        <f t="shared" si="18"/>
        <v>0</v>
      </c>
    </row>
    <row r="740" spans="5:13" x14ac:dyDescent="0.55000000000000004">
      <c r="E740" s="3" t="s">
        <v>21</v>
      </c>
      <c r="F740" s="6">
        <f>DNFIK!F740*100/'Infl corrected (old)'!F$2</f>
        <v>0</v>
      </c>
      <c r="G740" s="6">
        <f>DNFIK!G740*100/'Infl corrected (old)'!G$2</f>
        <v>0</v>
      </c>
      <c r="H740" s="6">
        <f>DNFIK!H740*100/'Infl corrected (old)'!H$2</f>
        <v>0</v>
      </c>
      <c r="I740" s="6">
        <f>DNFIK!I740*100/'Infl corrected (old)'!I$2</f>
        <v>0</v>
      </c>
      <c r="J740" s="6">
        <f>DNFIK!J740*100/'Infl corrected (old)'!J$2</f>
        <v>0</v>
      </c>
      <c r="K740" s="6">
        <f>DNFIK!K740*100/'Infl corrected (old)'!K$2</f>
        <v>0</v>
      </c>
      <c r="L740" s="6">
        <f>DNFIK!L740*100/'Infl corrected (old)'!L$2</f>
        <v>0</v>
      </c>
      <c r="M740" s="7">
        <f t="shared" si="18"/>
        <v>0</v>
      </c>
    </row>
    <row r="741" spans="5:13" x14ac:dyDescent="0.55000000000000004">
      <c r="E741" s="3" t="s">
        <v>22</v>
      </c>
      <c r="F741" s="6">
        <f>DNFIK!F741*100/'Infl corrected (old)'!F$2</f>
        <v>0</v>
      </c>
      <c r="G741" s="6">
        <f>DNFIK!G741*100/'Infl corrected (old)'!G$2</f>
        <v>0</v>
      </c>
      <c r="H741" s="6">
        <f>DNFIK!H741*100/'Infl corrected (old)'!H$2</f>
        <v>0</v>
      </c>
      <c r="I741" s="6">
        <f>DNFIK!I741*100/'Infl corrected (old)'!I$2</f>
        <v>0</v>
      </c>
      <c r="J741" s="6">
        <f>DNFIK!J741*100/'Infl corrected (old)'!J$2</f>
        <v>0</v>
      </c>
      <c r="K741" s="6">
        <f>DNFIK!K741*100/'Infl corrected (old)'!K$2</f>
        <v>0</v>
      </c>
      <c r="L741" s="6">
        <f>DNFIK!L741*100/'Infl corrected (old)'!L$2</f>
        <v>0</v>
      </c>
      <c r="M741" s="7">
        <f t="shared" si="18"/>
        <v>0</v>
      </c>
    </row>
    <row r="742" spans="5:13" x14ac:dyDescent="0.55000000000000004">
      <c r="E742" s="3" t="s">
        <v>23</v>
      </c>
      <c r="F742" s="6">
        <f>DNFIK!F742*100/'Infl corrected (old)'!F$2</f>
        <v>0</v>
      </c>
      <c r="G742" s="6">
        <f>DNFIK!G742*100/'Infl corrected (old)'!G$2</f>
        <v>0</v>
      </c>
      <c r="H742" s="6">
        <f>DNFIK!H742*100/'Infl corrected (old)'!H$2</f>
        <v>0</v>
      </c>
      <c r="I742" s="6">
        <f>DNFIK!I742*100/'Infl corrected (old)'!I$2</f>
        <v>0</v>
      </c>
      <c r="J742" s="6">
        <f>DNFIK!J742*100/'Infl corrected (old)'!J$2</f>
        <v>0</v>
      </c>
      <c r="K742" s="6">
        <f>DNFIK!K742*100/'Infl corrected (old)'!K$2</f>
        <v>0</v>
      </c>
      <c r="L742" s="6">
        <f>DNFIK!L742*100/'Infl corrected (old)'!L$2</f>
        <v>0</v>
      </c>
      <c r="M742" s="7">
        <f t="shared" si="18"/>
        <v>0</v>
      </c>
    </row>
    <row r="743" spans="5:13" x14ac:dyDescent="0.55000000000000004">
      <c r="E743" s="3" t="s">
        <v>24</v>
      </c>
      <c r="F743" s="6">
        <f>DNFIK!F743*100/'Infl corrected (old)'!F$2</f>
        <v>17.543859649122805</v>
      </c>
      <c r="G743" s="6">
        <f>DNFIK!G743*100/'Infl corrected (old)'!G$2</f>
        <v>18.220793140407288</v>
      </c>
      <c r="H743" s="6">
        <f>DNFIK!H743*100/'Infl corrected (old)'!H$2</f>
        <v>19.81230448383733</v>
      </c>
      <c r="I743" s="6">
        <f>DNFIK!I743*100/'Infl corrected (old)'!I$2</f>
        <v>19.34826883910387</v>
      </c>
      <c r="J743" s="6">
        <f>DNFIK!J743*100/'Infl corrected (old)'!J$2</f>
        <v>19.19191919191919</v>
      </c>
      <c r="K743" s="6">
        <f>DNFIK!K743*100/'Infl corrected (old)'!K$2</f>
        <v>17.068273092369481</v>
      </c>
      <c r="L743" s="6">
        <f>DNFIK!L743*100/'Infl corrected (old)'!L$2</f>
        <v>16</v>
      </c>
      <c r="M743" s="7">
        <f t="shared" si="18"/>
        <v>18.169345485251423</v>
      </c>
    </row>
    <row r="744" spans="5:13" x14ac:dyDescent="0.55000000000000004">
      <c r="E744" s="3" t="s">
        <v>25</v>
      </c>
      <c r="F744" s="6">
        <f>DNFIK!F744*100/'Infl corrected (old)'!F$2</f>
        <v>3.2894736842105261</v>
      </c>
      <c r="G744" s="6">
        <f>DNFIK!G744*100/'Infl corrected (old)'!G$2</f>
        <v>2.1436227224008575</v>
      </c>
      <c r="H744" s="6">
        <f>DNFIK!H744*100/'Infl corrected (old)'!H$2</f>
        <v>2.0855057351407713</v>
      </c>
      <c r="I744" s="6">
        <f>DNFIK!I744*100/'Infl corrected (old)'!I$2</f>
        <v>1.0183299389002036</v>
      </c>
      <c r="J744" s="6">
        <f>DNFIK!J744*100/'Infl corrected (old)'!J$2</f>
        <v>1.0101010101010102</v>
      </c>
      <c r="K744" s="6">
        <f>DNFIK!K744*100/'Infl corrected (old)'!K$2</f>
        <v>2.0080321285140563</v>
      </c>
      <c r="L744" s="6">
        <f>DNFIK!L744*100/'Infl corrected (old)'!L$2</f>
        <v>1</v>
      </c>
      <c r="M744" s="7">
        <f t="shared" si="18"/>
        <v>1.793580745609632</v>
      </c>
    </row>
    <row r="745" spans="5:13" x14ac:dyDescent="0.55000000000000004">
      <c r="E745" s="3" t="s">
        <v>26</v>
      </c>
      <c r="F745" s="6">
        <f>DNFIK!F745*100/'Infl corrected (old)'!F$2</f>
        <v>14.254385964912281</v>
      </c>
      <c r="G745" s="6">
        <f>DNFIK!G745*100/'Infl corrected (old)'!G$2</f>
        <v>15.005359056806002</v>
      </c>
      <c r="H745" s="6">
        <f>DNFIK!H745*100/'Infl corrected (old)'!H$2</f>
        <v>17.726798748696559</v>
      </c>
      <c r="I745" s="6">
        <f>DNFIK!I745*100/'Infl corrected (old)'!I$2</f>
        <v>17.311608961303463</v>
      </c>
      <c r="J745" s="6">
        <f>DNFIK!J745*100/'Infl corrected (old)'!J$2</f>
        <v>18.181818181818183</v>
      </c>
      <c r="K745" s="6">
        <f>DNFIK!K745*100/'Infl corrected (old)'!K$2</f>
        <v>16.064257028112451</v>
      </c>
      <c r="L745" s="6">
        <f>DNFIK!L745*100/'Infl corrected (old)'!L$2</f>
        <v>15</v>
      </c>
      <c r="M745" s="7">
        <f t="shared" si="18"/>
        <v>16.220603991664134</v>
      </c>
    </row>
    <row r="746" spans="5:13" x14ac:dyDescent="0.55000000000000004">
      <c r="E746" s="3" t="s">
        <v>27</v>
      </c>
      <c r="F746" s="6">
        <f>DNFIK!F746*100/'Infl corrected (old)'!F$2</f>
        <v>0</v>
      </c>
      <c r="G746" s="6">
        <f>DNFIK!G746*100/'Infl corrected (old)'!G$2</f>
        <v>0</v>
      </c>
      <c r="H746" s="6">
        <f>DNFIK!H746*100/'Infl corrected (old)'!H$2</f>
        <v>0</v>
      </c>
      <c r="I746" s="6">
        <f>DNFIK!I746*100/'Infl corrected (old)'!I$2</f>
        <v>0</v>
      </c>
      <c r="J746" s="6">
        <f>DNFIK!J746*100/'Infl corrected (old)'!J$2</f>
        <v>0</v>
      </c>
      <c r="K746" s="6">
        <f>DNFIK!K746*100/'Infl corrected (old)'!K$2</f>
        <v>0</v>
      </c>
      <c r="L746" s="6">
        <f>DNFIK!L746*100/'Infl corrected (old)'!L$2</f>
        <v>0</v>
      </c>
      <c r="M746" s="7">
        <f t="shared" si="18"/>
        <v>0</v>
      </c>
    </row>
    <row r="747" spans="5:13" x14ac:dyDescent="0.55000000000000004">
      <c r="E747" s="3" t="s">
        <v>28</v>
      </c>
      <c r="F747" s="6">
        <f>DNFIK!F747*100/'Infl corrected (old)'!F$2</f>
        <v>0</v>
      </c>
      <c r="G747" s="6">
        <f>DNFIK!G747*100/'Infl corrected (old)'!G$2</f>
        <v>0</v>
      </c>
      <c r="H747" s="6">
        <f>DNFIK!H747*100/'Infl corrected (old)'!H$2</f>
        <v>0</v>
      </c>
      <c r="I747" s="6">
        <f>DNFIK!I747*100/'Infl corrected (old)'!I$2</f>
        <v>0</v>
      </c>
      <c r="J747" s="6">
        <f>DNFIK!J747*100/'Infl corrected (old)'!J$2</f>
        <v>0</v>
      </c>
      <c r="K747" s="6">
        <f>DNFIK!K747*100/'Infl corrected (old)'!K$2</f>
        <v>0</v>
      </c>
      <c r="L747" s="6">
        <f>DNFIK!L747*100/'Infl corrected (old)'!L$2</f>
        <v>0</v>
      </c>
      <c r="M747" s="7">
        <f t="shared" si="18"/>
        <v>0</v>
      </c>
    </row>
    <row r="748" spans="5:13" x14ac:dyDescent="0.55000000000000004">
      <c r="E748" s="3" t="s">
        <v>29</v>
      </c>
      <c r="F748" s="6">
        <f>DNFIK!F748*100/'Infl corrected (old)'!F$2</f>
        <v>0</v>
      </c>
      <c r="G748" s="6">
        <f>DNFIK!G748*100/'Infl corrected (old)'!G$2</f>
        <v>0</v>
      </c>
      <c r="H748" s="6">
        <f>DNFIK!H748*100/'Infl corrected (old)'!H$2</f>
        <v>0</v>
      </c>
      <c r="I748" s="6">
        <f>DNFIK!I748*100/'Infl corrected (old)'!I$2</f>
        <v>0</v>
      </c>
      <c r="J748" s="6">
        <f>DNFIK!J748*100/'Infl corrected (old)'!J$2</f>
        <v>0</v>
      </c>
      <c r="K748" s="6">
        <f>DNFIK!K748*100/'Infl corrected (old)'!K$2</f>
        <v>0</v>
      </c>
      <c r="L748" s="6">
        <f>DNFIK!L748*100/'Infl corrected (old)'!L$2</f>
        <v>0</v>
      </c>
      <c r="M748" s="7">
        <f t="shared" si="18"/>
        <v>0</v>
      </c>
    </row>
    <row r="749" spans="5:13" x14ac:dyDescent="0.55000000000000004">
      <c r="E749" s="3" t="s">
        <v>30</v>
      </c>
      <c r="F749" s="6">
        <f>DNFIK!F749*100/'Infl corrected (old)'!F$2</f>
        <v>0</v>
      </c>
      <c r="G749" s="6">
        <f>DNFIK!G749*100/'Infl corrected (old)'!G$2</f>
        <v>0</v>
      </c>
      <c r="H749" s="6">
        <f>DNFIK!H749*100/'Infl corrected (old)'!H$2</f>
        <v>0</v>
      </c>
      <c r="I749" s="6">
        <f>DNFIK!I749*100/'Infl corrected (old)'!I$2</f>
        <v>0</v>
      </c>
      <c r="J749" s="6">
        <f>DNFIK!J749*100/'Infl corrected (old)'!J$2</f>
        <v>0</v>
      </c>
      <c r="K749" s="6">
        <f>DNFIK!K749*100/'Infl corrected (old)'!K$2</f>
        <v>0</v>
      </c>
      <c r="L749" s="6">
        <f>DNFIK!L749*100/'Infl corrected (old)'!L$2</f>
        <v>0</v>
      </c>
      <c r="M749" s="7">
        <f t="shared" si="18"/>
        <v>0</v>
      </c>
    </row>
    <row r="750" spans="5:13" x14ac:dyDescent="0.55000000000000004">
      <c r="E750" s="3" t="s">
        <v>31</v>
      </c>
      <c r="F750" s="6">
        <f>DNFIK!F750*100/'Infl corrected (old)'!F$2</f>
        <v>0</v>
      </c>
      <c r="G750" s="6">
        <f>DNFIK!G750*100/'Infl corrected (old)'!G$2</f>
        <v>0</v>
      </c>
      <c r="H750" s="6">
        <f>DNFIK!H750*100/'Infl corrected (old)'!H$2</f>
        <v>0</v>
      </c>
      <c r="I750" s="6">
        <f>DNFIK!I750*100/'Infl corrected (old)'!I$2</f>
        <v>0</v>
      </c>
      <c r="J750" s="6">
        <f>DNFIK!J750*100/'Infl corrected (old)'!J$2</f>
        <v>0</v>
      </c>
      <c r="K750" s="6">
        <f>DNFIK!K750*100/'Infl corrected (old)'!K$2</f>
        <v>0</v>
      </c>
      <c r="L750" s="6">
        <f>DNFIK!L750*100/'Infl corrected (old)'!L$2</f>
        <v>0</v>
      </c>
      <c r="M750" s="7">
        <f t="shared" si="18"/>
        <v>0</v>
      </c>
    </row>
    <row r="751" spans="5:13" x14ac:dyDescent="0.55000000000000004">
      <c r="E751" s="3" t="s">
        <v>32</v>
      </c>
      <c r="F751" s="6">
        <f>DNFIK!F751*100/'Infl corrected (old)'!F$2</f>
        <v>0</v>
      </c>
      <c r="G751" s="6">
        <f>DNFIK!G751*100/'Infl corrected (old)'!G$2</f>
        <v>0</v>
      </c>
      <c r="H751" s="6">
        <f>DNFIK!H751*100/'Infl corrected (old)'!H$2</f>
        <v>0</v>
      </c>
      <c r="I751" s="6">
        <f>DNFIK!I751*100/'Infl corrected (old)'!I$2</f>
        <v>0</v>
      </c>
      <c r="J751" s="6">
        <f>DNFIK!J751*100/'Infl corrected (old)'!J$2</f>
        <v>0</v>
      </c>
      <c r="K751" s="6">
        <f>DNFIK!K751*100/'Infl corrected (old)'!K$2</f>
        <v>0</v>
      </c>
      <c r="L751" s="6">
        <f>DNFIK!L751*100/'Infl corrected (old)'!L$2</f>
        <v>0</v>
      </c>
      <c r="M751" s="7">
        <f t="shared" si="18"/>
        <v>0</v>
      </c>
    </row>
    <row r="752" spans="5:13" x14ac:dyDescent="0.55000000000000004">
      <c r="E752" s="3" t="s">
        <v>33</v>
      </c>
      <c r="F752" s="6">
        <f>DNFIK!F752*100/'Infl corrected (old)'!F$2</f>
        <v>0</v>
      </c>
      <c r="G752" s="6">
        <f>DNFIK!G752*100/'Infl corrected (old)'!G$2</f>
        <v>0</v>
      </c>
      <c r="H752" s="6">
        <f>DNFIK!H752*100/'Infl corrected (old)'!H$2</f>
        <v>0</v>
      </c>
      <c r="I752" s="6">
        <f>DNFIK!I752*100/'Infl corrected (old)'!I$2</f>
        <v>0</v>
      </c>
      <c r="J752" s="6">
        <f>DNFIK!J752*100/'Infl corrected (old)'!J$2</f>
        <v>0</v>
      </c>
      <c r="K752" s="6">
        <f>DNFIK!K752*100/'Infl corrected (old)'!K$2</f>
        <v>0</v>
      </c>
      <c r="L752" s="6">
        <f>DNFIK!L752*100/'Infl corrected (old)'!L$2</f>
        <v>0</v>
      </c>
      <c r="M752" s="7">
        <f t="shared" si="18"/>
        <v>0</v>
      </c>
    </row>
    <row r="753" spans="4:13" x14ac:dyDescent="0.55000000000000004">
      <c r="E753" s="3" t="s">
        <v>34</v>
      </c>
      <c r="F753" s="6">
        <f>DNFIK!F753*100/'Infl corrected (old)'!F$2</f>
        <v>0</v>
      </c>
      <c r="G753" s="6">
        <f>DNFIK!G753*100/'Infl corrected (old)'!G$2</f>
        <v>0</v>
      </c>
      <c r="H753" s="6">
        <f>DNFIK!H753*100/'Infl corrected (old)'!H$2</f>
        <v>0</v>
      </c>
      <c r="I753" s="6">
        <f>DNFIK!I753*100/'Infl corrected (old)'!I$2</f>
        <v>0</v>
      </c>
      <c r="J753" s="6">
        <f>DNFIK!J753*100/'Infl corrected (old)'!J$2</f>
        <v>0</v>
      </c>
      <c r="K753" s="6">
        <f>DNFIK!K753*100/'Infl corrected (old)'!K$2</f>
        <v>0</v>
      </c>
      <c r="L753" s="6">
        <f>DNFIK!L753*100/'Infl corrected (old)'!L$2</f>
        <v>0</v>
      </c>
      <c r="M753" s="7">
        <f t="shared" si="18"/>
        <v>0</v>
      </c>
    </row>
    <row r="754" spans="4:13" x14ac:dyDescent="0.55000000000000004">
      <c r="E754" s="3" t="s">
        <v>35</v>
      </c>
      <c r="F754" s="6">
        <f>DNFIK!F754*100/'Infl corrected (old)'!F$2</f>
        <v>0</v>
      </c>
      <c r="G754" s="6">
        <f>DNFIK!G754*100/'Infl corrected (old)'!G$2</f>
        <v>0</v>
      </c>
      <c r="H754" s="6">
        <f>DNFIK!H754*100/'Infl corrected (old)'!H$2</f>
        <v>0</v>
      </c>
      <c r="I754" s="6">
        <f>DNFIK!I754*100/'Infl corrected (old)'!I$2</f>
        <v>0</v>
      </c>
      <c r="J754" s="6">
        <f>DNFIK!J754*100/'Infl corrected (old)'!J$2</f>
        <v>0</v>
      </c>
      <c r="K754" s="6">
        <f>DNFIK!K754*100/'Infl corrected (old)'!K$2</f>
        <v>0</v>
      </c>
      <c r="L754" s="6">
        <f>DNFIK!L754*100/'Infl corrected (old)'!L$2</f>
        <v>0</v>
      </c>
      <c r="M754" s="7">
        <f t="shared" si="18"/>
        <v>0</v>
      </c>
    </row>
    <row r="755" spans="4:13" x14ac:dyDescent="0.55000000000000004">
      <c r="E755" s="3" t="s">
        <v>36</v>
      </c>
      <c r="F755" s="6">
        <f>DNFIK!F755*100/'Infl corrected (old)'!F$2</f>
        <v>0</v>
      </c>
      <c r="G755" s="6">
        <f>DNFIK!G755*100/'Infl corrected (old)'!G$2</f>
        <v>0</v>
      </c>
      <c r="H755" s="6">
        <f>DNFIK!H755*100/'Infl corrected (old)'!H$2</f>
        <v>0</v>
      </c>
      <c r="I755" s="6">
        <f>DNFIK!I755*100/'Infl corrected (old)'!I$2</f>
        <v>1.0183299389002036</v>
      </c>
      <c r="J755" s="6">
        <f>DNFIK!J755*100/'Infl corrected (old)'!J$2</f>
        <v>0</v>
      </c>
      <c r="K755" s="6">
        <f>DNFIK!K755*100/'Infl corrected (old)'!K$2</f>
        <v>1.0040160642570282</v>
      </c>
      <c r="L755" s="6">
        <f>DNFIK!L755*100/'Infl corrected (old)'!L$2</f>
        <v>0</v>
      </c>
      <c r="M755" s="7">
        <f t="shared" si="18"/>
        <v>0.2889065718796045</v>
      </c>
    </row>
    <row r="756" spans="4:13" x14ac:dyDescent="0.55000000000000004">
      <c r="E756" s="3" t="s">
        <v>37</v>
      </c>
      <c r="F756" s="6">
        <f>DNFIK!F756*100/'Infl corrected (old)'!F$2</f>
        <v>19.736842105263158</v>
      </c>
      <c r="G756" s="6">
        <f>DNFIK!G756*100/'Infl corrected (old)'!G$2</f>
        <v>23.579849946409432</v>
      </c>
      <c r="H756" s="6">
        <f>DNFIK!H756*100/'Infl corrected (old)'!H$2</f>
        <v>21.897810218978101</v>
      </c>
      <c r="I756" s="6">
        <f>DNFIK!I756*100/'Infl corrected (old)'!I$2</f>
        <v>17.311608961303463</v>
      </c>
      <c r="J756" s="6">
        <f>DNFIK!J756*100/'Infl corrected (old)'!J$2</f>
        <v>18.181818181818183</v>
      </c>
      <c r="K756" s="6">
        <f>DNFIK!K756*100/'Infl corrected (old)'!K$2</f>
        <v>19.076305220883537</v>
      </c>
      <c r="L756" s="6">
        <f>DNFIK!L756*100/'Infl corrected (old)'!L$2</f>
        <v>21</v>
      </c>
      <c r="M756" s="7">
        <f t="shared" si="18"/>
        <v>20.112033519236554</v>
      </c>
    </row>
    <row r="757" spans="4:13" x14ac:dyDescent="0.55000000000000004">
      <c r="E757" s="3" t="s">
        <v>38</v>
      </c>
      <c r="F757" s="6">
        <f>DNFIK!F757*100/'Infl corrected (old)'!F$2</f>
        <v>3.2894736842105261</v>
      </c>
      <c r="G757" s="6">
        <f>DNFIK!G757*100/'Infl corrected (old)'!G$2</f>
        <v>7.502679528403001</v>
      </c>
      <c r="H757" s="6">
        <f>DNFIK!H757*100/'Infl corrected (old)'!H$2</f>
        <v>4.1710114702815426</v>
      </c>
      <c r="I757" s="6">
        <f>DNFIK!I757*100/'Infl corrected (old)'!I$2</f>
        <v>4.0733197556008145</v>
      </c>
      <c r="J757" s="6">
        <f>DNFIK!J757*100/'Infl corrected (old)'!J$2</f>
        <v>4.0404040404040407</v>
      </c>
      <c r="K757" s="6">
        <f>DNFIK!K757*100/'Infl corrected (old)'!K$2</f>
        <v>4.0160642570281126</v>
      </c>
      <c r="L757" s="6">
        <f>DNFIK!L757*100/'Infl corrected (old)'!L$2</f>
        <v>4</v>
      </c>
      <c r="M757" s="7">
        <f t="shared" si="18"/>
        <v>4.4418503908468621</v>
      </c>
    </row>
    <row r="758" spans="4:13" x14ac:dyDescent="0.55000000000000004">
      <c r="E758" s="3" t="s">
        <v>39</v>
      </c>
      <c r="F758" s="6">
        <f>DNFIK!F758*100/'Infl corrected (old)'!F$2</f>
        <v>16.44736842105263</v>
      </c>
      <c r="G758" s="6">
        <f>DNFIK!G758*100/'Infl corrected (old)'!G$2</f>
        <v>16.077170418006432</v>
      </c>
      <c r="H758" s="6">
        <f>DNFIK!H758*100/'Infl corrected (old)'!H$2</f>
        <v>17.726798748696559</v>
      </c>
      <c r="I758" s="6">
        <f>DNFIK!I758*100/'Infl corrected (old)'!I$2</f>
        <v>13.238289205702648</v>
      </c>
      <c r="J758" s="6">
        <f>DNFIK!J758*100/'Infl corrected (old)'!J$2</f>
        <v>14.141414141414142</v>
      </c>
      <c r="K758" s="6">
        <f>DNFIK!K758*100/'Infl corrected (old)'!K$2</f>
        <v>15.060240963855422</v>
      </c>
      <c r="L758" s="6">
        <f>DNFIK!L758*100/'Infl corrected (old)'!L$2</f>
        <v>16</v>
      </c>
      <c r="M758" s="7">
        <f t="shared" si="18"/>
        <v>15.527325985532547</v>
      </c>
    </row>
    <row r="759" spans="4:13" x14ac:dyDescent="0.55000000000000004">
      <c r="E759" s="3" t="s">
        <v>40</v>
      </c>
      <c r="F759" s="6">
        <f>DNFIK!F759*100/'Infl corrected (old)'!F$2</f>
        <v>73.464912280701753</v>
      </c>
      <c r="G759" s="6">
        <f>DNFIK!G759*100/'Infl corrected (old)'!G$2</f>
        <v>87.888531618435152</v>
      </c>
      <c r="H759" s="6">
        <f>DNFIK!H759*100/'Infl corrected (old)'!H$2</f>
        <v>58.394160583941606</v>
      </c>
      <c r="I759" s="6">
        <f>DNFIK!I759*100/'Infl corrected (old)'!I$2</f>
        <v>75.356415478615062</v>
      </c>
      <c r="J759" s="6">
        <f>DNFIK!J759*100/'Infl corrected (old)'!J$2</f>
        <v>72.727272727272734</v>
      </c>
      <c r="K759" s="6">
        <f>DNFIK!K759*100/'Infl corrected (old)'!K$2</f>
        <v>81.325301204819283</v>
      </c>
      <c r="L759" s="6">
        <f>DNFIK!L759*100/'Infl corrected (old)'!L$2</f>
        <v>63</v>
      </c>
      <c r="M759" s="7">
        <f t="shared" si="18"/>
        <v>73.165227699112236</v>
      </c>
    </row>
    <row r="760" spans="4:13" x14ac:dyDescent="0.55000000000000004">
      <c r="D760" s="3" t="s">
        <v>53</v>
      </c>
      <c r="E760" s="3" t="s">
        <v>13</v>
      </c>
      <c r="F760" s="6">
        <f>DNFIK!F760*100/'Infl corrected (old)'!F$2</f>
        <v>4751.0964912280697</v>
      </c>
      <c r="G760" s="6">
        <f>DNFIK!G760*100/'Infl corrected (old)'!G$2</f>
        <v>5346.1950696677386</v>
      </c>
      <c r="H760" s="6">
        <f>DNFIK!H760*100/'Infl corrected (old)'!H$2</f>
        <v>5577.6850886339935</v>
      </c>
      <c r="I760" s="6">
        <f>DNFIK!I760*100/'Infl corrected (old)'!I$2</f>
        <v>5622.1995926680247</v>
      </c>
      <c r="J760" s="6">
        <f>DNFIK!J760*100/'Infl corrected (old)'!J$2</f>
        <v>5635.3535353535353</v>
      </c>
      <c r="K760" s="6">
        <f>DNFIK!K760*100/'Infl corrected (old)'!K$2</f>
        <v>6342.3694779116468</v>
      </c>
      <c r="L760" s="6">
        <f>DNFIK!L760*100/'Infl corrected (old)'!L$2</f>
        <v>6378</v>
      </c>
      <c r="M760" s="7">
        <f t="shared" si="18"/>
        <v>5664.699893637573</v>
      </c>
    </row>
    <row r="761" spans="4:13" x14ac:dyDescent="0.55000000000000004">
      <c r="E761" s="3" t="s">
        <v>14</v>
      </c>
      <c r="F761" s="6">
        <f>DNFIK!F761*100/'Infl corrected (old)'!F$2</f>
        <v>13.157894736842104</v>
      </c>
      <c r="G761" s="6">
        <f>DNFIK!G761*100/'Infl corrected (old)'!G$2</f>
        <v>13.933547695605574</v>
      </c>
      <c r="H761" s="6">
        <f>DNFIK!H761*100/'Infl corrected (old)'!H$2</f>
        <v>13.555787278415014</v>
      </c>
      <c r="I761" s="6">
        <f>DNFIK!I761*100/'Infl corrected (old)'!I$2</f>
        <v>13.238289205702648</v>
      </c>
      <c r="J761" s="6">
        <f>DNFIK!J761*100/'Infl corrected (old)'!J$2</f>
        <v>12.121212121212121</v>
      </c>
      <c r="K761" s="6">
        <f>DNFIK!K761*100/'Infl corrected (old)'!K$2</f>
        <v>13.052208835341366</v>
      </c>
      <c r="L761" s="6">
        <f>DNFIK!L761*100/'Infl corrected (old)'!L$2</f>
        <v>14</v>
      </c>
      <c r="M761" s="7">
        <f t="shared" si="18"/>
        <v>13.294134267588403</v>
      </c>
    </row>
    <row r="762" spans="4:13" x14ac:dyDescent="0.55000000000000004">
      <c r="E762" s="3" t="s">
        <v>15</v>
      </c>
      <c r="F762" s="6">
        <f>DNFIK!F762*100/'Infl corrected (old)'!F$2</f>
        <v>0</v>
      </c>
      <c r="G762" s="6">
        <f>DNFIK!G762*100/'Infl corrected (old)'!G$2</f>
        <v>0</v>
      </c>
      <c r="H762" s="6">
        <f>DNFIK!H762*100/'Infl corrected (old)'!H$2</f>
        <v>0</v>
      </c>
      <c r="I762" s="6">
        <f>DNFIK!I762*100/'Infl corrected (old)'!I$2</f>
        <v>0</v>
      </c>
      <c r="J762" s="6">
        <f>DNFIK!J762*100/'Infl corrected (old)'!J$2</f>
        <v>0</v>
      </c>
      <c r="K762" s="6">
        <f>DNFIK!K762*100/'Infl corrected (old)'!K$2</f>
        <v>0</v>
      </c>
      <c r="L762" s="6">
        <f>DNFIK!L762*100/'Infl corrected (old)'!L$2</f>
        <v>0</v>
      </c>
      <c r="M762" s="7">
        <f t="shared" si="18"/>
        <v>0</v>
      </c>
    </row>
    <row r="763" spans="4:13" x14ac:dyDescent="0.55000000000000004">
      <c r="E763" s="3" t="s">
        <v>16</v>
      </c>
      <c r="F763" s="6">
        <f>DNFIK!F763*100/'Infl corrected (old)'!F$2</f>
        <v>13.157894736842104</v>
      </c>
      <c r="G763" s="6">
        <f>DNFIK!G763*100/'Infl corrected (old)'!G$2</f>
        <v>13.933547695605574</v>
      </c>
      <c r="H763" s="6">
        <f>DNFIK!H763*100/'Infl corrected (old)'!H$2</f>
        <v>13.555787278415014</v>
      </c>
      <c r="I763" s="6">
        <f>DNFIK!I763*100/'Infl corrected (old)'!I$2</f>
        <v>13.238289205702648</v>
      </c>
      <c r="J763" s="6">
        <f>DNFIK!J763*100/'Infl corrected (old)'!J$2</f>
        <v>12.121212121212121</v>
      </c>
      <c r="K763" s="6">
        <f>DNFIK!K763*100/'Infl corrected (old)'!K$2</f>
        <v>13.052208835341366</v>
      </c>
      <c r="L763" s="6">
        <f>DNFIK!L763*100/'Infl corrected (old)'!L$2</f>
        <v>14</v>
      </c>
      <c r="M763" s="7">
        <f t="shared" si="18"/>
        <v>13.294134267588403</v>
      </c>
    </row>
    <row r="764" spans="4:13" x14ac:dyDescent="0.55000000000000004">
      <c r="E764" s="3" t="s">
        <v>17</v>
      </c>
      <c r="F764" s="6">
        <f>DNFIK!F764*100/'Infl corrected (old)'!F$2</f>
        <v>809.21052631578948</v>
      </c>
      <c r="G764" s="6">
        <f>DNFIK!G764*100/'Infl corrected (old)'!G$2</f>
        <v>730.97534833869236</v>
      </c>
      <c r="H764" s="6">
        <f>DNFIK!H764*100/'Infl corrected (old)'!H$2</f>
        <v>687.17413972888426</v>
      </c>
      <c r="I764" s="6">
        <f>DNFIK!I764*100/'Infl corrected (old)'!I$2</f>
        <v>757.63747454175154</v>
      </c>
      <c r="J764" s="6">
        <f>DNFIK!J764*100/'Infl corrected (old)'!J$2</f>
        <v>690.90909090909088</v>
      </c>
      <c r="K764" s="6">
        <f>DNFIK!K764*100/'Infl corrected (old)'!K$2</f>
        <v>669.67871485943783</v>
      </c>
      <c r="L764" s="6">
        <f>DNFIK!L764*100/'Infl corrected (old)'!L$2</f>
        <v>643</v>
      </c>
      <c r="M764" s="7">
        <f t="shared" si="18"/>
        <v>712.65504209909238</v>
      </c>
    </row>
    <row r="765" spans="4:13" x14ac:dyDescent="0.55000000000000004">
      <c r="E765" s="3" t="s">
        <v>18</v>
      </c>
      <c r="F765" s="6">
        <f>DNFIK!F765*100/'Infl corrected (old)'!F$2</f>
        <v>1.0964912280701753</v>
      </c>
      <c r="G765" s="6">
        <f>DNFIK!G765*100/'Infl corrected (old)'!G$2</f>
        <v>1.0718113612004287</v>
      </c>
      <c r="H765" s="6">
        <f>DNFIK!H765*100/'Infl corrected (old)'!H$2</f>
        <v>1.0427528675703857</v>
      </c>
      <c r="I765" s="6">
        <f>DNFIK!I765*100/'Infl corrected (old)'!I$2</f>
        <v>1.0183299389002036</v>
      </c>
      <c r="J765" s="6">
        <f>DNFIK!J765*100/'Infl corrected (old)'!J$2</f>
        <v>1.0101010101010102</v>
      </c>
      <c r="K765" s="6">
        <f>DNFIK!K765*100/'Infl corrected (old)'!K$2</f>
        <v>1.0040160642570282</v>
      </c>
      <c r="L765" s="6">
        <f>DNFIK!L765*100/'Infl corrected (old)'!L$2</f>
        <v>1</v>
      </c>
      <c r="M765" s="7">
        <f t="shared" si="18"/>
        <v>1.034786067157033</v>
      </c>
    </row>
    <row r="766" spans="4:13" x14ac:dyDescent="0.55000000000000004">
      <c r="E766" s="3" t="s">
        <v>19</v>
      </c>
      <c r="F766" s="6">
        <f>DNFIK!F766*100/'Infl corrected (old)'!F$2</f>
        <v>195.17543859649123</v>
      </c>
      <c r="G766" s="6">
        <f>DNFIK!G766*100/'Infl corrected (old)'!G$2</f>
        <v>190.78242229367632</v>
      </c>
      <c r="H766" s="6">
        <f>DNFIK!H766*100/'Infl corrected (old)'!H$2</f>
        <v>201.25130344108445</v>
      </c>
      <c r="I766" s="6">
        <f>DNFIK!I766*100/'Infl corrected (old)'!I$2</f>
        <v>408.35030549898164</v>
      </c>
      <c r="J766" s="6">
        <f>DNFIK!J766*100/'Infl corrected (old)'!J$2</f>
        <v>302.02020202020202</v>
      </c>
      <c r="K766" s="6">
        <f>DNFIK!K766*100/'Infl corrected (old)'!K$2</f>
        <v>359.43775100401609</v>
      </c>
      <c r="L766" s="6">
        <f>DNFIK!L766*100/'Infl corrected (old)'!L$2</f>
        <v>444</v>
      </c>
      <c r="M766" s="7">
        <f t="shared" si="18"/>
        <v>300.14534612206455</v>
      </c>
    </row>
    <row r="767" spans="4:13" x14ac:dyDescent="0.55000000000000004">
      <c r="E767" s="3" t="s">
        <v>20</v>
      </c>
      <c r="F767" s="6">
        <f>DNFIK!F767*100/'Infl corrected (old)'!F$2</f>
        <v>614.03508771929819</v>
      </c>
      <c r="G767" s="6">
        <f>DNFIK!G767*100/'Infl corrected (old)'!G$2</f>
        <v>540.19292604501607</v>
      </c>
      <c r="H767" s="6">
        <f>DNFIK!H767*100/'Infl corrected (old)'!H$2</f>
        <v>485.92283628779978</v>
      </c>
      <c r="I767" s="6">
        <f>DNFIK!I767*100/'Infl corrected (old)'!I$2</f>
        <v>348.26883910386965</v>
      </c>
      <c r="J767" s="6">
        <f>DNFIK!J767*100/'Infl corrected (old)'!J$2</f>
        <v>387.87878787878788</v>
      </c>
      <c r="K767" s="6">
        <f>DNFIK!K767*100/'Infl corrected (old)'!K$2</f>
        <v>309.23694779116465</v>
      </c>
      <c r="L767" s="6">
        <f>DNFIK!L767*100/'Infl corrected (old)'!L$2</f>
        <v>198</v>
      </c>
      <c r="M767" s="7">
        <f t="shared" si="18"/>
        <v>411.9336321179909</v>
      </c>
    </row>
    <row r="768" spans="4:13" x14ac:dyDescent="0.55000000000000004">
      <c r="E768" s="3" t="s">
        <v>21</v>
      </c>
      <c r="F768" s="6">
        <f>DNFIK!F768*100/'Infl corrected (old)'!F$2</f>
        <v>1177.6315789473683</v>
      </c>
      <c r="G768" s="6">
        <f>DNFIK!G768*100/'Infl corrected (old)'!G$2</f>
        <v>1426.5809217577707</v>
      </c>
      <c r="H768" s="6">
        <f>DNFIK!H768*100/'Infl corrected (old)'!H$2</f>
        <v>1422.3149113660061</v>
      </c>
      <c r="I768" s="6">
        <f>DNFIK!I768*100/'Infl corrected (old)'!I$2</f>
        <v>1386.9653767820773</v>
      </c>
      <c r="J768" s="6">
        <f>DNFIK!J768*100/'Infl corrected (old)'!J$2</f>
        <v>1322.2222222222222</v>
      </c>
      <c r="K768" s="6">
        <f>DNFIK!K768*100/'Infl corrected (old)'!K$2</f>
        <v>1603.4136546184741</v>
      </c>
      <c r="L768" s="6">
        <f>DNFIK!L768*100/'Infl corrected (old)'!L$2</f>
        <v>1546</v>
      </c>
      <c r="M768" s="7">
        <f t="shared" si="18"/>
        <v>1412.1612379562741</v>
      </c>
    </row>
    <row r="769" spans="5:13" x14ac:dyDescent="0.55000000000000004">
      <c r="E769" s="3" t="s">
        <v>22</v>
      </c>
      <c r="F769" s="6">
        <f>DNFIK!F769*100/'Infl corrected (old)'!F$2</f>
        <v>178.7280701754386</v>
      </c>
      <c r="G769" s="6">
        <f>DNFIK!G769*100/'Infl corrected (old)'!G$2</f>
        <v>229.36763129689174</v>
      </c>
      <c r="H769" s="6">
        <f>DNFIK!H769*100/'Infl corrected (old)'!H$2</f>
        <v>223.14911366006254</v>
      </c>
      <c r="I769" s="6">
        <f>DNFIK!I769*100/'Infl corrected (old)'!I$2</f>
        <v>116.08961303462321</v>
      </c>
      <c r="J769" s="6">
        <f>DNFIK!J769*100/'Infl corrected (old)'!J$2</f>
        <v>123.23232323232324</v>
      </c>
      <c r="K769" s="6">
        <f>DNFIK!K769*100/'Infl corrected (old)'!K$2</f>
        <v>111.44578313253012</v>
      </c>
      <c r="L769" s="6">
        <f>DNFIK!L769*100/'Infl corrected (old)'!L$2</f>
        <v>70</v>
      </c>
      <c r="M769" s="7">
        <f t="shared" si="18"/>
        <v>150.28750493312418</v>
      </c>
    </row>
    <row r="770" spans="5:13" x14ac:dyDescent="0.55000000000000004">
      <c r="E770" s="3" t="s">
        <v>23</v>
      </c>
      <c r="F770" s="6">
        <f>DNFIK!F770*100/'Infl corrected (old)'!F$2</f>
        <v>998.90350877192975</v>
      </c>
      <c r="G770" s="6">
        <f>DNFIK!G770*100/'Infl corrected (old)'!G$2</f>
        <v>1197.2132904608789</v>
      </c>
      <c r="H770" s="6">
        <f>DNFIK!H770*100/'Infl corrected (old)'!H$2</f>
        <v>1199.1657977059435</v>
      </c>
      <c r="I770" s="6">
        <f>DNFIK!I770*100/'Infl corrected (old)'!I$2</f>
        <v>1270.8757637474541</v>
      </c>
      <c r="J770" s="6">
        <f>DNFIK!J770*100/'Infl corrected (old)'!J$2</f>
        <v>1200</v>
      </c>
      <c r="K770" s="6">
        <f>DNFIK!K770*100/'Infl corrected (old)'!K$2</f>
        <v>1490.9638554216867</v>
      </c>
      <c r="L770" s="6">
        <f>DNFIK!L770*100/'Infl corrected (old)'!L$2</f>
        <v>1476</v>
      </c>
      <c r="M770" s="7">
        <f t="shared" si="18"/>
        <v>1261.8746023011277</v>
      </c>
    </row>
    <row r="771" spans="5:13" x14ac:dyDescent="0.55000000000000004">
      <c r="E771" s="3" t="s">
        <v>24</v>
      </c>
      <c r="F771" s="6">
        <f>DNFIK!F771*100/'Infl corrected (old)'!F$2</f>
        <v>836.62280701754378</v>
      </c>
      <c r="G771" s="6">
        <f>DNFIK!G771*100/'Infl corrected (old)'!G$2</f>
        <v>923.90139335476954</v>
      </c>
      <c r="H771" s="6">
        <f>DNFIK!H771*100/'Infl corrected (old)'!H$2</f>
        <v>946.81960375391031</v>
      </c>
      <c r="I771" s="6">
        <f>DNFIK!I771*100/'Infl corrected (old)'!I$2</f>
        <v>929.73523421588595</v>
      </c>
      <c r="J771" s="6">
        <f>DNFIK!J771*100/'Infl corrected (old)'!J$2</f>
        <v>1108.0808080808081</v>
      </c>
      <c r="K771" s="6">
        <f>DNFIK!K771*100/'Infl corrected (old)'!K$2</f>
        <v>975.9036144578314</v>
      </c>
      <c r="L771" s="6">
        <f>DNFIK!L771*100/'Infl corrected (old)'!L$2</f>
        <v>974</v>
      </c>
      <c r="M771" s="7">
        <f t="shared" si="18"/>
        <v>956.43763726867837</v>
      </c>
    </row>
    <row r="772" spans="5:13" x14ac:dyDescent="0.55000000000000004">
      <c r="E772" s="3" t="s">
        <v>25</v>
      </c>
      <c r="F772" s="6">
        <f>DNFIK!F772*100/'Infl corrected (old)'!F$2</f>
        <v>546.0526315789474</v>
      </c>
      <c r="G772" s="6">
        <f>DNFIK!G772*100/'Infl corrected (old)'!G$2</f>
        <v>652.73311897106112</v>
      </c>
      <c r="H772" s="6">
        <f>DNFIK!H772*100/'Infl corrected (old)'!H$2</f>
        <v>572.4713242961418</v>
      </c>
      <c r="I772" s="6">
        <f>DNFIK!I772*100/'Infl corrected (old)'!I$2</f>
        <v>562.11812627291238</v>
      </c>
      <c r="J772" s="6">
        <f>DNFIK!J772*100/'Infl corrected (old)'!J$2</f>
        <v>611.11111111111109</v>
      </c>
      <c r="K772" s="6">
        <f>DNFIK!K772*100/'Infl corrected (old)'!K$2</f>
        <v>541.16465863453823</v>
      </c>
      <c r="L772" s="6">
        <f>DNFIK!L772*100/'Infl corrected (old)'!L$2</f>
        <v>509</v>
      </c>
      <c r="M772" s="7">
        <f t="shared" si="18"/>
        <v>570.66442440924459</v>
      </c>
    </row>
    <row r="773" spans="5:13" x14ac:dyDescent="0.55000000000000004">
      <c r="E773" s="3" t="s">
        <v>26</v>
      </c>
      <c r="F773" s="6">
        <f>DNFIK!F773*100/'Infl corrected (old)'!F$2</f>
        <v>291.66666666666669</v>
      </c>
      <c r="G773" s="6">
        <f>DNFIK!G773*100/'Infl corrected (old)'!G$2</f>
        <v>270.09646302250803</v>
      </c>
      <c r="H773" s="6">
        <f>DNFIK!H773*100/'Infl corrected (old)'!H$2</f>
        <v>374.34827945776851</v>
      </c>
      <c r="I773" s="6">
        <f>DNFIK!I773*100/'Infl corrected (old)'!I$2</f>
        <v>367.61710794297352</v>
      </c>
      <c r="J773" s="6">
        <f>DNFIK!J773*100/'Infl corrected (old)'!J$2</f>
        <v>495.95959595959596</v>
      </c>
      <c r="K773" s="6">
        <f>DNFIK!K773*100/'Infl corrected (old)'!K$2</f>
        <v>434.73895582329322</v>
      </c>
      <c r="L773" s="6">
        <f>DNFIK!L773*100/'Infl corrected (old)'!L$2</f>
        <v>465</v>
      </c>
      <c r="M773" s="7">
        <f t="shared" ref="M773:M787" si="19">AVERAGE(F773:L773)</f>
        <v>385.63243841040082</v>
      </c>
    </row>
    <row r="774" spans="5:13" x14ac:dyDescent="0.55000000000000004">
      <c r="E774" s="3" t="s">
        <v>27</v>
      </c>
      <c r="F774" s="6">
        <f>DNFIK!F774*100/'Infl corrected (old)'!F$2</f>
        <v>1456.140350877193</v>
      </c>
      <c r="G774" s="6">
        <f>DNFIK!G774*100/'Infl corrected (old)'!G$2</f>
        <v>1714.8981779206861</v>
      </c>
      <c r="H774" s="6">
        <f>DNFIK!H774*100/'Infl corrected (old)'!H$2</f>
        <v>1680.9176225234619</v>
      </c>
      <c r="I774" s="6">
        <f>DNFIK!I774*100/'Infl corrected (old)'!I$2</f>
        <v>1904.2769857433807</v>
      </c>
      <c r="J774" s="6">
        <f>DNFIK!J774*100/'Infl corrected (old)'!J$2</f>
        <v>2117.1717171717173</v>
      </c>
      <c r="K774" s="6">
        <f>DNFIK!K774*100/'Infl corrected (old)'!K$2</f>
        <v>2412.6506024096389</v>
      </c>
      <c r="L774" s="6">
        <f>DNFIK!L774*100/'Infl corrected (old)'!L$2</f>
        <v>2725</v>
      </c>
      <c r="M774" s="7">
        <f t="shared" si="19"/>
        <v>2001.5793509494397</v>
      </c>
    </row>
    <row r="775" spans="5:13" x14ac:dyDescent="0.55000000000000004">
      <c r="E775" s="3" t="s">
        <v>28</v>
      </c>
      <c r="F775" s="6">
        <f>DNFIK!F775*100/'Infl corrected (old)'!F$2</f>
        <v>516.4473684210526</v>
      </c>
      <c r="G775" s="6">
        <f>DNFIK!G775*100/'Infl corrected (old)'!G$2</f>
        <v>630.22508038585215</v>
      </c>
      <c r="H775" s="6">
        <f>DNFIK!H775*100/'Infl corrected (old)'!H$2</f>
        <v>568.30031282586026</v>
      </c>
      <c r="I775" s="6">
        <f>DNFIK!I775*100/'Infl corrected (old)'!I$2</f>
        <v>601.83299389002036</v>
      </c>
      <c r="J775" s="6">
        <f>DNFIK!J775*100/'Infl corrected (old)'!J$2</f>
        <v>746.46464646464642</v>
      </c>
      <c r="K775" s="6">
        <f>DNFIK!K775*100/'Infl corrected (old)'!K$2</f>
        <v>855.42168674698803</v>
      </c>
      <c r="L775" s="6">
        <f>DNFIK!L775*100/'Infl corrected (old)'!L$2</f>
        <v>968</v>
      </c>
      <c r="M775" s="7">
        <f t="shared" si="19"/>
        <v>698.09886981920295</v>
      </c>
    </row>
    <row r="776" spans="5:13" x14ac:dyDescent="0.55000000000000004">
      <c r="E776" s="3" t="s">
        <v>29</v>
      </c>
      <c r="F776" s="6">
        <f>DNFIK!F776*100/'Infl corrected (old)'!F$2</f>
        <v>846.49122807017545</v>
      </c>
      <c r="G776" s="6">
        <f>DNFIK!G776*100/'Infl corrected (old)'!G$2</f>
        <v>946.40943193997862</v>
      </c>
      <c r="H776" s="6">
        <f>DNFIK!H776*100/'Infl corrected (old)'!H$2</f>
        <v>967.67466110531802</v>
      </c>
      <c r="I776" s="6">
        <f>DNFIK!I776*100/'Infl corrected (old)'!I$2</f>
        <v>1058.0448065173116</v>
      </c>
      <c r="J776" s="6">
        <f>DNFIK!J776*100/'Infl corrected (old)'!J$2</f>
        <v>1095.9595959595961</v>
      </c>
      <c r="K776" s="6">
        <f>DNFIK!K776*100/'Infl corrected (old)'!K$2</f>
        <v>1266.0642570281125</v>
      </c>
      <c r="L776" s="6">
        <f>DNFIK!L776*100/'Infl corrected (old)'!L$2</f>
        <v>1371</v>
      </c>
      <c r="M776" s="7">
        <f t="shared" si="19"/>
        <v>1078.8062829457847</v>
      </c>
    </row>
    <row r="777" spans="5:13" x14ac:dyDescent="0.55000000000000004">
      <c r="E777" s="3" t="s">
        <v>30</v>
      </c>
      <c r="F777" s="6">
        <f>DNFIK!F777*100/'Infl corrected (old)'!F$2</f>
        <v>23.026315789473685</v>
      </c>
      <c r="G777" s="6">
        <f>DNFIK!G777*100/'Infl corrected (old)'!G$2</f>
        <v>25.723472668810292</v>
      </c>
      <c r="H777" s="6">
        <f>DNFIK!H777*100/'Infl corrected (old)'!H$2</f>
        <v>26.068821689259643</v>
      </c>
      <c r="I777" s="6">
        <f>DNFIK!I777*100/'Infl corrected (old)'!I$2</f>
        <v>25.45824847250509</v>
      </c>
      <c r="J777" s="6">
        <f>DNFIK!J777*100/'Infl corrected (old)'!J$2</f>
        <v>28.282828282828284</v>
      </c>
      <c r="K777" s="6">
        <f>DNFIK!K777*100/'Infl corrected (old)'!K$2</f>
        <v>31.124497991967875</v>
      </c>
      <c r="L777" s="6">
        <f>DNFIK!L777*100/'Infl corrected (old)'!L$2</f>
        <v>117</v>
      </c>
      <c r="M777" s="7">
        <f t="shared" si="19"/>
        <v>39.526312127834977</v>
      </c>
    </row>
    <row r="778" spans="5:13" x14ac:dyDescent="0.55000000000000004">
      <c r="E778" s="3" t="s">
        <v>31</v>
      </c>
      <c r="F778" s="6">
        <f>DNFIK!F778*100/'Infl corrected (old)'!F$2</f>
        <v>70.175438596491219</v>
      </c>
      <c r="G778" s="6">
        <f>DNFIK!G778*100/'Infl corrected (old)'!G$2</f>
        <v>111.46838156484459</v>
      </c>
      <c r="H778" s="6">
        <f>DNFIK!H778*100/'Infl corrected (old)'!H$2</f>
        <v>119.91657977059437</v>
      </c>
      <c r="I778" s="6">
        <f>DNFIK!I778*100/'Infl corrected (old)'!I$2</f>
        <v>217.92260692464359</v>
      </c>
      <c r="J778" s="6">
        <f>DNFIK!J778*100/'Infl corrected (old)'!J$2</f>
        <v>247.47474747474749</v>
      </c>
      <c r="K778" s="6">
        <f>DNFIK!K778*100/'Infl corrected (old)'!K$2</f>
        <v>261.04417670682733</v>
      </c>
      <c r="L778" s="6">
        <f>DNFIK!L778*100/'Infl corrected (old)'!L$2</f>
        <v>269</v>
      </c>
      <c r="M778" s="7">
        <f t="shared" si="19"/>
        <v>185.28599014830692</v>
      </c>
    </row>
    <row r="779" spans="5:13" x14ac:dyDescent="0.55000000000000004">
      <c r="E779" s="3" t="s">
        <v>32</v>
      </c>
      <c r="F779" s="6">
        <f>DNFIK!F779*100/'Infl corrected (old)'!F$2</f>
        <v>0</v>
      </c>
      <c r="G779" s="6">
        <f>DNFIK!G779*100/'Infl corrected (old)'!G$2</f>
        <v>0</v>
      </c>
      <c r="H779" s="6">
        <f>DNFIK!H779*100/'Infl corrected (old)'!H$2</f>
        <v>0</v>
      </c>
      <c r="I779" s="6">
        <f>DNFIK!I779*100/'Infl corrected (old)'!I$2</f>
        <v>3.0549898167006111</v>
      </c>
      <c r="J779" s="6">
        <f>DNFIK!J779*100/'Infl corrected (old)'!J$2</f>
        <v>3.0303030303030303</v>
      </c>
      <c r="K779" s="6">
        <f>DNFIK!K779*100/'Infl corrected (old)'!K$2</f>
        <v>0</v>
      </c>
      <c r="L779" s="6">
        <f>DNFIK!L779*100/'Infl corrected (old)'!L$2</f>
        <v>0</v>
      </c>
      <c r="M779" s="7">
        <f t="shared" si="19"/>
        <v>0.8693275495719488</v>
      </c>
    </row>
    <row r="780" spans="5:13" x14ac:dyDescent="0.55000000000000004">
      <c r="E780" s="3" t="s">
        <v>33</v>
      </c>
      <c r="F780" s="6">
        <f>DNFIK!F780*100/'Infl corrected (old)'!F$2</f>
        <v>0</v>
      </c>
      <c r="G780" s="6">
        <f>DNFIK!G780*100/'Infl corrected (old)'!G$2</f>
        <v>0</v>
      </c>
      <c r="H780" s="6">
        <f>DNFIK!H780*100/'Infl corrected (old)'!H$2</f>
        <v>0</v>
      </c>
      <c r="I780" s="6">
        <f>DNFIK!I780*100/'Infl corrected (old)'!I$2</f>
        <v>3.0549898167006111</v>
      </c>
      <c r="J780" s="6">
        <f>DNFIK!J780*100/'Infl corrected (old)'!J$2</f>
        <v>3.0303030303030303</v>
      </c>
      <c r="K780" s="6">
        <f>DNFIK!K780*100/'Infl corrected (old)'!K$2</f>
        <v>0</v>
      </c>
      <c r="L780" s="6">
        <f>DNFIK!L780*100/'Infl corrected (old)'!L$2</f>
        <v>0</v>
      </c>
      <c r="M780" s="7">
        <f t="shared" si="19"/>
        <v>0.8693275495719488</v>
      </c>
    </row>
    <row r="781" spans="5:13" x14ac:dyDescent="0.55000000000000004">
      <c r="E781" s="3" t="s">
        <v>34</v>
      </c>
      <c r="F781" s="6">
        <f>DNFIK!F781*100/'Infl corrected (old)'!F$2</f>
        <v>0</v>
      </c>
      <c r="G781" s="6">
        <f>DNFIK!G781*100/'Infl corrected (old)'!G$2</f>
        <v>0</v>
      </c>
      <c r="H781" s="6">
        <f>DNFIK!H781*100/'Infl corrected (old)'!H$2</f>
        <v>0</v>
      </c>
      <c r="I781" s="6">
        <f>DNFIK!I781*100/'Infl corrected (old)'!I$2</f>
        <v>0</v>
      </c>
      <c r="J781" s="6">
        <f>DNFIK!J781*100/'Infl corrected (old)'!J$2</f>
        <v>0</v>
      </c>
      <c r="K781" s="6">
        <f>DNFIK!K781*100/'Infl corrected (old)'!K$2</f>
        <v>0</v>
      </c>
      <c r="L781" s="6">
        <f>DNFIK!L781*100/'Infl corrected (old)'!L$2</f>
        <v>0</v>
      </c>
      <c r="M781" s="7">
        <f t="shared" si="19"/>
        <v>0</v>
      </c>
    </row>
    <row r="782" spans="5:13" x14ac:dyDescent="0.55000000000000004">
      <c r="E782" s="3" t="s">
        <v>35</v>
      </c>
      <c r="F782" s="6">
        <f>DNFIK!F782*100/'Infl corrected (old)'!F$2</f>
        <v>0</v>
      </c>
      <c r="G782" s="6">
        <f>DNFIK!G782*100/'Infl corrected (old)'!G$2</f>
        <v>0</v>
      </c>
      <c r="H782" s="6">
        <f>DNFIK!H782*100/'Infl corrected (old)'!H$2</f>
        <v>0</v>
      </c>
      <c r="I782" s="6">
        <f>DNFIK!I782*100/'Infl corrected (old)'!I$2</f>
        <v>0</v>
      </c>
      <c r="J782" s="6">
        <f>DNFIK!J782*100/'Infl corrected (old)'!J$2</f>
        <v>0</v>
      </c>
      <c r="K782" s="6">
        <f>DNFIK!K782*100/'Infl corrected (old)'!K$2</f>
        <v>0</v>
      </c>
      <c r="L782" s="6">
        <f>DNFIK!L782*100/'Infl corrected (old)'!L$2</f>
        <v>0</v>
      </c>
      <c r="M782" s="7">
        <f t="shared" si="19"/>
        <v>0</v>
      </c>
    </row>
    <row r="783" spans="5:13" x14ac:dyDescent="0.55000000000000004">
      <c r="E783" s="3" t="s">
        <v>36</v>
      </c>
      <c r="F783" s="6">
        <f>DNFIK!F783*100/'Infl corrected (old)'!F$2</f>
        <v>383.77192982456137</v>
      </c>
      <c r="G783" s="6">
        <f>DNFIK!G783*100/'Infl corrected (old)'!G$2</f>
        <v>455.51982851018221</v>
      </c>
      <c r="H783" s="6">
        <f>DNFIK!H783*100/'Infl corrected (old)'!H$2</f>
        <v>741.3972888425443</v>
      </c>
      <c r="I783" s="6">
        <f>DNFIK!I783*100/'Infl corrected (old)'!I$2</f>
        <v>551.93482688391032</v>
      </c>
      <c r="J783" s="6">
        <f>DNFIK!J783*100/'Infl corrected (old)'!J$2</f>
        <v>340.40404040404042</v>
      </c>
      <c r="K783" s="6">
        <f>DNFIK!K783*100/'Infl corrected (old)'!K$2</f>
        <v>581.32530120481931</v>
      </c>
      <c r="L783" s="6">
        <f>DNFIK!L783*100/'Infl corrected (old)'!L$2</f>
        <v>468</v>
      </c>
      <c r="M783" s="7">
        <f t="shared" si="19"/>
        <v>503.193316524294</v>
      </c>
    </row>
    <row r="784" spans="5:13" x14ac:dyDescent="0.55000000000000004">
      <c r="E784" s="3" t="s">
        <v>37</v>
      </c>
      <c r="F784" s="6">
        <f>DNFIK!F784*100/'Infl corrected (old)'!F$2</f>
        <v>73.464912280701753</v>
      </c>
      <c r="G784" s="6">
        <f>DNFIK!G784*100/'Infl corrected (old)'!G$2</f>
        <v>80.385852090032159</v>
      </c>
      <c r="H784" s="6">
        <f>DNFIK!H784*100/'Infl corrected (old)'!H$2</f>
        <v>84.462982273201249</v>
      </c>
      <c r="I784" s="6">
        <f>DNFIK!I784*100/'Infl corrected (old)'!I$2</f>
        <v>76.374745417515271</v>
      </c>
      <c r="J784" s="6">
        <f>DNFIK!J784*100/'Infl corrected (old)'!J$2</f>
        <v>41.414141414141412</v>
      </c>
      <c r="K784" s="6">
        <f>DNFIK!K784*100/'Infl corrected (old)'!K$2</f>
        <v>87.349397590361448</v>
      </c>
      <c r="L784" s="6">
        <f>DNFIK!L784*100/'Infl corrected (old)'!L$2</f>
        <v>7</v>
      </c>
      <c r="M784" s="7">
        <f t="shared" si="19"/>
        <v>64.350290152279044</v>
      </c>
    </row>
    <row r="785" spans="1:13" x14ac:dyDescent="0.55000000000000004">
      <c r="E785" s="3" t="s">
        <v>38</v>
      </c>
      <c r="F785" s="6">
        <f>DNFIK!F785*100/'Infl corrected (old)'!F$2</f>
        <v>43.859649122807014</v>
      </c>
      <c r="G785" s="6">
        <f>DNFIK!G785*100/'Infl corrected (old)'!G$2</f>
        <v>53.59056806002144</v>
      </c>
      <c r="H785" s="6">
        <f>DNFIK!H785*100/'Infl corrected (old)'!H$2</f>
        <v>55.265901981230442</v>
      </c>
      <c r="I785" s="6">
        <f>DNFIK!I785*100/'Infl corrected (old)'!I$2</f>
        <v>59.063136456211808</v>
      </c>
      <c r="J785" s="6">
        <f>DNFIK!J785*100/'Infl corrected (old)'!J$2</f>
        <v>50.505050505050505</v>
      </c>
      <c r="K785" s="6">
        <f>DNFIK!K785*100/'Infl corrected (old)'!K$2</f>
        <v>55.220883534136547</v>
      </c>
      <c r="L785" s="6">
        <f>DNFIK!L785*100/'Infl corrected (old)'!L$2</f>
        <v>68</v>
      </c>
      <c r="M785" s="7">
        <f t="shared" si="19"/>
        <v>55.072169951351107</v>
      </c>
    </row>
    <row r="786" spans="1:13" x14ac:dyDescent="0.55000000000000004">
      <c r="E786" s="3" t="s">
        <v>39</v>
      </c>
      <c r="F786" s="6">
        <f>DNFIK!F786*100/'Infl corrected (old)'!F$2</f>
        <v>29.605263157894736</v>
      </c>
      <c r="G786" s="6">
        <f>DNFIK!G786*100/'Infl corrected (old)'!G$2</f>
        <v>26.79528403001072</v>
      </c>
      <c r="H786" s="6">
        <f>DNFIK!H786*100/'Infl corrected (old)'!H$2</f>
        <v>29.197080291970803</v>
      </c>
      <c r="I786" s="6">
        <f>DNFIK!I786*100/'Infl corrected (old)'!I$2</f>
        <v>17.311608961303463</v>
      </c>
      <c r="J786" s="6">
        <f>DNFIK!J786*100/'Infl corrected (old)'!J$2</f>
        <v>-9.0909090909090917</v>
      </c>
      <c r="K786" s="6">
        <f>DNFIK!K786*100/'Infl corrected (old)'!K$2</f>
        <v>32.128514056224901</v>
      </c>
      <c r="L786" s="6">
        <f>DNFIK!L786*100/'Infl corrected (old)'!L$2</f>
        <v>-60</v>
      </c>
      <c r="M786" s="7">
        <f t="shared" si="19"/>
        <v>9.4209773437850775</v>
      </c>
    </row>
    <row r="787" spans="1:13" x14ac:dyDescent="0.55000000000000004">
      <c r="E787" s="3" t="s">
        <v>40</v>
      </c>
      <c r="F787" s="6">
        <f>DNFIK!F787*100/'Infl corrected (old)'!F$2</f>
        <v>13.157894736842104</v>
      </c>
      <c r="G787" s="6">
        <f>DNFIK!G787*100/'Infl corrected (old)'!G$2</f>
        <v>-214.36227224008576</v>
      </c>
      <c r="H787" s="6">
        <f>DNFIK!H787*100/'Infl corrected (old)'!H$2</f>
        <v>-498.43587069864441</v>
      </c>
      <c r="I787" s="6">
        <f>DNFIK!I787*100/'Infl corrected (old)'!I$2</f>
        <v>-661.91446028513235</v>
      </c>
      <c r="J787" s="6">
        <f>DNFIK!J787*100/'Infl corrected (old)'!J$2</f>
        <v>-697.97979797979804</v>
      </c>
      <c r="K787" s="6">
        <f>DNFIK!K787*100/'Infl corrected (old)'!K$2</f>
        <v>-857.42971887550209</v>
      </c>
      <c r="L787" s="6">
        <f>DNFIK!L787*100/'Infl corrected (old)'!L$2</f>
        <v>-697</v>
      </c>
      <c r="M787" s="7">
        <f t="shared" si="19"/>
        <v>-516.28060362033159</v>
      </c>
    </row>
    <row r="789" spans="1:13" ht="144" x14ac:dyDescent="0.55000000000000004">
      <c r="A789" s="5" t="s">
        <v>55</v>
      </c>
    </row>
  </sheetData>
  <pageMargins left="0.75" right="0.75" top="0.75" bottom="0.5" header="0.5" footer="0.7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Infl corrected</vt:lpstr>
      <vt:lpstr>DNFIK</vt:lpstr>
      <vt:lpstr>DNRUDDKS</vt:lpstr>
      <vt:lpstr>DNSOSB</vt:lpstr>
      <vt:lpstr>URELossAnalysis</vt:lpstr>
      <vt:lpstr>Correction for self employed</vt:lpstr>
      <vt:lpstr>Infl corrected (old)</vt:lpstr>
      <vt:lpstr>'Correction for self employed'!TotalC</vt:lpstr>
      <vt:lpstr>'Infl corrected (old)'!TotalC</vt:lpstr>
      <vt:lpstr>TotalC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Kuchler</dc:creator>
  <cp:lastModifiedBy>Edmund Crawley</cp:lastModifiedBy>
  <dcterms:created xsi:type="dcterms:W3CDTF">2018-06-18T13:23:12Z</dcterms:created>
  <dcterms:modified xsi:type="dcterms:W3CDTF">2018-08-23T20:23:50Z</dcterms:modified>
</cp:coreProperties>
</file>