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defaultThemeVersion="124226"/>
  <mc:AlternateContent xmlns:mc="http://schemas.openxmlformats.org/markup-compatibility/2006">
    <mc:Choice Requires="x15">
      <x15ac:absPath xmlns:x15ac="http://schemas.microsoft.com/office/spreadsheetml/2010/11/ac" url="C:\Users\edmun\OneDrive\Documents\Research\Denmark\IncomeUncertaintyGit\Code\"/>
    </mc:Choice>
  </mc:AlternateContent>
  <xr:revisionPtr revIDLastSave="0" documentId="10_ncr:8100000_{B61EBF88-025B-4474-B984-65676F19AC07}" xr6:coauthVersionLast="34" xr6:coauthVersionMax="34" xr10:uidLastSave="{00000000-0000-0000-0000-000000000000}"/>
  <bookViews>
    <workbookView xWindow="0" yWindow="72" windowWidth="22980" windowHeight="9528" activeTab="1" xr2:uid="{00000000-000D-0000-FFFF-FFFF00000000}"/>
  </bookViews>
  <sheets>
    <sheet name="Ark1" sheetId="1" r:id="rId1"/>
    <sheet name="Ark2" sheetId="2" r:id="rId2"/>
    <sheet name="Ark3" sheetId="3" r:id="rId3"/>
  </sheets>
  <definedNames>
    <definedName name="descriptives" localSheetId="0">'Ark1'!$A$1:$K$42</definedName>
  </definedNames>
  <calcPr calcId="162913"/>
</workbook>
</file>

<file path=xl/calcChain.xml><?xml version="1.0" encoding="utf-8"?>
<calcChain xmlns="http://schemas.openxmlformats.org/spreadsheetml/2006/main">
  <c r="B14" i="2" l="1"/>
  <c r="O4" i="2"/>
  <c r="P4" i="2"/>
  <c r="O5" i="2"/>
  <c r="P5" i="2"/>
  <c r="O6" i="2"/>
  <c r="P6" i="2"/>
  <c r="O7" i="2"/>
  <c r="P7" i="2"/>
  <c r="O8" i="2"/>
  <c r="P8" i="2"/>
  <c r="O9" i="2"/>
  <c r="P9" i="2"/>
  <c r="O10" i="2"/>
  <c r="P10" i="2"/>
  <c r="O11" i="2"/>
  <c r="P11" i="2"/>
  <c r="O12" i="2"/>
  <c r="P12" i="2"/>
  <c r="O13" i="2"/>
  <c r="P13" i="2"/>
  <c r="N5" i="2"/>
  <c r="N6" i="2"/>
  <c r="N7" i="2"/>
  <c r="N8" i="2"/>
  <c r="N9" i="2"/>
  <c r="N10" i="2"/>
  <c r="N11" i="2"/>
  <c r="N12" i="2"/>
  <c r="N13" i="2"/>
  <c r="N4" i="2"/>
  <c r="K4" i="2"/>
  <c r="L4" i="2"/>
  <c r="K5" i="2"/>
  <c r="L5" i="2"/>
  <c r="K6" i="2"/>
  <c r="L6" i="2"/>
  <c r="K7" i="2"/>
  <c r="L7" i="2"/>
  <c r="K8" i="2"/>
  <c r="L8" i="2"/>
  <c r="K9" i="2"/>
  <c r="L9" i="2"/>
  <c r="K10" i="2"/>
  <c r="L10" i="2"/>
  <c r="K11" i="2"/>
  <c r="L11" i="2"/>
  <c r="K12" i="2"/>
  <c r="L12" i="2"/>
  <c r="K13" i="2"/>
  <c r="L13" i="2"/>
  <c r="J5" i="2"/>
  <c r="J6" i="2"/>
  <c r="J7" i="2"/>
  <c r="J8" i="2"/>
  <c r="J9" i="2"/>
  <c r="J10" i="2"/>
  <c r="J11" i="2"/>
  <c r="J12" i="2"/>
  <c r="J13" i="2"/>
  <c r="J4" i="2"/>
  <c r="C4" i="2"/>
  <c r="D4" i="2"/>
  <c r="E4" i="2"/>
  <c r="F4" i="2"/>
  <c r="G4" i="2"/>
  <c r="H4" i="2"/>
  <c r="C5" i="2"/>
  <c r="D5" i="2"/>
  <c r="E5" i="2"/>
  <c r="F5" i="2"/>
  <c r="G5" i="2"/>
  <c r="H5" i="2"/>
  <c r="C6" i="2"/>
  <c r="D6" i="2"/>
  <c r="E6" i="2"/>
  <c r="F6" i="2"/>
  <c r="G6" i="2"/>
  <c r="H6" i="2"/>
  <c r="C7" i="2"/>
  <c r="D7" i="2"/>
  <c r="E7" i="2"/>
  <c r="F7" i="2"/>
  <c r="G7" i="2"/>
  <c r="H7" i="2"/>
  <c r="C8" i="2"/>
  <c r="D8" i="2"/>
  <c r="E8" i="2"/>
  <c r="F8" i="2"/>
  <c r="G8" i="2"/>
  <c r="H8" i="2"/>
  <c r="C9" i="2"/>
  <c r="D9" i="2"/>
  <c r="E9" i="2"/>
  <c r="F9" i="2"/>
  <c r="G9" i="2"/>
  <c r="H9" i="2"/>
  <c r="C10" i="2"/>
  <c r="D10" i="2"/>
  <c r="E10" i="2"/>
  <c r="F10" i="2"/>
  <c r="G10" i="2"/>
  <c r="H10" i="2"/>
  <c r="C11" i="2"/>
  <c r="D11" i="2"/>
  <c r="E11" i="2"/>
  <c r="F11" i="2"/>
  <c r="G11" i="2"/>
  <c r="H11" i="2"/>
  <c r="C12" i="2"/>
  <c r="D12" i="2"/>
  <c r="E12" i="2"/>
  <c r="F12" i="2"/>
  <c r="G12" i="2"/>
  <c r="H12" i="2"/>
  <c r="C13" i="2"/>
  <c r="D13" i="2"/>
  <c r="E13" i="2"/>
  <c r="F13" i="2"/>
  <c r="G13" i="2"/>
  <c r="H13" i="2"/>
  <c r="B5" i="2"/>
  <c r="B6" i="2"/>
  <c r="B7" i="2"/>
  <c r="B8" i="2"/>
  <c r="B9" i="2"/>
  <c r="B10" i="2"/>
  <c r="B11" i="2"/>
  <c r="B12" i="2"/>
  <c r="B13" i="2"/>
  <c r="B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scriptives" type="6" refreshedVersion="4" background="1" saveData="1">
    <textPr codePage="850" sourceFile="\\srv9dnbfil002\userhome\aku\Desktop\Precautionary saving\descriptives.log" decimal="," thousands="." space="1" consecutive="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<sst xmlns="http://schemas.openxmlformats.org/spreadsheetml/2006/main" count="220" uniqueCount="142">
  <si>
    <t>inc</t>
  </si>
  <si>
    <t>cons</t>
  </si>
  <si>
    <t>homeowner</t>
  </si>
  <si>
    <t>carowner</t>
  </si>
  <si>
    <t>higher_educ</t>
  </si>
  <si>
    <t>URE</t>
  </si>
  <si>
    <t>NNP</t>
  </si>
  <si>
    <t>mean</t>
  </si>
  <si>
    <t>sd</t>
  </si>
  <si>
    <t>p10</t>
  </si>
  <si>
    <t>variable</t>
  </si>
  <si>
    <t>|</t>
  </si>
  <si>
    <t>N</t>
  </si>
  <si>
    <t>p25</t>
  </si>
  <si>
    <t>p50</t>
  </si>
  <si>
    <t>p75</t>
  </si>
  <si>
    <t>p90</t>
  </si>
  <si>
    <t>-------------+--------------------------------------------------------------------------------</t>
  </si>
  <si>
    <t>liquidasse~j</t>
  </si>
  <si>
    <t>netwealth_~j</t>
  </si>
  <si>
    <t>alder_hea~08</t>
  </si>
  <si>
    <t>----------------------------------------------------------------------------------------------</t>
  </si>
  <si>
    <t>-------------+----------------------------------------</t>
  </si>
  <si>
    <t>1.80e+07</t>
  </si>
  <si>
    <t>58311.7</t>
  </si>
  <si>
    <t>68798.59</t>
  </si>
  <si>
    <t>53303.79</t>
  </si>
  <si>
    <t>23331.43</t>
  </si>
  <si>
    <t>81472.84</t>
  </si>
  <si>
    <t>85799.14</t>
  </si>
  <si>
    <t>564404.1</t>
  </si>
  <si>
    <t>12951.96</t>
  </si>
  <si>
    <t>1.81e+07</t>
  </si>
  <si>
    <t>.5010277</t>
  </si>
  <si>
    <t>.499999</t>
  </si>
  <si>
    <t>.5508976</t>
  </si>
  <si>
    <t>.4974027</t>
  </si>
  <si>
    <t>1.76e+07</t>
  </si>
  <si>
    <t>.3267031</t>
  </si>
  <si>
    <t>.4690077</t>
  </si>
  <si>
    <t>-158321.2</t>
  </si>
  <si>
    <t>542498.1</t>
  </si>
  <si>
    <t>-85207.01</t>
  </si>
  <si>
    <t>------------------------------------------------------</t>
  </si>
  <si>
    <t>5.03e+07</t>
  </si>
  <si>
    <t>45443.36</t>
  </si>
  <si>
    <t>74777.04</t>
  </si>
  <si>
    <t>36578.59</t>
  </si>
  <si>
    <t>24855.52</t>
  </si>
  <si>
    <t>89064.57</t>
  </si>
  <si>
    <t>112264.4</t>
  </si>
  <si>
    <t>18649.08</t>
  </si>
  <si>
    <t>.3414765</t>
  </si>
  <si>
    <t>.4742049</t>
  </si>
  <si>
    <t>.36827</t>
  </si>
  <si>
    <t>.4823352</t>
  </si>
  <si>
    <t>4.23e+07</t>
  </si>
  <si>
    <t>.2586502</t>
  </si>
  <si>
    <t>.437893</t>
  </si>
  <si>
    <t>3.95e+07</t>
  </si>
  <si>
    <t>2.02e+07</t>
  </si>
  <si>
    <t>2.03e+07</t>
  </si>
  <si>
    <t>-89482.29</t>
  </si>
  <si>
    <t>-18310.58</t>
  </si>
  <si>
    <t>After tax income</t>
  </si>
  <si>
    <t>Consumption</t>
  </si>
  <si>
    <t>Liquid assets</t>
  </si>
  <si>
    <t>Net wealth</t>
  </si>
  <si>
    <t>Homeowner</t>
  </si>
  <si>
    <t>Car owner</t>
  </si>
  <si>
    <t>Higher education</t>
  </si>
  <si>
    <t xml:space="preserve">Age </t>
  </si>
  <si>
    <t>Unhedged interest exposure (URE)</t>
  </si>
  <si>
    <t>Net nominal position (NNP)</t>
  </si>
  <si>
    <t>Mean</t>
  </si>
  <si>
    <t>Std. dev.</t>
  </si>
  <si>
    <t>1st decile</t>
  </si>
  <si>
    <t>1st quartile</t>
  </si>
  <si>
    <t>Median</t>
  </si>
  <si>
    <t>3rd quartile</t>
  </si>
  <si>
    <t>9th decile</t>
  </si>
  <si>
    <t>Estimation sample</t>
  </si>
  <si>
    <t>Population (aged 30-55 in 2008)</t>
  </si>
  <si>
    <t>Population (all age groups)</t>
  </si>
  <si>
    <t>Number of household-year observations</t>
  </si>
  <si>
    <t>1.55e+07</t>
  </si>
  <si>
    <t>51427.49</t>
  </si>
  <si>
    <t>43311.74</t>
  </si>
  <si>
    <t>45222.23</t>
  </si>
  <si>
    <t>3.45e+07</t>
  </si>
  <si>
    <t>42261.84</t>
  </si>
  <si>
    <t>39336.87</t>
  </si>
  <si>
    <t>33965.72</t>
  </si>
  <si>
    <t xml:space="preserve">Note: Values are 2015 USD. Age refers to the age in 2008 of the main income earner in the household. For the purposes of calculation of consumption in the population, top and bottom 1% in terms of consumption have been excluded. URE and NNP can only be calculated in the period 2009-2015 due to mortgage information being insufficiently detailed in the previous years. </t>
  </si>
  <si>
    <t>59261.43</t>
  </si>
  <si>
    <t>28819.4</t>
  </si>
  <si>
    <t>25223.8</t>
  </si>
  <si>
    <t>34614.81</t>
  </si>
  <si>
    <t>57804.09</t>
  </si>
  <si>
    <t>78754.18</t>
  </si>
  <si>
    <t>95269.59</t>
  </si>
  <si>
    <t>52680.2</t>
  </si>
  <si>
    <t>28581.18</t>
  </si>
  <si>
    <t>22252.98</t>
  </si>
  <si>
    <t>30416.9</t>
  </si>
  <si>
    <t>48344.13</t>
  </si>
  <si>
    <t>68215.79</t>
  </si>
  <si>
    <t>88603.07</t>
  </si>
  <si>
    <t>18437.72</t>
  </si>
  <si>
    <t>33015.97</t>
  </si>
  <si>
    <t>20489.76</t>
  </si>
  <si>
    <t>47894.74</t>
  </si>
  <si>
    <t>74937.47</t>
  </si>
  <si>
    <t>157295.3</t>
  </si>
  <si>
    <t>-44649.34</t>
  </si>
  <si>
    <t>-10229.63</t>
  </si>
  <si>
    <t>19114.52</t>
  </si>
  <si>
    <t>127879.7</t>
  </si>
  <si>
    <t>260625.4</t>
  </si>
  <si>
    <t>.5668571</t>
  </si>
  <si>
    <t>.49551</t>
  </si>
  <si>
    <t>.6583733</t>
  </si>
  <si>
    <t>.4742551</t>
  </si>
  <si>
    <t>.3105533</t>
  </si>
  <si>
    <t>.4627202</t>
  </si>
  <si>
    <t>-109685.2</t>
  </si>
  <si>
    <t>156523.2</t>
  </si>
  <si>
    <t>-303845.5</t>
  </si>
  <si>
    <t>-193918.6</t>
  </si>
  <si>
    <t>-65809.63</t>
  </si>
  <si>
    <t>14514.62</t>
  </si>
  <si>
    <t>-28052.22</t>
  </si>
  <si>
    <t>108381.8</t>
  </si>
  <si>
    <t>-120366.4</t>
  </si>
  <si>
    <t>-59146.18</t>
  </si>
  <si>
    <t>-12627.22</t>
  </si>
  <si>
    <t>6855.15</t>
  </si>
  <si>
    <t>39371.09</t>
  </si>
  <si>
    <t>-44134.45</t>
  </si>
  <si>
    <t>245654.7</t>
  </si>
  <si>
    <t>-18394.63</t>
  </si>
  <si>
    <t>-20259.4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</si>
</sst>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2">
    <xf numFmtId="0" fontId="0" fillId="0" borderId="0" xfId="0"/>
    <xf numFmtId="21" fontId="0" fillId="0" borderId="0" xfId="0" applyNumberFormat="1"/>
    <xf numFmtId="3" fontId="0" fillId="0" borderId="0" xfId="0" applyNumberFormat="1"/>
    <xf numFmtId="0" fontId="0" fillId="0" borderId="0" xfId="0" applyAlignment="1">
      <alignment horizontal="center"/>
    </xf>
    <xf numFmtId="0" fontId="0" fillId="0" borderId="1" xfId="0" applyBorder="1"/>
    <xf numFmtId="0" fontId="0" fillId="0" borderId="2" xfId="0" applyBorder="1"/>
    <xf numFmtId="3" fontId="0" fillId="0" borderId="2" xfId="0" applyNumberFormat="1" applyBorder="1"/>
    <xf numFmtId="2" fontId="0" fillId="0" borderId="0" xfId="0" applyNumberFormat="1"/>
    <xf numFmtId="4" fontId="0" fillId="0" borderId="0" xfId="0" applyNumberFormat="1"/>
    <xf numFmtId="164" fontId="0" fillId="0" borderId="0" xfId="0" applyNumberFormat="1"/>
    <xf numFmtId="0" fontId="0" fillId="0" borderId="1" xfId="0" applyBorder="1" applyAlignment="1">
      <alignment horizontal="center"/>
    </xf>
    <xf numFmtId="0" fontId="0" fillId="0" borderId="3"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scriptives"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workbookViewId="0">
      <selection activeCell="G21" sqref="G21"/>
    </sheetView>
  </sheetViews>
  <sheetFormatPr defaultRowHeight="14.4" x14ac:dyDescent="0.55000000000000004"/>
  <cols>
    <col min="1" max="1" width="65.41796875" customWidth="1"/>
    <col min="2" max="2" width="12.1015625" bestFit="1" customWidth="1"/>
    <col min="3" max="3" width="1.89453125" customWidth="1"/>
    <col min="4" max="4" width="8.5234375" customWidth="1"/>
    <col min="5" max="5" width="9.20703125" customWidth="1"/>
    <col min="6" max="6" width="8.89453125" bestFit="1" customWidth="1"/>
    <col min="7" max="7" width="10.5234375" bestFit="1" customWidth="1"/>
    <col min="8" max="9" width="9.20703125" customWidth="1"/>
    <col min="10" max="10" width="9.5234375" bestFit="1" customWidth="1"/>
    <col min="11" max="11" width="8.5234375" bestFit="1" customWidth="1"/>
    <col min="12" max="12" width="4.68359375" bestFit="1" customWidth="1"/>
    <col min="13" max="13" width="2.1015625" bestFit="1" customWidth="1"/>
    <col min="14" max="14" width="10.20703125" bestFit="1" customWidth="1"/>
    <col min="15" max="15" width="5.5234375" bestFit="1" customWidth="1"/>
    <col min="16" max="16" width="3.3125" bestFit="1" customWidth="1"/>
    <col min="17" max="17" width="7.5234375" bestFit="1" customWidth="1"/>
    <col min="18" max="18" width="3.7890625" bestFit="1" customWidth="1"/>
    <col min="19" max="19" width="7.5234375" bestFit="1" customWidth="1"/>
    <col min="20" max="20" width="3.7890625" bestFit="1" customWidth="1"/>
    <col min="21" max="21" width="4.5234375" bestFit="1" customWidth="1"/>
    <col min="22" max="22" width="3.7890625" bestFit="1" customWidth="1"/>
  </cols>
  <sheetData>
    <row r="1" spans="1:11" x14ac:dyDescent="0.55000000000000004">
      <c r="B1" t="s">
        <v>10</v>
      </c>
      <c r="C1" t="s">
        <v>11</v>
      </c>
      <c r="D1" t="s">
        <v>12</v>
      </c>
      <c r="E1" t="s">
        <v>7</v>
      </c>
      <c r="F1" t="s">
        <v>8</v>
      </c>
      <c r="G1" t="s">
        <v>9</v>
      </c>
      <c r="H1" t="s">
        <v>13</v>
      </c>
      <c r="I1" t="s">
        <v>14</v>
      </c>
      <c r="J1" t="s">
        <v>15</v>
      </c>
      <c r="K1" t="s">
        <v>16</v>
      </c>
    </row>
    <row r="2" spans="1:11" x14ac:dyDescent="0.55000000000000004">
      <c r="A2" t="s">
        <v>17</v>
      </c>
    </row>
    <row r="3" spans="1:11" x14ac:dyDescent="0.55000000000000004">
      <c r="B3" t="s">
        <v>0</v>
      </c>
      <c r="C3" t="s">
        <v>11</v>
      </c>
      <c r="D3">
        <v>7664360</v>
      </c>
      <c r="E3" t="s">
        <v>94</v>
      </c>
      <c r="F3" t="s">
        <v>95</v>
      </c>
      <c r="G3" t="s">
        <v>96</v>
      </c>
      <c r="H3" t="s">
        <v>97</v>
      </c>
      <c r="I3" t="s">
        <v>98</v>
      </c>
      <c r="J3" t="s">
        <v>99</v>
      </c>
      <c r="K3" t="s">
        <v>100</v>
      </c>
    </row>
    <row r="4" spans="1:11" x14ac:dyDescent="0.55000000000000004">
      <c r="B4" t="s">
        <v>1</v>
      </c>
      <c r="C4" t="s">
        <v>11</v>
      </c>
      <c r="D4">
        <v>7664360</v>
      </c>
      <c r="E4" t="s">
        <v>101</v>
      </c>
      <c r="F4" t="s">
        <v>102</v>
      </c>
      <c r="G4" t="s">
        <v>103</v>
      </c>
      <c r="H4" t="s">
        <v>104</v>
      </c>
      <c r="I4" t="s">
        <v>105</v>
      </c>
      <c r="J4" t="s">
        <v>106</v>
      </c>
      <c r="K4" t="s">
        <v>107</v>
      </c>
    </row>
    <row r="5" spans="1:11" x14ac:dyDescent="0.55000000000000004">
      <c r="B5" t="s">
        <v>18</v>
      </c>
      <c r="C5" t="s">
        <v>11</v>
      </c>
      <c r="D5">
        <v>7664360</v>
      </c>
      <c r="E5" t="s">
        <v>108</v>
      </c>
      <c r="F5" t="s">
        <v>109</v>
      </c>
      <c r="G5" s="7">
        <v>880.54470000000003</v>
      </c>
      <c r="H5" s="2">
        <v>2344.5619999999999</v>
      </c>
      <c r="I5" s="2">
        <v>6855.7179999999998</v>
      </c>
      <c r="J5" t="s">
        <v>110</v>
      </c>
      <c r="K5" t="s">
        <v>111</v>
      </c>
    </row>
    <row r="6" spans="1:11" x14ac:dyDescent="0.55000000000000004">
      <c r="B6" t="s">
        <v>19</v>
      </c>
      <c r="C6" t="s">
        <v>11</v>
      </c>
      <c r="D6">
        <v>7664360</v>
      </c>
      <c r="E6" t="s">
        <v>112</v>
      </c>
      <c r="F6" t="s">
        <v>113</v>
      </c>
      <c r="G6" t="s">
        <v>114</v>
      </c>
      <c r="H6" t="s">
        <v>115</v>
      </c>
      <c r="I6" t="s">
        <v>116</v>
      </c>
      <c r="J6" t="s">
        <v>117</v>
      </c>
      <c r="K6" t="s">
        <v>118</v>
      </c>
    </row>
    <row r="7" spans="1:11" x14ac:dyDescent="0.55000000000000004">
      <c r="B7" t="s">
        <v>2</v>
      </c>
      <c r="C7" t="s">
        <v>11</v>
      </c>
      <c r="D7">
        <v>7664360</v>
      </c>
      <c r="E7" t="s">
        <v>119</v>
      </c>
      <c r="F7" t="s">
        <v>120</v>
      </c>
      <c r="G7">
        <v>0</v>
      </c>
      <c r="H7">
        <v>0</v>
      </c>
      <c r="I7">
        <v>1</v>
      </c>
      <c r="J7">
        <v>1</v>
      </c>
      <c r="K7">
        <v>1</v>
      </c>
    </row>
    <row r="8" spans="1:11" x14ac:dyDescent="0.55000000000000004">
      <c r="B8" t="s">
        <v>3</v>
      </c>
      <c r="C8" t="s">
        <v>11</v>
      </c>
      <c r="D8">
        <v>7664360</v>
      </c>
      <c r="E8" t="s">
        <v>121</v>
      </c>
      <c r="F8" t="s">
        <v>122</v>
      </c>
      <c r="G8">
        <v>0</v>
      </c>
      <c r="H8">
        <v>0</v>
      </c>
      <c r="I8">
        <v>1</v>
      </c>
      <c r="J8">
        <v>1</v>
      </c>
      <c r="K8">
        <v>1</v>
      </c>
    </row>
    <row r="9" spans="1:11" x14ac:dyDescent="0.55000000000000004">
      <c r="B9" t="s">
        <v>4</v>
      </c>
      <c r="C9" t="s">
        <v>11</v>
      </c>
      <c r="D9">
        <v>7545899</v>
      </c>
      <c r="E9" t="s">
        <v>123</v>
      </c>
      <c r="F9" t="s">
        <v>124</v>
      </c>
      <c r="G9">
        <v>0</v>
      </c>
      <c r="H9">
        <v>0</v>
      </c>
      <c r="I9">
        <v>0</v>
      </c>
      <c r="J9">
        <v>1</v>
      </c>
      <c r="K9">
        <v>1</v>
      </c>
    </row>
    <row r="10" spans="1:11" x14ac:dyDescent="0.55000000000000004">
      <c r="B10" t="s">
        <v>20</v>
      </c>
      <c r="C10" t="s">
        <v>11</v>
      </c>
      <c r="D10">
        <v>7664360</v>
      </c>
      <c r="E10" s="2">
        <v>43.537370000000003</v>
      </c>
      <c r="F10" s="2">
        <v>7.1081950000000003</v>
      </c>
      <c r="G10">
        <v>33</v>
      </c>
      <c r="H10">
        <v>38</v>
      </c>
      <c r="I10">
        <v>44</v>
      </c>
      <c r="J10">
        <v>50</v>
      </c>
      <c r="K10">
        <v>53</v>
      </c>
    </row>
    <row r="11" spans="1:11" x14ac:dyDescent="0.55000000000000004">
      <c r="B11" t="s">
        <v>5</v>
      </c>
      <c r="C11" t="s">
        <v>11</v>
      </c>
      <c r="D11">
        <v>4815908</v>
      </c>
      <c r="E11" t="s">
        <v>131</v>
      </c>
      <c r="F11" t="s">
        <v>132</v>
      </c>
      <c r="G11" t="s">
        <v>133</v>
      </c>
      <c r="H11" t="s">
        <v>134</v>
      </c>
      <c r="I11" t="s">
        <v>135</v>
      </c>
      <c r="J11" s="2" t="s">
        <v>136</v>
      </c>
      <c r="K11" t="s">
        <v>137</v>
      </c>
    </row>
    <row r="12" spans="1:11" x14ac:dyDescent="0.55000000000000004">
      <c r="B12" t="s">
        <v>6</v>
      </c>
      <c r="C12" t="s">
        <v>11</v>
      </c>
      <c r="D12">
        <v>4815908</v>
      </c>
      <c r="E12" t="s">
        <v>125</v>
      </c>
      <c r="F12" t="s">
        <v>126</v>
      </c>
      <c r="G12" t="s">
        <v>127</v>
      </c>
      <c r="H12" t="s">
        <v>128</v>
      </c>
      <c r="I12" t="s">
        <v>129</v>
      </c>
      <c r="J12" s="2">
        <v>-3232.931</v>
      </c>
      <c r="K12" t="s">
        <v>130</v>
      </c>
    </row>
    <row r="13" spans="1:11" x14ac:dyDescent="0.55000000000000004">
      <c r="A13" t="s">
        <v>21</v>
      </c>
      <c r="F13" s="2"/>
      <c r="G13" s="2"/>
      <c r="H13" s="2"/>
    </row>
    <row r="16" spans="1:11" x14ac:dyDescent="0.55000000000000004">
      <c r="B16" t="s">
        <v>10</v>
      </c>
      <c r="C16" t="s">
        <v>11</v>
      </c>
      <c r="D16" t="s">
        <v>12</v>
      </c>
      <c r="E16" t="s">
        <v>7</v>
      </c>
      <c r="F16" t="s">
        <v>8</v>
      </c>
      <c r="G16" t="s">
        <v>14</v>
      </c>
    </row>
    <row r="17" spans="1:10" x14ac:dyDescent="0.55000000000000004">
      <c r="A17" t="s">
        <v>22</v>
      </c>
    </row>
    <row r="18" spans="1:10" x14ac:dyDescent="0.55000000000000004">
      <c r="B18" t="s">
        <v>0</v>
      </c>
      <c r="C18" t="s">
        <v>11</v>
      </c>
      <c r="D18" s="2" t="s">
        <v>23</v>
      </c>
      <c r="E18" s="2" t="s">
        <v>24</v>
      </c>
      <c r="F18" t="s">
        <v>25</v>
      </c>
      <c r="G18" t="s">
        <v>26</v>
      </c>
    </row>
    <row r="19" spans="1:10" x14ac:dyDescent="0.55000000000000004">
      <c r="B19" t="s">
        <v>1</v>
      </c>
      <c r="C19" t="s">
        <v>11</v>
      </c>
      <c r="D19" t="s">
        <v>85</v>
      </c>
      <c r="E19" t="s">
        <v>86</v>
      </c>
      <c r="F19" t="s">
        <v>87</v>
      </c>
      <c r="G19" t="s">
        <v>88</v>
      </c>
      <c r="J19" s="2"/>
    </row>
    <row r="20" spans="1:10" x14ac:dyDescent="0.55000000000000004">
      <c r="B20" t="s">
        <v>18</v>
      </c>
      <c r="C20" t="s">
        <v>11</v>
      </c>
      <c r="D20" t="s">
        <v>23</v>
      </c>
      <c r="E20" t="s">
        <v>27</v>
      </c>
      <c r="F20" t="s">
        <v>28</v>
      </c>
      <c r="G20" s="2">
        <v>6577.6940000000004</v>
      </c>
      <c r="J20" s="2"/>
    </row>
    <row r="21" spans="1:10" x14ac:dyDescent="0.55000000000000004">
      <c r="B21" t="s">
        <v>19</v>
      </c>
      <c r="C21" t="s">
        <v>11</v>
      </c>
      <c r="D21" t="s">
        <v>23</v>
      </c>
      <c r="E21" t="s">
        <v>29</v>
      </c>
      <c r="F21" t="s">
        <v>30</v>
      </c>
      <c r="G21" t="s">
        <v>31</v>
      </c>
    </row>
    <row r="22" spans="1:10" x14ac:dyDescent="0.55000000000000004">
      <c r="B22" t="s">
        <v>2</v>
      </c>
      <c r="C22" t="s">
        <v>11</v>
      </c>
      <c r="D22" t="s">
        <v>32</v>
      </c>
      <c r="E22" t="s">
        <v>33</v>
      </c>
      <c r="F22" t="s">
        <v>34</v>
      </c>
      <c r="G22">
        <v>1</v>
      </c>
    </row>
    <row r="23" spans="1:10" x14ac:dyDescent="0.55000000000000004">
      <c r="B23" t="s">
        <v>3</v>
      </c>
      <c r="C23" t="s">
        <v>11</v>
      </c>
      <c r="D23" t="s">
        <v>32</v>
      </c>
      <c r="E23" t="s">
        <v>35</v>
      </c>
      <c r="F23" t="s">
        <v>36</v>
      </c>
      <c r="G23">
        <v>1</v>
      </c>
    </row>
    <row r="24" spans="1:10" x14ac:dyDescent="0.55000000000000004">
      <c r="B24" t="s">
        <v>4</v>
      </c>
      <c r="C24" t="s">
        <v>11</v>
      </c>
      <c r="D24" t="s">
        <v>37</v>
      </c>
      <c r="E24" t="s">
        <v>38</v>
      </c>
      <c r="F24" t="s">
        <v>39</v>
      </c>
      <c r="G24">
        <v>0</v>
      </c>
    </row>
    <row r="25" spans="1:10" x14ac:dyDescent="0.55000000000000004">
      <c r="B25" t="s">
        <v>20</v>
      </c>
      <c r="C25" t="s">
        <v>11</v>
      </c>
      <c r="D25" t="s">
        <v>32</v>
      </c>
      <c r="E25" s="2">
        <v>42.460659999999997</v>
      </c>
      <c r="F25" s="2">
        <v>7.3243</v>
      </c>
      <c r="G25">
        <v>42</v>
      </c>
    </row>
    <row r="26" spans="1:10" x14ac:dyDescent="0.55000000000000004">
      <c r="B26" t="s">
        <v>5</v>
      </c>
      <c r="C26" t="s">
        <v>11</v>
      </c>
      <c r="D26">
        <v>9009302</v>
      </c>
      <c r="E26" t="s">
        <v>138</v>
      </c>
      <c r="F26" t="s">
        <v>139</v>
      </c>
      <c r="G26" t="s">
        <v>140</v>
      </c>
    </row>
    <row r="27" spans="1:10" x14ac:dyDescent="0.55000000000000004">
      <c r="B27" t="s">
        <v>6</v>
      </c>
      <c r="C27" t="s">
        <v>11</v>
      </c>
      <c r="D27">
        <v>9026373</v>
      </c>
      <c r="E27" t="s">
        <v>40</v>
      </c>
      <c r="F27" t="s">
        <v>41</v>
      </c>
      <c r="G27" s="1" t="s">
        <v>42</v>
      </c>
    </row>
    <row r="28" spans="1:10" x14ac:dyDescent="0.55000000000000004">
      <c r="A28" t="s">
        <v>43</v>
      </c>
    </row>
    <row r="30" spans="1:10" x14ac:dyDescent="0.55000000000000004">
      <c r="B30" t="s">
        <v>10</v>
      </c>
      <c r="C30" t="s">
        <v>11</v>
      </c>
      <c r="D30" t="s">
        <v>12</v>
      </c>
      <c r="E30" t="s">
        <v>7</v>
      </c>
      <c r="F30" t="s">
        <v>8</v>
      </c>
      <c r="G30" t="s">
        <v>14</v>
      </c>
    </row>
    <row r="31" spans="1:10" x14ac:dyDescent="0.55000000000000004">
      <c r="A31" t="s">
        <v>22</v>
      </c>
    </row>
    <row r="32" spans="1:10" x14ac:dyDescent="0.55000000000000004">
      <c r="B32" t="s">
        <v>0</v>
      </c>
      <c r="C32" t="s">
        <v>11</v>
      </c>
      <c r="D32" t="s">
        <v>44</v>
      </c>
      <c r="E32" t="s">
        <v>45</v>
      </c>
      <c r="F32" t="s">
        <v>46</v>
      </c>
      <c r="G32" t="s">
        <v>47</v>
      </c>
    </row>
    <row r="33" spans="1:7" x14ac:dyDescent="0.55000000000000004">
      <c r="B33" t="s">
        <v>1</v>
      </c>
      <c r="C33" t="s">
        <v>11</v>
      </c>
      <c r="D33" t="s">
        <v>89</v>
      </c>
      <c r="E33" t="s">
        <v>90</v>
      </c>
      <c r="F33" t="s">
        <v>91</v>
      </c>
      <c r="G33" s="1" t="s">
        <v>92</v>
      </c>
    </row>
    <row r="34" spans="1:7" x14ac:dyDescent="0.55000000000000004">
      <c r="B34" t="s">
        <v>18</v>
      </c>
      <c r="C34" t="s">
        <v>11</v>
      </c>
      <c r="D34" t="s">
        <v>44</v>
      </c>
      <c r="E34" t="s">
        <v>48</v>
      </c>
      <c r="F34" t="s">
        <v>49</v>
      </c>
      <c r="G34" s="2">
        <v>6621.3969999999999</v>
      </c>
    </row>
    <row r="35" spans="1:7" x14ac:dyDescent="0.55000000000000004">
      <c r="B35" t="s">
        <v>19</v>
      </c>
      <c r="C35" t="s">
        <v>11</v>
      </c>
      <c r="D35" t="s">
        <v>44</v>
      </c>
      <c r="E35" t="s">
        <v>50</v>
      </c>
      <c r="F35">
        <v>1099427</v>
      </c>
      <c r="G35" t="s">
        <v>51</v>
      </c>
    </row>
    <row r="36" spans="1:7" x14ac:dyDescent="0.55000000000000004">
      <c r="B36" t="s">
        <v>2</v>
      </c>
      <c r="C36" t="s">
        <v>11</v>
      </c>
      <c r="D36" t="s">
        <v>44</v>
      </c>
      <c r="E36" t="s">
        <v>52</v>
      </c>
      <c r="F36" t="s">
        <v>53</v>
      </c>
      <c r="G36">
        <v>0</v>
      </c>
    </row>
    <row r="37" spans="1:7" x14ac:dyDescent="0.55000000000000004">
      <c r="B37" t="s">
        <v>3</v>
      </c>
      <c r="C37" t="s">
        <v>11</v>
      </c>
      <c r="D37" t="s">
        <v>44</v>
      </c>
      <c r="E37" t="s">
        <v>54</v>
      </c>
      <c r="F37" t="s">
        <v>55</v>
      </c>
      <c r="G37">
        <v>0</v>
      </c>
    </row>
    <row r="38" spans="1:7" x14ac:dyDescent="0.55000000000000004">
      <c r="B38" t="s">
        <v>4</v>
      </c>
      <c r="C38" t="s">
        <v>11</v>
      </c>
      <c r="D38" t="s">
        <v>56</v>
      </c>
      <c r="E38" t="s">
        <v>57</v>
      </c>
      <c r="F38" t="s">
        <v>58</v>
      </c>
      <c r="G38">
        <v>0</v>
      </c>
    </row>
    <row r="39" spans="1:7" x14ac:dyDescent="0.55000000000000004">
      <c r="B39" t="s">
        <v>20</v>
      </c>
      <c r="C39" t="s">
        <v>11</v>
      </c>
      <c r="D39" t="s">
        <v>59</v>
      </c>
      <c r="E39" s="2">
        <v>49.016779999999997</v>
      </c>
      <c r="F39" s="2">
        <v>18.968979999999998</v>
      </c>
      <c r="G39">
        <v>48</v>
      </c>
    </row>
    <row r="40" spans="1:7" x14ac:dyDescent="0.55000000000000004">
      <c r="B40" t="s">
        <v>5</v>
      </c>
      <c r="C40" t="s">
        <v>11</v>
      </c>
      <c r="D40" t="s">
        <v>60</v>
      </c>
      <c r="E40" t="s">
        <v>141</v>
      </c>
      <c r="F40">
        <v>256276</v>
      </c>
      <c r="G40" s="2">
        <v>-3041.5970000000002</v>
      </c>
    </row>
    <row r="41" spans="1:7" x14ac:dyDescent="0.55000000000000004">
      <c r="B41" t="s">
        <v>6</v>
      </c>
      <c r="C41" t="s">
        <v>11</v>
      </c>
      <c r="D41" t="s">
        <v>61</v>
      </c>
      <c r="E41" t="s">
        <v>62</v>
      </c>
      <c r="F41" s="2">
        <v>481950</v>
      </c>
      <c r="G41" t="s">
        <v>63</v>
      </c>
    </row>
    <row r="42" spans="1:7" x14ac:dyDescent="0.55000000000000004">
      <c r="A42"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15"/>
  <sheetViews>
    <sheetView tabSelected="1" workbookViewId="0">
      <selection activeCell="C7" sqref="C7"/>
    </sheetView>
  </sheetViews>
  <sheetFormatPr defaultRowHeight="14.4" x14ac:dyDescent="0.55000000000000004"/>
  <cols>
    <col min="1" max="1" width="29.89453125" customWidth="1"/>
    <col min="2" max="2" width="11.41796875" bestFit="1" customWidth="1"/>
    <col min="3" max="3" width="11.68359375" bestFit="1" customWidth="1"/>
    <col min="4" max="4" width="11.3125" bestFit="1" customWidth="1"/>
    <col min="5" max="6" width="11.68359375" bestFit="1" customWidth="1"/>
    <col min="7" max="7" width="12.3125" bestFit="1" customWidth="1"/>
    <col min="8" max="8" width="10" bestFit="1" customWidth="1"/>
    <col min="9" max="9" width="2" customWidth="1"/>
    <col min="10" max="10" width="12.41796875" bestFit="1" customWidth="1"/>
    <col min="11" max="11" width="10" bestFit="1" customWidth="1"/>
    <col min="12" max="12" width="11.68359375" bestFit="1" customWidth="1"/>
    <col min="13" max="13" width="1.3125" customWidth="1"/>
    <col min="14" max="14" width="12.41796875" bestFit="1" customWidth="1"/>
    <col min="15" max="15" width="11.68359375" bestFit="1" customWidth="1"/>
    <col min="16" max="16" width="12.3125" bestFit="1" customWidth="1"/>
  </cols>
  <sheetData>
    <row r="2" spans="1:16" x14ac:dyDescent="0.55000000000000004">
      <c r="B2" s="10" t="s">
        <v>81</v>
      </c>
      <c r="C2" s="10"/>
      <c r="D2" s="10"/>
      <c r="E2" s="10"/>
      <c r="F2" s="10"/>
      <c r="G2" s="10"/>
      <c r="H2" s="10"/>
      <c r="I2" s="3"/>
      <c r="J2" s="10" t="s">
        <v>82</v>
      </c>
      <c r="K2" s="10"/>
      <c r="L2" s="10"/>
      <c r="M2" s="3"/>
      <c r="N2" s="10" t="s">
        <v>83</v>
      </c>
      <c r="O2" s="10"/>
      <c r="P2" s="10"/>
    </row>
    <row r="3" spans="1:16" x14ac:dyDescent="0.55000000000000004">
      <c r="A3" s="4"/>
      <c r="B3" s="4" t="s">
        <v>74</v>
      </c>
      <c r="C3" s="4" t="s">
        <v>75</v>
      </c>
      <c r="D3" s="4" t="s">
        <v>76</v>
      </c>
      <c r="E3" s="4" t="s">
        <v>77</v>
      </c>
      <c r="F3" s="4" t="s">
        <v>78</v>
      </c>
      <c r="G3" s="4" t="s">
        <v>79</v>
      </c>
      <c r="H3" s="4" t="s">
        <v>80</v>
      </c>
      <c r="I3" s="4"/>
      <c r="J3" s="4" t="s">
        <v>74</v>
      </c>
      <c r="K3" s="4" t="s">
        <v>75</v>
      </c>
      <c r="L3" s="4" t="s">
        <v>78</v>
      </c>
      <c r="M3" s="4"/>
      <c r="N3" s="4" t="s">
        <v>74</v>
      </c>
      <c r="O3" s="4" t="s">
        <v>75</v>
      </c>
      <c r="P3" s="4" t="s">
        <v>78</v>
      </c>
    </row>
    <row r="4" spans="1:16" x14ac:dyDescent="0.55000000000000004">
      <c r="A4" t="s">
        <v>64</v>
      </c>
      <c r="B4" s="9">
        <f>'Ark1'!E3*1</f>
        <v>59261.43</v>
      </c>
      <c r="C4" s="9">
        <f>'Ark1'!F3*1</f>
        <v>28819.4</v>
      </c>
      <c r="D4" s="9">
        <f>'Ark1'!G3*1</f>
        <v>25223.8</v>
      </c>
      <c r="E4" s="9">
        <f>'Ark1'!H3*1</f>
        <v>34614.81</v>
      </c>
      <c r="F4" s="9">
        <f>'Ark1'!I3*1</f>
        <v>57804.09</v>
      </c>
      <c r="G4" s="9">
        <f>'Ark1'!J3*1</f>
        <v>78754.179999999993</v>
      </c>
      <c r="H4" s="9">
        <f>'Ark1'!K3*1</f>
        <v>95269.59</v>
      </c>
      <c r="I4" s="9"/>
      <c r="J4" s="9">
        <f>'Ark1'!E18*1</f>
        <v>58311.7</v>
      </c>
      <c r="K4" s="9">
        <f>'Ark1'!F18*1</f>
        <v>68798.59</v>
      </c>
      <c r="L4" s="9">
        <f>'Ark1'!G18*1</f>
        <v>53303.79</v>
      </c>
      <c r="M4" s="9"/>
      <c r="N4" s="9">
        <f>'Ark1'!E32*1</f>
        <v>45443.360000000001</v>
      </c>
      <c r="O4" s="9">
        <f>'Ark1'!F32*1</f>
        <v>74777.039999999994</v>
      </c>
      <c r="P4" s="9">
        <f>'Ark1'!G32*1</f>
        <v>36578.589999999997</v>
      </c>
    </row>
    <row r="5" spans="1:16" x14ac:dyDescent="0.55000000000000004">
      <c r="A5" t="s">
        <v>65</v>
      </c>
      <c r="B5" s="9">
        <f>'Ark1'!E4*1</f>
        <v>52680.2</v>
      </c>
      <c r="C5" s="9">
        <f>'Ark1'!F4*1</f>
        <v>28581.18</v>
      </c>
      <c r="D5" s="9">
        <f>'Ark1'!G4*1</f>
        <v>22252.98</v>
      </c>
      <c r="E5" s="9">
        <f>'Ark1'!H4*1</f>
        <v>30416.9</v>
      </c>
      <c r="F5" s="9">
        <f>'Ark1'!I4*1</f>
        <v>48344.13</v>
      </c>
      <c r="G5" s="9">
        <f>'Ark1'!J4*1</f>
        <v>68215.789999999994</v>
      </c>
      <c r="H5" s="9">
        <f>'Ark1'!K4*1</f>
        <v>88603.07</v>
      </c>
      <c r="I5" s="9"/>
      <c r="J5" s="9">
        <f>'Ark1'!E19*1</f>
        <v>51427.49</v>
      </c>
      <c r="K5" s="9">
        <f>'Ark1'!F19*1</f>
        <v>43311.74</v>
      </c>
      <c r="L5" s="9">
        <f>'Ark1'!G19*1</f>
        <v>45222.23</v>
      </c>
      <c r="M5" s="9"/>
      <c r="N5" s="9">
        <f>'Ark1'!E33*1</f>
        <v>42261.84</v>
      </c>
      <c r="O5" s="9">
        <f>'Ark1'!F33*1</f>
        <v>39336.870000000003</v>
      </c>
      <c r="P5" s="9">
        <f>'Ark1'!G33*1</f>
        <v>33965.72</v>
      </c>
    </row>
    <row r="6" spans="1:16" x14ac:dyDescent="0.55000000000000004">
      <c r="A6" t="s">
        <v>66</v>
      </c>
      <c r="B6" s="9">
        <f>'Ark1'!E5*1</f>
        <v>18437.72</v>
      </c>
      <c r="C6" s="9">
        <f>'Ark1'!F5*1</f>
        <v>33015.97</v>
      </c>
      <c r="D6" s="9">
        <f>'Ark1'!G5*1</f>
        <v>880.54470000000003</v>
      </c>
      <c r="E6" s="9">
        <f>'Ark1'!H5*1</f>
        <v>2344.5619999999999</v>
      </c>
      <c r="F6" s="9">
        <f>'Ark1'!I5*1</f>
        <v>6855.7179999999998</v>
      </c>
      <c r="G6" s="9">
        <f>'Ark1'!J5*1</f>
        <v>20489.759999999998</v>
      </c>
      <c r="H6" s="9">
        <f>'Ark1'!K5*1</f>
        <v>47894.74</v>
      </c>
      <c r="I6" s="9"/>
      <c r="J6" s="9">
        <f>'Ark1'!E20*1</f>
        <v>23331.43</v>
      </c>
      <c r="K6" s="9">
        <f>'Ark1'!F20*1</f>
        <v>81472.84</v>
      </c>
      <c r="L6" s="9">
        <f>'Ark1'!G20*1</f>
        <v>6577.6940000000004</v>
      </c>
      <c r="M6" s="9"/>
      <c r="N6" s="9">
        <f>'Ark1'!E34*1</f>
        <v>24855.52</v>
      </c>
      <c r="O6" s="9">
        <f>'Ark1'!F34*1</f>
        <v>89064.57</v>
      </c>
      <c r="P6" s="9">
        <f>'Ark1'!G34*1</f>
        <v>6621.3969999999999</v>
      </c>
    </row>
    <row r="7" spans="1:16" x14ac:dyDescent="0.55000000000000004">
      <c r="A7" t="s">
        <v>67</v>
      </c>
      <c r="B7" s="9">
        <f>'Ark1'!E6*1</f>
        <v>74937.47</v>
      </c>
      <c r="C7" s="9">
        <f>'Ark1'!F6*1</f>
        <v>157295.29999999999</v>
      </c>
      <c r="D7" s="9">
        <f>'Ark1'!G6*1</f>
        <v>-44649.34</v>
      </c>
      <c r="E7" s="9">
        <f>'Ark1'!H6*1</f>
        <v>-10229.629999999999</v>
      </c>
      <c r="F7" s="9">
        <f>'Ark1'!I6*1</f>
        <v>19114.52</v>
      </c>
      <c r="G7" s="9">
        <f>'Ark1'!J6*1</f>
        <v>127879.7</v>
      </c>
      <c r="H7" s="9">
        <f>'Ark1'!K6*1</f>
        <v>260625.4</v>
      </c>
      <c r="I7" s="9"/>
      <c r="J7" s="9">
        <f>'Ark1'!E21*1</f>
        <v>85799.14</v>
      </c>
      <c r="K7" s="9">
        <f>'Ark1'!F21*1</f>
        <v>564404.1</v>
      </c>
      <c r="L7" s="9">
        <f>'Ark1'!G21*1</f>
        <v>12951.96</v>
      </c>
      <c r="M7" s="9"/>
      <c r="N7" s="9">
        <f>'Ark1'!E35*1</f>
        <v>112264.4</v>
      </c>
      <c r="O7" s="9">
        <f>'Ark1'!F35*1</f>
        <v>1099427</v>
      </c>
      <c r="P7" s="9">
        <f>'Ark1'!G35*1</f>
        <v>18649.080000000002</v>
      </c>
    </row>
    <row r="8" spans="1:16" x14ac:dyDescent="0.55000000000000004">
      <c r="A8" t="s">
        <v>68</v>
      </c>
      <c r="B8" s="8">
        <f>'Ark1'!E7*1</f>
        <v>0.5668571</v>
      </c>
      <c r="C8" s="8">
        <f>'Ark1'!F7*1</f>
        <v>0.49551000000000001</v>
      </c>
      <c r="D8" s="8">
        <f>'Ark1'!G7*1</f>
        <v>0</v>
      </c>
      <c r="E8" s="8">
        <f>'Ark1'!H7*1</f>
        <v>0</v>
      </c>
      <c r="F8" s="8">
        <f>'Ark1'!I7*1</f>
        <v>1</v>
      </c>
      <c r="G8" s="8">
        <f>'Ark1'!J7*1</f>
        <v>1</v>
      </c>
      <c r="H8" s="8">
        <f>'Ark1'!K7*1</f>
        <v>1</v>
      </c>
      <c r="I8" s="8"/>
      <c r="J8" s="8">
        <f>'Ark1'!E22*1</f>
        <v>0.50102769999999996</v>
      </c>
      <c r="K8" s="8">
        <f>'Ark1'!F22*1</f>
        <v>0.49999900000000003</v>
      </c>
      <c r="L8" s="8">
        <f>'Ark1'!G22*1</f>
        <v>1</v>
      </c>
      <c r="M8" s="8"/>
      <c r="N8" s="8">
        <f>'Ark1'!E36*1</f>
        <v>0.34147650000000002</v>
      </c>
      <c r="O8" s="8">
        <f>'Ark1'!F36*1</f>
        <v>0.47420489999999998</v>
      </c>
      <c r="P8" s="8">
        <f>'Ark1'!G36*1</f>
        <v>0</v>
      </c>
    </row>
    <row r="9" spans="1:16" x14ac:dyDescent="0.55000000000000004">
      <c r="A9" t="s">
        <v>69</v>
      </c>
      <c r="B9" s="8">
        <f>'Ark1'!E8*1</f>
        <v>0.65837330000000005</v>
      </c>
      <c r="C9" s="8">
        <f>'Ark1'!F8*1</f>
        <v>0.47425509999999999</v>
      </c>
      <c r="D9" s="8">
        <f>'Ark1'!G8*1</f>
        <v>0</v>
      </c>
      <c r="E9" s="8">
        <f>'Ark1'!H8*1</f>
        <v>0</v>
      </c>
      <c r="F9" s="8">
        <f>'Ark1'!I8*1</f>
        <v>1</v>
      </c>
      <c r="G9" s="8">
        <f>'Ark1'!J8*1</f>
        <v>1</v>
      </c>
      <c r="H9" s="8">
        <f>'Ark1'!K8*1</f>
        <v>1</v>
      </c>
      <c r="I9" s="8"/>
      <c r="J9" s="8">
        <f>'Ark1'!E23*1</f>
        <v>0.55089759999999999</v>
      </c>
      <c r="K9" s="8">
        <f>'Ark1'!F23*1</f>
        <v>0.49740269999999998</v>
      </c>
      <c r="L9" s="8">
        <f>'Ark1'!G23*1</f>
        <v>1</v>
      </c>
      <c r="M9" s="8"/>
      <c r="N9" s="8">
        <f>'Ark1'!E37*1</f>
        <v>0.36826999999999999</v>
      </c>
      <c r="O9" s="8">
        <f>'Ark1'!F37*1</f>
        <v>0.48233520000000002</v>
      </c>
      <c r="P9" s="8">
        <f>'Ark1'!G37*1</f>
        <v>0</v>
      </c>
    </row>
    <row r="10" spans="1:16" x14ac:dyDescent="0.55000000000000004">
      <c r="A10" t="s">
        <v>70</v>
      </c>
      <c r="B10" s="8">
        <f>'Ark1'!E9*1</f>
        <v>0.31055329999999998</v>
      </c>
      <c r="C10" s="8">
        <f>'Ark1'!F9*1</f>
        <v>0.46272020000000003</v>
      </c>
      <c r="D10" s="8">
        <f>'Ark1'!G9*1</f>
        <v>0</v>
      </c>
      <c r="E10" s="8">
        <f>'Ark1'!H9*1</f>
        <v>0</v>
      </c>
      <c r="F10" s="8">
        <f>'Ark1'!I9*1</f>
        <v>0</v>
      </c>
      <c r="G10" s="8">
        <f>'Ark1'!J9*1</f>
        <v>1</v>
      </c>
      <c r="H10" s="8">
        <f>'Ark1'!K9*1</f>
        <v>1</v>
      </c>
      <c r="I10" s="8"/>
      <c r="J10" s="8">
        <f>'Ark1'!E24*1</f>
        <v>0.32670310000000002</v>
      </c>
      <c r="K10" s="8">
        <f>'Ark1'!F24*1</f>
        <v>0.46900770000000003</v>
      </c>
      <c r="L10" s="8">
        <f>'Ark1'!G24*1</f>
        <v>0</v>
      </c>
      <c r="M10" s="8"/>
      <c r="N10" s="8">
        <f>'Ark1'!E38*1</f>
        <v>0.2586502</v>
      </c>
      <c r="O10" s="8">
        <f>'Ark1'!F38*1</f>
        <v>0.43789299999999998</v>
      </c>
      <c r="P10" s="8">
        <f>'Ark1'!G38*1</f>
        <v>0</v>
      </c>
    </row>
    <row r="11" spans="1:16" x14ac:dyDescent="0.55000000000000004">
      <c r="A11" t="s">
        <v>71</v>
      </c>
      <c r="B11" s="9">
        <f>'Ark1'!E10*1</f>
        <v>43.537370000000003</v>
      </c>
      <c r="C11" s="9">
        <f>'Ark1'!F10*1</f>
        <v>7.1081950000000003</v>
      </c>
      <c r="D11" s="9">
        <f>'Ark1'!G10*1</f>
        <v>33</v>
      </c>
      <c r="E11" s="9">
        <f>'Ark1'!H10*1</f>
        <v>38</v>
      </c>
      <c r="F11" s="9">
        <f>'Ark1'!I10*1</f>
        <v>44</v>
      </c>
      <c r="G11" s="9">
        <f>'Ark1'!J10*1</f>
        <v>50</v>
      </c>
      <c r="H11" s="9">
        <f>'Ark1'!K10*1</f>
        <v>53</v>
      </c>
      <c r="I11" s="9"/>
      <c r="J11" s="9">
        <f>'Ark1'!E25*1</f>
        <v>42.460659999999997</v>
      </c>
      <c r="K11" s="9">
        <f>'Ark1'!F25*1</f>
        <v>7.3243</v>
      </c>
      <c r="L11" s="9">
        <f>'Ark1'!G25*1</f>
        <v>42</v>
      </c>
      <c r="M11" s="9"/>
      <c r="N11" s="9">
        <f>'Ark1'!E39*1</f>
        <v>49.016779999999997</v>
      </c>
      <c r="O11" s="9">
        <f>'Ark1'!F39*1</f>
        <v>18.968979999999998</v>
      </c>
      <c r="P11" s="9">
        <f>'Ark1'!G39*1</f>
        <v>48</v>
      </c>
    </row>
    <row r="12" spans="1:16" x14ac:dyDescent="0.55000000000000004">
      <c r="A12" t="s">
        <v>72</v>
      </c>
      <c r="B12" s="9">
        <f>'Ark1'!E11*1</f>
        <v>-28052.22</v>
      </c>
      <c r="C12" s="9">
        <f>'Ark1'!F11*1</f>
        <v>108381.8</v>
      </c>
      <c r="D12" s="9">
        <f>'Ark1'!G11*1</f>
        <v>-120366.39999999999</v>
      </c>
      <c r="E12" s="9">
        <f>'Ark1'!H11*1</f>
        <v>-59146.18</v>
      </c>
      <c r="F12" s="9">
        <f>'Ark1'!I11*1</f>
        <v>-12627.22</v>
      </c>
      <c r="G12" s="9">
        <f>'Ark1'!J11*1</f>
        <v>6855.15</v>
      </c>
      <c r="H12" s="9">
        <f>'Ark1'!K11*1</f>
        <v>39371.089999999997</v>
      </c>
      <c r="I12" s="9"/>
      <c r="J12" s="9">
        <f>'Ark1'!E26*1</f>
        <v>-44134.45</v>
      </c>
      <c r="K12" s="9">
        <f>'Ark1'!F26*1</f>
        <v>245654.7</v>
      </c>
      <c r="L12" s="9">
        <f>'Ark1'!G26*1</f>
        <v>-18394.63</v>
      </c>
      <c r="M12" s="9"/>
      <c r="N12" s="9">
        <f>'Ark1'!E40*1</f>
        <v>-20259.400000000001</v>
      </c>
      <c r="O12" s="9">
        <f>'Ark1'!F40*1</f>
        <v>256276</v>
      </c>
      <c r="P12" s="9">
        <f>'Ark1'!G40*1</f>
        <v>-3041.5970000000002</v>
      </c>
    </row>
    <row r="13" spans="1:16" x14ac:dyDescent="0.55000000000000004">
      <c r="A13" t="s">
        <v>73</v>
      </c>
      <c r="B13" s="9">
        <f>'Ark1'!E12*1</f>
        <v>-109685.2</v>
      </c>
      <c r="C13" s="9">
        <f>'Ark1'!F12*1</f>
        <v>156523.20000000001</v>
      </c>
      <c r="D13" s="9">
        <f>'Ark1'!G12*1</f>
        <v>-303845.5</v>
      </c>
      <c r="E13" s="9">
        <f>'Ark1'!H12*1</f>
        <v>-193918.6</v>
      </c>
      <c r="F13" s="9">
        <f>'Ark1'!I12*1</f>
        <v>-65809.63</v>
      </c>
      <c r="G13" s="9">
        <f>'Ark1'!J12*1</f>
        <v>-3232.931</v>
      </c>
      <c r="H13" s="9">
        <f>'Ark1'!K12*1</f>
        <v>14514.62</v>
      </c>
      <c r="I13" s="9"/>
      <c r="J13" s="9">
        <f>'Ark1'!E27*1</f>
        <v>-158321.20000000001</v>
      </c>
      <c r="K13" s="9">
        <f>'Ark1'!F27*1</f>
        <v>542498.1</v>
      </c>
      <c r="L13" s="9">
        <f>'Ark1'!G27*1</f>
        <v>-85207.01</v>
      </c>
      <c r="M13" s="9"/>
      <c r="N13" s="9">
        <f>'Ark1'!E41*1</f>
        <v>-89482.29</v>
      </c>
      <c r="O13" s="9">
        <f>'Ark1'!F41*1</f>
        <v>481950</v>
      </c>
      <c r="P13" s="9">
        <f>'Ark1'!G41*1</f>
        <v>-18310.580000000002</v>
      </c>
    </row>
    <row r="14" spans="1:16" x14ac:dyDescent="0.55000000000000004">
      <c r="A14" s="5" t="s">
        <v>84</v>
      </c>
      <c r="B14" s="6">
        <f>'Ark1'!D3*1</f>
        <v>7664360</v>
      </c>
      <c r="C14" s="6"/>
      <c r="D14" s="6"/>
      <c r="E14" s="6"/>
      <c r="F14" s="6"/>
      <c r="G14" s="6"/>
      <c r="H14" s="6"/>
      <c r="I14" s="6"/>
      <c r="J14" s="6">
        <v>18050340</v>
      </c>
      <c r="K14" s="6"/>
      <c r="L14" s="6"/>
      <c r="M14" s="6"/>
      <c r="N14" s="6">
        <v>50340973</v>
      </c>
      <c r="O14" s="6"/>
      <c r="P14" s="6"/>
    </row>
    <row r="15" spans="1:16" ht="29.4" customHeight="1" x14ac:dyDescent="0.55000000000000004">
      <c r="A15" s="11" t="s">
        <v>93</v>
      </c>
      <c r="B15" s="11"/>
      <c r="C15" s="11"/>
      <c r="D15" s="11"/>
      <c r="E15" s="11"/>
      <c r="F15" s="11"/>
      <c r="G15" s="11"/>
      <c r="H15" s="11"/>
      <c r="I15" s="11"/>
      <c r="J15" s="11"/>
      <c r="K15" s="11"/>
      <c r="L15" s="11"/>
      <c r="M15" s="11"/>
      <c r="N15" s="11"/>
      <c r="O15" s="11"/>
      <c r="P15" s="11"/>
    </row>
  </sheetData>
  <mergeCells count="4">
    <mergeCell ref="B2:H2"/>
    <mergeCell ref="J2:L2"/>
    <mergeCell ref="N2:P2"/>
    <mergeCell ref="A15:P15"/>
  </mergeCells>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550000000000000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Ark1</vt:lpstr>
      <vt:lpstr>Ark2</vt:lpstr>
      <vt:lpstr>Ark3</vt:lpstr>
      <vt:lpstr>'Ark1'!descriptives</vt:lpstr>
    </vt:vector>
  </TitlesOfParts>
  <Company>Danmarks Nationalbank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Edmund Crawley</cp:lastModifiedBy>
  <dcterms:created xsi:type="dcterms:W3CDTF">2018-06-27T05:41:11Z</dcterms:created>
  <dcterms:modified xsi:type="dcterms:W3CDTF">2018-07-17T14:41:20Z</dcterms:modified>
</cp:coreProperties>
</file>