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"/>
    </mc:Choice>
  </mc:AlternateContent>
  <xr:revisionPtr revIDLastSave="0" documentId="13_ncr:1_{53E2435B-A51E-4D6A-A9CD-574559E5B97E}" xr6:coauthVersionLast="32" xr6:coauthVersionMax="32" xr10:uidLastSave="{00000000-0000-0000-0000-000000000000}"/>
  <bookViews>
    <workbookView xWindow="0" yWindow="0" windowWidth="23040" windowHeight="9072" xr2:uid="{2A809BE5-A22C-48A2-9566-0972C6C7F8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9" i="1"/>
  <c r="N7" i="1"/>
  <c r="N6" i="1"/>
  <c r="N5" i="1"/>
  <c r="N4" i="1"/>
  <c r="N3" i="1"/>
  <c r="N2" i="1"/>
  <c r="N8" i="1"/>
  <c r="M13" i="1" l="1"/>
  <c r="M10" i="1"/>
  <c r="M9" i="1"/>
  <c r="M8" i="1"/>
  <c r="M7" i="1"/>
  <c r="M6" i="1"/>
  <c r="M5" i="1"/>
  <c r="L13" i="1"/>
  <c r="M4" i="1"/>
  <c r="M3" i="1"/>
  <c r="M2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<sst xmlns="http://schemas.openxmlformats.org/spreadsheetml/2006/main" count="23" uniqueCount="22">
  <si>
    <t>3715 R1</t>
  </si>
  <si>
    <t>3715 R2</t>
  </si>
  <si>
    <t>3717 R1</t>
  </si>
  <si>
    <t>3717 R2</t>
  </si>
  <si>
    <t>3733 R1</t>
  </si>
  <si>
    <t>3733 R2</t>
  </si>
  <si>
    <t>3734 R1</t>
  </si>
  <si>
    <t>3734 R2</t>
  </si>
  <si>
    <t>3744 R1</t>
  </si>
  <si>
    <t>3744 R2</t>
  </si>
  <si>
    <t>3772 R1</t>
  </si>
  <si>
    <t>3772 R2</t>
  </si>
  <si>
    <t>3773 R1</t>
  </si>
  <si>
    <t>3773 R2</t>
  </si>
  <si>
    <t>3775 R1</t>
  </si>
  <si>
    <t>3775 R2</t>
  </si>
  <si>
    <t>3723 R1</t>
  </si>
  <si>
    <t>3723 R2</t>
  </si>
  <si>
    <t>FastQC Seqs</t>
  </si>
  <si>
    <t>NoHost</t>
  </si>
  <si>
    <t>Raw_Total</t>
  </si>
  <si>
    <t>Normalization_Factor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</si>
</sst>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B24B-C6FC-4082-BF2B-4870AB844B78}">
  <dimension ref="A1:N19"/>
  <sheetViews>
    <sheetView tabSelected="1" workbookViewId="0">
      <selection activeCell="N2" sqref="N2:N10"/>
    </sheetView>
  </sheetViews>
  <sheetFormatPr defaultRowHeight="14.4" x14ac:dyDescent="0.3"/>
  <cols>
    <col min="1" max="1" width="8.88671875" style="1"/>
    <col min="2" max="2" width="11.6640625" style="4" bestFit="1" customWidth="1"/>
    <col min="3" max="5" width="8.88671875" style="1"/>
    <col min="9" max="9" width="9.6640625" bestFit="1" customWidth="1"/>
    <col min="12" max="13" width="11" bestFit="1" customWidth="1"/>
  </cols>
  <sheetData>
    <row r="1" spans="1:14" x14ac:dyDescent="0.3">
      <c r="B1" s="4" t="s">
        <v>18</v>
      </c>
      <c r="C1" s="1" t="s">
        <v>19</v>
      </c>
      <c r="K1" s="1"/>
      <c r="L1" s="1" t="s">
        <v>20</v>
      </c>
      <c r="M1" t="s">
        <v>19</v>
      </c>
      <c r="N1" t="s">
        <v>21</v>
      </c>
    </row>
    <row r="2" spans="1:14" x14ac:dyDescent="0.3">
      <c r="A2" s="1" t="s">
        <v>0</v>
      </c>
      <c r="B2" s="2">
        <v>18298788</v>
      </c>
      <c r="C2" s="1">
        <v>11754963</v>
      </c>
      <c r="K2" s="1">
        <v>3715</v>
      </c>
      <c r="L2" s="2">
        <f>18298788*2</f>
        <v>36597576</v>
      </c>
      <c r="M2">
        <f>11754963*2</f>
        <v>23509926</v>
      </c>
      <c r="N2" s="5">
        <f>M8/M2</f>
        <v>0.90272338585838174</v>
      </c>
    </row>
    <row r="3" spans="1:14" x14ac:dyDescent="0.3">
      <c r="A3" s="1" t="s">
        <v>1</v>
      </c>
      <c r="B3" s="2">
        <v>18298788</v>
      </c>
      <c r="C3" s="1">
        <v>11754963</v>
      </c>
      <c r="K3" s="1">
        <v>3717</v>
      </c>
      <c r="L3" s="2">
        <f>16357309*2</f>
        <v>32714618</v>
      </c>
      <c r="M3">
        <f>14842572*2</f>
        <v>29685144</v>
      </c>
      <c r="N3" s="5">
        <f>M8/M3</f>
        <v>0.71493538990412175</v>
      </c>
    </row>
    <row r="4" spans="1:14" x14ac:dyDescent="0.3">
      <c r="A4" s="1" t="s">
        <v>2</v>
      </c>
      <c r="B4" s="3">
        <v>16357309</v>
      </c>
      <c r="C4" s="1">
        <v>14842572</v>
      </c>
      <c r="K4" s="1">
        <v>3723</v>
      </c>
      <c r="L4" s="2">
        <f>12290108*2</f>
        <v>24580216</v>
      </c>
      <c r="M4">
        <f>11337484*2</f>
        <v>22674968</v>
      </c>
      <c r="N4" s="5">
        <f>M8/M4</f>
        <v>0.93596427567174512</v>
      </c>
    </row>
    <row r="5" spans="1:14" x14ac:dyDescent="0.3">
      <c r="A5" s="1" t="s">
        <v>3</v>
      </c>
      <c r="B5" s="2">
        <v>16357309</v>
      </c>
      <c r="C5" s="1">
        <v>14842572</v>
      </c>
      <c r="K5" s="1">
        <v>3733</v>
      </c>
      <c r="L5" s="2">
        <f>12621710*2</f>
        <v>25243420</v>
      </c>
      <c r="M5">
        <f>11744317*2</f>
        <v>23488634</v>
      </c>
      <c r="N5" s="5">
        <f>M8/M5</f>
        <v>0.90354168743912477</v>
      </c>
    </row>
    <row r="6" spans="1:14" x14ac:dyDescent="0.3">
      <c r="A6" s="1" t="s">
        <v>16</v>
      </c>
      <c r="B6" s="2">
        <v>12290108</v>
      </c>
      <c r="C6" s="1">
        <v>11337484</v>
      </c>
      <c r="K6" s="1">
        <v>3734</v>
      </c>
      <c r="L6" s="2">
        <f>16498587*2</f>
        <v>32997174</v>
      </c>
      <c r="M6">
        <f>16029927*2</f>
        <v>32059854</v>
      </c>
      <c r="N6" s="5">
        <f>M8/M6</f>
        <v>0.66197930907608005</v>
      </c>
    </row>
    <row r="7" spans="1:14" x14ac:dyDescent="0.3">
      <c r="A7" s="1" t="s">
        <v>17</v>
      </c>
      <c r="B7" s="3">
        <v>12290108</v>
      </c>
      <c r="C7" s="1">
        <v>11337484</v>
      </c>
      <c r="K7" s="1">
        <v>3744</v>
      </c>
      <c r="L7" s="2">
        <f>12809998*2</f>
        <v>25619996</v>
      </c>
      <c r="M7">
        <f>11770442*2</f>
        <v>23540884</v>
      </c>
      <c r="N7" s="5">
        <f>M8/M7</f>
        <v>0.90153623797644977</v>
      </c>
    </row>
    <row r="8" spans="1:14" x14ac:dyDescent="0.3">
      <c r="A8" s="1" t="s">
        <v>4</v>
      </c>
      <c r="B8" s="2">
        <v>12621710</v>
      </c>
      <c r="C8" s="1">
        <v>11744317</v>
      </c>
      <c r="K8" s="1">
        <v>3772</v>
      </c>
      <c r="L8" s="2">
        <f>11529816*2</f>
        <v>23059632</v>
      </c>
      <c r="M8">
        <f>10611480*2</f>
        <v>21222960</v>
      </c>
      <c r="N8" s="5">
        <f>M8/M8</f>
        <v>1</v>
      </c>
    </row>
    <row r="9" spans="1:14" x14ac:dyDescent="0.3">
      <c r="A9" s="1" t="s">
        <v>5</v>
      </c>
      <c r="B9" s="2">
        <v>12621710</v>
      </c>
      <c r="C9" s="1">
        <v>11744317</v>
      </c>
      <c r="K9" s="1">
        <v>3773</v>
      </c>
      <c r="L9" s="2">
        <f>14045333*2</f>
        <v>28090666</v>
      </c>
      <c r="M9">
        <f>12495850*2</f>
        <v>24991700</v>
      </c>
      <c r="N9" s="5">
        <f>M8/M9</f>
        <v>0.8492003345110577</v>
      </c>
    </row>
    <row r="10" spans="1:14" x14ac:dyDescent="0.3">
      <c r="A10" s="1" t="s">
        <v>6</v>
      </c>
      <c r="B10" s="2">
        <v>16498587</v>
      </c>
      <c r="C10" s="1">
        <v>16029927</v>
      </c>
      <c r="K10" s="1">
        <v>3775</v>
      </c>
      <c r="L10" s="2">
        <f>14057010*2</f>
        <v>28114020</v>
      </c>
      <c r="M10">
        <f>12854339*2</f>
        <v>25708678</v>
      </c>
      <c r="N10" s="5">
        <f>M8/M10</f>
        <v>0.82551736032478995</v>
      </c>
    </row>
    <row r="11" spans="1:14" x14ac:dyDescent="0.3">
      <c r="A11" s="1" t="s">
        <v>7</v>
      </c>
      <c r="B11" s="2">
        <v>16498587</v>
      </c>
      <c r="C11" s="1">
        <v>16029927</v>
      </c>
    </row>
    <row r="12" spans="1:14" x14ac:dyDescent="0.3">
      <c r="A12" s="1" t="s">
        <v>8</v>
      </c>
      <c r="B12" s="2">
        <v>12809998</v>
      </c>
      <c r="C12" s="1">
        <v>11770442</v>
      </c>
    </row>
    <row r="13" spans="1:14" x14ac:dyDescent="0.3">
      <c r="A13" s="1" t="s">
        <v>9</v>
      </c>
      <c r="B13" s="3">
        <v>12809998</v>
      </c>
      <c r="C13" s="1">
        <v>11770442</v>
      </c>
      <c r="L13">
        <f>AVERAGE(L2:L10)</f>
        <v>28557479.777777776</v>
      </c>
      <c r="M13">
        <f>AVERAGE(M2:M10)</f>
        <v>25209194.222222224</v>
      </c>
    </row>
    <row r="14" spans="1:14" x14ac:dyDescent="0.3">
      <c r="A14" s="1" t="s">
        <v>10</v>
      </c>
      <c r="B14" s="3">
        <v>11529816</v>
      </c>
      <c r="C14" s="1">
        <v>10611480</v>
      </c>
    </row>
    <row r="15" spans="1:14" x14ac:dyDescent="0.3">
      <c r="A15" s="1" t="s">
        <v>11</v>
      </c>
      <c r="B15" s="3">
        <v>11529816</v>
      </c>
      <c r="C15" s="1">
        <v>10611480</v>
      </c>
    </row>
    <row r="16" spans="1:14" x14ac:dyDescent="0.3">
      <c r="A16" s="1" t="s">
        <v>12</v>
      </c>
      <c r="B16" s="2">
        <v>14045333</v>
      </c>
      <c r="C16" s="1">
        <v>12495850</v>
      </c>
    </row>
    <row r="17" spans="1:3" x14ac:dyDescent="0.3">
      <c r="A17" s="1" t="s">
        <v>13</v>
      </c>
      <c r="B17" s="3">
        <v>14045333</v>
      </c>
      <c r="C17" s="1">
        <v>12495850</v>
      </c>
    </row>
    <row r="18" spans="1:3" x14ac:dyDescent="0.3">
      <c r="A18" s="1" t="s">
        <v>14</v>
      </c>
      <c r="B18" s="3">
        <v>14057010</v>
      </c>
      <c r="C18" s="1">
        <v>12854339</v>
      </c>
    </row>
    <row r="19" spans="1:3" x14ac:dyDescent="0.3">
      <c r="A19" s="1" t="s">
        <v>15</v>
      </c>
      <c r="B19" s="2">
        <v>14057010</v>
      </c>
      <c r="C19" s="1">
        <v>12854339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2018-05-13T16:35:15Z</dcterms:created>
  <dcterms:modified xsi:type="dcterms:W3CDTF">2018-05-13T18:42:29Z</dcterms:modified>
</cp:coreProperties>
</file>