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Coeliac review HTA/Coeliac_screening/data/"/>
    </mc:Choice>
  </mc:AlternateContent>
  <xr:revisionPtr revIDLastSave="12" documentId="13_ncr:40009_{4A0F45C1-5CF4-4CFD-A1D4-DC98733385E9}" xr6:coauthVersionLast="47" xr6:coauthVersionMax="47" xr10:uidLastSave="{D5F7976B-11F2-4862-814C-4F70D7771A81}"/>
  <bookViews>
    <workbookView xWindow="-96" yWindow="-96" windowWidth="23232" windowHeight="12552" xr2:uid="{00000000-000D-0000-FFFF-FFFF00000000}"/>
  </bookViews>
  <sheets>
    <sheet name="mixed" sheetId="1" r:id="rId1"/>
    <sheet name="men" sheetId="2" r:id="rId2"/>
    <sheet name="wo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F5" i="1" l="1"/>
  <c r="F6" i="1"/>
  <c r="C4" i="1"/>
  <c r="F4" i="1" s="1"/>
  <c r="O4" i="1" s="1"/>
  <c r="R4" i="1" s="1"/>
  <c r="C3" i="1"/>
  <c r="F3" i="1" s="1"/>
  <c r="I3" i="1" s="1"/>
  <c r="C2" i="1"/>
  <c r="F2" i="1" s="1"/>
  <c r="O2" i="1" s="1"/>
  <c r="R2" i="1" s="1"/>
  <c r="G14" i="3"/>
  <c r="P14" i="3" s="1"/>
  <c r="R14" i="3" s="1"/>
  <c r="F14" i="3"/>
  <c r="J14" i="3" s="1"/>
  <c r="E14" i="3"/>
  <c r="H14" i="3" s="1"/>
  <c r="G13" i="3"/>
  <c r="P13" i="3" s="1"/>
  <c r="R13" i="3" s="1"/>
  <c r="F13" i="3"/>
  <c r="O13" i="3" s="1"/>
  <c r="S13" i="3" s="1"/>
  <c r="E13" i="3"/>
  <c r="N13" i="3" s="1"/>
  <c r="Q13" i="3" s="1"/>
  <c r="G12" i="3"/>
  <c r="P12" i="3" s="1"/>
  <c r="R12" i="3" s="1"/>
  <c r="F12" i="3"/>
  <c r="J12" i="3" s="1"/>
  <c r="E12" i="3"/>
  <c r="H12" i="3" s="1"/>
  <c r="G11" i="3"/>
  <c r="P11" i="3" s="1"/>
  <c r="R11" i="3" s="1"/>
  <c r="F11" i="3"/>
  <c r="O11" i="3" s="1"/>
  <c r="S11" i="3" s="1"/>
  <c r="E11" i="3"/>
  <c r="N11" i="3" s="1"/>
  <c r="Q11" i="3" s="1"/>
  <c r="G10" i="3"/>
  <c r="P10" i="3" s="1"/>
  <c r="R10" i="3" s="1"/>
  <c r="F10" i="3"/>
  <c r="J10" i="3" s="1"/>
  <c r="E10" i="3"/>
  <c r="H10" i="3" s="1"/>
  <c r="G9" i="3"/>
  <c r="P9" i="3" s="1"/>
  <c r="R9" i="3" s="1"/>
  <c r="F9" i="3"/>
  <c r="O9" i="3" s="1"/>
  <c r="S9" i="3" s="1"/>
  <c r="E9" i="3"/>
  <c r="N9" i="3" s="1"/>
  <c r="Q9" i="3" s="1"/>
  <c r="G8" i="3"/>
  <c r="I8" i="3" s="1"/>
  <c r="K8" i="3" s="1"/>
  <c r="F8" i="3"/>
  <c r="J8" i="3" s="1"/>
  <c r="E8" i="3"/>
  <c r="H8" i="3" s="1"/>
  <c r="G7" i="3"/>
  <c r="P7" i="3" s="1"/>
  <c r="R7" i="3" s="1"/>
  <c r="F7" i="3"/>
  <c r="O7" i="3" s="1"/>
  <c r="S7" i="3" s="1"/>
  <c r="E7" i="3"/>
  <c r="N7" i="3" s="1"/>
  <c r="Q7" i="3" s="1"/>
  <c r="G6" i="3"/>
  <c r="P6" i="3" s="1"/>
  <c r="R6" i="3" s="1"/>
  <c r="F6" i="3"/>
  <c r="J6" i="3" s="1"/>
  <c r="E6" i="3"/>
  <c r="H6" i="3" s="1"/>
  <c r="G5" i="3"/>
  <c r="P5" i="3" s="1"/>
  <c r="R5" i="3" s="1"/>
  <c r="F5" i="3"/>
  <c r="J5" i="3" s="1"/>
  <c r="E5" i="3"/>
  <c r="N5" i="3" s="1"/>
  <c r="Q5" i="3" s="1"/>
  <c r="P4" i="3"/>
  <c r="R4" i="3" s="1"/>
  <c r="G4" i="3"/>
  <c r="I4" i="3" s="1"/>
  <c r="K4" i="3" s="1"/>
  <c r="F4" i="3"/>
  <c r="J4" i="3" s="1"/>
  <c r="E4" i="3"/>
  <c r="H4" i="3" s="1"/>
  <c r="G3" i="3"/>
  <c r="P3" i="3" s="1"/>
  <c r="R3" i="3" s="1"/>
  <c r="F3" i="3"/>
  <c r="O3" i="3" s="1"/>
  <c r="S3" i="3" s="1"/>
  <c r="E3" i="3"/>
  <c r="N3" i="3" s="1"/>
  <c r="Q3" i="3" s="1"/>
  <c r="G2" i="3"/>
  <c r="I2" i="3" s="1"/>
  <c r="F2" i="3"/>
  <c r="J2" i="3" s="1"/>
  <c r="E2" i="3"/>
  <c r="H2" i="3" s="1"/>
  <c r="H14" i="2"/>
  <c r="J14" i="2" s="1"/>
  <c r="L14" i="2" s="1"/>
  <c r="G14" i="2"/>
  <c r="K14" i="2" s="1"/>
  <c r="F14" i="2"/>
  <c r="I14" i="2" s="1"/>
  <c r="H13" i="2"/>
  <c r="Q13" i="2" s="1"/>
  <c r="S13" i="2" s="1"/>
  <c r="U13" i="2" s="1"/>
  <c r="G13" i="2"/>
  <c r="P13" i="2" s="1"/>
  <c r="T13" i="2" s="1"/>
  <c r="F13" i="2"/>
  <c r="O13" i="2" s="1"/>
  <c r="R13" i="2" s="1"/>
  <c r="H12" i="2"/>
  <c r="J12" i="2" s="1"/>
  <c r="G12" i="2"/>
  <c r="K12" i="2" s="1"/>
  <c r="F12" i="2"/>
  <c r="I12" i="2" s="1"/>
  <c r="H11" i="2"/>
  <c r="Q11" i="2" s="1"/>
  <c r="S11" i="2" s="1"/>
  <c r="G11" i="2"/>
  <c r="P11" i="2" s="1"/>
  <c r="T11" i="2" s="1"/>
  <c r="F11" i="2"/>
  <c r="O11" i="2" s="1"/>
  <c r="R11" i="2" s="1"/>
  <c r="H10" i="2"/>
  <c r="J10" i="2" s="1"/>
  <c r="L10" i="2" s="1"/>
  <c r="G10" i="2"/>
  <c r="K10" i="2" s="1"/>
  <c r="F10" i="2"/>
  <c r="I10" i="2" s="1"/>
  <c r="H9" i="2"/>
  <c r="Q9" i="2" s="1"/>
  <c r="S9" i="2" s="1"/>
  <c r="U9" i="2" s="1"/>
  <c r="G9" i="2"/>
  <c r="P9" i="2" s="1"/>
  <c r="T9" i="2" s="1"/>
  <c r="F9" i="2"/>
  <c r="O9" i="2" s="1"/>
  <c r="R9" i="2" s="1"/>
  <c r="H8" i="2"/>
  <c r="J8" i="2" s="1"/>
  <c r="G8" i="2"/>
  <c r="K8" i="2" s="1"/>
  <c r="F8" i="2"/>
  <c r="I8" i="2" s="1"/>
  <c r="H7" i="2"/>
  <c r="Q7" i="2" s="1"/>
  <c r="S7" i="2" s="1"/>
  <c r="G7" i="2"/>
  <c r="P7" i="2" s="1"/>
  <c r="T7" i="2" s="1"/>
  <c r="F7" i="2"/>
  <c r="O7" i="2" s="1"/>
  <c r="R7" i="2" s="1"/>
  <c r="H6" i="2"/>
  <c r="J6" i="2" s="1"/>
  <c r="L6" i="2" s="1"/>
  <c r="G6" i="2"/>
  <c r="K6" i="2" s="1"/>
  <c r="F6" i="2"/>
  <c r="I6" i="2" s="1"/>
  <c r="H5" i="2"/>
  <c r="Q5" i="2" s="1"/>
  <c r="S5" i="2" s="1"/>
  <c r="G5" i="2"/>
  <c r="P5" i="2" s="1"/>
  <c r="T5" i="2" s="1"/>
  <c r="F5" i="2"/>
  <c r="O5" i="2" s="1"/>
  <c r="R5" i="2" s="1"/>
  <c r="H4" i="2"/>
  <c r="J4" i="2" s="1"/>
  <c r="G4" i="2"/>
  <c r="K4" i="2" s="1"/>
  <c r="F4" i="2"/>
  <c r="I4" i="2" s="1"/>
  <c r="H3" i="2"/>
  <c r="Q3" i="2" s="1"/>
  <c r="S3" i="2" s="1"/>
  <c r="G3" i="2"/>
  <c r="P3" i="2" s="1"/>
  <c r="T3" i="2" s="1"/>
  <c r="F3" i="2"/>
  <c r="O3" i="2" s="1"/>
  <c r="R3" i="2" s="1"/>
  <c r="H2" i="2"/>
  <c r="J2" i="2" s="1"/>
  <c r="G2" i="2"/>
  <c r="K2" i="2" s="1"/>
  <c r="F2" i="2"/>
  <c r="I2" i="2" s="1"/>
  <c r="G3" i="1"/>
  <c r="K3" i="1" s="1"/>
  <c r="H3" i="1"/>
  <c r="J3" i="1" s="1"/>
  <c r="G4" i="1"/>
  <c r="P4" i="1" s="1"/>
  <c r="T4" i="1" s="1"/>
  <c r="H4" i="1"/>
  <c r="Q4" i="1" s="1"/>
  <c r="S4" i="1" s="1"/>
  <c r="I5" i="1"/>
  <c r="G5" i="1"/>
  <c r="K5" i="1" s="1"/>
  <c r="H5" i="1"/>
  <c r="J5" i="1" s="1"/>
  <c r="I6" i="1"/>
  <c r="G6" i="1"/>
  <c r="K6" i="1" s="1"/>
  <c r="H6" i="1"/>
  <c r="Q6" i="1" s="1"/>
  <c r="S6" i="1" s="1"/>
  <c r="F7" i="1"/>
  <c r="I7" i="1" s="1"/>
  <c r="G7" i="1"/>
  <c r="P7" i="1" s="1"/>
  <c r="T7" i="1" s="1"/>
  <c r="H7" i="1"/>
  <c r="J7" i="1" s="1"/>
  <c r="F8" i="1"/>
  <c r="I8" i="1" s="1"/>
  <c r="G8" i="1"/>
  <c r="K8" i="1" s="1"/>
  <c r="H8" i="1"/>
  <c r="J8" i="1" s="1"/>
  <c r="F9" i="1"/>
  <c r="I9" i="1" s="1"/>
  <c r="G9" i="1"/>
  <c r="K9" i="1" s="1"/>
  <c r="H9" i="1"/>
  <c r="Q9" i="1" s="1"/>
  <c r="S9" i="1" s="1"/>
  <c r="F10" i="1"/>
  <c r="O10" i="1" s="1"/>
  <c r="R10" i="1" s="1"/>
  <c r="G10" i="1"/>
  <c r="K10" i="1" s="1"/>
  <c r="H10" i="1"/>
  <c r="Q10" i="1" s="1"/>
  <c r="S10" i="1" s="1"/>
  <c r="F11" i="1"/>
  <c r="I11" i="1" s="1"/>
  <c r="G11" i="1"/>
  <c r="P11" i="1" s="1"/>
  <c r="T11" i="1" s="1"/>
  <c r="H11" i="1"/>
  <c r="J11" i="1" s="1"/>
  <c r="F12" i="1"/>
  <c r="I12" i="1" s="1"/>
  <c r="G12" i="1"/>
  <c r="K12" i="1" s="1"/>
  <c r="H12" i="1"/>
  <c r="J12" i="1" s="1"/>
  <c r="F13" i="1"/>
  <c r="I13" i="1" s="1"/>
  <c r="G13" i="1"/>
  <c r="K13" i="1" s="1"/>
  <c r="H13" i="1"/>
  <c r="Q13" i="1" s="1"/>
  <c r="S13" i="1" s="1"/>
  <c r="F14" i="1"/>
  <c r="O14" i="1" s="1"/>
  <c r="R14" i="1" s="1"/>
  <c r="G14" i="1"/>
  <c r="K14" i="1" s="1"/>
  <c r="H14" i="1"/>
  <c r="Q14" i="1" s="1"/>
  <c r="S14" i="1" s="1"/>
  <c r="G2" i="1"/>
  <c r="P2" i="1" s="1"/>
  <c r="T2" i="1" s="1"/>
  <c r="H2" i="1"/>
  <c r="J2" i="1" s="1"/>
  <c r="P10" i="1" l="1"/>
  <c r="T10" i="1" s="1"/>
  <c r="K2" i="3"/>
  <c r="T13" i="3"/>
  <c r="I10" i="3"/>
  <c r="K10" i="3" s="1"/>
  <c r="T7" i="3"/>
  <c r="U5" i="2"/>
  <c r="L2" i="2"/>
  <c r="I14" i="3"/>
  <c r="K14" i="3" s="1"/>
  <c r="P2" i="3"/>
  <c r="R2" i="3" s="1"/>
  <c r="P8" i="3"/>
  <c r="R8" i="3" s="1"/>
  <c r="I6" i="3"/>
  <c r="I12" i="3"/>
  <c r="K12" i="3" s="1"/>
  <c r="L4" i="2"/>
  <c r="L12" i="2"/>
  <c r="L8" i="2"/>
  <c r="Q5" i="1"/>
  <c r="S5" i="1" s="1"/>
  <c r="J13" i="1"/>
  <c r="P8" i="1"/>
  <c r="T8" i="1" s="1"/>
  <c r="L3" i="1"/>
  <c r="M3" i="1" s="1"/>
  <c r="N3" i="1" s="1"/>
  <c r="P14" i="1"/>
  <c r="T14" i="1" s="1"/>
  <c r="U14" i="1" s="1"/>
  <c r="T3" i="3"/>
  <c r="U3" i="3" s="1"/>
  <c r="V3" i="3" s="1"/>
  <c r="K6" i="3"/>
  <c r="L6" i="3" s="1"/>
  <c r="M6" i="3" s="1"/>
  <c r="T9" i="3"/>
  <c r="L4" i="3"/>
  <c r="M4" i="3" s="1"/>
  <c r="L2" i="3"/>
  <c r="M2" i="3" s="1"/>
  <c r="T11" i="3"/>
  <c r="O5" i="3"/>
  <c r="S5" i="3" s="1"/>
  <c r="T5" i="3" s="1"/>
  <c r="U5" i="3" s="1"/>
  <c r="V5" i="3" s="1"/>
  <c r="N2" i="3"/>
  <c r="Q2" i="3" s="1"/>
  <c r="H3" i="3"/>
  <c r="N4" i="3"/>
  <c r="Q4" i="3" s="1"/>
  <c r="H5" i="3"/>
  <c r="N6" i="3"/>
  <c r="Q6" i="3" s="1"/>
  <c r="H7" i="3"/>
  <c r="N8" i="3"/>
  <c r="Q8" i="3" s="1"/>
  <c r="H9" i="3"/>
  <c r="N10" i="3"/>
  <c r="Q10" i="3" s="1"/>
  <c r="H11" i="3"/>
  <c r="N12" i="3"/>
  <c r="Q12" i="3" s="1"/>
  <c r="H13" i="3"/>
  <c r="N14" i="3"/>
  <c r="Q14" i="3" s="1"/>
  <c r="O2" i="3"/>
  <c r="S2" i="3" s="1"/>
  <c r="T2" i="3" s="1"/>
  <c r="I3" i="3"/>
  <c r="O4" i="3"/>
  <c r="S4" i="3" s="1"/>
  <c r="T4" i="3" s="1"/>
  <c r="I5" i="3"/>
  <c r="K5" i="3" s="1"/>
  <c r="O6" i="3"/>
  <c r="S6" i="3" s="1"/>
  <c r="T6" i="3" s="1"/>
  <c r="I7" i="3"/>
  <c r="O8" i="3"/>
  <c r="S8" i="3" s="1"/>
  <c r="I9" i="3"/>
  <c r="O10" i="3"/>
  <c r="S10" i="3" s="1"/>
  <c r="T10" i="3" s="1"/>
  <c r="I11" i="3"/>
  <c r="O12" i="3"/>
  <c r="S12" i="3" s="1"/>
  <c r="T12" i="3" s="1"/>
  <c r="I13" i="3"/>
  <c r="K13" i="3" s="1"/>
  <c r="O14" i="3"/>
  <c r="S14" i="3" s="1"/>
  <c r="T14" i="3" s="1"/>
  <c r="J3" i="3"/>
  <c r="J7" i="3"/>
  <c r="J9" i="3"/>
  <c r="J11" i="3"/>
  <c r="J13" i="3"/>
  <c r="U3" i="2"/>
  <c r="U7" i="2"/>
  <c r="U11" i="2"/>
  <c r="O2" i="2"/>
  <c r="R2" i="2" s="1"/>
  <c r="I3" i="2"/>
  <c r="O4" i="2"/>
  <c r="R4" i="2" s="1"/>
  <c r="I5" i="2"/>
  <c r="O6" i="2"/>
  <c r="R6" i="2" s="1"/>
  <c r="I7" i="2"/>
  <c r="O8" i="2"/>
  <c r="R8" i="2" s="1"/>
  <c r="I9" i="2"/>
  <c r="O10" i="2"/>
  <c r="R10" i="2" s="1"/>
  <c r="I11" i="2"/>
  <c r="O12" i="2"/>
  <c r="R12" i="2" s="1"/>
  <c r="I13" i="2"/>
  <c r="O14" i="2"/>
  <c r="R14" i="2" s="1"/>
  <c r="P2" i="2"/>
  <c r="T2" i="2" s="1"/>
  <c r="J3" i="2"/>
  <c r="P4" i="2"/>
  <c r="T4" i="2" s="1"/>
  <c r="J5" i="2"/>
  <c r="P6" i="2"/>
  <c r="T6" i="2" s="1"/>
  <c r="J7" i="2"/>
  <c r="P8" i="2"/>
  <c r="T8" i="2" s="1"/>
  <c r="J9" i="2"/>
  <c r="P10" i="2"/>
  <c r="T10" i="2" s="1"/>
  <c r="J11" i="2"/>
  <c r="P12" i="2"/>
  <c r="T12" i="2" s="1"/>
  <c r="J13" i="2"/>
  <c r="P14" i="2"/>
  <c r="T14" i="2" s="1"/>
  <c r="Q2" i="2"/>
  <c r="S2" i="2" s="1"/>
  <c r="K3" i="2"/>
  <c r="Q4" i="2"/>
  <c r="S4" i="2" s="1"/>
  <c r="K5" i="2"/>
  <c r="Q6" i="2"/>
  <c r="S6" i="2" s="1"/>
  <c r="K7" i="2"/>
  <c r="Q8" i="2"/>
  <c r="S8" i="2" s="1"/>
  <c r="U8" i="2" s="1"/>
  <c r="K9" i="2"/>
  <c r="Q10" i="2"/>
  <c r="S10" i="2" s="1"/>
  <c r="K11" i="2"/>
  <c r="Q12" i="2"/>
  <c r="S12" i="2" s="1"/>
  <c r="U12" i="2" s="1"/>
  <c r="K13" i="2"/>
  <c r="Q14" i="2"/>
  <c r="S14" i="2" s="1"/>
  <c r="J9" i="1"/>
  <c r="L9" i="1" s="1"/>
  <c r="P12" i="1"/>
  <c r="T12" i="1" s="1"/>
  <c r="O8" i="1"/>
  <c r="R8" i="1" s="1"/>
  <c r="O12" i="1"/>
  <c r="R12" i="1" s="1"/>
  <c r="Q7" i="1"/>
  <c r="S7" i="1" s="1"/>
  <c r="U7" i="1" s="1"/>
  <c r="Q11" i="1"/>
  <c r="S11" i="1" s="1"/>
  <c r="U11" i="1" s="1"/>
  <c r="O7" i="1"/>
  <c r="R7" i="1" s="1"/>
  <c r="K2" i="1"/>
  <c r="O11" i="1"/>
  <c r="R11" i="1" s="1"/>
  <c r="K7" i="1"/>
  <c r="L7" i="1" s="1"/>
  <c r="U10" i="1"/>
  <c r="Q2" i="1"/>
  <c r="S2" i="1" s="1"/>
  <c r="U2" i="1" s="1"/>
  <c r="V2" i="1" s="1"/>
  <c r="W2" i="1" s="1"/>
  <c r="K11" i="1"/>
  <c r="L13" i="1"/>
  <c r="L5" i="1"/>
  <c r="M5" i="1" s="1"/>
  <c r="N5" i="1" s="1"/>
  <c r="J6" i="1"/>
  <c r="L6" i="1" s="1"/>
  <c r="M6" i="1" s="1"/>
  <c r="N6" i="1" s="1"/>
  <c r="J4" i="1"/>
  <c r="J14" i="1"/>
  <c r="L14" i="1" s="1"/>
  <c r="J10" i="1"/>
  <c r="L10" i="1" s="1"/>
  <c r="I4" i="1"/>
  <c r="L12" i="1"/>
  <c r="L8" i="1"/>
  <c r="U4" i="1"/>
  <c r="V4" i="1" s="1"/>
  <c r="W4" i="1" s="1"/>
  <c r="Q12" i="1"/>
  <c r="S12" i="1" s="1"/>
  <c r="U12" i="1" s="1"/>
  <c r="Q8" i="1"/>
  <c r="S8" i="1" s="1"/>
  <c r="K4" i="1"/>
  <c r="O5" i="1"/>
  <c r="R5" i="1" s="1"/>
  <c r="L11" i="1"/>
  <c r="I10" i="1"/>
  <c r="P5" i="1"/>
  <c r="T5" i="1" s="1"/>
  <c r="U5" i="1" s="1"/>
  <c r="P13" i="1"/>
  <c r="T13" i="1" s="1"/>
  <c r="U13" i="1" s="1"/>
  <c r="O13" i="1"/>
  <c r="R13" i="1" s="1"/>
  <c r="O9" i="1"/>
  <c r="R9" i="1" s="1"/>
  <c r="Q3" i="1"/>
  <c r="S3" i="1" s="1"/>
  <c r="P6" i="1"/>
  <c r="T6" i="1" s="1"/>
  <c r="U6" i="1" s="1"/>
  <c r="P3" i="1"/>
  <c r="T3" i="1" s="1"/>
  <c r="I14" i="1"/>
  <c r="I2" i="1"/>
  <c r="O6" i="1"/>
  <c r="R6" i="1" s="1"/>
  <c r="O3" i="1"/>
  <c r="R3" i="1" s="1"/>
  <c r="P9" i="1"/>
  <c r="T9" i="1" s="1"/>
  <c r="U9" i="1" s="1"/>
  <c r="L2" i="1"/>
  <c r="U10" i="2" l="1"/>
  <c r="L7" i="2"/>
  <c r="K9" i="3"/>
  <c r="L9" i="2"/>
  <c r="T8" i="3"/>
  <c r="U6" i="2"/>
  <c r="K11" i="3"/>
  <c r="L5" i="3"/>
  <c r="M5" i="3" s="1"/>
  <c r="L11" i="2"/>
  <c r="M2" i="1"/>
  <c r="N2" i="1" s="1"/>
  <c r="L4" i="1"/>
  <c r="M4" i="1" s="1"/>
  <c r="N4" i="1" s="1"/>
  <c r="U8" i="1"/>
  <c r="U2" i="3"/>
  <c r="V2" i="3" s="1"/>
  <c r="K7" i="3"/>
  <c r="U6" i="3"/>
  <c r="V6" i="3" s="1"/>
  <c r="K3" i="3"/>
  <c r="U4" i="3"/>
  <c r="V4" i="3" s="1"/>
  <c r="L3" i="3"/>
  <c r="M3" i="3" s="1"/>
  <c r="U4" i="2"/>
  <c r="L5" i="2"/>
  <c r="U14" i="2"/>
  <c r="U2" i="2"/>
  <c r="L3" i="2"/>
  <c r="L13" i="2"/>
  <c r="V5" i="1"/>
  <c r="W5" i="1" s="1"/>
  <c r="V6" i="1"/>
  <c r="W6" i="1" s="1"/>
  <c r="U3" i="1"/>
  <c r="V3" i="1" s="1"/>
  <c r="W3" i="1" s="1"/>
</calcChain>
</file>

<file path=xl/sharedStrings.xml><?xml version="1.0" encoding="utf-8"?>
<sst xmlns="http://schemas.openxmlformats.org/spreadsheetml/2006/main" count="73" uniqueCount="28">
  <si>
    <t>Age group</t>
  </si>
  <si>
    <t>subfertility rate per 1000</t>
  </si>
  <si>
    <t>subfertility_low</t>
  </si>
  <si>
    <t>subfertility_high</t>
  </si>
  <si>
    <t>subfertility_rate</t>
  </si>
  <si>
    <t>subfertility_rate_low</t>
  </si>
  <si>
    <t>subfertility_rate_high</t>
  </si>
  <si>
    <t>subfertility_probability_GFD</t>
  </si>
  <si>
    <t>subfertility_probability_GFD_upper</t>
  </si>
  <si>
    <t>subfertility_probability_GFD_lower</t>
  </si>
  <si>
    <t>subfertility_SE</t>
  </si>
  <si>
    <t>subfertility_GFD_alpha</t>
  </si>
  <si>
    <t>subfertility_GFD_beta</t>
  </si>
  <si>
    <t xml:space="preserve">Rate no GFD </t>
  </si>
  <si>
    <t>Rate no GFD low</t>
  </si>
  <si>
    <t>Rate no GFD high</t>
  </si>
  <si>
    <t>subfertility_probability_no GFD</t>
  </si>
  <si>
    <t>subfertility_probability_no GFD_upper</t>
  </si>
  <si>
    <t>subfertility_probability_no GFD_lower</t>
  </si>
  <si>
    <t>subfertility_no GFD_SE</t>
  </si>
  <si>
    <t>subfertility_noGFD_alpha</t>
  </si>
  <si>
    <t>subfertility_noGFD_beta</t>
  </si>
  <si>
    <t>0.62 (0.45-0.86)</t>
  </si>
  <si>
    <t>1.94 (1.62-2.32)</t>
  </si>
  <si>
    <t>3.05 (2.69-3.47)</t>
  </si>
  <si>
    <t>2.18 (1.89-2.52)</t>
  </si>
  <si>
    <t>0.17 (0.10-0.29)</t>
  </si>
  <si>
    <t>CPRD rate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</si>
</sst>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topLeftCell="D1" workbookViewId="0">
      <selection activeCell="V12" sqref="V12"/>
    </sheetView>
  </sheetViews>
  <sheetFormatPr defaultRowHeight="14.4" x14ac:dyDescent="0.55000000000000004"/>
  <cols>
    <col min="2" max="2" width="18.89453125" customWidth="1"/>
    <col min="3" max="3" width="11.47265625" customWidth="1"/>
  </cols>
  <sheetData>
    <row r="1" spans="1:23" x14ac:dyDescent="0.55000000000000004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55000000000000004">
      <c r="A2">
        <v>0</v>
      </c>
      <c r="B2" s="2" t="s">
        <v>22</v>
      </c>
      <c r="C2">
        <f>0.62</f>
        <v>0.62</v>
      </c>
      <c r="D2">
        <v>0.45</v>
      </c>
      <c r="E2">
        <v>0.86</v>
      </c>
      <c r="F2">
        <f>C2/1000</f>
        <v>6.2E-4</v>
      </c>
      <c r="G2">
        <f t="shared" ref="G2:H2" si="0">D2/1000</f>
        <v>4.4999999999999999E-4</v>
      </c>
      <c r="H2">
        <f t="shared" si="0"/>
        <v>8.5999999999999998E-4</v>
      </c>
      <c r="I2">
        <f>1-EXP(-F2)</f>
        <v>6.1980783971515852E-4</v>
      </c>
      <c r="J2">
        <f>1-EXP(-H2)</f>
        <v>8.5963030598656953E-4</v>
      </c>
      <c r="K2">
        <f>1-EXP(-G2)</f>
        <v>4.4989876518575223E-4</v>
      </c>
      <c r="L2">
        <f>(J2-K2)/(2*1.96)</f>
        <v>1.0452335224510646E-4</v>
      </c>
      <c r="M2" s="1">
        <f t="shared" ref="M2" si="1">(((1-I2)/(L2*L2))-(1/I2))*I2*I2</f>
        <v>35.140711304827938</v>
      </c>
      <c r="N2" s="1">
        <f>M2*((1/I2)-1)</f>
        <v>56660.99808064293</v>
      </c>
      <c r="O2">
        <f>F2*1.38</f>
        <v>8.5559999999999998E-4</v>
      </c>
      <c r="P2">
        <f t="shared" ref="P2:Q2" si="2">G2*1.38</f>
        <v>6.2099999999999992E-4</v>
      </c>
      <c r="Q2">
        <f t="shared" si="2"/>
        <v>1.1867999999999998E-3</v>
      </c>
      <c r="R2">
        <f>1-EXP(-O2)</f>
        <v>8.552340786881496E-4</v>
      </c>
      <c r="S2">
        <f>1-EXP(-Q2)</f>
        <v>1.1860960313975211E-3</v>
      </c>
      <c r="T2">
        <f>1-EXP(-P2)</f>
        <v>6.2080721940760419E-4</v>
      </c>
      <c r="U2">
        <f>(S2-T2)/(2*1.96)</f>
        <v>1.4420632958926451E-4</v>
      </c>
      <c r="V2" s="1">
        <f t="shared" ref="V2" si="3">(((1-R2)/(U2*U2))-(1/R2))*R2*R2</f>
        <v>35.141411223314947</v>
      </c>
      <c r="W2" s="1">
        <f t="shared" ref="W2" si="4">V2*((1/R2)-1)</f>
        <v>41054.674931477435</v>
      </c>
    </row>
    <row r="3" spans="1:23" x14ac:dyDescent="0.55000000000000004">
      <c r="A3">
        <v>10</v>
      </c>
      <c r="B3" s="2" t="s">
        <v>23</v>
      </c>
      <c r="C3">
        <f>1.94</f>
        <v>1.94</v>
      </c>
      <c r="D3">
        <v>1.62</v>
      </c>
      <c r="E3">
        <v>2.3199999999999998</v>
      </c>
      <c r="F3">
        <f t="shared" ref="F3:F6" si="5">C3/1000</f>
        <v>1.9399999999999999E-3</v>
      </c>
      <c r="G3">
        <f t="shared" ref="G3:G14" si="6">D3/1000</f>
        <v>1.6200000000000001E-3</v>
      </c>
      <c r="H3">
        <f t="shared" ref="H3:H14" si="7">E3/1000</f>
        <v>2.32E-3</v>
      </c>
      <c r="I3">
        <f t="shared" ref="I3:I14" si="8">1-EXP(-F3)</f>
        <v>1.9381194163073934E-3</v>
      </c>
      <c r="J3">
        <f t="shared" ref="J3:J14" si="9">1-EXP(-H3)</f>
        <v>2.3173108799880993E-3</v>
      </c>
      <c r="K3">
        <f t="shared" ref="K3:K14" si="10">1-EXP(-G3)</f>
        <v>1.6186885083011582E-3</v>
      </c>
      <c r="L3">
        <f t="shared" ref="L3:L14" si="11">(J3-K3)/(2*1.96)</f>
        <v>1.782199927772809E-4</v>
      </c>
      <c r="M3" s="1">
        <f t="shared" ref="M3:M14" si="12">(((1-I3)/(L3*L3))-(1/I3))*I3*I3</f>
        <v>118.03167188238835</v>
      </c>
      <c r="N3" s="1">
        <f t="shared" ref="N3:N14" si="13">M3*((1/I3)-1)</f>
        <v>60782.071226456283</v>
      </c>
      <c r="O3">
        <f t="shared" ref="O3:O14" si="14">F3*1.38</f>
        <v>2.6771999999999998E-3</v>
      </c>
      <c r="P3">
        <f t="shared" ref="P3:P14" si="15">G3*1.38</f>
        <v>2.2355999999999999E-3</v>
      </c>
      <c r="Q3">
        <f t="shared" ref="Q3:Q14" si="16">H3*1.38</f>
        <v>3.2015999999999998E-3</v>
      </c>
      <c r="R3">
        <f t="shared" ref="R3:R14" si="17">1-EXP(-O3)</f>
        <v>2.6736194960345072E-3</v>
      </c>
      <c r="S3">
        <f t="shared" ref="S3:S14" si="18">1-EXP(-Q3)</f>
        <v>3.1964803438744305E-3</v>
      </c>
      <c r="T3">
        <f t="shared" ref="T3:T14" si="19">1-EXP(-P3)</f>
        <v>2.2331029075000064E-3</v>
      </c>
      <c r="U3">
        <f t="shared" ref="U3:U14" si="20">(S3-T3)/(2*1.96)</f>
        <v>2.4575955009551636E-4</v>
      </c>
      <c r="V3" s="1">
        <f t="shared" ref="V3:V14" si="21">(((1-R3)/(U3*U3))-(1/R3))*R3*R3</f>
        <v>118.03365670123533</v>
      </c>
      <c r="W3" s="1">
        <f t="shared" ref="W3:W14" si="22">V3*((1/R3)-1)</f>
        <v>44029.481304310226</v>
      </c>
    </row>
    <row r="4" spans="1:23" x14ac:dyDescent="0.55000000000000004">
      <c r="A4">
        <v>20</v>
      </c>
      <c r="B4" s="2" t="s">
        <v>24</v>
      </c>
      <c r="C4">
        <f>3.05</f>
        <v>3.05</v>
      </c>
      <c r="D4">
        <v>2.69</v>
      </c>
      <c r="E4">
        <v>3.47</v>
      </c>
      <c r="F4">
        <f t="shared" si="5"/>
        <v>3.0499999999999998E-3</v>
      </c>
      <c r="G4">
        <f t="shared" si="6"/>
        <v>2.6900000000000001E-3</v>
      </c>
      <c r="H4">
        <f t="shared" si="7"/>
        <v>3.47E-3</v>
      </c>
      <c r="I4">
        <f t="shared" si="8"/>
        <v>3.0453534751673228E-3</v>
      </c>
      <c r="J4">
        <f t="shared" si="9"/>
        <v>3.463986507617034E-3</v>
      </c>
      <c r="K4">
        <f t="shared" si="10"/>
        <v>2.6863851920042592E-3</v>
      </c>
      <c r="L4">
        <f t="shared" si="11"/>
        <v>1.9836768255427928E-4</v>
      </c>
      <c r="M4" s="1">
        <f t="shared" si="12"/>
        <v>234.96509499042006</v>
      </c>
      <c r="N4" s="1">
        <f t="shared" si="13"/>
        <v>76920.313235223846</v>
      </c>
      <c r="O4">
        <f t="shared" si="14"/>
        <v>4.2089999999999992E-3</v>
      </c>
      <c r="P4">
        <f t="shared" si="15"/>
        <v>3.7121999999999997E-3</v>
      </c>
      <c r="Q4">
        <f t="shared" si="16"/>
        <v>4.7885999999999996E-3</v>
      </c>
      <c r="R4">
        <f t="shared" si="17"/>
        <v>4.2001545739843715E-3</v>
      </c>
      <c r="S4">
        <f t="shared" si="18"/>
        <v>4.7771529341156249E-3</v>
      </c>
      <c r="T4">
        <f t="shared" si="19"/>
        <v>3.7053183036246384E-3</v>
      </c>
      <c r="U4">
        <f t="shared" si="20"/>
        <v>2.7342720165586391E-4</v>
      </c>
      <c r="V4" s="1">
        <f t="shared" si="21"/>
        <v>234.96945148928108</v>
      </c>
      <c r="W4" s="1">
        <f t="shared" si="22"/>
        <v>55708.079155501197</v>
      </c>
    </row>
    <row r="5" spans="1:23" x14ac:dyDescent="0.55000000000000004">
      <c r="A5">
        <v>30</v>
      </c>
      <c r="B5" s="2" t="s">
        <v>25</v>
      </c>
      <c r="C5">
        <v>2.1800000000000002</v>
      </c>
      <c r="D5">
        <v>1.89</v>
      </c>
      <c r="E5">
        <v>2.52</v>
      </c>
      <c r="F5">
        <f t="shared" si="5"/>
        <v>2.1800000000000001E-3</v>
      </c>
      <c r="G5">
        <f t="shared" si="6"/>
        <v>1.89E-3</v>
      </c>
      <c r="H5">
        <f t="shared" si="7"/>
        <v>2.5200000000000001E-3</v>
      </c>
      <c r="I5">
        <f t="shared" si="8"/>
        <v>2.1776255257647259E-3</v>
      </c>
      <c r="J5">
        <f t="shared" si="9"/>
        <v>2.5168274654885359E-3</v>
      </c>
      <c r="K5">
        <f t="shared" si="10"/>
        <v>1.8882150746800663E-3</v>
      </c>
      <c r="L5">
        <f t="shared" si="11"/>
        <v>1.6036030377767081E-4</v>
      </c>
      <c r="M5" s="1">
        <f t="shared" si="12"/>
        <v>184.00124218412392</v>
      </c>
      <c r="N5" s="1">
        <f t="shared" si="13"/>
        <v>84312.272339798001</v>
      </c>
      <c r="O5">
        <f t="shared" si="14"/>
        <v>3.0084E-3</v>
      </c>
      <c r="P5">
        <f t="shared" si="15"/>
        <v>2.6081999999999998E-3</v>
      </c>
      <c r="Q5">
        <f t="shared" si="16"/>
        <v>3.4776E-3</v>
      </c>
      <c r="R5">
        <f t="shared" si="17"/>
        <v>3.0038792992150842E-3</v>
      </c>
      <c r="S5">
        <f t="shared" si="18"/>
        <v>3.4715601525396877E-3</v>
      </c>
      <c r="T5">
        <f t="shared" si="19"/>
        <v>2.6048016015896014E-3</v>
      </c>
      <c r="U5">
        <f t="shared" si="20"/>
        <v>2.2111187524236897E-4</v>
      </c>
      <c r="V5" s="1">
        <f t="shared" si="21"/>
        <v>184.00397243054201</v>
      </c>
      <c r="W5" s="1">
        <f t="shared" si="22"/>
        <v>61071.444100540422</v>
      </c>
    </row>
    <row r="6" spans="1:23" x14ac:dyDescent="0.55000000000000004">
      <c r="A6">
        <v>40</v>
      </c>
      <c r="B6" s="2" t="s">
        <v>26</v>
      </c>
      <c r="C6">
        <v>0.17</v>
      </c>
      <c r="D6">
        <v>0.1</v>
      </c>
      <c r="E6">
        <v>0.28999999999999998</v>
      </c>
      <c r="F6">
        <f t="shared" si="5"/>
        <v>1.7000000000000001E-4</v>
      </c>
      <c r="G6">
        <f t="shared" si="6"/>
        <v>1E-4</v>
      </c>
      <c r="H6">
        <f t="shared" si="7"/>
        <v>2.9E-4</v>
      </c>
      <c r="I6">
        <f t="shared" si="8"/>
        <v>1.6998555081881861E-4</v>
      </c>
      <c r="J6">
        <f t="shared" si="9"/>
        <v>2.8995795406450142E-4</v>
      </c>
      <c r="K6">
        <f t="shared" si="10"/>
        <v>9.999500016666385E-5</v>
      </c>
      <c r="L6">
        <f t="shared" si="11"/>
        <v>4.8459937218836113E-5</v>
      </c>
      <c r="M6" s="1">
        <f t="shared" si="12"/>
        <v>12.302078345112312</v>
      </c>
      <c r="N6" s="1">
        <f t="shared" si="13"/>
        <v>72359.01587105311</v>
      </c>
      <c r="O6">
        <f t="shared" si="14"/>
        <v>2.3460000000000001E-4</v>
      </c>
      <c r="P6">
        <f t="shared" si="15"/>
        <v>1.3799999999999999E-4</v>
      </c>
      <c r="Q6">
        <f t="shared" si="16"/>
        <v>4.0019999999999997E-4</v>
      </c>
      <c r="R6">
        <f t="shared" si="17"/>
        <v>2.3457248357183769E-4</v>
      </c>
      <c r="S6">
        <f t="shared" si="18"/>
        <v>4.0011993066157991E-4</v>
      </c>
      <c r="T6">
        <f t="shared" si="19"/>
        <v>1.3799047843798817E-4</v>
      </c>
      <c r="U6">
        <f t="shared" si="20"/>
        <v>6.686975822030402E-5</v>
      </c>
      <c r="V6" s="1">
        <f t="shared" si="21"/>
        <v>12.302247496437461</v>
      </c>
      <c r="W6" s="1">
        <f t="shared" si="22"/>
        <v>52433.096757156658</v>
      </c>
    </row>
    <row r="7" spans="1:23" x14ac:dyDescent="0.55000000000000004">
      <c r="A7">
        <v>50</v>
      </c>
      <c r="C7">
        <v>0</v>
      </c>
      <c r="D7">
        <v>0</v>
      </c>
      <c r="E7">
        <v>0</v>
      </c>
      <c r="F7">
        <f t="shared" ref="F7:F14" si="23">C7/1000</f>
        <v>0</v>
      </c>
      <c r="G7">
        <f t="shared" si="6"/>
        <v>0</v>
      </c>
      <c r="H7">
        <f t="shared" si="7"/>
        <v>0</v>
      </c>
      <c r="I7">
        <f t="shared" si="8"/>
        <v>0</v>
      </c>
      <c r="J7">
        <f t="shared" si="9"/>
        <v>0</v>
      </c>
      <c r="K7">
        <f t="shared" si="10"/>
        <v>0</v>
      </c>
      <c r="L7">
        <f t="shared" si="11"/>
        <v>0</v>
      </c>
      <c r="M7" s="1">
        <v>0</v>
      </c>
      <c r="N7" s="1">
        <v>1</v>
      </c>
      <c r="O7">
        <f t="shared" si="14"/>
        <v>0</v>
      </c>
      <c r="P7">
        <f t="shared" si="15"/>
        <v>0</v>
      </c>
      <c r="Q7">
        <f t="shared" si="16"/>
        <v>0</v>
      </c>
      <c r="R7">
        <f t="shared" si="17"/>
        <v>0</v>
      </c>
      <c r="S7">
        <f t="shared" si="18"/>
        <v>0</v>
      </c>
      <c r="T7">
        <f t="shared" si="19"/>
        <v>0</v>
      </c>
      <c r="U7">
        <f t="shared" si="20"/>
        <v>0</v>
      </c>
      <c r="V7" s="1">
        <v>0</v>
      </c>
      <c r="W7" s="1">
        <v>1</v>
      </c>
    </row>
    <row r="8" spans="1:23" x14ac:dyDescent="0.55000000000000004">
      <c r="A8">
        <v>60</v>
      </c>
      <c r="C8">
        <v>0</v>
      </c>
      <c r="D8">
        <v>0</v>
      </c>
      <c r="E8">
        <v>0</v>
      </c>
      <c r="F8">
        <f t="shared" si="23"/>
        <v>0</v>
      </c>
      <c r="G8">
        <f t="shared" si="6"/>
        <v>0</v>
      </c>
      <c r="H8">
        <f t="shared" si="7"/>
        <v>0</v>
      </c>
      <c r="I8">
        <f t="shared" si="8"/>
        <v>0</v>
      </c>
      <c r="J8">
        <f t="shared" si="9"/>
        <v>0</v>
      </c>
      <c r="K8">
        <f t="shared" si="10"/>
        <v>0</v>
      </c>
      <c r="L8">
        <f t="shared" si="11"/>
        <v>0</v>
      </c>
      <c r="M8" s="1">
        <v>0</v>
      </c>
      <c r="N8" s="1">
        <v>1</v>
      </c>
      <c r="O8">
        <f t="shared" si="14"/>
        <v>0</v>
      </c>
      <c r="P8">
        <f t="shared" si="15"/>
        <v>0</v>
      </c>
      <c r="Q8">
        <f t="shared" si="16"/>
        <v>0</v>
      </c>
      <c r="R8">
        <f t="shared" si="17"/>
        <v>0</v>
      </c>
      <c r="S8">
        <f t="shared" si="18"/>
        <v>0</v>
      </c>
      <c r="T8">
        <f t="shared" si="19"/>
        <v>0</v>
      </c>
      <c r="U8">
        <f t="shared" si="20"/>
        <v>0</v>
      </c>
      <c r="V8" s="1">
        <v>0</v>
      </c>
      <c r="W8" s="1">
        <v>1</v>
      </c>
    </row>
    <row r="9" spans="1:23" x14ac:dyDescent="0.55000000000000004">
      <c r="A9">
        <v>70</v>
      </c>
      <c r="C9">
        <v>0</v>
      </c>
      <c r="D9">
        <v>0</v>
      </c>
      <c r="E9">
        <v>0</v>
      </c>
      <c r="F9">
        <f t="shared" si="23"/>
        <v>0</v>
      </c>
      <c r="G9">
        <f t="shared" si="6"/>
        <v>0</v>
      </c>
      <c r="H9">
        <f t="shared" si="7"/>
        <v>0</v>
      </c>
      <c r="I9">
        <f t="shared" si="8"/>
        <v>0</v>
      </c>
      <c r="J9">
        <f t="shared" si="9"/>
        <v>0</v>
      </c>
      <c r="K9">
        <f t="shared" si="10"/>
        <v>0</v>
      </c>
      <c r="L9">
        <f t="shared" si="11"/>
        <v>0</v>
      </c>
      <c r="M9" s="1">
        <v>0</v>
      </c>
      <c r="N9" s="1">
        <v>1</v>
      </c>
      <c r="O9">
        <f t="shared" si="14"/>
        <v>0</v>
      </c>
      <c r="P9">
        <f t="shared" si="15"/>
        <v>0</v>
      </c>
      <c r="Q9">
        <f t="shared" si="16"/>
        <v>0</v>
      </c>
      <c r="R9">
        <f t="shared" si="17"/>
        <v>0</v>
      </c>
      <c r="S9">
        <f t="shared" si="18"/>
        <v>0</v>
      </c>
      <c r="T9">
        <f t="shared" si="19"/>
        <v>0</v>
      </c>
      <c r="U9">
        <f t="shared" si="20"/>
        <v>0</v>
      </c>
      <c r="V9" s="1">
        <v>0</v>
      </c>
      <c r="W9" s="1">
        <v>1</v>
      </c>
    </row>
    <row r="10" spans="1:23" x14ac:dyDescent="0.55000000000000004">
      <c r="A10">
        <v>80</v>
      </c>
      <c r="C10">
        <v>0</v>
      </c>
      <c r="D10">
        <v>0</v>
      </c>
      <c r="E10">
        <v>0</v>
      </c>
      <c r="F10">
        <f t="shared" si="23"/>
        <v>0</v>
      </c>
      <c r="G10">
        <f t="shared" si="6"/>
        <v>0</v>
      </c>
      <c r="H10">
        <f t="shared" si="7"/>
        <v>0</v>
      </c>
      <c r="I10">
        <f t="shared" si="8"/>
        <v>0</v>
      </c>
      <c r="J10">
        <f t="shared" si="9"/>
        <v>0</v>
      </c>
      <c r="K10">
        <f t="shared" si="10"/>
        <v>0</v>
      </c>
      <c r="L10">
        <f t="shared" si="11"/>
        <v>0</v>
      </c>
      <c r="M10" s="1">
        <v>0</v>
      </c>
      <c r="N10" s="1">
        <v>1</v>
      </c>
      <c r="O10">
        <f t="shared" si="14"/>
        <v>0</v>
      </c>
      <c r="P10">
        <f t="shared" si="15"/>
        <v>0</v>
      </c>
      <c r="Q10">
        <f t="shared" si="16"/>
        <v>0</v>
      </c>
      <c r="R10">
        <f t="shared" si="17"/>
        <v>0</v>
      </c>
      <c r="S10">
        <f t="shared" si="18"/>
        <v>0</v>
      </c>
      <c r="T10">
        <f t="shared" si="19"/>
        <v>0</v>
      </c>
      <c r="U10">
        <f t="shared" si="20"/>
        <v>0</v>
      </c>
      <c r="V10" s="1">
        <v>0</v>
      </c>
      <c r="W10" s="1">
        <v>1</v>
      </c>
    </row>
    <row r="11" spans="1:23" x14ac:dyDescent="0.55000000000000004">
      <c r="A11">
        <v>90</v>
      </c>
      <c r="C11">
        <v>0</v>
      </c>
      <c r="D11">
        <v>0</v>
      </c>
      <c r="E11">
        <v>0</v>
      </c>
      <c r="F11">
        <f t="shared" si="23"/>
        <v>0</v>
      </c>
      <c r="G11">
        <f t="shared" si="6"/>
        <v>0</v>
      </c>
      <c r="H11">
        <f t="shared" si="7"/>
        <v>0</v>
      </c>
      <c r="I11">
        <f t="shared" si="8"/>
        <v>0</v>
      </c>
      <c r="J11">
        <f t="shared" si="9"/>
        <v>0</v>
      </c>
      <c r="K11">
        <f t="shared" si="10"/>
        <v>0</v>
      </c>
      <c r="L11">
        <f t="shared" si="11"/>
        <v>0</v>
      </c>
      <c r="M11" s="1">
        <v>0</v>
      </c>
      <c r="N11" s="1">
        <v>1</v>
      </c>
      <c r="O11">
        <f t="shared" si="14"/>
        <v>0</v>
      </c>
      <c r="P11">
        <f t="shared" si="15"/>
        <v>0</v>
      </c>
      <c r="Q11">
        <f t="shared" si="16"/>
        <v>0</v>
      </c>
      <c r="R11">
        <f t="shared" si="17"/>
        <v>0</v>
      </c>
      <c r="S11">
        <f t="shared" si="18"/>
        <v>0</v>
      </c>
      <c r="T11">
        <f t="shared" si="19"/>
        <v>0</v>
      </c>
      <c r="U11">
        <f t="shared" si="20"/>
        <v>0</v>
      </c>
      <c r="V11" s="1">
        <v>0</v>
      </c>
      <c r="W11" s="1">
        <v>1</v>
      </c>
    </row>
    <row r="12" spans="1:23" x14ac:dyDescent="0.55000000000000004">
      <c r="A12">
        <v>100</v>
      </c>
      <c r="C12">
        <v>0</v>
      </c>
      <c r="D12">
        <v>0</v>
      </c>
      <c r="E12">
        <v>0</v>
      </c>
      <c r="F12">
        <f t="shared" si="23"/>
        <v>0</v>
      </c>
      <c r="G12">
        <f t="shared" si="6"/>
        <v>0</v>
      </c>
      <c r="H12">
        <f t="shared" si="7"/>
        <v>0</v>
      </c>
      <c r="I12">
        <f t="shared" si="8"/>
        <v>0</v>
      </c>
      <c r="J12">
        <f t="shared" si="9"/>
        <v>0</v>
      </c>
      <c r="K12">
        <f t="shared" si="10"/>
        <v>0</v>
      </c>
      <c r="L12">
        <f t="shared" si="11"/>
        <v>0</v>
      </c>
      <c r="M12" s="1">
        <v>0</v>
      </c>
      <c r="N12" s="1">
        <v>1</v>
      </c>
      <c r="O12">
        <f t="shared" si="14"/>
        <v>0</v>
      </c>
      <c r="P12">
        <f t="shared" si="15"/>
        <v>0</v>
      </c>
      <c r="Q12">
        <f t="shared" si="16"/>
        <v>0</v>
      </c>
      <c r="R12">
        <f t="shared" si="17"/>
        <v>0</v>
      </c>
      <c r="S12">
        <f t="shared" si="18"/>
        <v>0</v>
      </c>
      <c r="T12">
        <f t="shared" si="19"/>
        <v>0</v>
      </c>
      <c r="U12">
        <f t="shared" si="20"/>
        <v>0</v>
      </c>
      <c r="V12" s="1">
        <v>0</v>
      </c>
      <c r="W12" s="1">
        <v>1</v>
      </c>
    </row>
    <row r="13" spans="1:23" x14ac:dyDescent="0.55000000000000004">
      <c r="A13">
        <v>110</v>
      </c>
      <c r="C13">
        <v>0</v>
      </c>
      <c r="D13">
        <v>0</v>
      </c>
      <c r="E13">
        <v>0</v>
      </c>
      <c r="F13">
        <f t="shared" si="23"/>
        <v>0</v>
      </c>
      <c r="G13">
        <f t="shared" si="6"/>
        <v>0</v>
      </c>
      <c r="H13">
        <f t="shared" si="7"/>
        <v>0</v>
      </c>
      <c r="I13">
        <f t="shared" si="8"/>
        <v>0</v>
      </c>
      <c r="J13">
        <f t="shared" si="9"/>
        <v>0</v>
      </c>
      <c r="K13">
        <f t="shared" si="10"/>
        <v>0</v>
      </c>
      <c r="L13">
        <f t="shared" si="11"/>
        <v>0</v>
      </c>
      <c r="M13" s="1">
        <v>0</v>
      </c>
      <c r="N13" s="1">
        <v>1</v>
      </c>
      <c r="O13">
        <f t="shared" si="14"/>
        <v>0</v>
      </c>
      <c r="P13">
        <f t="shared" si="15"/>
        <v>0</v>
      </c>
      <c r="Q13">
        <f t="shared" si="16"/>
        <v>0</v>
      </c>
      <c r="R13">
        <f t="shared" si="17"/>
        <v>0</v>
      </c>
      <c r="S13">
        <f t="shared" si="18"/>
        <v>0</v>
      </c>
      <c r="T13">
        <f t="shared" si="19"/>
        <v>0</v>
      </c>
      <c r="U13">
        <f t="shared" si="20"/>
        <v>0</v>
      </c>
      <c r="V13" s="1">
        <v>0</v>
      </c>
      <c r="W13" s="1">
        <v>1</v>
      </c>
    </row>
    <row r="14" spans="1:23" x14ac:dyDescent="0.55000000000000004">
      <c r="A14">
        <v>120</v>
      </c>
      <c r="C14">
        <v>0</v>
      </c>
      <c r="D14">
        <v>0</v>
      </c>
      <c r="E14">
        <v>0</v>
      </c>
      <c r="F14">
        <f t="shared" si="23"/>
        <v>0</v>
      </c>
      <c r="G14">
        <f t="shared" si="6"/>
        <v>0</v>
      </c>
      <c r="H14">
        <f t="shared" si="7"/>
        <v>0</v>
      </c>
      <c r="I14">
        <f t="shared" si="8"/>
        <v>0</v>
      </c>
      <c r="J14">
        <f t="shared" si="9"/>
        <v>0</v>
      </c>
      <c r="K14">
        <f t="shared" si="10"/>
        <v>0</v>
      </c>
      <c r="L14">
        <f t="shared" si="11"/>
        <v>0</v>
      </c>
      <c r="M14" s="1">
        <v>0</v>
      </c>
      <c r="N14" s="1">
        <v>1</v>
      </c>
      <c r="O14">
        <f t="shared" si="14"/>
        <v>0</v>
      </c>
      <c r="P14">
        <f t="shared" si="15"/>
        <v>0</v>
      </c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19"/>
        <v>0</v>
      </c>
      <c r="U14">
        <f t="shared" si="20"/>
        <v>0</v>
      </c>
      <c r="V14" s="1">
        <v>0</v>
      </c>
      <c r="W14" s="1">
        <v>1</v>
      </c>
    </row>
    <row r="15" spans="1:23" x14ac:dyDescent="0.55000000000000004">
      <c r="M15" s="1"/>
      <c r="N15" s="1"/>
    </row>
    <row r="16" spans="1:23" x14ac:dyDescent="0.55000000000000004">
      <c r="M16" s="1"/>
      <c r="N16" s="1"/>
    </row>
    <row r="17" spans="13:14" x14ac:dyDescent="0.55000000000000004">
      <c r="M17" s="1"/>
      <c r="N17" s="1"/>
    </row>
    <row r="18" spans="13:14" x14ac:dyDescent="0.55000000000000004">
      <c r="M18" s="1"/>
      <c r="N18" s="1"/>
    </row>
    <row r="19" spans="13:14" x14ac:dyDescent="0.55000000000000004">
      <c r="M19" s="1"/>
      <c r="N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"/>
  <sheetViews>
    <sheetView workbookViewId="0">
      <selection activeCell="V2" sqref="V2:W14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55000000000000004">
      <c r="A2">
        <v>0</v>
      </c>
      <c r="C2">
        <v>0</v>
      </c>
      <c r="D2">
        <v>0</v>
      </c>
      <c r="E2">
        <v>0</v>
      </c>
      <c r="F2">
        <f>C2/1000</f>
        <v>0</v>
      </c>
      <c r="G2">
        <f t="shared" ref="G2:H14" si="0">D2/1000</f>
        <v>0</v>
      </c>
      <c r="H2">
        <f t="shared" si="0"/>
        <v>0</v>
      </c>
      <c r="I2">
        <f>1-EXP(-F2)</f>
        <v>0</v>
      </c>
      <c r="J2">
        <f>1-EXP(-H2)</f>
        <v>0</v>
      </c>
      <c r="K2">
        <f>1-EXP(-G2)</f>
        <v>0</v>
      </c>
      <c r="L2">
        <f>(J2-K2)/(2*1.96)</f>
        <v>0</v>
      </c>
      <c r="M2" s="1">
        <v>0</v>
      </c>
      <c r="N2" s="1">
        <v>1</v>
      </c>
      <c r="O2">
        <f>F2*1.38</f>
        <v>0</v>
      </c>
      <c r="P2">
        <f t="shared" ref="P2:Q14" si="1">G2*1.38</f>
        <v>0</v>
      </c>
      <c r="Q2">
        <f t="shared" si="1"/>
        <v>0</v>
      </c>
      <c r="R2">
        <f>1-EXP(-O2)</f>
        <v>0</v>
      </c>
      <c r="S2">
        <f>1-EXP(-Q2)</f>
        <v>0</v>
      </c>
      <c r="T2">
        <f>1-EXP(-P2)</f>
        <v>0</v>
      </c>
      <c r="U2">
        <f>(S2-T2)/(2*1.96)</f>
        <v>0</v>
      </c>
      <c r="V2" s="1">
        <v>0</v>
      </c>
      <c r="W2" s="1">
        <v>1</v>
      </c>
    </row>
    <row r="3" spans="1:23" x14ac:dyDescent="0.55000000000000004">
      <c r="A3">
        <v>10</v>
      </c>
      <c r="C3">
        <v>0</v>
      </c>
      <c r="D3">
        <v>0</v>
      </c>
      <c r="E3">
        <v>0</v>
      </c>
      <c r="F3">
        <f t="shared" ref="F3:F14" si="2">C3/1000</f>
        <v>0</v>
      </c>
      <c r="G3">
        <f t="shared" si="0"/>
        <v>0</v>
      </c>
      <c r="H3">
        <f t="shared" si="0"/>
        <v>0</v>
      </c>
      <c r="I3">
        <f t="shared" ref="I3:I14" si="3">1-EXP(-F3)</f>
        <v>0</v>
      </c>
      <c r="J3">
        <f t="shared" ref="J3:J14" si="4">1-EXP(-H3)</f>
        <v>0</v>
      </c>
      <c r="K3">
        <f t="shared" ref="K3:K14" si="5">1-EXP(-G3)</f>
        <v>0</v>
      </c>
      <c r="L3">
        <f t="shared" ref="L3:L14" si="6">(J3-K3)/(2*1.96)</f>
        <v>0</v>
      </c>
      <c r="M3" s="1">
        <v>0</v>
      </c>
      <c r="N3" s="1">
        <v>1</v>
      </c>
      <c r="O3">
        <f t="shared" ref="O3:O14" si="7">F3*1.38</f>
        <v>0</v>
      </c>
      <c r="P3">
        <f t="shared" si="1"/>
        <v>0</v>
      </c>
      <c r="Q3">
        <f t="shared" si="1"/>
        <v>0</v>
      </c>
      <c r="R3">
        <f t="shared" ref="R3:R14" si="8">1-EXP(-O3)</f>
        <v>0</v>
      </c>
      <c r="S3">
        <f t="shared" ref="S3:S14" si="9">1-EXP(-Q3)</f>
        <v>0</v>
      </c>
      <c r="T3">
        <f t="shared" ref="T3:T14" si="10">1-EXP(-P3)</f>
        <v>0</v>
      </c>
      <c r="U3">
        <f t="shared" ref="U3:U14" si="11">(S3-T3)/(2*1.96)</f>
        <v>0</v>
      </c>
      <c r="V3" s="1">
        <v>0</v>
      </c>
      <c r="W3" s="1">
        <v>1</v>
      </c>
    </row>
    <row r="4" spans="1:23" x14ac:dyDescent="0.55000000000000004">
      <c r="A4">
        <v>20</v>
      </c>
      <c r="C4">
        <v>0</v>
      </c>
      <c r="D4">
        <v>0</v>
      </c>
      <c r="E4">
        <v>0</v>
      </c>
      <c r="F4">
        <f t="shared" si="2"/>
        <v>0</v>
      </c>
      <c r="G4">
        <f t="shared" si="0"/>
        <v>0</v>
      </c>
      <c r="H4">
        <f t="shared" si="0"/>
        <v>0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 s="1">
        <v>0</v>
      </c>
      <c r="N4" s="1">
        <v>1</v>
      </c>
      <c r="O4">
        <f t="shared" si="7"/>
        <v>0</v>
      </c>
      <c r="P4">
        <f t="shared" si="1"/>
        <v>0</v>
      </c>
      <c r="Q4">
        <f t="shared" si="1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0</v>
      </c>
      <c r="V4" s="1">
        <v>0</v>
      </c>
      <c r="W4" s="1">
        <v>1</v>
      </c>
    </row>
    <row r="5" spans="1:23" x14ac:dyDescent="0.55000000000000004">
      <c r="A5">
        <v>30</v>
      </c>
      <c r="C5">
        <v>0</v>
      </c>
      <c r="D5">
        <v>0</v>
      </c>
      <c r="E5">
        <v>0</v>
      </c>
      <c r="F5">
        <f t="shared" si="2"/>
        <v>0</v>
      </c>
      <c r="G5">
        <f t="shared" si="0"/>
        <v>0</v>
      </c>
      <c r="H5">
        <f t="shared" si="0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 s="1">
        <v>0</v>
      </c>
      <c r="N5" s="1">
        <v>1</v>
      </c>
      <c r="O5">
        <f t="shared" si="7"/>
        <v>0</v>
      </c>
      <c r="P5">
        <f t="shared" si="1"/>
        <v>0</v>
      </c>
      <c r="Q5">
        <f t="shared" si="1"/>
        <v>0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si="11"/>
        <v>0</v>
      </c>
      <c r="V5" s="1">
        <v>0</v>
      </c>
      <c r="W5" s="1">
        <v>1</v>
      </c>
    </row>
    <row r="6" spans="1:23" x14ac:dyDescent="0.55000000000000004">
      <c r="A6">
        <v>40</v>
      </c>
      <c r="C6">
        <v>0</v>
      </c>
      <c r="D6">
        <v>0</v>
      </c>
      <c r="E6">
        <v>0</v>
      </c>
      <c r="F6">
        <f t="shared" si="2"/>
        <v>0</v>
      </c>
      <c r="G6">
        <f t="shared" si="0"/>
        <v>0</v>
      </c>
      <c r="H6">
        <f t="shared" si="0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 s="1">
        <v>0</v>
      </c>
      <c r="N6" s="1">
        <v>1</v>
      </c>
      <c r="O6">
        <f t="shared" si="7"/>
        <v>0</v>
      </c>
      <c r="P6">
        <f t="shared" si="1"/>
        <v>0</v>
      </c>
      <c r="Q6">
        <f t="shared" si="1"/>
        <v>0</v>
      </c>
      <c r="R6">
        <f t="shared" si="8"/>
        <v>0</v>
      </c>
      <c r="S6">
        <f t="shared" si="9"/>
        <v>0</v>
      </c>
      <c r="T6">
        <f t="shared" si="10"/>
        <v>0</v>
      </c>
      <c r="U6">
        <f t="shared" si="11"/>
        <v>0</v>
      </c>
      <c r="V6" s="1">
        <v>0</v>
      </c>
      <c r="W6" s="1">
        <v>1</v>
      </c>
    </row>
    <row r="7" spans="1:23" x14ac:dyDescent="0.55000000000000004">
      <c r="A7">
        <v>50</v>
      </c>
      <c r="C7">
        <v>0</v>
      </c>
      <c r="D7">
        <v>0</v>
      </c>
      <c r="E7">
        <v>0</v>
      </c>
      <c r="F7">
        <f t="shared" si="2"/>
        <v>0</v>
      </c>
      <c r="G7">
        <f t="shared" si="0"/>
        <v>0</v>
      </c>
      <c r="H7">
        <f t="shared" si="0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 s="1">
        <v>0</v>
      </c>
      <c r="N7" s="1">
        <v>1</v>
      </c>
      <c r="O7">
        <f t="shared" si="7"/>
        <v>0</v>
      </c>
      <c r="P7">
        <f t="shared" si="1"/>
        <v>0</v>
      </c>
      <c r="Q7">
        <f t="shared" si="1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 s="1">
        <v>0</v>
      </c>
      <c r="W7" s="1">
        <v>1</v>
      </c>
    </row>
    <row r="8" spans="1:23" x14ac:dyDescent="0.55000000000000004">
      <c r="A8">
        <v>60</v>
      </c>
      <c r="C8">
        <v>0</v>
      </c>
      <c r="D8">
        <v>0</v>
      </c>
      <c r="E8">
        <v>0</v>
      </c>
      <c r="F8">
        <f t="shared" si="2"/>
        <v>0</v>
      </c>
      <c r="G8">
        <f t="shared" si="0"/>
        <v>0</v>
      </c>
      <c r="H8">
        <f t="shared" si="0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 s="1">
        <v>0</v>
      </c>
      <c r="N8" s="1">
        <v>1</v>
      </c>
      <c r="O8">
        <f t="shared" si="7"/>
        <v>0</v>
      </c>
      <c r="P8">
        <f t="shared" si="1"/>
        <v>0</v>
      </c>
      <c r="Q8">
        <f t="shared" si="1"/>
        <v>0</v>
      </c>
      <c r="R8">
        <f t="shared" si="8"/>
        <v>0</v>
      </c>
      <c r="S8">
        <f t="shared" si="9"/>
        <v>0</v>
      </c>
      <c r="T8">
        <f t="shared" si="10"/>
        <v>0</v>
      </c>
      <c r="U8">
        <f t="shared" si="11"/>
        <v>0</v>
      </c>
      <c r="V8" s="1">
        <v>0</v>
      </c>
      <c r="W8" s="1">
        <v>1</v>
      </c>
    </row>
    <row r="9" spans="1:23" x14ac:dyDescent="0.55000000000000004">
      <c r="A9">
        <v>70</v>
      </c>
      <c r="C9">
        <v>0</v>
      </c>
      <c r="D9">
        <v>0</v>
      </c>
      <c r="E9">
        <v>0</v>
      </c>
      <c r="F9">
        <f t="shared" si="2"/>
        <v>0</v>
      </c>
      <c r="G9">
        <f t="shared" si="0"/>
        <v>0</v>
      </c>
      <c r="H9">
        <f t="shared" si="0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 s="1">
        <v>0</v>
      </c>
      <c r="N9" s="1">
        <v>1</v>
      </c>
      <c r="O9">
        <f t="shared" si="7"/>
        <v>0</v>
      </c>
      <c r="P9">
        <f t="shared" si="1"/>
        <v>0</v>
      </c>
      <c r="Q9">
        <f t="shared" si="1"/>
        <v>0</v>
      </c>
      <c r="R9">
        <f t="shared" si="8"/>
        <v>0</v>
      </c>
      <c r="S9">
        <f t="shared" si="9"/>
        <v>0</v>
      </c>
      <c r="T9">
        <f t="shared" si="10"/>
        <v>0</v>
      </c>
      <c r="U9">
        <f t="shared" si="11"/>
        <v>0</v>
      </c>
      <c r="V9" s="1">
        <v>0</v>
      </c>
      <c r="W9" s="1">
        <v>1</v>
      </c>
    </row>
    <row r="10" spans="1:23" x14ac:dyDescent="0.55000000000000004">
      <c r="A10">
        <v>80</v>
      </c>
      <c r="C10">
        <v>0</v>
      </c>
      <c r="D10">
        <v>0</v>
      </c>
      <c r="E10">
        <v>0</v>
      </c>
      <c r="F10">
        <f t="shared" si="2"/>
        <v>0</v>
      </c>
      <c r="G10">
        <f t="shared" si="0"/>
        <v>0</v>
      </c>
      <c r="H10">
        <f t="shared" si="0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 s="1">
        <v>0</v>
      </c>
      <c r="N10" s="1">
        <v>1</v>
      </c>
      <c r="O10">
        <f t="shared" si="7"/>
        <v>0</v>
      </c>
      <c r="P10">
        <f t="shared" si="1"/>
        <v>0</v>
      </c>
      <c r="Q10">
        <f t="shared" si="1"/>
        <v>0</v>
      </c>
      <c r="R10">
        <f t="shared" si="8"/>
        <v>0</v>
      </c>
      <c r="S10">
        <f t="shared" si="9"/>
        <v>0</v>
      </c>
      <c r="T10">
        <f t="shared" si="10"/>
        <v>0</v>
      </c>
      <c r="U10">
        <f t="shared" si="11"/>
        <v>0</v>
      </c>
      <c r="V10" s="1">
        <v>0</v>
      </c>
      <c r="W10" s="1">
        <v>1</v>
      </c>
    </row>
    <row r="11" spans="1:23" x14ac:dyDescent="0.55000000000000004">
      <c r="A11">
        <v>90</v>
      </c>
      <c r="C11">
        <v>0</v>
      </c>
      <c r="D11">
        <v>0</v>
      </c>
      <c r="E11">
        <v>0</v>
      </c>
      <c r="F11">
        <f t="shared" si="2"/>
        <v>0</v>
      </c>
      <c r="G11">
        <f t="shared" si="0"/>
        <v>0</v>
      </c>
      <c r="H11">
        <f t="shared" si="0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 s="1">
        <v>0</v>
      </c>
      <c r="N11" s="1">
        <v>1</v>
      </c>
      <c r="O11">
        <f t="shared" si="7"/>
        <v>0</v>
      </c>
      <c r="P11">
        <f t="shared" si="1"/>
        <v>0</v>
      </c>
      <c r="Q11">
        <f t="shared" si="1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0</v>
      </c>
      <c r="V11" s="1">
        <v>0</v>
      </c>
      <c r="W11" s="1">
        <v>1</v>
      </c>
    </row>
    <row r="12" spans="1:23" x14ac:dyDescent="0.55000000000000004">
      <c r="A12">
        <v>100</v>
      </c>
      <c r="C12">
        <v>0</v>
      </c>
      <c r="D12">
        <v>0</v>
      </c>
      <c r="E12">
        <v>0</v>
      </c>
      <c r="F12">
        <f t="shared" si="2"/>
        <v>0</v>
      </c>
      <c r="G12">
        <f t="shared" si="0"/>
        <v>0</v>
      </c>
      <c r="H12">
        <f t="shared" si="0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 s="1">
        <v>0</v>
      </c>
      <c r="N12" s="1">
        <v>1</v>
      </c>
      <c r="O12">
        <f t="shared" si="7"/>
        <v>0</v>
      </c>
      <c r="P12">
        <f t="shared" si="1"/>
        <v>0</v>
      </c>
      <c r="Q12">
        <f t="shared" si="1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 s="1">
        <v>0</v>
      </c>
      <c r="W12" s="1">
        <v>1</v>
      </c>
    </row>
    <row r="13" spans="1:23" x14ac:dyDescent="0.55000000000000004">
      <c r="A13">
        <v>110</v>
      </c>
      <c r="C13">
        <v>0</v>
      </c>
      <c r="D13">
        <v>0</v>
      </c>
      <c r="E13">
        <v>0</v>
      </c>
      <c r="F13">
        <f t="shared" si="2"/>
        <v>0</v>
      </c>
      <c r="G13">
        <f t="shared" si="0"/>
        <v>0</v>
      </c>
      <c r="H13">
        <f t="shared" si="0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 s="1">
        <v>0</v>
      </c>
      <c r="N13" s="1">
        <v>1</v>
      </c>
      <c r="O13">
        <f t="shared" si="7"/>
        <v>0</v>
      </c>
      <c r="P13">
        <f t="shared" si="1"/>
        <v>0</v>
      </c>
      <c r="Q13">
        <f t="shared" si="1"/>
        <v>0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si="11"/>
        <v>0</v>
      </c>
      <c r="V13" s="1">
        <v>0</v>
      </c>
      <c r="W13" s="1">
        <v>1</v>
      </c>
    </row>
    <row r="14" spans="1:23" x14ac:dyDescent="0.55000000000000004">
      <c r="A14">
        <v>120</v>
      </c>
      <c r="C14">
        <v>0</v>
      </c>
      <c r="D14">
        <v>0</v>
      </c>
      <c r="E14">
        <v>0</v>
      </c>
      <c r="F14">
        <f t="shared" si="2"/>
        <v>0</v>
      </c>
      <c r="G14">
        <f t="shared" si="0"/>
        <v>0</v>
      </c>
      <c r="H14">
        <f t="shared" si="0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 s="1">
        <v>0</v>
      </c>
      <c r="N14" s="1">
        <v>1</v>
      </c>
      <c r="O14">
        <f t="shared" si="7"/>
        <v>0</v>
      </c>
      <c r="P14">
        <f t="shared" si="1"/>
        <v>0</v>
      </c>
      <c r="Q14">
        <f t="shared" si="1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</v>
      </c>
      <c r="V14" s="1">
        <v>0</v>
      </c>
      <c r="W14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4"/>
  <sheetViews>
    <sheetView workbookViewId="0">
      <selection activeCell="U7" sqref="U7:V14"/>
    </sheetView>
  </sheetViews>
  <sheetFormatPr defaultRowHeight="14.4" x14ac:dyDescent="0.55000000000000004"/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55000000000000004">
      <c r="A2">
        <v>0</v>
      </c>
      <c r="B2">
        <f>0.62</f>
        <v>0.62</v>
      </c>
      <c r="C2">
        <v>0.45</v>
      </c>
      <c r="D2">
        <v>0.86</v>
      </c>
      <c r="E2">
        <f>B2/1000</f>
        <v>6.2E-4</v>
      </c>
      <c r="F2">
        <f t="shared" ref="F2:G14" si="0">C2/1000</f>
        <v>4.4999999999999999E-4</v>
      </c>
      <c r="G2">
        <f t="shared" si="0"/>
        <v>8.5999999999999998E-4</v>
      </c>
      <c r="H2">
        <f>1-EXP(-E2)</f>
        <v>6.1980783971515852E-4</v>
      </c>
      <c r="I2">
        <f>1-EXP(-G2)</f>
        <v>8.5963030598656953E-4</v>
      </c>
      <c r="J2">
        <f>1-EXP(-F2)</f>
        <v>4.4989876518575223E-4</v>
      </c>
      <c r="K2">
        <f>(I2-J2)/(2*1.96)</f>
        <v>1.0452335224510646E-4</v>
      </c>
      <c r="L2" s="1">
        <f t="shared" ref="L2:L14" si="1">(((1-H2)/(K2*K2))-(1/H2))*H2*H2</f>
        <v>35.140711304827938</v>
      </c>
      <c r="M2" s="1">
        <f>L2*((1/H2)-1)</f>
        <v>56660.99808064293</v>
      </c>
      <c r="N2">
        <f>E2*1.38</f>
        <v>8.5559999999999998E-4</v>
      </c>
      <c r="O2">
        <f t="shared" ref="O2:P14" si="2">F2*1.38</f>
        <v>6.2099999999999992E-4</v>
      </c>
      <c r="P2">
        <f t="shared" si="2"/>
        <v>1.1867999999999998E-3</v>
      </c>
      <c r="Q2">
        <f>1-EXP(-N2)</f>
        <v>8.552340786881496E-4</v>
      </c>
      <c r="R2">
        <f>1-EXP(-P2)</f>
        <v>1.1860960313975211E-3</v>
      </c>
      <c r="S2">
        <f>1-EXP(-O2)</f>
        <v>6.2080721940760419E-4</v>
      </c>
      <c r="T2">
        <f>(R2-S2)/(2*1.96)</f>
        <v>1.4420632958926451E-4</v>
      </c>
      <c r="U2" s="1">
        <f t="shared" ref="U2:U14" si="3">(((1-Q2)/(T2*T2))-(1/Q2))*Q2*Q2</f>
        <v>35.141411223314947</v>
      </c>
      <c r="V2" s="1">
        <f t="shared" ref="V2:V14" si="4">U2*((1/Q2)-1)</f>
        <v>41054.674931477435</v>
      </c>
    </row>
    <row r="3" spans="1:22" x14ac:dyDescent="0.55000000000000004">
      <c r="A3">
        <v>10</v>
      </c>
      <c r="B3">
        <f>1.94</f>
        <v>1.94</v>
      </c>
      <c r="C3">
        <v>1.62</v>
      </c>
      <c r="D3">
        <v>2.3199999999999998</v>
      </c>
      <c r="E3">
        <f t="shared" ref="E3:E14" si="5">B3/1000</f>
        <v>1.9399999999999999E-3</v>
      </c>
      <c r="F3">
        <f t="shared" si="0"/>
        <v>1.6200000000000001E-3</v>
      </c>
      <c r="G3">
        <f t="shared" si="0"/>
        <v>2.32E-3</v>
      </c>
      <c r="H3">
        <f t="shared" ref="H3:H14" si="6">1-EXP(-E3)</f>
        <v>1.9381194163073934E-3</v>
      </c>
      <c r="I3">
        <f t="shared" ref="I3:I14" si="7">1-EXP(-G3)</f>
        <v>2.3173108799880993E-3</v>
      </c>
      <c r="J3">
        <f t="shared" ref="J3:J14" si="8">1-EXP(-F3)</f>
        <v>1.6186885083011582E-3</v>
      </c>
      <c r="K3">
        <f t="shared" ref="K3:K14" si="9">(I3-J3)/(2*1.96)</f>
        <v>1.782199927772809E-4</v>
      </c>
      <c r="L3" s="1">
        <f t="shared" si="1"/>
        <v>118.03167188238835</v>
      </c>
      <c r="M3" s="1">
        <f t="shared" ref="M3:M14" si="10">L3*((1/H3)-1)</f>
        <v>60782.071226456283</v>
      </c>
      <c r="N3">
        <f t="shared" ref="N3:N14" si="11">E3*1.38</f>
        <v>2.6771999999999998E-3</v>
      </c>
      <c r="O3">
        <f t="shared" si="2"/>
        <v>2.2355999999999999E-3</v>
      </c>
      <c r="P3">
        <f t="shared" si="2"/>
        <v>3.2015999999999998E-3</v>
      </c>
      <c r="Q3">
        <f t="shared" ref="Q3:Q14" si="12">1-EXP(-N3)</f>
        <v>2.6736194960345072E-3</v>
      </c>
      <c r="R3">
        <f t="shared" ref="R3:R14" si="13">1-EXP(-P3)</f>
        <v>3.1964803438744305E-3</v>
      </c>
      <c r="S3">
        <f t="shared" ref="S3:S14" si="14">1-EXP(-O3)</f>
        <v>2.2331029075000064E-3</v>
      </c>
      <c r="T3">
        <f t="shared" ref="T3:T14" si="15">(R3-S3)/(2*1.96)</f>
        <v>2.4575955009551636E-4</v>
      </c>
      <c r="U3" s="1">
        <f t="shared" si="3"/>
        <v>118.03365670123533</v>
      </c>
      <c r="V3" s="1">
        <f t="shared" si="4"/>
        <v>44029.481304310226</v>
      </c>
    </row>
    <row r="4" spans="1:22" x14ac:dyDescent="0.55000000000000004">
      <c r="A4">
        <v>20</v>
      </c>
      <c r="B4">
        <f>3.05</f>
        <v>3.05</v>
      </c>
      <c r="C4">
        <v>2.69</v>
      </c>
      <c r="D4">
        <v>3.47</v>
      </c>
      <c r="E4">
        <f t="shared" si="5"/>
        <v>3.0499999999999998E-3</v>
      </c>
      <c r="F4">
        <f t="shared" si="0"/>
        <v>2.6900000000000001E-3</v>
      </c>
      <c r="G4">
        <f t="shared" si="0"/>
        <v>3.47E-3</v>
      </c>
      <c r="H4">
        <f t="shared" si="6"/>
        <v>3.0453534751673228E-3</v>
      </c>
      <c r="I4">
        <f t="shared" si="7"/>
        <v>3.463986507617034E-3</v>
      </c>
      <c r="J4">
        <f t="shared" si="8"/>
        <v>2.6863851920042592E-3</v>
      </c>
      <c r="K4">
        <f t="shared" si="9"/>
        <v>1.9836768255427928E-4</v>
      </c>
      <c r="L4" s="1">
        <f t="shared" si="1"/>
        <v>234.96509499042006</v>
      </c>
      <c r="M4" s="1">
        <f t="shared" si="10"/>
        <v>76920.313235223846</v>
      </c>
      <c r="N4">
        <f t="shared" si="11"/>
        <v>4.2089999999999992E-3</v>
      </c>
      <c r="O4">
        <f t="shared" si="2"/>
        <v>3.7121999999999997E-3</v>
      </c>
      <c r="P4">
        <f t="shared" si="2"/>
        <v>4.7885999999999996E-3</v>
      </c>
      <c r="Q4">
        <f t="shared" si="12"/>
        <v>4.2001545739843715E-3</v>
      </c>
      <c r="R4">
        <f t="shared" si="13"/>
        <v>4.7771529341156249E-3</v>
      </c>
      <c r="S4">
        <f t="shared" si="14"/>
        <v>3.7053183036246384E-3</v>
      </c>
      <c r="T4">
        <f t="shared" si="15"/>
        <v>2.7342720165586391E-4</v>
      </c>
      <c r="U4" s="1">
        <f t="shared" si="3"/>
        <v>234.96945148928108</v>
      </c>
      <c r="V4" s="1">
        <f t="shared" si="4"/>
        <v>55708.079155501197</v>
      </c>
    </row>
    <row r="5" spans="1:22" x14ac:dyDescent="0.55000000000000004">
      <c r="A5">
        <v>30</v>
      </c>
      <c r="B5">
        <v>2.1800000000000002</v>
      </c>
      <c r="C5">
        <v>1.89</v>
      </c>
      <c r="D5">
        <v>2.52</v>
      </c>
      <c r="E5">
        <f t="shared" si="5"/>
        <v>2.1800000000000001E-3</v>
      </c>
      <c r="F5">
        <f t="shared" si="0"/>
        <v>1.89E-3</v>
      </c>
      <c r="G5">
        <f t="shared" si="0"/>
        <v>2.5200000000000001E-3</v>
      </c>
      <c r="H5">
        <f t="shared" si="6"/>
        <v>2.1776255257647259E-3</v>
      </c>
      <c r="I5">
        <f t="shared" si="7"/>
        <v>2.5168274654885359E-3</v>
      </c>
      <c r="J5">
        <f t="shared" si="8"/>
        <v>1.8882150746800663E-3</v>
      </c>
      <c r="K5">
        <f t="shared" si="9"/>
        <v>1.6036030377767081E-4</v>
      </c>
      <c r="L5" s="1">
        <f t="shared" si="1"/>
        <v>184.00124218412392</v>
      </c>
      <c r="M5" s="1">
        <f t="shared" si="10"/>
        <v>84312.272339798001</v>
      </c>
      <c r="N5">
        <f t="shared" si="11"/>
        <v>3.0084E-3</v>
      </c>
      <c r="O5">
        <f t="shared" si="2"/>
        <v>2.6081999999999998E-3</v>
      </c>
      <c r="P5">
        <f t="shared" si="2"/>
        <v>3.4776E-3</v>
      </c>
      <c r="Q5">
        <f t="shared" si="12"/>
        <v>3.0038792992150842E-3</v>
      </c>
      <c r="R5">
        <f t="shared" si="13"/>
        <v>3.4715601525396877E-3</v>
      </c>
      <c r="S5">
        <f t="shared" si="14"/>
        <v>2.6048016015896014E-3</v>
      </c>
      <c r="T5">
        <f t="shared" si="15"/>
        <v>2.2111187524236897E-4</v>
      </c>
      <c r="U5" s="1">
        <f t="shared" si="3"/>
        <v>184.00397243054201</v>
      </c>
      <c r="V5" s="1">
        <f t="shared" si="4"/>
        <v>61071.444100540422</v>
      </c>
    </row>
    <row r="6" spans="1:22" x14ac:dyDescent="0.55000000000000004">
      <c r="A6">
        <v>40</v>
      </c>
      <c r="B6">
        <v>0.17</v>
      </c>
      <c r="C6">
        <v>0.1</v>
      </c>
      <c r="D6">
        <v>0.28999999999999998</v>
      </c>
      <c r="E6">
        <f t="shared" si="5"/>
        <v>1.7000000000000001E-4</v>
      </c>
      <c r="F6">
        <f t="shared" si="0"/>
        <v>1E-4</v>
      </c>
      <c r="G6">
        <f t="shared" si="0"/>
        <v>2.9E-4</v>
      </c>
      <c r="H6">
        <f t="shared" si="6"/>
        <v>1.6998555081881861E-4</v>
      </c>
      <c r="I6">
        <f t="shared" si="7"/>
        <v>2.8995795406450142E-4</v>
      </c>
      <c r="J6">
        <f t="shared" si="8"/>
        <v>9.999500016666385E-5</v>
      </c>
      <c r="K6">
        <f t="shared" si="9"/>
        <v>4.8459937218836113E-5</v>
      </c>
      <c r="L6" s="1">
        <f t="shared" si="1"/>
        <v>12.302078345112312</v>
      </c>
      <c r="M6" s="1">
        <f t="shared" si="10"/>
        <v>72359.01587105311</v>
      </c>
      <c r="N6">
        <f t="shared" si="11"/>
        <v>2.3460000000000001E-4</v>
      </c>
      <c r="O6">
        <f t="shared" si="2"/>
        <v>1.3799999999999999E-4</v>
      </c>
      <c r="P6">
        <f t="shared" si="2"/>
        <v>4.0019999999999997E-4</v>
      </c>
      <c r="Q6">
        <f t="shared" si="12"/>
        <v>2.3457248357183769E-4</v>
      </c>
      <c r="R6">
        <f t="shared" si="13"/>
        <v>4.0011993066157991E-4</v>
      </c>
      <c r="S6">
        <f t="shared" si="14"/>
        <v>1.3799047843798817E-4</v>
      </c>
      <c r="T6">
        <f t="shared" si="15"/>
        <v>6.686975822030402E-5</v>
      </c>
      <c r="U6" s="1">
        <f t="shared" si="3"/>
        <v>12.302247496437461</v>
      </c>
      <c r="V6" s="1">
        <f t="shared" si="4"/>
        <v>52433.096757156658</v>
      </c>
    </row>
    <row r="7" spans="1:22" x14ac:dyDescent="0.55000000000000004">
      <c r="A7">
        <v>50</v>
      </c>
      <c r="B7">
        <v>0</v>
      </c>
      <c r="C7">
        <v>0</v>
      </c>
      <c r="D7">
        <v>0</v>
      </c>
      <c r="E7">
        <f t="shared" si="5"/>
        <v>0</v>
      </c>
      <c r="F7">
        <f t="shared" si="0"/>
        <v>0</v>
      </c>
      <c r="G7">
        <f t="shared" si="0"/>
        <v>0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 s="1">
        <v>0</v>
      </c>
      <c r="M7" s="1">
        <v>1</v>
      </c>
      <c r="N7">
        <f t="shared" si="11"/>
        <v>0</v>
      </c>
      <c r="O7">
        <f t="shared" si="2"/>
        <v>0</v>
      </c>
      <c r="P7">
        <f t="shared" si="2"/>
        <v>0</v>
      </c>
      <c r="Q7">
        <f t="shared" si="12"/>
        <v>0</v>
      </c>
      <c r="R7">
        <f t="shared" si="13"/>
        <v>0</v>
      </c>
      <c r="S7">
        <f t="shared" si="14"/>
        <v>0</v>
      </c>
      <c r="T7">
        <f t="shared" si="15"/>
        <v>0</v>
      </c>
      <c r="U7" s="1">
        <v>0</v>
      </c>
      <c r="V7" s="1">
        <v>1</v>
      </c>
    </row>
    <row r="8" spans="1:22" x14ac:dyDescent="0.55000000000000004">
      <c r="A8">
        <v>60</v>
      </c>
      <c r="B8">
        <v>0</v>
      </c>
      <c r="C8">
        <v>0</v>
      </c>
      <c r="D8">
        <v>0</v>
      </c>
      <c r="E8">
        <f t="shared" si="5"/>
        <v>0</v>
      </c>
      <c r="F8">
        <f t="shared" si="0"/>
        <v>0</v>
      </c>
      <c r="G8">
        <f t="shared" si="0"/>
        <v>0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 s="1">
        <v>0</v>
      </c>
      <c r="M8" s="1">
        <v>1</v>
      </c>
      <c r="N8">
        <f t="shared" si="11"/>
        <v>0</v>
      </c>
      <c r="O8">
        <f t="shared" si="2"/>
        <v>0</v>
      </c>
      <c r="P8">
        <f t="shared" si="2"/>
        <v>0</v>
      </c>
      <c r="Q8">
        <f t="shared" si="12"/>
        <v>0</v>
      </c>
      <c r="R8">
        <f t="shared" si="13"/>
        <v>0</v>
      </c>
      <c r="S8">
        <f t="shared" si="14"/>
        <v>0</v>
      </c>
      <c r="T8">
        <f t="shared" si="15"/>
        <v>0</v>
      </c>
      <c r="U8" s="1">
        <v>0</v>
      </c>
      <c r="V8" s="1">
        <v>1</v>
      </c>
    </row>
    <row r="9" spans="1:22" x14ac:dyDescent="0.55000000000000004">
      <c r="A9">
        <v>70</v>
      </c>
      <c r="B9">
        <v>0</v>
      </c>
      <c r="C9">
        <v>0</v>
      </c>
      <c r="D9">
        <v>0</v>
      </c>
      <c r="E9">
        <f t="shared" si="5"/>
        <v>0</v>
      </c>
      <c r="F9">
        <f t="shared" si="0"/>
        <v>0</v>
      </c>
      <c r="G9">
        <f t="shared" si="0"/>
        <v>0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 s="1">
        <v>0</v>
      </c>
      <c r="M9" s="1">
        <v>1</v>
      </c>
      <c r="N9">
        <f t="shared" si="11"/>
        <v>0</v>
      </c>
      <c r="O9">
        <f t="shared" si="2"/>
        <v>0</v>
      </c>
      <c r="P9">
        <f t="shared" si="2"/>
        <v>0</v>
      </c>
      <c r="Q9">
        <f t="shared" si="12"/>
        <v>0</v>
      </c>
      <c r="R9">
        <f t="shared" si="13"/>
        <v>0</v>
      </c>
      <c r="S9">
        <f t="shared" si="14"/>
        <v>0</v>
      </c>
      <c r="T9">
        <f t="shared" si="15"/>
        <v>0</v>
      </c>
      <c r="U9" s="1">
        <v>0</v>
      </c>
      <c r="V9" s="1">
        <v>1</v>
      </c>
    </row>
    <row r="10" spans="1:22" x14ac:dyDescent="0.55000000000000004">
      <c r="A10">
        <v>80</v>
      </c>
      <c r="B10">
        <v>0</v>
      </c>
      <c r="C10">
        <v>0</v>
      </c>
      <c r="D10">
        <v>0</v>
      </c>
      <c r="E10">
        <f t="shared" si="5"/>
        <v>0</v>
      </c>
      <c r="F10">
        <f t="shared" si="0"/>
        <v>0</v>
      </c>
      <c r="G10">
        <f t="shared" si="0"/>
        <v>0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0</v>
      </c>
      <c r="L10" s="1">
        <v>0</v>
      </c>
      <c r="M10" s="1">
        <v>1</v>
      </c>
      <c r="N10">
        <f t="shared" si="11"/>
        <v>0</v>
      </c>
      <c r="O10">
        <f t="shared" si="2"/>
        <v>0</v>
      </c>
      <c r="P10">
        <f t="shared" si="2"/>
        <v>0</v>
      </c>
      <c r="Q10">
        <f t="shared" si="12"/>
        <v>0</v>
      </c>
      <c r="R10">
        <f t="shared" si="13"/>
        <v>0</v>
      </c>
      <c r="S10">
        <f t="shared" si="14"/>
        <v>0</v>
      </c>
      <c r="T10">
        <f t="shared" si="15"/>
        <v>0</v>
      </c>
      <c r="U10" s="1">
        <v>0</v>
      </c>
      <c r="V10" s="1">
        <v>1</v>
      </c>
    </row>
    <row r="11" spans="1:22" x14ac:dyDescent="0.55000000000000004">
      <c r="A11">
        <v>90</v>
      </c>
      <c r="B11">
        <v>0</v>
      </c>
      <c r="C11">
        <v>0</v>
      </c>
      <c r="D11">
        <v>0</v>
      </c>
      <c r="E11">
        <f t="shared" si="5"/>
        <v>0</v>
      </c>
      <c r="F11">
        <f t="shared" si="0"/>
        <v>0</v>
      </c>
      <c r="G11">
        <f t="shared" si="0"/>
        <v>0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 s="1">
        <v>0</v>
      </c>
      <c r="M11" s="1">
        <v>1</v>
      </c>
      <c r="N11">
        <f t="shared" si="11"/>
        <v>0</v>
      </c>
      <c r="O11">
        <f t="shared" si="2"/>
        <v>0</v>
      </c>
      <c r="P11">
        <f t="shared" si="2"/>
        <v>0</v>
      </c>
      <c r="Q11">
        <f t="shared" si="12"/>
        <v>0</v>
      </c>
      <c r="R11">
        <f t="shared" si="13"/>
        <v>0</v>
      </c>
      <c r="S11">
        <f t="shared" si="14"/>
        <v>0</v>
      </c>
      <c r="T11">
        <f t="shared" si="15"/>
        <v>0</v>
      </c>
      <c r="U11" s="1">
        <v>0</v>
      </c>
      <c r="V11" s="1">
        <v>1</v>
      </c>
    </row>
    <row r="12" spans="1:22" x14ac:dyDescent="0.55000000000000004">
      <c r="A12">
        <v>100</v>
      </c>
      <c r="B12">
        <v>0</v>
      </c>
      <c r="C12">
        <v>0</v>
      </c>
      <c r="D12">
        <v>0</v>
      </c>
      <c r="E12">
        <f t="shared" si="5"/>
        <v>0</v>
      </c>
      <c r="F12">
        <f t="shared" si="0"/>
        <v>0</v>
      </c>
      <c r="G12">
        <f t="shared" si="0"/>
        <v>0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 s="1">
        <v>0</v>
      </c>
      <c r="M12" s="1">
        <v>1</v>
      </c>
      <c r="N12">
        <f t="shared" si="11"/>
        <v>0</v>
      </c>
      <c r="O12">
        <f t="shared" si="2"/>
        <v>0</v>
      </c>
      <c r="P12">
        <f t="shared" si="2"/>
        <v>0</v>
      </c>
      <c r="Q12">
        <f t="shared" si="12"/>
        <v>0</v>
      </c>
      <c r="R12">
        <f t="shared" si="13"/>
        <v>0</v>
      </c>
      <c r="S12">
        <f t="shared" si="14"/>
        <v>0</v>
      </c>
      <c r="T12">
        <f t="shared" si="15"/>
        <v>0</v>
      </c>
      <c r="U12" s="1">
        <v>0</v>
      </c>
      <c r="V12" s="1">
        <v>1</v>
      </c>
    </row>
    <row r="13" spans="1:22" x14ac:dyDescent="0.55000000000000004">
      <c r="A13">
        <v>110</v>
      </c>
      <c r="B13">
        <v>0</v>
      </c>
      <c r="C13">
        <v>0</v>
      </c>
      <c r="D13">
        <v>0</v>
      </c>
      <c r="E13">
        <f t="shared" si="5"/>
        <v>0</v>
      </c>
      <c r="F13">
        <f t="shared" si="0"/>
        <v>0</v>
      </c>
      <c r="G13">
        <f t="shared" si="0"/>
        <v>0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 s="1">
        <v>0</v>
      </c>
      <c r="M13" s="1">
        <v>1</v>
      </c>
      <c r="N13">
        <f t="shared" si="11"/>
        <v>0</v>
      </c>
      <c r="O13">
        <f t="shared" si="2"/>
        <v>0</v>
      </c>
      <c r="P13">
        <f t="shared" si="2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>
        <f t="shared" si="15"/>
        <v>0</v>
      </c>
      <c r="U13" s="1">
        <v>0</v>
      </c>
      <c r="V13" s="1">
        <v>1</v>
      </c>
    </row>
    <row r="14" spans="1:22" x14ac:dyDescent="0.55000000000000004">
      <c r="A14">
        <v>120</v>
      </c>
      <c r="B14">
        <v>0</v>
      </c>
      <c r="C14">
        <v>0</v>
      </c>
      <c r="D14">
        <v>0</v>
      </c>
      <c r="E14">
        <f t="shared" si="5"/>
        <v>0</v>
      </c>
      <c r="F14">
        <f t="shared" si="0"/>
        <v>0</v>
      </c>
      <c r="G14">
        <f t="shared" si="0"/>
        <v>0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0</v>
      </c>
      <c r="L14" s="1">
        <v>0</v>
      </c>
      <c r="M14" s="1">
        <v>1</v>
      </c>
      <c r="N14">
        <f t="shared" si="11"/>
        <v>0</v>
      </c>
      <c r="O14">
        <f t="shared" si="2"/>
        <v>0</v>
      </c>
      <c r="P14">
        <f t="shared" si="2"/>
        <v>0</v>
      </c>
      <c r="Q14">
        <f t="shared" si="12"/>
        <v>0</v>
      </c>
      <c r="R14">
        <f t="shared" si="13"/>
        <v>0</v>
      </c>
      <c r="S14">
        <f t="shared" si="14"/>
        <v>0</v>
      </c>
      <c r="T14">
        <f t="shared" si="15"/>
        <v>0</v>
      </c>
      <c r="U14" s="1">
        <v>0</v>
      </c>
      <c r="V1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</vt:lpstr>
      <vt:lpstr>men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2021-09-29T13:56:25Z</dcterms:created>
  <dcterms:modified xsi:type="dcterms:W3CDTF">2021-09-29T15:10:39Z</dcterms:modified>
</cp:coreProperties>
</file>