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98e5cc837f6cd5/Documents/Bristol/Coeliac review HTA/Coeliac_screening/data/"/>
    </mc:Choice>
  </mc:AlternateContent>
  <xr:revisionPtr revIDLastSave="171" documentId="13_ncr:40009_{B512D5AA-9D51-4D76-88A8-694AC8288B96}" xr6:coauthVersionLast="47" xr6:coauthVersionMax="47" xr10:uidLastSave="{8ACC8782-0CA2-45AD-A559-7C18CD62D2FA}"/>
  <bookViews>
    <workbookView xWindow="-96" yWindow="-96" windowWidth="23232" windowHeight="12552" xr2:uid="{00000000-000D-0000-FFFF-FFFF00000000}"/>
  </bookViews>
  <sheets>
    <sheet name="mixed" sheetId="1" r:id="rId1"/>
    <sheet name="men" sheetId="2" r:id="rId2"/>
    <sheet name="wo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H11" i="3" s="1"/>
  <c r="D11" i="3"/>
  <c r="G11" i="3" s="1"/>
  <c r="C11" i="3"/>
  <c r="F11" i="3" s="1"/>
  <c r="E10" i="3"/>
  <c r="H10" i="3" s="1"/>
  <c r="D10" i="3"/>
  <c r="G10" i="3" s="1"/>
  <c r="C10" i="3"/>
  <c r="F10" i="3" s="1"/>
  <c r="E9" i="3"/>
  <c r="H9" i="3" s="1"/>
  <c r="D9" i="3"/>
  <c r="G9" i="3" s="1"/>
  <c r="C9" i="3"/>
  <c r="F9" i="3" s="1"/>
  <c r="E8" i="3"/>
  <c r="H8" i="3" s="1"/>
  <c r="D8" i="3"/>
  <c r="G8" i="3" s="1"/>
  <c r="C8" i="3"/>
  <c r="F8" i="3" s="1"/>
  <c r="E7" i="3"/>
  <c r="H7" i="3" s="1"/>
  <c r="D7" i="3"/>
  <c r="G7" i="3" s="1"/>
  <c r="C7" i="3"/>
  <c r="F7" i="3" s="1"/>
  <c r="E6" i="3"/>
  <c r="H6" i="3" s="1"/>
  <c r="D6" i="3"/>
  <c r="G6" i="3" s="1"/>
  <c r="C6" i="3"/>
  <c r="F6" i="3" s="1"/>
  <c r="E5" i="3"/>
  <c r="H5" i="3" s="1"/>
  <c r="D5" i="3"/>
  <c r="G5" i="3" s="1"/>
  <c r="C5" i="3"/>
  <c r="F5" i="3" s="1"/>
  <c r="E4" i="3"/>
  <c r="H4" i="3" s="1"/>
  <c r="D4" i="3"/>
  <c r="G4" i="3" s="1"/>
  <c r="C4" i="3"/>
  <c r="F4" i="3" s="1"/>
  <c r="E3" i="3"/>
  <c r="H3" i="3" s="1"/>
  <c r="D3" i="3"/>
  <c r="G3" i="3" s="1"/>
  <c r="C3" i="3"/>
  <c r="F3" i="3" s="1"/>
  <c r="E2" i="3"/>
  <c r="H2" i="3" s="1"/>
  <c r="D2" i="3"/>
  <c r="G2" i="3" s="1"/>
  <c r="C2" i="3"/>
  <c r="F2" i="3" s="1"/>
  <c r="E11" i="2"/>
  <c r="H11" i="2" s="1"/>
  <c r="D11" i="2"/>
  <c r="G11" i="2" s="1"/>
  <c r="C11" i="2"/>
  <c r="F11" i="2" s="1"/>
  <c r="E10" i="2"/>
  <c r="H10" i="2" s="1"/>
  <c r="D10" i="2"/>
  <c r="G10" i="2" s="1"/>
  <c r="C10" i="2"/>
  <c r="F10" i="2" s="1"/>
  <c r="E9" i="2"/>
  <c r="H9" i="2" s="1"/>
  <c r="D9" i="2"/>
  <c r="G9" i="2" s="1"/>
  <c r="C9" i="2"/>
  <c r="E8" i="2"/>
  <c r="H8" i="2" s="1"/>
  <c r="D8" i="2"/>
  <c r="G8" i="2" s="1"/>
  <c r="C8" i="2"/>
  <c r="F8" i="2" s="1"/>
  <c r="E7" i="2"/>
  <c r="H7" i="2" s="1"/>
  <c r="D7" i="2"/>
  <c r="G7" i="2" s="1"/>
  <c r="C7" i="2"/>
  <c r="F7" i="2" s="1"/>
  <c r="E6" i="2"/>
  <c r="H6" i="2" s="1"/>
  <c r="D6" i="2"/>
  <c r="G6" i="2" s="1"/>
  <c r="C6" i="2"/>
  <c r="F6" i="2" s="1"/>
  <c r="E5" i="2"/>
  <c r="H5" i="2" s="1"/>
  <c r="D5" i="2"/>
  <c r="G5" i="2" s="1"/>
  <c r="C5" i="2"/>
  <c r="F5" i="2" s="1"/>
  <c r="E4" i="2"/>
  <c r="H4" i="2" s="1"/>
  <c r="D4" i="2"/>
  <c r="G4" i="2" s="1"/>
  <c r="C4" i="2"/>
  <c r="F4" i="2" s="1"/>
  <c r="E3" i="2"/>
  <c r="H3" i="2" s="1"/>
  <c r="D3" i="2"/>
  <c r="G3" i="2" s="1"/>
  <c r="C3" i="2"/>
  <c r="E2" i="2"/>
  <c r="H2" i="2" s="1"/>
  <c r="D2" i="2"/>
  <c r="G2" i="2" s="1"/>
  <c r="C2" i="2"/>
  <c r="F2" i="2" s="1"/>
  <c r="C3" i="1"/>
  <c r="F3" i="1" s="1"/>
  <c r="D3" i="1"/>
  <c r="G3" i="1" s="1"/>
  <c r="E3" i="1"/>
  <c r="H3" i="1" s="1"/>
  <c r="C4" i="1"/>
  <c r="D4" i="1"/>
  <c r="E4" i="1"/>
  <c r="H4" i="1" s="1"/>
  <c r="C5" i="1"/>
  <c r="F5" i="1" s="1"/>
  <c r="D5" i="1"/>
  <c r="G5" i="1" s="1"/>
  <c r="E5" i="1"/>
  <c r="H5" i="1" s="1"/>
  <c r="C6" i="1"/>
  <c r="F6" i="1" s="1"/>
  <c r="D6" i="1"/>
  <c r="G6" i="1" s="1"/>
  <c r="E6" i="1"/>
  <c r="H6" i="1" s="1"/>
  <c r="C7" i="1"/>
  <c r="D7" i="1"/>
  <c r="E7" i="1"/>
  <c r="H7" i="1" s="1"/>
  <c r="C8" i="1"/>
  <c r="D8" i="1"/>
  <c r="G8" i="1" s="1"/>
  <c r="E8" i="1"/>
  <c r="H8" i="1" s="1"/>
  <c r="C9" i="1"/>
  <c r="F9" i="1" s="1"/>
  <c r="D9" i="1"/>
  <c r="G9" i="1" s="1"/>
  <c r="E9" i="1"/>
  <c r="H9" i="1" s="1"/>
  <c r="C10" i="1"/>
  <c r="F10" i="1" s="1"/>
  <c r="D10" i="1"/>
  <c r="G10" i="1" s="1"/>
  <c r="E10" i="1"/>
  <c r="H10" i="1" s="1"/>
  <c r="C11" i="1"/>
  <c r="F11" i="1" s="1"/>
  <c r="D11" i="1"/>
  <c r="G11" i="1" s="1"/>
  <c r="E11" i="1"/>
  <c r="H11" i="1" s="1"/>
  <c r="D2" i="1"/>
  <c r="G2" i="1" s="1"/>
  <c r="E2" i="1"/>
  <c r="H2" i="1" s="1"/>
  <c r="C2" i="1"/>
  <c r="F2" i="1" s="1"/>
  <c r="F4" i="1"/>
  <c r="F7" i="1"/>
  <c r="F8" i="1"/>
  <c r="G7" i="1" l="1"/>
  <c r="F9" i="2"/>
  <c r="F3" i="2"/>
  <c r="G4" i="1"/>
</calcChain>
</file>

<file path=xl/sharedStrings.xml><?xml version="1.0" encoding="utf-8"?>
<sst xmlns="http://schemas.openxmlformats.org/spreadsheetml/2006/main" count="156" uniqueCount="100">
  <si>
    <t>Age categories</t>
  </si>
  <si>
    <t>N</t>
  </si>
  <si>
    <t>NHL_r</t>
  </si>
  <si>
    <t>Osteoporosis_r</t>
  </si>
  <si>
    <t>IDA_r</t>
  </si>
  <si>
    <t>NHL</t>
  </si>
  <si>
    <t>Osteoporosis</t>
  </si>
  <si>
    <t>Subfertility</t>
  </si>
  <si>
    <t>IDA</t>
  </si>
  <si>
    <t>Non-Hodgkin's lymphoma, n(%)</t>
  </si>
  <si>
    <t>Osteoporosis, n(%)</t>
  </si>
  <si>
    <t>Iron-deficiency anaemia, n(%)</t>
  </si>
  <si>
    <t>2 (0.06%)</t>
  </si>
  <si>
    <t>1 (0.03%)</t>
  </si>
  <si>
    <t>371 (10.85%)</t>
  </si>
  <si>
    <t>0 (0%)</t>
  </si>
  <si>
    <t>19 (0.5%)</t>
  </si>
  <si>
    <t>544 (14.3%)</t>
  </si>
  <si>
    <t>4 (0.09%)</t>
  </si>
  <si>
    <t>87 (1.7%)</t>
  </si>
  <si>
    <t>795 (15.57%)</t>
  </si>
  <si>
    <t>8 (0.15%)</t>
  </si>
  <si>
    <t>207 (3.45%)</t>
  </si>
  <si>
    <t>1277 (21.27%)</t>
  </si>
  <si>
    <t>28 (0.46%)</t>
  </si>
  <si>
    <t>594 (8.01%)</t>
  </si>
  <si>
    <t>2027 (27.33%)</t>
  </si>
  <si>
    <t>49 (0.84%)</t>
  </si>
  <si>
    <t>1401 (18.01%)</t>
  </si>
  <si>
    <t>2116 (27.2%)</t>
  </si>
  <si>
    <t>70 (1.37%)</t>
  </si>
  <si>
    <t>2199 (31.21%)</t>
  </si>
  <si>
    <t>2081 (29.53%)</t>
  </si>
  <si>
    <t>60 (1.72%)</t>
  </si>
  <si>
    <t>2124 (41.22%)</t>
  </si>
  <si>
    <t>1957 (37.98%)</t>
  </si>
  <si>
    <t>19 (1.46%)</t>
  </si>
  <si>
    <t>903 (43.77%)</t>
  </si>
  <si>
    <t>888 (43.04%)</t>
  </si>
  <si>
    <t>2 (1.41%)</t>
  </si>
  <si>
    <t>100 (39.22%)</t>
  </si>
  <si>
    <t>117 (45.88%)</t>
  </si>
  <si>
    <t>1 (0.08%)</t>
  </si>
  <si>
    <t>149 (11.47%)</t>
  </si>
  <si>
    <t>1 (0.07%)</t>
  </si>
  <si>
    <t>5 (0.35%)</t>
  </si>
  <si>
    <t>132 (9.32%)</t>
  </si>
  <si>
    <t>2 (0.17%)</t>
  </si>
  <si>
    <t>23 (1.93%)</t>
  </si>
  <si>
    <t>83 (6.97%)</t>
  </si>
  <si>
    <t>2 (0.12%)</t>
  </si>
  <si>
    <t>59 (3.68%)</t>
  </si>
  <si>
    <t>137 (8.55%)</t>
  </si>
  <si>
    <t>15 (0.7%)</t>
  </si>
  <si>
    <t>164 (7.63%)</t>
  </si>
  <si>
    <t>298 (13.87%)</t>
  </si>
  <si>
    <t>27 (1.02%)</t>
  </si>
  <si>
    <t>314 (11.84%)</t>
  </si>
  <si>
    <t>568 (21.42%)</t>
  </si>
  <si>
    <t>42 (1.56%)</t>
  </si>
  <si>
    <t>470 (17.43%)</t>
  </si>
  <si>
    <t>816 (30.27%)</t>
  </si>
  <si>
    <t>36 (1.81%)</t>
  </si>
  <si>
    <t>458 (22.98%)</t>
  </si>
  <si>
    <t>772 (38.74%)</t>
  </si>
  <si>
    <t>15 (1.93%)</t>
  </si>
  <si>
    <t>208 (26.74%)</t>
  </si>
  <si>
    <t>340 (43.7%)</t>
  </si>
  <si>
    <t>1 (1.27%)</t>
  </si>
  <si>
    <t>23 (29.11%)</t>
  </si>
  <si>
    <t>36 (45.57%)</t>
  </si>
  <si>
    <t>1 (0.05%)</t>
  </si>
  <si>
    <t>222 (10.47%)</t>
  </si>
  <si>
    <t>1 (0.04%)</t>
  </si>
  <si>
    <t>14 (0.59%)</t>
  </si>
  <si>
    <t>412 (17.27%)</t>
  </si>
  <si>
    <t>2 (0.05%)</t>
  </si>
  <si>
    <t>64 (1.63%)</t>
  </si>
  <si>
    <t>712 (18.18%)</t>
  </si>
  <si>
    <t>5 (0.11%)</t>
  </si>
  <si>
    <t>148 (3.36%)</t>
  </si>
  <si>
    <t>1140 (25.9%)</t>
  </si>
  <si>
    <t>12 (0.23%)</t>
  </si>
  <si>
    <t>430 (8.16%)</t>
  </si>
  <si>
    <t>1729 (32.82%)</t>
  </si>
  <si>
    <t>22 (0.43%)</t>
  </si>
  <si>
    <t>1087 (21.21%)</t>
  </si>
  <si>
    <t>1548 (30.2%)</t>
  </si>
  <si>
    <t>41 (0.94%)</t>
  </si>
  <si>
    <t>1729 (39.75%)</t>
  </si>
  <si>
    <t>1265 (29.08%)</t>
  </si>
  <si>
    <t>42 (1.33%)</t>
  </si>
  <si>
    <t>1666 (52.72%)</t>
  </si>
  <si>
    <t>1185 (37.5%)</t>
  </si>
  <si>
    <t>19 (1.48%)</t>
  </si>
  <si>
    <t>695 (54.09%)</t>
  </si>
  <si>
    <t>548 (42.65%)</t>
  </si>
  <si>
    <t>3 (1.7%)</t>
  </si>
  <si>
    <t>77 (43.75%)</t>
  </si>
  <si>
    <t>81 (46.02%)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</si>
</sst>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33" borderId="10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3" fontId="18" fillId="0" borderId="10" xfId="0" applyNumberFormat="1" applyFont="1" applyBorder="1" applyAlignment="1">
      <alignment horizontal="center" vertical="center" wrapText="1"/>
    </xf>
    <xf numFmtId="3" fontId="18" fillId="0" borderId="12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M8" sqref="M8"/>
    </sheetView>
  </sheetViews>
  <sheetFormatPr defaultRowHeight="14.4" x14ac:dyDescent="0.55000000000000004"/>
  <cols>
    <col min="9" max="9" width="17.734375" customWidth="1"/>
    <col min="10" max="10" width="17.9453125" customWidth="1"/>
    <col min="11" max="12" width="17.734375" customWidth="1"/>
  </cols>
  <sheetData>
    <row r="1" spans="1:12" ht="29.1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</row>
    <row r="2" spans="1:12" ht="14.7" thickBot="1" x14ac:dyDescent="0.6">
      <c r="A2">
        <v>0</v>
      </c>
      <c r="B2" s="5">
        <v>3419</v>
      </c>
      <c r="C2">
        <f>VALUE(LEFT(I2, FIND("(", I2) - 1))</f>
        <v>2</v>
      </c>
      <c r="D2">
        <f>VALUE(LEFT(J2, FIND("(", J2) - 1))</f>
        <v>1</v>
      </c>
      <c r="E2">
        <f t="shared" ref="E2" si="0">VALUE(LEFT(L2, FIND("(", L2) - 1))</f>
        <v>371</v>
      </c>
      <c r="F2">
        <f t="shared" ref="F2:F11" si="1">C2/$B2</f>
        <v>5.8496636443404503E-4</v>
      </c>
      <c r="G2">
        <f t="shared" ref="G2:G11" si="2">D2/$B2</f>
        <v>2.9248318221702252E-4</v>
      </c>
      <c r="H2">
        <f t="shared" ref="H2:H11" si="3">E2/$B2</f>
        <v>0.10851126060251536</v>
      </c>
      <c r="I2" s="3" t="s">
        <v>12</v>
      </c>
      <c r="J2" s="4" t="s">
        <v>13</v>
      </c>
      <c r="K2" s="8" t="s">
        <v>15</v>
      </c>
      <c r="L2" s="4" t="s">
        <v>14</v>
      </c>
    </row>
    <row r="3" spans="1:12" ht="14.7" thickBot="1" x14ac:dyDescent="0.6">
      <c r="A3">
        <v>10</v>
      </c>
      <c r="B3" s="6">
        <v>3803</v>
      </c>
      <c r="C3">
        <f t="shared" ref="C3:C11" si="4">VALUE(LEFT(I3, FIND("(", I3) - 1))</f>
        <v>0</v>
      </c>
      <c r="D3">
        <f t="shared" ref="D3:D11" si="5">VALUE(LEFT(J3, FIND("(", J3) - 1))</f>
        <v>19</v>
      </c>
      <c r="E3">
        <f t="shared" ref="E3:E11" si="6">VALUE(LEFT(L3, FIND("(", L3) - 1))</f>
        <v>544</v>
      </c>
      <c r="F3">
        <f t="shared" si="1"/>
        <v>0</v>
      </c>
      <c r="G3">
        <f t="shared" si="2"/>
        <v>4.9960557454641072E-3</v>
      </c>
      <c r="H3">
        <f t="shared" si="3"/>
        <v>0.14304496450170917</v>
      </c>
      <c r="I3" s="3" t="s">
        <v>15</v>
      </c>
      <c r="J3" s="4" t="s">
        <v>16</v>
      </c>
      <c r="K3" s="8" t="s">
        <v>15</v>
      </c>
      <c r="L3" s="4" t="s">
        <v>17</v>
      </c>
    </row>
    <row r="4" spans="1:12" ht="14.7" thickBot="1" x14ac:dyDescent="0.6">
      <c r="A4">
        <v>20</v>
      </c>
      <c r="B4" s="6">
        <v>5106</v>
      </c>
      <c r="C4">
        <f t="shared" si="4"/>
        <v>4</v>
      </c>
      <c r="D4">
        <f t="shared" si="5"/>
        <v>87</v>
      </c>
      <c r="E4">
        <f t="shared" si="6"/>
        <v>795</v>
      </c>
      <c r="F4">
        <f t="shared" si="1"/>
        <v>7.833920877399138E-4</v>
      </c>
      <c r="G4">
        <f t="shared" si="2"/>
        <v>1.7038777908343124E-2</v>
      </c>
      <c r="H4">
        <f t="shared" si="3"/>
        <v>0.15569917743830788</v>
      </c>
      <c r="I4" s="3" t="s">
        <v>18</v>
      </c>
      <c r="J4" s="4" t="s">
        <v>19</v>
      </c>
      <c r="K4" s="8" t="s">
        <v>15</v>
      </c>
      <c r="L4" s="4" t="s">
        <v>20</v>
      </c>
    </row>
    <row r="5" spans="1:12" ht="14.7" thickBot="1" x14ac:dyDescent="0.6">
      <c r="A5">
        <v>30</v>
      </c>
      <c r="B5" s="6">
        <v>6005</v>
      </c>
      <c r="C5">
        <f t="shared" si="4"/>
        <v>8</v>
      </c>
      <c r="D5">
        <f t="shared" si="5"/>
        <v>207</v>
      </c>
      <c r="E5">
        <f t="shared" si="6"/>
        <v>1277</v>
      </c>
      <c r="F5">
        <f t="shared" si="1"/>
        <v>1.3322231473771858E-3</v>
      </c>
      <c r="G5">
        <f t="shared" si="2"/>
        <v>3.4471273938384679E-2</v>
      </c>
      <c r="H5">
        <f t="shared" si="3"/>
        <v>0.21265611990008326</v>
      </c>
      <c r="I5" s="3" t="s">
        <v>21</v>
      </c>
      <c r="J5" s="4" t="s">
        <v>22</v>
      </c>
      <c r="K5" s="8" t="s">
        <v>15</v>
      </c>
      <c r="L5" s="4" t="s">
        <v>23</v>
      </c>
    </row>
    <row r="6" spans="1:12" ht="14.7" thickBot="1" x14ac:dyDescent="0.6">
      <c r="A6">
        <v>40</v>
      </c>
      <c r="B6" s="6">
        <v>7417</v>
      </c>
      <c r="C6">
        <f t="shared" si="4"/>
        <v>28</v>
      </c>
      <c r="D6">
        <f t="shared" si="5"/>
        <v>594</v>
      </c>
      <c r="E6">
        <f t="shared" si="6"/>
        <v>2027</v>
      </c>
      <c r="F6">
        <f t="shared" si="1"/>
        <v>3.7751112309559122E-3</v>
      </c>
      <c r="G6">
        <f t="shared" si="2"/>
        <v>8.0086288256707563E-2</v>
      </c>
      <c r="H6">
        <f t="shared" si="3"/>
        <v>0.2732910880409869</v>
      </c>
      <c r="I6" s="3" t="s">
        <v>24</v>
      </c>
      <c r="J6" s="4" t="s">
        <v>25</v>
      </c>
      <c r="K6" s="8" t="s">
        <v>15</v>
      </c>
      <c r="L6" s="4" t="s">
        <v>26</v>
      </c>
    </row>
    <row r="7" spans="1:12" ht="14.7" thickBot="1" x14ac:dyDescent="0.6">
      <c r="A7">
        <v>50</v>
      </c>
      <c r="B7" s="6">
        <v>7778</v>
      </c>
      <c r="C7">
        <f t="shared" si="4"/>
        <v>49</v>
      </c>
      <c r="D7">
        <f t="shared" si="5"/>
        <v>1401</v>
      </c>
      <c r="E7">
        <f t="shared" si="6"/>
        <v>2116</v>
      </c>
      <c r="F7">
        <f t="shared" si="1"/>
        <v>6.2998200051427103E-3</v>
      </c>
      <c r="G7">
        <f t="shared" si="2"/>
        <v>0.1801234250449987</v>
      </c>
      <c r="H7">
        <f t="shared" si="3"/>
        <v>0.2720493700179995</v>
      </c>
      <c r="I7" s="3" t="s">
        <v>27</v>
      </c>
      <c r="J7" s="4" t="s">
        <v>28</v>
      </c>
      <c r="K7" s="8" t="s">
        <v>15</v>
      </c>
      <c r="L7" s="4" t="s">
        <v>29</v>
      </c>
    </row>
    <row r="8" spans="1:12" ht="14.7" thickBot="1" x14ac:dyDescent="0.6">
      <c r="A8">
        <v>60</v>
      </c>
      <c r="B8" s="6">
        <v>7046</v>
      </c>
      <c r="C8">
        <f t="shared" si="4"/>
        <v>70</v>
      </c>
      <c r="D8">
        <f t="shared" si="5"/>
        <v>2199</v>
      </c>
      <c r="E8">
        <f t="shared" si="6"/>
        <v>2081</v>
      </c>
      <c r="F8">
        <f t="shared" si="1"/>
        <v>9.9347147317627015E-3</v>
      </c>
      <c r="G8">
        <f t="shared" si="2"/>
        <v>0.31209196707351688</v>
      </c>
      <c r="H8">
        <f t="shared" si="3"/>
        <v>0.29534487652568836</v>
      </c>
      <c r="I8" s="3" t="s">
        <v>30</v>
      </c>
      <c r="J8" s="4" t="s">
        <v>31</v>
      </c>
      <c r="K8" s="8" t="s">
        <v>15</v>
      </c>
      <c r="L8" s="4" t="s">
        <v>32</v>
      </c>
    </row>
    <row r="9" spans="1:12" ht="14.7" thickBot="1" x14ac:dyDescent="0.6">
      <c r="A9">
        <v>70</v>
      </c>
      <c r="B9" s="6">
        <v>5153</v>
      </c>
      <c r="C9">
        <f t="shared" si="4"/>
        <v>60</v>
      </c>
      <c r="D9">
        <f t="shared" si="5"/>
        <v>2124</v>
      </c>
      <c r="E9">
        <f t="shared" si="6"/>
        <v>1957</v>
      </c>
      <c r="F9">
        <f t="shared" si="1"/>
        <v>1.1643702697457792E-2</v>
      </c>
      <c r="G9">
        <f t="shared" si="2"/>
        <v>0.41218707549000583</v>
      </c>
      <c r="H9">
        <f t="shared" si="3"/>
        <v>0.37977876964874829</v>
      </c>
      <c r="I9" s="3" t="s">
        <v>33</v>
      </c>
      <c r="J9" s="4" t="s">
        <v>34</v>
      </c>
      <c r="K9" s="8" t="s">
        <v>15</v>
      </c>
      <c r="L9" s="4" t="s">
        <v>35</v>
      </c>
    </row>
    <row r="10" spans="1:12" ht="14.7" thickBot="1" x14ac:dyDescent="0.6">
      <c r="A10">
        <v>80</v>
      </c>
      <c r="B10" s="6">
        <v>2063</v>
      </c>
      <c r="C10">
        <f t="shared" si="4"/>
        <v>19</v>
      </c>
      <c r="D10">
        <f t="shared" si="5"/>
        <v>903</v>
      </c>
      <c r="E10">
        <f t="shared" si="6"/>
        <v>888</v>
      </c>
      <c r="F10">
        <f t="shared" si="1"/>
        <v>9.2098885118759091E-3</v>
      </c>
      <c r="G10">
        <f t="shared" si="2"/>
        <v>0.43771206980126032</v>
      </c>
      <c r="H10">
        <f t="shared" si="3"/>
        <v>0.43044110518662143</v>
      </c>
      <c r="I10" s="3" t="s">
        <v>36</v>
      </c>
      <c r="J10" s="4" t="s">
        <v>37</v>
      </c>
      <c r="K10" s="8" t="s">
        <v>15</v>
      </c>
      <c r="L10" s="4" t="s">
        <v>38</v>
      </c>
    </row>
    <row r="11" spans="1:12" ht="14.7" thickBot="1" x14ac:dyDescent="0.6">
      <c r="A11">
        <v>90</v>
      </c>
      <c r="B11" s="7">
        <v>255</v>
      </c>
      <c r="C11">
        <f t="shared" si="4"/>
        <v>2</v>
      </c>
      <c r="D11">
        <f t="shared" si="5"/>
        <v>100</v>
      </c>
      <c r="E11">
        <f t="shared" si="6"/>
        <v>117</v>
      </c>
      <c r="F11">
        <f t="shared" si="1"/>
        <v>7.8431372549019607E-3</v>
      </c>
      <c r="G11">
        <f t="shared" si="2"/>
        <v>0.39215686274509803</v>
      </c>
      <c r="H11">
        <f t="shared" si="3"/>
        <v>0.45882352941176469</v>
      </c>
      <c r="I11" s="3" t="s">
        <v>39</v>
      </c>
      <c r="J11" s="4" t="s">
        <v>40</v>
      </c>
      <c r="K11" s="8" t="s">
        <v>15</v>
      </c>
      <c r="L11" s="4" t="s">
        <v>41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>
      <selection activeCell="E1" sqref="E1:E1048576"/>
    </sheetView>
  </sheetViews>
  <sheetFormatPr defaultRowHeight="14.4" x14ac:dyDescent="0.55000000000000004"/>
  <cols>
    <col min="9" max="9" width="18.3125" customWidth="1"/>
    <col min="10" max="10" width="18.41796875" customWidth="1"/>
    <col min="11" max="11" width="17.734375" customWidth="1"/>
    <col min="12" max="12" width="17.89453125" customWidth="1"/>
  </cols>
  <sheetData>
    <row r="1" spans="1:12" ht="29.1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</row>
    <row r="2" spans="1:12" ht="14.7" thickBot="1" x14ac:dyDescent="0.6">
      <c r="A2">
        <v>0</v>
      </c>
      <c r="B2" s="5">
        <v>1299</v>
      </c>
      <c r="C2">
        <f>VALUE(LEFT(I2, FIND("(", I2) - 1))</f>
        <v>1</v>
      </c>
      <c r="D2">
        <f>VALUE(LEFT(J2, FIND("(", J2) - 1))</f>
        <v>0</v>
      </c>
      <c r="E2">
        <f t="shared" ref="E2:E11" si="0">VALUE(LEFT(L2, FIND("(", L2) - 1))</f>
        <v>149</v>
      </c>
      <c r="F2">
        <f>C2/$B2</f>
        <v>7.6982294072363352E-4</v>
      </c>
      <c r="G2">
        <f>D2/$B2</f>
        <v>0</v>
      </c>
      <c r="H2">
        <f>E2/$B2</f>
        <v>0.1147036181678214</v>
      </c>
      <c r="I2" s="3" t="s">
        <v>42</v>
      </c>
      <c r="J2" s="4" t="s">
        <v>15</v>
      </c>
      <c r="K2" s="8" t="s">
        <v>15</v>
      </c>
      <c r="L2" s="4" t="s">
        <v>43</v>
      </c>
    </row>
    <row r="3" spans="1:12" ht="14.7" thickBot="1" x14ac:dyDescent="0.6">
      <c r="A3">
        <v>10</v>
      </c>
      <c r="B3" s="6">
        <v>1417</v>
      </c>
      <c r="C3">
        <f t="shared" ref="C3:C11" si="1">VALUE(LEFT(I3, FIND("(", I3) - 1))</f>
        <v>1</v>
      </c>
      <c r="D3">
        <f>VALUE(LEFT(J3, FIND("(", J3) - 1))</f>
        <v>5</v>
      </c>
      <c r="E3">
        <f t="shared" si="0"/>
        <v>132</v>
      </c>
      <c r="F3">
        <f>C3/$B3</f>
        <v>7.0571630204657732E-4</v>
      </c>
      <c r="G3">
        <f t="shared" ref="G3:G11" si="2">D3/$B3</f>
        <v>3.5285815102328866E-3</v>
      </c>
      <c r="H3">
        <f t="shared" ref="H3:H11" si="3">E3/$B3</f>
        <v>9.3154551870148206E-2</v>
      </c>
      <c r="I3" s="3" t="s">
        <v>44</v>
      </c>
      <c r="J3" s="4" t="s">
        <v>45</v>
      </c>
      <c r="K3" s="8" t="s">
        <v>15</v>
      </c>
      <c r="L3" s="4" t="s">
        <v>46</v>
      </c>
    </row>
    <row r="4" spans="1:12" ht="14.7" thickBot="1" x14ac:dyDescent="0.6">
      <c r="A4">
        <v>20</v>
      </c>
      <c r="B4" s="6">
        <v>1190</v>
      </c>
      <c r="C4">
        <f t="shared" si="1"/>
        <v>2</v>
      </c>
      <c r="D4">
        <f>VALUE(LEFT(J4, FIND("(", J4) - 1))</f>
        <v>23</v>
      </c>
      <c r="E4">
        <f t="shared" si="0"/>
        <v>83</v>
      </c>
      <c r="F4">
        <f>C4/$B4</f>
        <v>1.6806722689075631E-3</v>
      </c>
      <c r="G4">
        <f t="shared" si="2"/>
        <v>1.9327731092436976E-2</v>
      </c>
      <c r="H4">
        <f t="shared" si="3"/>
        <v>6.9747899159663868E-2</v>
      </c>
      <c r="I4" s="3" t="s">
        <v>47</v>
      </c>
      <c r="J4" s="4" t="s">
        <v>48</v>
      </c>
      <c r="K4" s="8" t="s">
        <v>15</v>
      </c>
      <c r="L4" s="4" t="s">
        <v>49</v>
      </c>
    </row>
    <row r="5" spans="1:12" ht="14.7" thickBot="1" x14ac:dyDescent="0.6">
      <c r="A5">
        <v>30</v>
      </c>
      <c r="B5" s="6">
        <v>1603</v>
      </c>
      <c r="C5">
        <f t="shared" si="1"/>
        <v>2</v>
      </c>
      <c r="D5">
        <f>VALUE(LEFT(J5, FIND("(", J5) - 1))</f>
        <v>59</v>
      </c>
      <c r="E5">
        <f t="shared" si="0"/>
        <v>137</v>
      </c>
      <c r="F5">
        <f>C5/$B5</f>
        <v>1.2476606363069245E-3</v>
      </c>
      <c r="G5">
        <f t="shared" si="2"/>
        <v>3.6805988771054274E-2</v>
      </c>
      <c r="H5">
        <f t="shared" si="3"/>
        <v>8.5464753587024322E-2</v>
      </c>
      <c r="I5" s="3" t="s">
        <v>50</v>
      </c>
      <c r="J5" s="4" t="s">
        <v>51</v>
      </c>
      <c r="K5" s="8" t="s">
        <v>15</v>
      </c>
      <c r="L5" s="4" t="s">
        <v>52</v>
      </c>
    </row>
    <row r="6" spans="1:12" ht="14.7" thickBot="1" x14ac:dyDescent="0.6">
      <c r="A6">
        <v>40</v>
      </c>
      <c r="B6" s="6">
        <v>2149</v>
      </c>
      <c r="C6">
        <f t="shared" si="1"/>
        <v>15</v>
      </c>
      <c r="D6">
        <f>VALUE(LEFT(J6, FIND("(", J6) - 1))</f>
        <v>164</v>
      </c>
      <c r="E6">
        <f t="shared" si="0"/>
        <v>298</v>
      </c>
      <c r="F6">
        <f>C6/$B6</f>
        <v>6.9799906933457421E-3</v>
      </c>
      <c r="G6">
        <f t="shared" si="2"/>
        <v>7.6314564913913446E-2</v>
      </c>
      <c r="H6">
        <f t="shared" si="3"/>
        <v>0.1386691484411354</v>
      </c>
      <c r="I6" s="3" t="s">
        <v>53</v>
      </c>
      <c r="J6" s="4" t="s">
        <v>54</v>
      </c>
      <c r="K6" s="8" t="s">
        <v>15</v>
      </c>
      <c r="L6" s="4" t="s">
        <v>55</v>
      </c>
    </row>
    <row r="7" spans="1:12" ht="14.7" thickBot="1" x14ac:dyDescent="0.6">
      <c r="A7">
        <v>50</v>
      </c>
      <c r="B7" s="6">
        <v>2652</v>
      </c>
      <c r="C7">
        <f t="shared" si="1"/>
        <v>27</v>
      </c>
      <c r="D7">
        <f>VALUE(LEFT(J7, FIND("(", J7) - 1))</f>
        <v>314</v>
      </c>
      <c r="E7">
        <f t="shared" si="0"/>
        <v>568</v>
      </c>
      <c r="F7">
        <f>C7/$B7</f>
        <v>1.0180995475113122E-2</v>
      </c>
      <c r="G7">
        <f t="shared" si="2"/>
        <v>0.11840120663650075</v>
      </c>
      <c r="H7">
        <f t="shared" si="3"/>
        <v>0.21417797888386123</v>
      </c>
      <c r="I7" s="3" t="s">
        <v>56</v>
      </c>
      <c r="J7" s="4" t="s">
        <v>57</v>
      </c>
      <c r="K7" s="8" t="s">
        <v>15</v>
      </c>
      <c r="L7" s="4" t="s">
        <v>58</v>
      </c>
    </row>
    <row r="8" spans="1:12" ht="14.7" thickBot="1" x14ac:dyDescent="0.6">
      <c r="A8">
        <v>60</v>
      </c>
      <c r="B8" s="6">
        <v>2696</v>
      </c>
      <c r="C8">
        <f t="shared" si="1"/>
        <v>42</v>
      </c>
      <c r="D8">
        <f>VALUE(LEFT(J8, FIND("(", J8) - 1))</f>
        <v>470</v>
      </c>
      <c r="E8">
        <f t="shared" si="0"/>
        <v>816</v>
      </c>
      <c r="F8">
        <f>C8/$B8</f>
        <v>1.5578635014836795E-2</v>
      </c>
      <c r="G8">
        <f t="shared" si="2"/>
        <v>0.17433234421364985</v>
      </c>
      <c r="H8">
        <f t="shared" si="3"/>
        <v>0.30267062314540061</v>
      </c>
      <c r="I8" s="3" t="s">
        <v>59</v>
      </c>
      <c r="J8" s="4" t="s">
        <v>60</v>
      </c>
      <c r="K8" s="8" t="s">
        <v>15</v>
      </c>
      <c r="L8" s="4" t="s">
        <v>61</v>
      </c>
    </row>
    <row r="9" spans="1:12" ht="14.7" thickBot="1" x14ac:dyDescent="0.6">
      <c r="A9">
        <v>70</v>
      </c>
      <c r="B9" s="6">
        <v>1993</v>
      </c>
      <c r="C9">
        <f t="shared" si="1"/>
        <v>36</v>
      </c>
      <c r="D9">
        <f>VALUE(LEFT(J9, FIND("(", J9) - 1))</f>
        <v>458</v>
      </c>
      <c r="E9">
        <f t="shared" si="0"/>
        <v>772</v>
      </c>
      <c r="F9">
        <f>C9/$B9</f>
        <v>1.8063221274460611E-2</v>
      </c>
      <c r="G9">
        <f t="shared" si="2"/>
        <v>0.22980431510286001</v>
      </c>
      <c r="H9">
        <f t="shared" si="3"/>
        <v>0.38735574510787757</v>
      </c>
      <c r="I9" s="3" t="s">
        <v>62</v>
      </c>
      <c r="J9" s="4" t="s">
        <v>63</v>
      </c>
      <c r="K9" s="8" t="s">
        <v>15</v>
      </c>
      <c r="L9" s="4" t="s">
        <v>64</v>
      </c>
    </row>
    <row r="10" spans="1:12" ht="14.7" thickBot="1" x14ac:dyDescent="0.6">
      <c r="A10">
        <v>80</v>
      </c>
      <c r="B10" s="7">
        <v>778</v>
      </c>
      <c r="C10">
        <f t="shared" si="1"/>
        <v>15</v>
      </c>
      <c r="D10">
        <f>VALUE(LEFT(J10, FIND("(", J10) - 1))</f>
        <v>208</v>
      </c>
      <c r="E10">
        <f t="shared" si="0"/>
        <v>340</v>
      </c>
      <c r="F10">
        <f>C10/$B10</f>
        <v>1.9280205655526992E-2</v>
      </c>
      <c r="G10">
        <f t="shared" si="2"/>
        <v>0.26735218508997427</v>
      </c>
      <c r="H10">
        <f t="shared" si="3"/>
        <v>0.43701799485861181</v>
      </c>
      <c r="I10" s="3" t="s">
        <v>65</v>
      </c>
      <c r="J10" s="4" t="s">
        <v>66</v>
      </c>
      <c r="K10" s="8" t="s">
        <v>15</v>
      </c>
      <c r="L10" s="4" t="s">
        <v>67</v>
      </c>
    </row>
    <row r="11" spans="1:12" ht="14.7" thickBot="1" x14ac:dyDescent="0.6">
      <c r="A11">
        <v>90</v>
      </c>
      <c r="B11" s="7">
        <v>79</v>
      </c>
      <c r="C11">
        <f t="shared" si="1"/>
        <v>1</v>
      </c>
      <c r="D11">
        <f>VALUE(LEFT(J11, FIND("(", J11) - 1))</f>
        <v>23</v>
      </c>
      <c r="E11">
        <f t="shared" si="0"/>
        <v>36</v>
      </c>
      <c r="F11">
        <f>C11/$B11</f>
        <v>1.2658227848101266E-2</v>
      </c>
      <c r="G11">
        <f t="shared" si="2"/>
        <v>0.29113924050632911</v>
      </c>
      <c r="H11">
        <f t="shared" si="3"/>
        <v>0.45569620253164556</v>
      </c>
      <c r="I11" s="3" t="s">
        <v>68</v>
      </c>
      <c r="J11" s="4" t="s">
        <v>69</v>
      </c>
      <c r="K11" s="8" t="s">
        <v>15</v>
      </c>
      <c r="L11" s="4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E1" sqref="E1:E1048576"/>
    </sheetView>
  </sheetViews>
  <sheetFormatPr defaultRowHeight="14.4" x14ac:dyDescent="0.55000000000000004"/>
  <cols>
    <col min="9" max="10" width="17.62890625" customWidth="1"/>
    <col min="11" max="11" width="17.734375" customWidth="1"/>
    <col min="12" max="12" width="17.62890625" customWidth="1"/>
  </cols>
  <sheetData>
    <row r="1" spans="1:12" ht="29.1" thickBot="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s="1" t="s">
        <v>9</v>
      </c>
      <c r="J1" s="2" t="s">
        <v>10</v>
      </c>
      <c r="K1" s="2" t="s">
        <v>7</v>
      </c>
      <c r="L1" s="2" t="s">
        <v>11</v>
      </c>
    </row>
    <row r="2" spans="1:12" ht="14.7" thickBot="1" x14ac:dyDescent="0.6">
      <c r="A2">
        <v>0</v>
      </c>
      <c r="B2" s="5">
        <v>2120</v>
      </c>
      <c r="C2">
        <f>VALUE(LEFT(I2, FIND("(", I2) - 1))</f>
        <v>1</v>
      </c>
      <c r="D2">
        <f>VALUE(LEFT(J2, FIND("(", J2) - 1))</f>
        <v>1</v>
      </c>
      <c r="E2">
        <f t="shared" ref="E2:E11" si="0">VALUE(LEFT(L2, FIND("(", L2) - 1))</f>
        <v>222</v>
      </c>
      <c r="F2">
        <f>C2/$B2</f>
        <v>4.7169811320754717E-4</v>
      </c>
      <c r="G2">
        <f>D2/$B2</f>
        <v>4.7169811320754717E-4</v>
      </c>
      <c r="H2">
        <f>E2/$B2</f>
        <v>0.10471698113207548</v>
      </c>
      <c r="I2" s="3" t="s">
        <v>71</v>
      </c>
      <c r="J2" s="4" t="s">
        <v>71</v>
      </c>
      <c r="K2" s="8" t="s">
        <v>15</v>
      </c>
      <c r="L2" s="4" t="s">
        <v>72</v>
      </c>
    </row>
    <row r="3" spans="1:12" ht="14.7" thickBot="1" x14ac:dyDescent="0.6">
      <c r="A3">
        <v>10</v>
      </c>
      <c r="B3" s="6">
        <v>2386</v>
      </c>
      <c r="C3">
        <f t="shared" ref="C3:C11" si="1">VALUE(LEFT(I3, FIND("(", I3) - 1))</f>
        <v>1</v>
      </c>
      <c r="D3">
        <f>VALUE(LEFT(J3, FIND("(", J3) - 1))</f>
        <v>14</v>
      </c>
      <c r="E3">
        <f t="shared" si="0"/>
        <v>412</v>
      </c>
      <c r="F3">
        <f>C3/$B3</f>
        <v>4.1911148365465214E-4</v>
      </c>
      <c r="G3">
        <f t="shared" ref="G3:G11" si="2">D3/$B3</f>
        <v>5.86756077116513E-3</v>
      </c>
      <c r="H3">
        <f t="shared" ref="H3:H11" si="3">E3/$B3</f>
        <v>0.17267393126571667</v>
      </c>
      <c r="I3" s="3" t="s">
        <v>73</v>
      </c>
      <c r="J3" s="4" t="s">
        <v>74</v>
      </c>
      <c r="K3" s="8" t="s">
        <v>15</v>
      </c>
      <c r="L3" s="4" t="s">
        <v>75</v>
      </c>
    </row>
    <row r="4" spans="1:12" ht="14.7" thickBot="1" x14ac:dyDescent="0.6">
      <c r="A4">
        <v>20</v>
      </c>
      <c r="B4" s="6">
        <v>3916</v>
      </c>
      <c r="C4">
        <f t="shared" si="1"/>
        <v>2</v>
      </c>
      <c r="D4">
        <f>VALUE(LEFT(J4, FIND("(", J4) - 1))</f>
        <v>64</v>
      </c>
      <c r="E4">
        <f t="shared" si="0"/>
        <v>712</v>
      </c>
      <c r="F4">
        <f>C4/$B4</f>
        <v>5.1072522982635344E-4</v>
      </c>
      <c r="G4">
        <f t="shared" si="2"/>
        <v>1.634320735444331E-2</v>
      </c>
      <c r="H4">
        <f t="shared" si="3"/>
        <v>0.18181818181818182</v>
      </c>
      <c r="I4" s="3" t="s">
        <v>76</v>
      </c>
      <c r="J4" s="4" t="s">
        <v>77</v>
      </c>
      <c r="K4" s="8" t="s">
        <v>15</v>
      </c>
      <c r="L4" s="4" t="s">
        <v>78</v>
      </c>
    </row>
    <row r="5" spans="1:12" ht="14.7" thickBot="1" x14ac:dyDescent="0.6">
      <c r="A5">
        <v>30</v>
      </c>
      <c r="B5" s="6">
        <v>4402</v>
      </c>
      <c r="C5">
        <f t="shared" si="1"/>
        <v>5</v>
      </c>
      <c r="D5">
        <f>VALUE(LEFT(J5, FIND("(", J5) - 1))</f>
        <v>148</v>
      </c>
      <c r="E5">
        <f t="shared" si="0"/>
        <v>1140</v>
      </c>
      <c r="F5">
        <f>C5/$B5</f>
        <v>1.1358473421172195E-3</v>
      </c>
      <c r="G5">
        <f t="shared" si="2"/>
        <v>3.3621081326669695E-2</v>
      </c>
      <c r="H5">
        <f t="shared" si="3"/>
        <v>0.25897319400272606</v>
      </c>
      <c r="I5" s="3" t="s">
        <v>79</v>
      </c>
      <c r="J5" s="4" t="s">
        <v>80</v>
      </c>
      <c r="K5" s="8" t="s">
        <v>15</v>
      </c>
      <c r="L5" s="4" t="s">
        <v>81</v>
      </c>
    </row>
    <row r="6" spans="1:12" ht="14.7" thickBot="1" x14ac:dyDescent="0.6">
      <c r="A6">
        <v>40</v>
      </c>
      <c r="B6" s="6">
        <v>5268</v>
      </c>
      <c r="C6">
        <f t="shared" si="1"/>
        <v>12</v>
      </c>
      <c r="D6">
        <f>VALUE(LEFT(J6, FIND("(", J6) - 1))</f>
        <v>430</v>
      </c>
      <c r="E6">
        <f t="shared" si="0"/>
        <v>1729</v>
      </c>
      <c r="F6">
        <f>C6/$B6</f>
        <v>2.2779043280182231E-3</v>
      </c>
      <c r="G6">
        <f t="shared" si="2"/>
        <v>8.1624905087319663E-2</v>
      </c>
      <c r="H6">
        <f t="shared" si="3"/>
        <v>0.32820804859529235</v>
      </c>
      <c r="I6" s="3" t="s">
        <v>82</v>
      </c>
      <c r="J6" s="4" t="s">
        <v>83</v>
      </c>
      <c r="K6" s="8" t="s">
        <v>15</v>
      </c>
      <c r="L6" s="4" t="s">
        <v>84</v>
      </c>
    </row>
    <row r="7" spans="1:12" ht="14.7" thickBot="1" x14ac:dyDescent="0.6">
      <c r="A7">
        <v>50</v>
      </c>
      <c r="B7" s="6">
        <v>5126</v>
      </c>
      <c r="C7">
        <f t="shared" si="1"/>
        <v>22</v>
      </c>
      <c r="D7">
        <f>VALUE(LEFT(J7, FIND("(", J7) - 1))</f>
        <v>1087</v>
      </c>
      <c r="E7">
        <f t="shared" si="0"/>
        <v>1548</v>
      </c>
      <c r="F7">
        <f>C7/$B7</f>
        <v>4.2918454935622317E-3</v>
      </c>
      <c r="G7">
        <f t="shared" si="2"/>
        <v>0.21205618415918845</v>
      </c>
      <c r="H7">
        <f t="shared" si="3"/>
        <v>0.3019898556379243</v>
      </c>
      <c r="I7" s="3" t="s">
        <v>85</v>
      </c>
      <c r="J7" s="4" t="s">
        <v>86</v>
      </c>
      <c r="K7" s="8" t="s">
        <v>15</v>
      </c>
      <c r="L7" s="4" t="s">
        <v>87</v>
      </c>
    </row>
    <row r="8" spans="1:12" ht="14.7" thickBot="1" x14ac:dyDescent="0.6">
      <c r="A8">
        <v>60</v>
      </c>
      <c r="B8" s="6">
        <v>4350</v>
      </c>
      <c r="C8">
        <f t="shared" si="1"/>
        <v>41</v>
      </c>
      <c r="D8">
        <f>VALUE(LEFT(J8, FIND("(", J8) - 1))</f>
        <v>1729</v>
      </c>
      <c r="E8">
        <f t="shared" si="0"/>
        <v>1265</v>
      </c>
      <c r="F8">
        <f>C8/$B8</f>
        <v>9.4252873563218393E-3</v>
      </c>
      <c r="G8">
        <f t="shared" si="2"/>
        <v>0.3974712643678161</v>
      </c>
      <c r="H8">
        <f t="shared" si="3"/>
        <v>0.29080459770114941</v>
      </c>
      <c r="I8" s="3" t="s">
        <v>88</v>
      </c>
      <c r="J8" s="4" t="s">
        <v>89</v>
      </c>
      <c r="K8" s="8" t="s">
        <v>15</v>
      </c>
      <c r="L8" s="4" t="s">
        <v>90</v>
      </c>
    </row>
    <row r="9" spans="1:12" ht="14.7" thickBot="1" x14ac:dyDescent="0.6">
      <c r="A9">
        <v>70</v>
      </c>
      <c r="B9" s="6">
        <v>3160</v>
      </c>
      <c r="C9">
        <f t="shared" si="1"/>
        <v>42</v>
      </c>
      <c r="D9">
        <f>VALUE(LEFT(J9, FIND("(", J9) - 1))</f>
        <v>1666</v>
      </c>
      <c r="E9">
        <f t="shared" si="0"/>
        <v>1185</v>
      </c>
      <c r="F9">
        <f>C9/$B9</f>
        <v>1.3291139240506329E-2</v>
      </c>
      <c r="G9">
        <f t="shared" si="2"/>
        <v>0.52721518987341776</v>
      </c>
      <c r="H9">
        <f t="shared" si="3"/>
        <v>0.375</v>
      </c>
      <c r="I9" s="3" t="s">
        <v>91</v>
      </c>
      <c r="J9" s="4" t="s">
        <v>92</v>
      </c>
      <c r="K9" s="8" t="s">
        <v>15</v>
      </c>
      <c r="L9" s="4" t="s">
        <v>93</v>
      </c>
    </row>
    <row r="10" spans="1:12" ht="14.7" thickBot="1" x14ac:dyDescent="0.6">
      <c r="A10">
        <v>80</v>
      </c>
      <c r="B10" s="6">
        <v>1285</v>
      </c>
      <c r="C10">
        <f t="shared" si="1"/>
        <v>19</v>
      </c>
      <c r="D10">
        <f>VALUE(LEFT(J10, FIND("(", J10) - 1))</f>
        <v>695</v>
      </c>
      <c r="E10">
        <f t="shared" si="0"/>
        <v>548</v>
      </c>
      <c r="F10">
        <f>C10/$B10</f>
        <v>1.4785992217898832E-2</v>
      </c>
      <c r="G10">
        <f t="shared" si="2"/>
        <v>0.54085603112840464</v>
      </c>
      <c r="H10">
        <f t="shared" si="3"/>
        <v>0.42645914396887158</v>
      </c>
      <c r="I10" s="3" t="s">
        <v>94</v>
      </c>
      <c r="J10" s="4" t="s">
        <v>95</v>
      </c>
      <c r="K10" s="8" t="s">
        <v>15</v>
      </c>
      <c r="L10" s="4" t="s">
        <v>96</v>
      </c>
    </row>
    <row r="11" spans="1:12" ht="14.7" thickBot="1" x14ac:dyDescent="0.6">
      <c r="A11">
        <v>90</v>
      </c>
      <c r="B11" s="7">
        <v>176</v>
      </c>
      <c r="C11">
        <f t="shared" si="1"/>
        <v>3</v>
      </c>
      <c r="D11">
        <f>VALUE(LEFT(J11, FIND("(", J11) - 1))</f>
        <v>77</v>
      </c>
      <c r="E11">
        <f t="shared" si="0"/>
        <v>81</v>
      </c>
      <c r="F11">
        <f>C11/$B11</f>
        <v>1.7045454545454544E-2</v>
      </c>
      <c r="G11">
        <f t="shared" si="2"/>
        <v>0.4375</v>
      </c>
      <c r="H11">
        <f t="shared" si="3"/>
        <v>0.46022727272727271</v>
      </c>
      <c r="I11" s="3" t="s">
        <v>97</v>
      </c>
      <c r="J11" s="4" t="s">
        <v>98</v>
      </c>
      <c r="K11" s="8" t="s">
        <v>15</v>
      </c>
      <c r="L11" s="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mixed</vt:lpstr>
      <vt:lpstr>men</vt:lpstr>
      <vt:lpstr>women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Thom</dc:creator>
  <cp:lastModifiedBy>Howard Thom</cp:lastModifiedBy>
  <dcterms:created xsi:type="dcterms:W3CDTF">2021-09-29T10:41:51Z</dcterms:created>
  <dcterms:modified xsi:type="dcterms:W3CDTF">2021-11-03T14:44:49Z</dcterms:modified>
</cp:coreProperties>
</file>