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xow\OneDrive\Documentos\.Landivar\CICLO 2\PROGRAMACIÓN LABORATORIO\Proyecto\Semana 6\"/>
    </mc:Choice>
  </mc:AlternateContent>
  <xr:revisionPtr revIDLastSave="0" documentId="13_ncr:1_{F0285BCA-A1AD-4466-9043-49E004ECD9F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1" sheetId="1" r:id="rId1"/>
    <sheet name="A2" sheetId="2" r:id="rId2"/>
    <sheet name="B1" sheetId="3" r:id="rId3"/>
    <sheet name="B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C14" i="4"/>
  <c r="G12" i="4"/>
  <c r="C12" i="4"/>
  <c r="H11" i="4"/>
  <c r="G11" i="4"/>
  <c r="D11" i="4"/>
  <c r="C11" i="4"/>
  <c r="H13" i="3"/>
  <c r="H9" i="3"/>
  <c r="E9" i="3"/>
  <c r="D9" i="3"/>
  <c r="E8" i="3"/>
  <c r="D8" i="3"/>
  <c r="G14" i="2"/>
  <c r="D9" i="2"/>
  <c r="C9" i="2"/>
  <c r="C7" i="2"/>
  <c r="D7" i="2"/>
  <c r="H7" i="1"/>
  <c r="D7" i="1"/>
  <c r="E7" i="1"/>
</calcChain>
</file>

<file path=xl/sharedStrings.xml><?xml version="1.0" encoding="utf-8"?>
<sst xmlns="http://schemas.openxmlformats.org/spreadsheetml/2006/main" count="156" uniqueCount="54">
  <si>
    <t>Carta</t>
  </si>
  <si>
    <t>Puntos de vida</t>
  </si>
  <si>
    <t>Esqueletos</t>
  </si>
  <si>
    <t>Mosquetera</t>
  </si>
  <si>
    <t>Monta Puercos</t>
  </si>
  <si>
    <t>Espiritu de hielo</t>
  </si>
  <si>
    <t>Golem de hielo</t>
  </si>
  <si>
    <t>Cañon</t>
  </si>
  <si>
    <t>Bola de fuego</t>
  </si>
  <si>
    <t>Tronco</t>
  </si>
  <si>
    <t>Hog 2.6 Cycle</t>
  </si>
  <si>
    <t>Giant Mortar</t>
  </si>
  <si>
    <t>Arqueras</t>
  </si>
  <si>
    <t>Gigante</t>
  </si>
  <si>
    <t>Ejercito de esqueletos</t>
  </si>
  <si>
    <t>bebé dragon</t>
  </si>
  <si>
    <t>principe</t>
  </si>
  <si>
    <t>mini pekka</t>
  </si>
  <si>
    <t>Mortero</t>
  </si>
  <si>
    <t>Duendes con lanza</t>
  </si>
  <si>
    <t>Xbow 2.9</t>
  </si>
  <si>
    <t>Torre Tesla</t>
  </si>
  <si>
    <t>Ballesta</t>
  </si>
  <si>
    <t>Spell bait</t>
  </si>
  <si>
    <t>Caballero</t>
  </si>
  <si>
    <t>Pandilla</t>
  </si>
  <si>
    <t>Torre infernal</t>
  </si>
  <si>
    <t>Cohete</t>
  </si>
  <si>
    <t>Barril de duendes</t>
  </si>
  <si>
    <t>Princesa</t>
  </si>
  <si>
    <t>Daño</t>
  </si>
  <si>
    <t>Objetivos</t>
  </si>
  <si>
    <t>Alcance</t>
  </si>
  <si>
    <t>Daño por segundo</t>
  </si>
  <si>
    <t>Velocidad de ataque</t>
  </si>
  <si>
    <t>Velocidad</t>
  </si>
  <si>
    <t>Elixir</t>
  </si>
  <si>
    <t>Terrestres</t>
  </si>
  <si>
    <t>Cuerpo a cuerpo</t>
  </si>
  <si>
    <t>Alta</t>
  </si>
  <si>
    <t>De tierra y aire</t>
  </si>
  <si>
    <t>media</t>
  </si>
  <si>
    <t>Estructuras</t>
  </si>
  <si>
    <t>muy alta</t>
  </si>
  <si>
    <t>baja</t>
  </si>
  <si>
    <t>NA</t>
  </si>
  <si>
    <t>De Tierra y Aire</t>
  </si>
  <si>
    <t>Media</t>
  </si>
  <si>
    <t>Cuerpo a Cuerpo</t>
  </si>
  <si>
    <t>Baja</t>
  </si>
  <si>
    <t>Muy Alta</t>
  </si>
  <si>
    <t>De Tierra y aire</t>
  </si>
  <si>
    <t>NF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</si>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</sst>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8</xdr:col>
      <xdr:colOff>372262</xdr:colOff>
      <xdr:row>26</xdr:row>
      <xdr:rowOff>47924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E335E0-0484-7824-D65A-9897215A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029075"/>
          <a:ext cx="5639587" cy="2143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7</xdr:col>
      <xdr:colOff>296061</xdr:colOff>
      <xdr:row>26</xdr:row>
      <xdr:rowOff>86029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8D1F0-A92E-5930-42E4-D05D1794C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10075"/>
          <a:ext cx="5630061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8</xdr:col>
      <xdr:colOff>134104</xdr:colOff>
      <xdr:row>26</xdr:row>
      <xdr:rowOff>181266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60C204-F26E-86F1-FE7C-B3596AB3A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219575"/>
          <a:ext cx="5401429" cy="2086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17</xdr:row>
      <xdr:rowOff>66675</xdr:rowOff>
    </xdr:from>
    <xdr:to>
      <xdr:col>7</xdr:col>
      <xdr:colOff>162693</xdr:colOff>
      <xdr:row>28</xdr:row>
      <xdr:rowOff>86020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561345-C687-E7AD-16AB-6AE93927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4486275"/>
          <a:ext cx="5506218" cy="211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5"/>
  <sheetViews>
    <sheetView topLeftCell="A10" workbookViewId="0">
      <selection activeCell="C16" sqref="C16"/>
    </sheetView>
  </sheetViews>
  <sheetFormatPr baseColWidth="10" defaultColWidth="9.140625" defaultRowHeight="15" x14ac:dyDescent="0.25"/>
  <cols>
    <col min="3" max="3" width="18.5703125" customWidth="1"/>
    <col min="6" max="6" width="13.85546875" customWidth="1"/>
    <col min="7" max="7" width="13.7109375" customWidth="1"/>
    <col min="8" max="8" width="14.5703125" customWidth="1"/>
    <col min="9" max="9" width="18.42578125" customWidth="1"/>
    <col min="10" max="10" width="13.85546875" customWidth="1"/>
  </cols>
  <sheetData>
    <row r="4" spans="3:11" ht="15.75" thickBot="1" x14ac:dyDescent="0.3"/>
    <row r="5" spans="3:11" x14ac:dyDescent="0.25">
      <c r="C5" s="23" t="s">
        <v>10</v>
      </c>
      <c r="D5" s="24"/>
      <c r="E5" s="24"/>
      <c r="F5" s="24"/>
      <c r="G5" s="24"/>
      <c r="H5" s="24"/>
      <c r="I5" s="24"/>
      <c r="J5" s="24"/>
      <c r="K5" s="25"/>
    </row>
    <row r="6" spans="3:11" ht="30.75" thickBot="1" x14ac:dyDescent="0.3">
      <c r="C6" s="7" t="s">
        <v>0</v>
      </c>
      <c r="D6" s="8" t="s">
        <v>30</v>
      </c>
      <c r="E6" s="8" t="s">
        <v>1</v>
      </c>
      <c r="F6" s="8" t="s">
        <v>31</v>
      </c>
      <c r="G6" s="8" t="s">
        <v>32</v>
      </c>
      <c r="H6" s="8" t="s">
        <v>33</v>
      </c>
      <c r="I6" s="8" t="s">
        <v>34</v>
      </c>
      <c r="J6" s="8" t="s">
        <v>35</v>
      </c>
      <c r="K6" s="9" t="s">
        <v>36</v>
      </c>
    </row>
    <row r="7" spans="3:11" ht="30" x14ac:dyDescent="0.25">
      <c r="C7" s="22" t="s">
        <v>2</v>
      </c>
      <c r="D7" s="16">
        <f>81*3</f>
        <v>243</v>
      </c>
      <c r="E7" s="17">
        <f>84*3</f>
        <v>252</v>
      </c>
      <c r="F7" s="17" t="s">
        <v>37</v>
      </c>
      <c r="G7" s="17" t="s">
        <v>38</v>
      </c>
      <c r="H7" s="17">
        <f>81*3</f>
        <v>243</v>
      </c>
      <c r="I7" s="17">
        <v>1</v>
      </c>
      <c r="J7" s="17" t="s">
        <v>39</v>
      </c>
      <c r="K7" s="17">
        <v>1</v>
      </c>
    </row>
    <row r="8" spans="3:11" ht="30" x14ac:dyDescent="0.25">
      <c r="C8" s="13" t="s">
        <v>3</v>
      </c>
      <c r="D8" s="11">
        <v>218</v>
      </c>
      <c r="E8" s="4">
        <v>720</v>
      </c>
      <c r="F8" s="4" t="s">
        <v>40</v>
      </c>
      <c r="G8" s="4">
        <v>6</v>
      </c>
      <c r="H8" s="4">
        <v>218</v>
      </c>
      <c r="I8" s="4">
        <v>1</v>
      </c>
      <c r="J8" s="4" t="s">
        <v>41</v>
      </c>
      <c r="K8" s="4">
        <v>4</v>
      </c>
    </row>
    <row r="9" spans="3:11" ht="30" x14ac:dyDescent="0.25">
      <c r="C9" s="18" t="s">
        <v>4</v>
      </c>
      <c r="D9" s="19">
        <v>318</v>
      </c>
      <c r="E9" s="20">
        <v>1696</v>
      </c>
      <c r="F9" s="20" t="s">
        <v>42</v>
      </c>
      <c r="G9" s="20" t="s">
        <v>38</v>
      </c>
      <c r="H9" s="20">
        <v>198</v>
      </c>
      <c r="I9" s="20">
        <v>1.6</v>
      </c>
      <c r="J9" s="20" t="s">
        <v>43</v>
      </c>
      <c r="K9" s="20">
        <v>4</v>
      </c>
    </row>
    <row r="10" spans="3:11" ht="30" x14ac:dyDescent="0.25">
      <c r="C10" s="13" t="s">
        <v>5</v>
      </c>
      <c r="D10" s="11">
        <v>110</v>
      </c>
      <c r="E10" s="4">
        <v>230</v>
      </c>
      <c r="F10" s="4" t="s">
        <v>40</v>
      </c>
      <c r="G10" s="4">
        <v>2.5</v>
      </c>
      <c r="H10" s="4">
        <v>110</v>
      </c>
      <c r="I10" s="4">
        <v>0</v>
      </c>
      <c r="J10" s="4" t="s">
        <v>43</v>
      </c>
      <c r="K10" s="4">
        <v>1</v>
      </c>
    </row>
    <row r="11" spans="3:11" ht="30" x14ac:dyDescent="0.25">
      <c r="C11" s="18" t="s">
        <v>6</v>
      </c>
      <c r="D11" s="19">
        <v>84</v>
      </c>
      <c r="E11" s="20">
        <v>1197</v>
      </c>
      <c r="F11" s="20" t="s">
        <v>42</v>
      </c>
      <c r="G11" s="20" t="s">
        <v>38</v>
      </c>
      <c r="H11" s="20">
        <v>33</v>
      </c>
      <c r="I11" s="20">
        <v>2.5</v>
      </c>
      <c r="J11" s="20" t="s">
        <v>44</v>
      </c>
      <c r="K11" s="20">
        <v>2</v>
      </c>
    </row>
    <row r="12" spans="3:11" x14ac:dyDescent="0.25">
      <c r="C12" s="13" t="s">
        <v>7</v>
      </c>
      <c r="D12" s="11">
        <v>212</v>
      </c>
      <c r="E12" s="4">
        <v>824</v>
      </c>
      <c r="F12" s="4" t="s">
        <v>37</v>
      </c>
      <c r="G12" s="4">
        <v>5.5</v>
      </c>
      <c r="H12" s="4">
        <v>212</v>
      </c>
      <c r="I12" s="4">
        <v>0.9</v>
      </c>
      <c r="J12" s="4" t="s">
        <v>45</v>
      </c>
      <c r="K12" s="4">
        <v>3</v>
      </c>
    </row>
    <row r="13" spans="3:11" x14ac:dyDescent="0.25">
      <c r="C13" s="18" t="s">
        <v>8</v>
      </c>
      <c r="D13" s="19">
        <v>689</v>
      </c>
      <c r="E13" s="20">
        <v>0</v>
      </c>
      <c r="F13" s="20" t="s">
        <v>52</v>
      </c>
      <c r="G13" s="20">
        <v>2.5</v>
      </c>
      <c r="H13" s="20" t="s">
        <v>45</v>
      </c>
      <c r="I13" s="20" t="s">
        <v>45</v>
      </c>
      <c r="J13" s="20" t="s">
        <v>45</v>
      </c>
      <c r="K13" s="20">
        <v>4</v>
      </c>
    </row>
    <row r="14" spans="3:11" ht="15.75" thickBot="1" x14ac:dyDescent="0.3">
      <c r="C14" s="14" t="s">
        <v>9</v>
      </c>
      <c r="D14" s="11">
        <v>290</v>
      </c>
      <c r="E14" s="4">
        <v>0</v>
      </c>
      <c r="F14" s="4" t="s">
        <v>37</v>
      </c>
      <c r="G14" s="4">
        <v>10.1</v>
      </c>
      <c r="H14" s="4" t="s">
        <v>45</v>
      </c>
      <c r="I14" s="4" t="s">
        <v>53</v>
      </c>
      <c r="J14" s="4" t="s">
        <v>45</v>
      </c>
      <c r="K14" s="4">
        <v>2</v>
      </c>
    </row>
    <row r="15" spans="3:11" x14ac:dyDescent="0.25">
      <c r="C15" s="1"/>
      <c r="D15" s="1"/>
      <c r="E15" s="1"/>
      <c r="F15" s="3"/>
      <c r="G15" s="1"/>
      <c r="H15" s="1"/>
      <c r="I15" s="1"/>
      <c r="J15" s="1"/>
      <c r="K15" s="1"/>
    </row>
  </sheetData>
  <mergeCells count="1">
    <mergeCell ref="C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15BD-B4DC-4C8D-9083-A1C40D2AC797}">
  <dimension ref="B4:J15"/>
  <sheetViews>
    <sheetView topLeftCell="A13" workbookViewId="0">
      <selection activeCell="B32" sqref="B32"/>
    </sheetView>
  </sheetViews>
  <sheetFormatPr baseColWidth="10" defaultRowHeight="15" x14ac:dyDescent="0.25"/>
  <cols>
    <col min="2" max="2" width="22.85546875" customWidth="1"/>
  </cols>
  <sheetData>
    <row r="4" spans="2:10" ht="15.75" thickBot="1" x14ac:dyDescent="0.3"/>
    <row r="5" spans="2:10" x14ac:dyDescent="0.25">
      <c r="B5" s="26" t="s">
        <v>11</v>
      </c>
      <c r="C5" s="27"/>
      <c r="D5" s="27"/>
      <c r="E5" s="27"/>
      <c r="F5" s="27"/>
      <c r="G5" s="27"/>
      <c r="H5" s="27"/>
      <c r="I5" s="27"/>
      <c r="J5" s="28"/>
    </row>
    <row r="6" spans="2:10" ht="30.75" thickBot="1" x14ac:dyDescent="0.3">
      <c r="B6" s="7" t="s">
        <v>0</v>
      </c>
      <c r="C6" s="8" t="s">
        <v>30</v>
      </c>
      <c r="D6" s="8" t="s">
        <v>1</v>
      </c>
      <c r="E6" s="8" t="s">
        <v>31</v>
      </c>
      <c r="F6" s="8" t="s">
        <v>32</v>
      </c>
      <c r="G6" s="8" t="s">
        <v>33</v>
      </c>
      <c r="H6" s="8" t="s">
        <v>34</v>
      </c>
      <c r="I6" s="8" t="s">
        <v>35</v>
      </c>
      <c r="J6" s="9" t="s">
        <v>36</v>
      </c>
    </row>
    <row r="7" spans="2:10" ht="30" x14ac:dyDescent="0.25">
      <c r="B7" s="22" t="s">
        <v>12</v>
      </c>
      <c r="C7" s="16">
        <f>107*2</f>
        <v>214</v>
      </c>
      <c r="D7" s="17">
        <f>304*2</f>
        <v>608</v>
      </c>
      <c r="E7" s="17" t="s">
        <v>46</v>
      </c>
      <c r="F7" s="17">
        <v>5</v>
      </c>
      <c r="G7" s="17">
        <v>107</v>
      </c>
      <c r="H7" s="17">
        <v>0.9</v>
      </c>
      <c r="I7" s="17" t="s">
        <v>47</v>
      </c>
      <c r="J7" s="17">
        <v>2</v>
      </c>
    </row>
    <row r="8" spans="2:10" ht="30" x14ac:dyDescent="0.25">
      <c r="B8" s="13" t="s">
        <v>13</v>
      </c>
      <c r="C8" s="11">
        <v>254</v>
      </c>
      <c r="D8" s="4">
        <v>4091</v>
      </c>
      <c r="E8" s="4" t="s">
        <v>42</v>
      </c>
      <c r="F8" s="4" t="s">
        <v>48</v>
      </c>
      <c r="G8" s="4">
        <v>169</v>
      </c>
      <c r="H8" s="4">
        <v>1.5</v>
      </c>
      <c r="I8" s="4" t="s">
        <v>49</v>
      </c>
      <c r="J8" s="4">
        <v>5</v>
      </c>
    </row>
    <row r="9" spans="2:10" ht="30" x14ac:dyDescent="0.25">
      <c r="B9" s="18" t="s">
        <v>14</v>
      </c>
      <c r="C9" s="19">
        <f>81*15</f>
        <v>1215</v>
      </c>
      <c r="D9" s="20">
        <f>81*15</f>
        <v>1215</v>
      </c>
      <c r="E9" s="20" t="s">
        <v>37</v>
      </c>
      <c r="F9" s="20" t="s">
        <v>48</v>
      </c>
      <c r="G9" s="20">
        <v>81</v>
      </c>
      <c r="H9" s="20">
        <v>1</v>
      </c>
      <c r="I9" s="20" t="s">
        <v>39</v>
      </c>
      <c r="J9" s="20">
        <v>1</v>
      </c>
    </row>
    <row r="10" spans="2:10" ht="30" x14ac:dyDescent="0.25">
      <c r="B10" s="13" t="s">
        <v>15</v>
      </c>
      <c r="C10" s="11">
        <v>160</v>
      </c>
      <c r="D10" s="4">
        <v>1152</v>
      </c>
      <c r="E10" s="4" t="s">
        <v>46</v>
      </c>
      <c r="F10" s="4">
        <v>3.5</v>
      </c>
      <c r="G10" s="4">
        <v>160</v>
      </c>
      <c r="H10" s="4">
        <v>1.5</v>
      </c>
      <c r="I10" s="4" t="s">
        <v>39</v>
      </c>
      <c r="J10" s="4">
        <v>4</v>
      </c>
    </row>
    <row r="11" spans="2:10" ht="30" x14ac:dyDescent="0.25">
      <c r="B11" s="18" t="s">
        <v>16</v>
      </c>
      <c r="C11" s="19">
        <v>392</v>
      </c>
      <c r="D11" s="20">
        <v>1920</v>
      </c>
      <c r="E11" s="20" t="s">
        <v>37</v>
      </c>
      <c r="F11" s="20" t="s">
        <v>48</v>
      </c>
      <c r="G11" s="20">
        <v>280</v>
      </c>
      <c r="H11" s="20">
        <v>1.4</v>
      </c>
      <c r="I11" s="20" t="s">
        <v>47</v>
      </c>
      <c r="J11" s="20">
        <v>5</v>
      </c>
    </row>
    <row r="12" spans="2:10" ht="30" x14ac:dyDescent="0.25">
      <c r="B12" s="13" t="s">
        <v>17</v>
      </c>
      <c r="C12" s="11">
        <v>720</v>
      </c>
      <c r="D12" s="4">
        <v>1361</v>
      </c>
      <c r="E12" s="4" t="s">
        <v>37</v>
      </c>
      <c r="F12" s="4" t="s">
        <v>48</v>
      </c>
      <c r="G12" s="4">
        <v>450</v>
      </c>
      <c r="H12" s="4">
        <v>1.6</v>
      </c>
      <c r="I12" s="4" t="s">
        <v>39</v>
      </c>
      <c r="J12" s="4">
        <v>4</v>
      </c>
    </row>
    <row r="13" spans="2:10" ht="30" x14ac:dyDescent="0.25">
      <c r="B13" s="18" t="s">
        <v>19</v>
      </c>
      <c r="C13" s="19">
        <v>81</v>
      </c>
      <c r="D13" s="20">
        <v>133</v>
      </c>
      <c r="E13" s="20" t="s">
        <v>46</v>
      </c>
      <c r="F13" s="20">
        <v>5.5</v>
      </c>
      <c r="G13" s="20">
        <v>81</v>
      </c>
      <c r="H13" s="20">
        <v>1.7</v>
      </c>
      <c r="I13" s="20" t="s">
        <v>50</v>
      </c>
      <c r="J13" s="20">
        <v>2</v>
      </c>
    </row>
    <row r="14" spans="2:10" ht="15.75" thickBot="1" x14ac:dyDescent="0.3">
      <c r="B14" s="14" t="s">
        <v>18</v>
      </c>
      <c r="C14" s="11">
        <v>266</v>
      </c>
      <c r="D14" s="4">
        <v>1369</v>
      </c>
      <c r="E14" s="4" t="s">
        <v>37</v>
      </c>
      <c r="F14" s="4">
        <v>11.5</v>
      </c>
      <c r="G14" s="5">
        <f>266/5</f>
        <v>53.2</v>
      </c>
      <c r="H14" s="4">
        <v>5</v>
      </c>
      <c r="I14" s="4" t="s">
        <v>45</v>
      </c>
      <c r="J14" s="4">
        <v>4</v>
      </c>
    </row>
    <row r="15" spans="2:10" x14ac:dyDescent="0.25">
      <c r="E15" s="2"/>
    </row>
  </sheetData>
  <mergeCells count="1">
    <mergeCell ref="B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0DF2-F1D3-4894-B2AD-FC6E8B62EB1F}">
  <dimension ref="C5:K16"/>
  <sheetViews>
    <sheetView topLeftCell="A6" workbookViewId="0">
      <selection activeCell="B15" sqref="B15"/>
    </sheetView>
  </sheetViews>
  <sheetFormatPr baseColWidth="10" defaultRowHeight="15" x14ac:dyDescent="0.25"/>
  <cols>
    <col min="3" max="3" width="22.85546875" customWidth="1"/>
    <col min="8" max="8" width="10.42578125" customWidth="1"/>
  </cols>
  <sheetData>
    <row r="5" spans="3:11" ht="15.75" thickBot="1" x14ac:dyDescent="0.3"/>
    <row r="6" spans="3:11" x14ac:dyDescent="0.25">
      <c r="C6" s="23" t="s">
        <v>20</v>
      </c>
      <c r="D6" s="24"/>
      <c r="E6" s="24"/>
      <c r="F6" s="24"/>
      <c r="G6" s="24"/>
      <c r="H6" s="24"/>
      <c r="I6" s="24"/>
      <c r="J6" s="24"/>
      <c r="K6" s="25"/>
    </row>
    <row r="7" spans="3:11" ht="30.75" thickBot="1" x14ac:dyDescent="0.3">
      <c r="C7" s="7" t="s">
        <v>0</v>
      </c>
      <c r="D7" s="8" t="s">
        <v>30</v>
      </c>
      <c r="E7" s="8" t="s">
        <v>1</v>
      </c>
      <c r="F7" s="8" t="s">
        <v>31</v>
      </c>
      <c r="G7" s="8" t="s">
        <v>32</v>
      </c>
      <c r="H7" s="8" t="s">
        <v>33</v>
      </c>
      <c r="I7" s="8" t="s">
        <v>34</v>
      </c>
      <c r="J7" s="8" t="s">
        <v>35</v>
      </c>
      <c r="K7" s="9" t="s">
        <v>36</v>
      </c>
    </row>
    <row r="8" spans="3:11" ht="30" x14ac:dyDescent="0.25">
      <c r="C8" s="22" t="s">
        <v>12</v>
      </c>
      <c r="D8" s="16">
        <f>107*2</f>
        <v>214</v>
      </c>
      <c r="E8" s="17">
        <f>304*2</f>
        <v>608</v>
      </c>
      <c r="F8" s="17" t="s">
        <v>46</v>
      </c>
      <c r="G8" s="17">
        <v>5</v>
      </c>
      <c r="H8" s="17">
        <v>107</v>
      </c>
      <c r="I8" s="17">
        <v>0.9</v>
      </c>
      <c r="J8" s="17" t="s">
        <v>47</v>
      </c>
      <c r="K8" s="17">
        <v>2</v>
      </c>
    </row>
    <row r="9" spans="3:11" ht="30" x14ac:dyDescent="0.25">
      <c r="C9" s="13" t="s">
        <v>2</v>
      </c>
      <c r="D9" s="11">
        <f>81*3</f>
        <v>243</v>
      </c>
      <c r="E9" s="4">
        <f>84*3</f>
        <v>252</v>
      </c>
      <c r="F9" s="4" t="s">
        <v>37</v>
      </c>
      <c r="G9" s="4" t="s">
        <v>38</v>
      </c>
      <c r="H9" s="4">
        <f>81*3</f>
        <v>243</v>
      </c>
      <c r="I9" s="4">
        <v>1</v>
      </c>
      <c r="J9" s="4" t="s">
        <v>39</v>
      </c>
      <c r="K9" s="4">
        <v>1</v>
      </c>
    </row>
    <row r="10" spans="3:11" ht="30" x14ac:dyDescent="0.25">
      <c r="C10" s="18" t="s">
        <v>5</v>
      </c>
      <c r="D10" s="19">
        <v>110</v>
      </c>
      <c r="E10" s="20">
        <v>230</v>
      </c>
      <c r="F10" s="20" t="s">
        <v>40</v>
      </c>
      <c r="G10" s="20">
        <v>2.5</v>
      </c>
      <c r="H10" s="20">
        <v>110</v>
      </c>
      <c r="I10" s="20">
        <v>0</v>
      </c>
      <c r="J10" s="20" t="s">
        <v>43</v>
      </c>
      <c r="K10" s="20">
        <v>1</v>
      </c>
    </row>
    <row r="11" spans="3:11" ht="30" x14ac:dyDescent="0.25">
      <c r="C11" s="13" t="s">
        <v>6</v>
      </c>
      <c r="D11" s="11">
        <v>84</v>
      </c>
      <c r="E11" s="4">
        <v>1197</v>
      </c>
      <c r="F11" s="4" t="s">
        <v>42</v>
      </c>
      <c r="G11" s="4" t="s">
        <v>38</v>
      </c>
      <c r="H11" s="4">
        <v>33</v>
      </c>
      <c r="I11" s="4">
        <v>2.5</v>
      </c>
      <c r="J11" s="4" t="s">
        <v>44</v>
      </c>
      <c r="K11" s="4">
        <v>2</v>
      </c>
    </row>
    <row r="12" spans="3:11" ht="30" x14ac:dyDescent="0.25">
      <c r="C12" s="18" t="s">
        <v>21</v>
      </c>
      <c r="D12" s="19">
        <v>230</v>
      </c>
      <c r="E12" s="20">
        <v>1152</v>
      </c>
      <c r="F12" s="20" t="s">
        <v>46</v>
      </c>
      <c r="G12" s="20">
        <v>5.5</v>
      </c>
      <c r="H12" s="21">
        <v>209</v>
      </c>
      <c r="I12" s="20">
        <v>1.1000000000000001</v>
      </c>
      <c r="J12" s="20" t="s">
        <v>45</v>
      </c>
      <c r="K12" s="20">
        <v>4</v>
      </c>
    </row>
    <row r="13" spans="3:11" x14ac:dyDescent="0.25">
      <c r="C13" s="13" t="s">
        <v>22</v>
      </c>
      <c r="D13" s="11">
        <v>41</v>
      </c>
      <c r="E13" s="4">
        <v>1600</v>
      </c>
      <c r="F13" s="4" t="s">
        <v>37</v>
      </c>
      <c r="G13" s="4">
        <v>115</v>
      </c>
      <c r="H13" s="6">
        <f>41/0.3</f>
        <v>136.66666666666669</v>
      </c>
      <c r="I13" s="4">
        <v>0.3</v>
      </c>
      <c r="J13" s="4" t="s">
        <v>45</v>
      </c>
      <c r="K13" s="4">
        <v>6</v>
      </c>
    </row>
    <row r="14" spans="3:11" x14ac:dyDescent="0.25">
      <c r="C14" s="18" t="s">
        <v>8</v>
      </c>
      <c r="D14" s="19">
        <v>689</v>
      </c>
      <c r="E14" s="20">
        <v>0</v>
      </c>
      <c r="F14" s="20" t="s">
        <v>52</v>
      </c>
      <c r="G14" s="20">
        <v>2.5</v>
      </c>
      <c r="H14" s="20" t="s">
        <v>45</v>
      </c>
      <c r="I14" s="20" t="s">
        <v>45</v>
      </c>
      <c r="J14" s="20" t="s">
        <v>45</v>
      </c>
      <c r="K14" s="20">
        <v>4</v>
      </c>
    </row>
    <row r="15" spans="3:11" ht="15.75" thickBot="1" x14ac:dyDescent="0.3">
      <c r="C15" s="14" t="s">
        <v>9</v>
      </c>
      <c r="D15" s="11">
        <v>290</v>
      </c>
      <c r="E15" s="4">
        <v>0</v>
      </c>
      <c r="F15" s="4" t="s">
        <v>37</v>
      </c>
      <c r="G15" s="4">
        <v>10.1</v>
      </c>
      <c r="H15" s="4" t="s">
        <v>45</v>
      </c>
      <c r="I15" s="4">
        <v>10.1</v>
      </c>
      <c r="J15" s="4" t="s">
        <v>45</v>
      </c>
      <c r="K15" s="4">
        <v>2</v>
      </c>
    </row>
    <row r="16" spans="3:11" x14ac:dyDescent="0.25">
      <c r="F16" s="2"/>
    </row>
  </sheetData>
  <mergeCells count="1">
    <mergeCell ref="C6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81A8-B9C3-40F0-9BB9-B4B8E8C6F3B9}">
  <dimension ref="B5:K16"/>
  <sheetViews>
    <sheetView tabSelected="1" topLeftCell="A6" workbookViewId="0">
      <selection activeCell="B17" sqref="B17"/>
    </sheetView>
  </sheetViews>
  <sheetFormatPr baseColWidth="10" defaultRowHeight="15" x14ac:dyDescent="0.25"/>
  <cols>
    <col min="2" max="2" width="22.85546875" customWidth="1"/>
  </cols>
  <sheetData>
    <row r="5" spans="2:11" ht="15.75" thickBot="1" x14ac:dyDescent="0.3"/>
    <row r="6" spans="2:11" ht="15.75" thickBot="1" x14ac:dyDescent="0.3">
      <c r="B6" s="29" t="s">
        <v>23</v>
      </c>
      <c r="C6" s="30"/>
      <c r="D6" s="30"/>
      <c r="E6" s="30"/>
      <c r="F6" s="30"/>
      <c r="G6" s="30"/>
      <c r="H6" s="30"/>
      <c r="I6" s="30"/>
      <c r="J6" s="31"/>
    </row>
    <row r="7" spans="2:11" ht="30.75" thickBot="1" x14ac:dyDescent="0.3">
      <c r="B7" s="12" t="s">
        <v>0</v>
      </c>
      <c r="C7" s="10" t="s">
        <v>30</v>
      </c>
      <c r="D7" s="8" t="s">
        <v>1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9" t="s">
        <v>36</v>
      </c>
    </row>
    <row r="8" spans="2:11" ht="30" x14ac:dyDescent="0.25">
      <c r="B8" s="15" t="s">
        <v>24</v>
      </c>
      <c r="C8" s="16">
        <v>202</v>
      </c>
      <c r="D8" s="17">
        <v>1766</v>
      </c>
      <c r="E8" s="17" t="s">
        <v>37</v>
      </c>
      <c r="F8" s="17" t="s">
        <v>48</v>
      </c>
      <c r="G8" s="17">
        <v>168</v>
      </c>
      <c r="H8" s="17">
        <v>1.2</v>
      </c>
      <c r="I8" s="17" t="s">
        <v>47</v>
      </c>
      <c r="J8" s="17">
        <v>3</v>
      </c>
    </row>
    <row r="9" spans="2:11" ht="30" x14ac:dyDescent="0.25">
      <c r="B9" s="13" t="s">
        <v>29</v>
      </c>
      <c r="C9" s="11">
        <v>169</v>
      </c>
      <c r="D9" s="4">
        <v>261</v>
      </c>
      <c r="E9" s="4" t="s">
        <v>51</v>
      </c>
      <c r="F9" s="4">
        <v>9</v>
      </c>
      <c r="G9" s="4">
        <v>56</v>
      </c>
      <c r="H9" s="4">
        <v>3</v>
      </c>
      <c r="I9" s="4" t="s">
        <v>47</v>
      </c>
      <c r="J9" s="4">
        <v>3</v>
      </c>
    </row>
    <row r="10" spans="2:11" ht="30" x14ac:dyDescent="0.25">
      <c r="B10" s="18" t="s">
        <v>5</v>
      </c>
      <c r="C10" s="19">
        <v>110</v>
      </c>
      <c r="D10" s="20">
        <v>230</v>
      </c>
      <c r="E10" s="20" t="s">
        <v>40</v>
      </c>
      <c r="F10" s="20">
        <v>2.5</v>
      </c>
      <c r="G10" s="20">
        <v>110</v>
      </c>
      <c r="H10" s="20">
        <v>0</v>
      </c>
      <c r="I10" s="20" t="s">
        <v>43</v>
      </c>
      <c r="J10" s="20">
        <v>1</v>
      </c>
    </row>
    <row r="11" spans="2:11" ht="30" x14ac:dyDescent="0.25">
      <c r="B11" s="13" t="s">
        <v>25</v>
      </c>
      <c r="C11" s="11">
        <f>3*(120+81)</f>
        <v>603</v>
      </c>
      <c r="D11" s="4">
        <f>3*(202+133)</f>
        <v>1005</v>
      </c>
      <c r="E11" s="4" t="s">
        <v>46</v>
      </c>
      <c r="F11" s="4">
        <v>5.5</v>
      </c>
      <c r="G11" s="5">
        <f>(81/1.7)+(120/1.1)</f>
        <v>156.73796791443849</v>
      </c>
      <c r="H11" s="4">
        <f>(1.7+1.1)/2</f>
        <v>1.4</v>
      </c>
      <c r="I11" s="4" t="s">
        <v>50</v>
      </c>
      <c r="J11" s="4">
        <v>3</v>
      </c>
      <c r="K11" s="1"/>
    </row>
    <row r="12" spans="2:11" ht="30" x14ac:dyDescent="0.25">
      <c r="B12" s="18" t="s">
        <v>26</v>
      </c>
      <c r="C12" s="19">
        <f>(42+848)/2</f>
        <v>445</v>
      </c>
      <c r="D12" s="20">
        <v>1749</v>
      </c>
      <c r="E12" s="20" t="s">
        <v>51</v>
      </c>
      <c r="F12" s="20">
        <v>0.4</v>
      </c>
      <c r="G12" s="21">
        <f>(105+2120)/2</f>
        <v>1112.5</v>
      </c>
      <c r="H12" s="20">
        <v>0.4</v>
      </c>
      <c r="I12" s="20" t="s">
        <v>45</v>
      </c>
      <c r="J12" s="20">
        <v>5</v>
      </c>
    </row>
    <row r="13" spans="2:11" x14ac:dyDescent="0.25">
      <c r="B13" s="13" t="s">
        <v>27</v>
      </c>
      <c r="C13" s="11">
        <v>1484</v>
      </c>
      <c r="D13" s="4">
        <v>0</v>
      </c>
      <c r="E13" s="4" t="s">
        <v>52</v>
      </c>
      <c r="F13" s="4">
        <v>2</v>
      </c>
      <c r="G13" s="4" t="s">
        <v>45</v>
      </c>
      <c r="H13" s="4" t="s">
        <v>45</v>
      </c>
      <c r="I13" s="4" t="s">
        <v>45</v>
      </c>
      <c r="J13" s="4">
        <v>6</v>
      </c>
    </row>
    <row r="14" spans="2:11" x14ac:dyDescent="0.25">
      <c r="B14" s="18" t="s">
        <v>28</v>
      </c>
      <c r="C14" s="19">
        <f>120*3</f>
        <v>360</v>
      </c>
      <c r="D14" s="20">
        <f>202*3</f>
        <v>606</v>
      </c>
      <c r="E14" s="20" t="s">
        <v>37</v>
      </c>
      <c r="F14" s="20">
        <v>1.5</v>
      </c>
      <c r="G14" s="20">
        <v>109</v>
      </c>
      <c r="H14" s="20">
        <v>1.1000000000000001</v>
      </c>
      <c r="I14" s="20" t="s">
        <v>43</v>
      </c>
      <c r="J14" s="20">
        <v>3</v>
      </c>
    </row>
    <row r="15" spans="2:11" ht="15.75" thickBot="1" x14ac:dyDescent="0.3">
      <c r="B15" s="14" t="s">
        <v>9</v>
      </c>
      <c r="C15" s="11">
        <v>290</v>
      </c>
      <c r="D15" s="4">
        <v>0</v>
      </c>
      <c r="E15" s="4" t="s">
        <v>37</v>
      </c>
      <c r="F15" s="4">
        <v>10.1</v>
      </c>
      <c r="G15" s="4" t="s">
        <v>45</v>
      </c>
      <c r="H15" s="4">
        <v>10.1</v>
      </c>
      <c r="I15" s="4" t="s">
        <v>45</v>
      </c>
      <c r="J15" s="4">
        <v>2</v>
      </c>
    </row>
    <row r="16" spans="2:11" x14ac:dyDescent="0.25">
      <c r="E16" s="2"/>
    </row>
  </sheetData>
  <mergeCells count="1">
    <mergeCell ref="B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Navas</dc:creator>
  <cp:lastModifiedBy>Erwin Daniel Navas Padgett</cp:lastModifiedBy>
  <dcterms:created xsi:type="dcterms:W3CDTF">2015-06-05T18:17:20Z</dcterms:created>
  <dcterms:modified xsi:type="dcterms:W3CDTF">2023-11-08T01:23:41Z</dcterms:modified>
</cp:coreProperties>
</file>