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11"/>
  <workbookPr/>
  <mc:AlternateContent xmlns:mc="http://schemas.openxmlformats.org/markup-compatibility/2006">
    <mc:Choice Requires="x15">
      <x15ac:absPath xmlns:x15ac="http://schemas.microsoft.com/office/spreadsheetml/2010/11/ac" url="C:\Users\edoardo\OneDrive\BUSINESS\seasonality\"/>
    </mc:Choice>
  </mc:AlternateContent>
  <xr:revisionPtr revIDLastSave="0" documentId="13_ncr:1_{24A3FC0B-1341-4C6B-8639-D8582DA91EC2}" xr6:coauthVersionLast="47" xr6:coauthVersionMax="47" xr10:uidLastSave="{00000000-0000-0000-0000-000000000000}"/>
  <bookViews>
    <workbookView xWindow="-98" yWindow="-98" windowWidth="22695" windowHeight="14595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H6" i="1" s="1"/>
  <c r="G7" i="1"/>
  <c r="G8" i="1"/>
  <c r="G9" i="1"/>
  <c r="G10" i="1"/>
  <c r="H10" i="1" s="1"/>
  <c r="G11" i="1"/>
  <c r="G12" i="1"/>
  <c r="G13" i="1"/>
  <c r="G14" i="1"/>
  <c r="G15" i="1"/>
  <c r="G16" i="1"/>
  <c r="G17" i="1"/>
  <c r="G18" i="1"/>
  <c r="G19" i="1"/>
  <c r="G20" i="1"/>
  <c r="G21" i="1"/>
  <c r="G22" i="1"/>
  <c r="H2" i="1"/>
  <c r="H3" i="1"/>
  <c r="H4" i="1"/>
  <c r="H5" i="1"/>
  <c r="H7" i="1"/>
  <c r="H8" i="1"/>
  <c r="H9" i="1"/>
  <c r="H11" i="1"/>
  <c r="H12" i="1"/>
  <c r="H13" i="1"/>
  <c r="H14" i="1"/>
  <c r="H15" i="1"/>
  <c r="H16" i="1"/>
  <c r="H17" i="1"/>
  <c r="H18" i="1"/>
  <c r="H19" i="1"/>
  <c r="H20" i="1"/>
  <c r="H21" i="1"/>
  <c r="H22" i="1"/>
  <c r="G2" i="1"/>
  <c r="F4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3" i="1"/>
  <c r="E4" i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3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" i="1"/>
</calcChain>
</file>

<file path=xl/sharedStrings.xml><?xml version="1.0" encoding="utf-8"?>
<sst xmlns="http://schemas.openxmlformats.org/spreadsheetml/2006/main" count="29" uniqueCount="29">
  <si>
    <t>Entry Price</t>
  </si>
  <si>
    <t>Exit Date</t>
  </si>
  <si>
    <t>Exit Price</t>
  </si>
  <si>
    <t>Return%</t>
  </si>
  <si>
    <t>Equity curve</t>
  </si>
  <si>
    <t>Peak max</t>
  </si>
  <si>
    <t>dd</t>
  </si>
  <si>
    <t>dd%</t>
  </si>
  <si>
    <t>2013-08-01</t>
  </si>
  <si>
    <t>2013-09-03</t>
  </si>
  <si>
    <t>2014-07-01</t>
  </si>
  <si>
    <t>2014-08-01</t>
  </si>
  <si>
    <t>2014-09-02</t>
  </si>
  <si>
    <t>2016-08-01</t>
  </si>
  <si>
    <t>2016-09-01</t>
  </si>
  <si>
    <t>2017-08-01</t>
  </si>
  <si>
    <t>2017-09-01</t>
  </si>
  <si>
    <t>2018-08-01</t>
  </si>
  <si>
    <t>2018-09-04</t>
  </si>
  <si>
    <t>2019-07-01</t>
  </si>
  <si>
    <t>2019-08-01</t>
  </si>
  <si>
    <t>2020-07-01</t>
  </si>
  <si>
    <t>2020-08-03</t>
  </si>
  <si>
    <t>2020-09-01</t>
  </si>
  <si>
    <t>2021-07-01</t>
  </si>
  <si>
    <t>2021-08-02</t>
  </si>
  <si>
    <t>2021-09-01</t>
  </si>
  <si>
    <t>2022-08-01</t>
  </si>
  <si>
    <t>2023-07-03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</si>
</sst>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%"/>
    <numFmt numFmtId="165" formatCode="0.00000%"/>
  </numFmts>
  <fonts count="3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1" applyNumberFormat="1" applyFont="1"/>
    <xf numFmtId="0" fontId="1" fillId="0" borderId="2" xfId="0" applyFont="1" applyBorder="1" applyAlignment="1">
      <alignment horizontal="center" vertical="top"/>
    </xf>
    <xf numFmtId="165" fontId="0" fillId="0" borderId="0" xfId="1" applyNumberFormat="1" applyFont="1"/>
  </cellXfs>
  <cellStyles count="2">
    <cellStyle name="Normale" xfId="0" builtinId="0"/>
    <cellStyle name="Percentual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Equity curve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9525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4.7903705018729849E-2"/>
                  <c:y val="-9.640644994294506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Sheet1!$E$2:$E$22</c:f>
              <c:numCache>
                <c:formatCode>General</c:formatCode>
                <c:ptCount val="21"/>
                <c:pt idx="0">
                  <c:v>100</c:v>
                </c:pt>
                <c:pt idx="1">
                  <c:v>104.69791576440417</c:v>
                </c:pt>
                <c:pt idx="2">
                  <c:v>103.66775997706547</c:v>
                </c:pt>
                <c:pt idx="3">
                  <c:v>107.47155152912673</c:v>
                </c:pt>
                <c:pt idx="4">
                  <c:v>104.26344751504173</c:v>
                </c:pt>
                <c:pt idx="5">
                  <c:v>105.94942654653877</c:v>
                </c:pt>
                <c:pt idx="6">
                  <c:v>114.25511308190865</c:v>
                </c:pt>
                <c:pt idx="7">
                  <c:v>112.90417297561278</c:v>
                </c:pt>
                <c:pt idx="8">
                  <c:v>109.77510407409316</c:v>
                </c:pt>
                <c:pt idx="9">
                  <c:v>112.96951139858064</c:v>
                </c:pt>
                <c:pt idx="10">
                  <c:v>115.59333685759071</c:v>
                </c:pt>
                <c:pt idx="11">
                  <c:v>120.55465575628619</c:v>
                </c:pt>
                <c:pt idx="12">
                  <c:v>123.43441058974511</c:v>
                </c:pt>
                <c:pt idx="13">
                  <c:v>127.253808634324</c:v>
                </c:pt>
                <c:pt idx="14">
                  <c:v>128.81316444353084</c:v>
                </c:pt>
                <c:pt idx="15">
                  <c:v>147.69474612139345</c:v>
                </c:pt>
                <c:pt idx="16">
                  <c:v>155.39668439008886</c:v>
                </c:pt>
                <c:pt idx="17">
                  <c:v>159.05280210020109</c:v>
                </c:pt>
                <c:pt idx="18">
                  <c:v>156.10896576391076</c:v>
                </c:pt>
                <c:pt idx="19">
                  <c:v>160.82327294880471</c:v>
                </c:pt>
                <c:pt idx="20">
                  <c:v>170.06538308324889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14-4335-A446-C8A225716C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062780416"/>
        <c:axId val="1062783296"/>
      </c:lineChart>
      <c:catAx>
        <c:axId val="1062780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2783296"/>
        <c:crosses val="autoZero"/>
        <c:auto val="1"/>
        <c:lblAlgn val="ctr"/>
        <c:lblOffset val="100"/>
        <c:noMultiLvlLbl val="0"/>
      </c:catAx>
      <c:valAx>
        <c:axId val="1062783296"/>
        <c:scaling>
          <c:orientation val="minMax"/>
          <c:min val="9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278041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dd%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Sheet1!$H$2:$H$22</c:f>
              <c:numCache>
                <c:formatCode>0.00000%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9.8393151364808574E-3</c:v>
                </c:pt>
                <c:pt idx="3">
                  <c:v>0</c:v>
                </c:pt>
                <c:pt idx="4">
                  <c:v>2.9850727643171142E-2</c:v>
                </c:pt>
                <c:pt idx="5">
                  <c:v>1.4163050229859486E-2</c:v>
                </c:pt>
                <c:pt idx="6">
                  <c:v>0</c:v>
                </c:pt>
                <c:pt idx="7">
                  <c:v>1.1823891901690097E-2</c:v>
                </c:pt>
                <c:pt idx="8">
                  <c:v>3.9210577863625209E-2</c:v>
                </c:pt>
                <c:pt idx="9">
                  <c:v>1.1252027578025086E-2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1.8508547459828811E-2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68-4B31-9A85-3BB647CD1E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4069264"/>
        <c:axId val="2054066384"/>
      </c:scatterChart>
      <c:valAx>
        <c:axId val="2054069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4066384"/>
        <c:crosses val="autoZero"/>
        <c:crossBetween val="midCat"/>
      </c:valAx>
      <c:valAx>
        <c:axId val="205406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4069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312742</xdr:colOff>
      <xdr:row>1</xdr:row>
      <xdr:rowOff>22086</xdr:rowOff>
    </xdr:from>
    <xdr:to>
      <xdr:col>18</xdr:col>
      <xdr:colOff>406987</xdr:colOff>
      <xdr:row>20</xdr:row>
      <xdr:rowOff>135135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5EED034-B874-671C-2A0C-CAD50F5BD4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433821</xdr:colOff>
      <xdr:row>22</xdr:row>
      <xdr:rowOff>30639</xdr:rowOff>
    </xdr:from>
    <xdr:to>
      <xdr:col>16</xdr:col>
      <xdr:colOff>476548</xdr:colOff>
      <xdr:row>37</xdr:row>
      <xdr:rowOff>57202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C1D509EC-5375-A13A-0DE1-6DE0526A97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2"/>
  <sheetViews>
    <sheetView tabSelected="1" topLeftCell="I1" zoomScale="152" workbookViewId="0">
      <selection activeCell="J30" sqref="J30"/>
    </sheetView>
  </sheetViews>
  <sheetFormatPr defaultRowHeight="14.25"/>
  <cols>
    <col min="1" max="1" width="20.5703125" customWidth="1"/>
    <col min="2" max="2" width="18.7109375" customWidth="1"/>
    <col min="3" max="3" width="13" customWidth="1"/>
    <col min="4" max="4" width="16.5703125" customWidth="1"/>
    <col min="5" max="5" width="15.28515625" customWidth="1"/>
    <col min="6" max="6" width="13.42578125" customWidth="1"/>
  </cols>
  <sheetData>
    <row r="1" spans="1:8">
      <c r="A1" s="1" t="s">
        <v>0</v>
      </c>
      <c r="B1" s="1" t="s">
        <v>1</v>
      </c>
      <c r="C1" s="1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pans="1:8">
      <c r="A2">
        <v>15.54642868041992</v>
      </c>
      <c r="B2" t="s">
        <v>8</v>
      </c>
      <c r="C2">
        <v>16.276786804199219</v>
      </c>
      <c r="D2" s="2">
        <f>(C2-A2)/A2</f>
        <v>4.6979157644041702E-2</v>
      </c>
      <c r="E2">
        <v>100</v>
      </c>
      <c r="F2">
        <v>100</v>
      </c>
      <c r="G2">
        <f>F2-E2</f>
        <v>0</v>
      </c>
      <c r="H2" s="4">
        <f>IF(E2&lt;F2,G2/F2,0)</f>
        <v>0</v>
      </c>
    </row>
    <row r="3" spans="1:8">
      <c r="A3">
        <v>17.785713195800781</v>
      </c>
      <c r="B3" t="s">
        <v>9</v>
      </c>
      <c r="C3">
        <v>17.610713958740231</v>
      </c>
      <c r="D3" s="2">
        <f t="shared" ref="D3:D22" si="0">(C3-A3)/A3</f>
        <v>-9.8393151364808834E-3</v>
      </c>
      <c r="E3">
        <f>(E2*D2)+E2</f>
        <v>104.69791576440417</v>
      </c>
      <c r="F3">
        <f>MAX(E3,F2)</f>
        <v>104.69791576440417</v>
      </c>
      <c r="G3">
        <f t="shared" ref="G3:G22" si="1">F3-E3</f>
        <v>0</v>
      </c>
      <c r="H3" s="4">
        <f t="shared" ref="H3:H22" si="2">IF(E3&lt;F3,G3/F3,0)</f>
        <v>0</v>
      </c>
    </row>
    <row r="4" spans="1:8">
      <c r="A4">
        <v>22.552499771118161</v>
      </c>
      <c r="B4" t="s">
        <v>10</v>
      </c>
      <c r="C4">
        <v>23.379999160766602</v>
      </c>
      <c r="D4" s="2">
        <f t="shared" si="0"/>
        <v>3.669213604019974E-2</v>
      </c>
      <c r="E4">
        <f t="shared" ref="E4:E22" si="3">(E3*D3)+E3</f>
        <v>103.66775997706547</v>
      </c>
      <c r="F4">
        <f t="shared" ref="F4:F22" si="4">MAX(E4,F3)</f>
        <v>104.69791576440417</v>
      </c>
      <c r="G4">
        <f t="shared" si="1"/>
        <v>1.0301557873386997</v>
      </c>
      <c r="H4" s="4">
        <f t="shared" si="2"/>
        <v>9.8393151364808574E-3</v>
      </c>
    </row>
    <row r="5" spans="1:8">
      <c r="A5">
        <v>24.454999923706051</v>
      </c>
      <c r="B5" t="s">
        <v>11</v>
      </c>
      <c r="C5">
        <v>23.72500038146973</v>
      </c>
      <c r="D5" s="2">
        <f t="shared" si="0"/>
        <v>-2.9850727643171166E-2</v>
      </c>
      <c r="E5">
        <f t="shared" si="3"/>
        <v>107.47155152912673</v>
      </c>
      <c r="F5">
        <f t="shared" si="4"/>
        <v>107.47155152912673</v>
      </c>
      <c r="G5">
        <f t="shared" si="1"/>
        <v>0</v>
      </c>
      <c r="H5" s="4">
        <f t="shared" si="2"/>
        <v>0</v>
      </c>
    </row>
    <row r="6" spans="1:8">
      <c r="A6">
        <v>25.354999542236332</v>
      </c>
      <c r="B6" t="s">
        <v>12</v>
      </c>
      <c r="C6">
        <v>25.764999389648441</v>
      </c>
      <c r="D6" s="2">
        <f t="shared" si="0"/>
        <v>1.6170374869426917E-2</v>
      </c>
      <c r="E6">
        <f t="shared" si="3"/>
        <v>104.26344751504173</v>
      </c>
      <c r="F6">
        <f t="shared" si="4"/>
        <v>107.47155152912673</v>
      </c>
      <c r="G6">
        <f t="shared" si="1"/>
        <v>3.208104014084995</v>
      </c>
      <c r="H6" s="4">
        <f t="shared" si="2"/>
        <v>2.9850727643171142E-2</v>
      </c>
    </row>
    <row r="7" spans="1:8">
      <c r="A7">
        <v>24.204999923706051</v>
      </c>
      <c r="B7" t="s">
        <v>13</v>
      </c>
      <c r="C7">
        <v>26.10250091552734</v>
      </c>
      <c r="D7" s="2">
        <f t="shared" si="0"/>
        <v>7.8392935253137605E-2</v>
      </c>
      <c r="E7">
        <f t="shared" si="3"/>
        <v>105.94942654653877</v>
      </c>
      <c r="F7">
        <f t="shared" si="4"/>
        <v>107.47155152912673</v>
      </c>
      <c r="G7">
        <f t="shared" si="1"/>
        <v>1.5221249825879539</v>
      </c>
      <c r="H7" s="4">
        <f t="shared" si="2"/>
        <v>1.4163050229859486E-2</v>
      </c>
    </row>
    <row r="8" spans="1:8">
      <c r="A8">
        <v>26.85250091552734</v>
      </c>
      <c r="B8" t="s">
        <v>14</v>
      </c>
      <c r="C8">
        <v>26.534999847412109</v>
      </c>
      <c r="D8" s="2">
        <f t="shared" si="0"/>
        <v>-1.1823891901690141E-2</v>
      </c>
      <c r="E8">
        <f t="shared" si="3"/>
        <v>114.25511308190865</v>
      </c>
      <c r="F8">
        <f t="shared" si="4"/>
        <v>114.25511308190865</v>
      </c>
      <c r="G8">
        <f t="shared" si="1"/>
        <v>0</v>
      </c>
      <c r="H8" s="4">
        <f t="shared" si="2"/>
        <v>0</v>
      </c>
    </row>
    <row r="9" spans="1:8">
      <c r="A9">
        <v>38.337501525878913</v>
      </c>
      <c r="B9" t="s">
        <v>15</v>
      </c>
      <c r="C9">
        <v>37.275001525878913</v>
      </c>
      <c r="D9" s="2">
        <f t="shared" si="0"/>
        <v>-2.7714377768795966E-2</v>
      </c>
      <c r="E9">
        <f t="shared" si="3"/>
        <v>112.90417297561278</v>
      </c>
      <c r="F9">
        <f t="shared" si="4"/>
        <v>114.25511308190865</v>
      </c>
      <c r="G9">
        <f t="shared" si="1"/>
        <v>1.3509401062958659</v>
      </c>
      <c r="H9" s="4">
        <f t="shared" si="2"/>
        <v>1.1823891901690097E-2</v>
      </c>
    </row>
    <row r="10" spans="1:8">
      <c r="A10">
        <v>40.034999847412109</v>
      </c>
      <c r="B10" t="s">
        <v>16</v>
      </c>
      <c r="C10">
        <v>41.200000762939453</v>
      </c>
      <c r="D10" s="2">
        <f t="shared" si="0"/>
        <v>2.9099560883416621E-2</v>
      </c>
      <c r="E10">
        <f t="shared" si="3"/>
        <v>109.77510407409316</v>
      </c>
      <c r="F10">
        <f t="shared" si="4"/>
        <v>114.25511308190865</v>
      </c>
      <c r="G10">
        <f t="shared" si="1"/>
        <v>4.4800090078154824</v>
      </c>
      <c r="H10" s="4">
        <f t="shared" si="2"/>
        <v>3.9210577863625209E-2</v>
      </c>
    </row>
    <row r="11" spans="1:8">
      <c r="A11">
        <v>48.652500152587891</v>
      </c>
      <c r="B11" t="s">
        <v>17</v>
      </c>
      <c r="C11">
        <v>49.782501220703118</v>
      </c>
      <c r="D11" s="2">
        <f t="shared" si="0"/>
        <v>2.3225960938723127E-2</v>
      </c>
      <c r="E11">
        <f t="shared" si="3"/>
        <v>112.96951139858064</v>
      </c>
      <c r="F11">
        <f t="shared" si="4"/>
        <v>114.25511308190865</v>
      </c>
      <c r="G11">
        <f t="shared" si="1"/>
        <v>1.2856016833280108</v>
      </c>
      <c r="H11" s="4">
        <f t="shared" si="2"/>
        <v>1.1252027578025086E-2</v>
      </c>
    </row>
    <row r="12" spans="1:8">
      <c r="A12">
        <v>54.752498626708977</v>
      </c>
      <c r="B12" t="s">
        <v>18</v>
      </c>
      <c r="C12">
        <v>57.102500915527337</v>
      </c>
      <c r="D12" s="2">
        <f t="shared" si="0"/>
        <v>4.292045747245584E-2</v>
      </c>
      <c r="E12">
        <f t="shared" si="3"/>
        <v>115.59333685759071</v>
      </c>
      <c r="F12">
        <f t="shared" si="4"/>
        <v>115.59333685759071</v>
      </c>
      <c r="G12">
        <f t="shared" si="1"/>
        <v>0</v>
      </c>
      <c r="H12" s="4">
        <f t="shared" si="2"/>
        <v>0</v>
      </c>
    </row>
    <row r="13" spans="1:8">
      <c r="A13">
        <v>49.607498168945313</v>
      </c>
      <c r="B13" t="s">
        <v>19</v>
      </c>
      <c r="C13">
        <v>50.792499542236328</v>
      </c>
      <c r="D13" s="2">
        <f t="shared" si="0"/>
        <v>2.3887545573359228E-2</v>
      </c>
      <c r="E13">
        <f t="shared" si="3"/>
        <v>120.55465575628619</v>
      </c>
      <c r="F13">
        <f t="shared" si="4"/>
        <v>120.55465575628619</v>
      </c>
      <c r="G13">
        <f t="shared" si="1"/>
        <v>0</v>
      </c>
      <c r="H13" s="4">
        <f t="shared" si="2"/>
        <v>0</v>
      </c>
    </row>
    <row r="14" spans="1:8">
      <c r="A14">
        <v>51.869998931884773</v>
      </c>
      <c r="B14" t="s">
        <v>20</v>
      </c>
      <c r="C14">
        <v>53.474998474121087</v>
      </c>
      <c r="D14" s="2">
        <f t="shared" si="0"/>
        <v>3.0942733281024069E-2</v>
      </c>
      <c r="E14">
        <f t="shared" si="3"/>
        <v>123.43441058974511</v>
      </c>
      <c r="F14">
        <f t="shared" si="4"/>
        <v>123.43441058974511</v>
      </c>
      <c r="G14">
        <f t="shared" si="1"/>
        <v>0</v>
      </c>
      <c r="H14" s="4">
        <f t="shared" si="2"/>
        <v>0</v>
      </c>
    </row>
    <row r="15" spans="1:8">
      <c r="A15">
        <v>90.175003051757813</v>
      </c>
      <c r="B15" t="s">
        <v>21</v>
      </c>
      <c r="C15">
        <v>91.279998779296875</v>
      </c>
      <c r="D15" s="2">
        <f t="shared" si="0"/>
        <v>1.2253902857145758E-2</v>
      </c>
      <c r="E15">
        <f t="shared" si="3"/>
        <v>127.253808634324</v>
      </c>
      <c r="F15">
        <f t="shared" si="4"/>
        <v>127.253808634324</v>
      </c>
      <c r="G15">
        <f t="shared" si="1"/>
        <v>0</v>
      </c>
      <c r="H15" s="4">
        <f t="shared" si="2"/>
        <v>0</v>
      </c>
    </row>
    <row r="16" spans="1:8">
      <c r="A16">
        <v>94.367500305175781</v>
      </c>
      <c r="B16" t="s">
        <v>22</v>
      </c>
      <c r="C16">
        <v>108.1999969482422</v>
      </c>
      <c r="D16" s="2">
        <f t="shared" si="0"/>
        <v>0.14658114921274171</v>
      </c>
      <c r="E16">
        <f t="shared" si="3"/>
        <v>128.81316444353084</v>
      </c>
      <c r="F16">
        <f t="shared" si="4"/>
        <v>128.81316444353084</v>
      </c>
      <c r="G16">
        <f t="shared" si="1"/>
        <v>0</v>
      </c>
      <c r="H16" s="4">
        <f t="shared" si="2"/>
        <v>0</v>
      </c>
    </row>
    <row r="17" spans="1:8">
      <c r="A17">
        <v>126.1800003051758</v>
      </c>
      <c r="B17" t="s">
        <v>23</v>
      </c>
      <c r="C17">
        <v>132.75999450683591</v>
      </c>
      <c r="D17" s="2">
        <f t="shared" si="0"/>
        <v>5.2147679392502012E-2</v>
      </c>
      <c r="E17">
        <f t="shared" si="3"/>
        <v>147.69474612139345</v>
      </c>
      <c r="F17">
        <f t="shared" si="4"/>
        <v>147.69474612139345</v>
      </c>
      <c r="G17">
        <f t="shared" si="1"/>
        <v>0</v>
      </c>
      <c r="H17" s="4">
        <f t="shared" si="2"/>
        <v>0</v>
      </c>
    </row>
    <row r="18" spans="1:8">
      <c r="A18">
        <v>133.46000671386719</v>
      </c>
      <c r="B18" t="s">
        <v>24</v>
      </c>
      <c r="C18">
        <v>136.6000061035156</v>
      </c>
      <c r="D18" s="2">
        <f t="shared" si="0"/>
        <v>2.3527642976824061E-2</v>
      </c>
      <c r="E18">
        <f t="shared" si="3"/>
        <v>155.39668439008886</v>
      </c>
      <c r="F18">
        <f t="shared" si="4"/>
        <v>155.39668439008886</v>
      </c>
      <c r="G18">
        <f t="shared" si="1"/>
        <v>0</v>
      </c>
      <c r="H18" s="4">
        <f t="shared" si="2"/>
        <v>0</v>
      </c>
    </row>
    <row r="19" spans="1:8">
      <c r="A19">
        <v>149.1199951171875</v>
      </c>
      <c r="B19" t="s">
        <v>25</v>
      </c>
      <c r="C19">
        <v>146.36000061035159</v>
      </c>
      <c r="D19" s="2">
        <f t="shared" si="0"/>
        <v>-1.8508547459828835E-2</v>
      </c>
      <c r="E19">
        <f t="shared" si="3"/>
        <v>159.05280210020109</v>
      </c>
      <c r="F19">
        <f t="shared" si="4"/>
        <v>159.05280210020109</v>
      </c>
      <c r="G19">
        <f t="shared" si="1"/>
        <v>0</v>
      </c>
      <c r="H19" s="4">
        <f t="shared" si="2"/>
        <v>0</v>
      </c>
    </row>
    <row r="20" spans="1:8">
      <c r="A20">
        <v>148.3500061035156</v>
      </c>
      <c r="B20" t="s">
        <v>26</v>
      </c>
      <c r="C20">
        <v>152.83000183105469</v>
      </c>
      <c r="D20" s="2">
        <f t="shared" si="0"/>
        <v>3.0198824019009758E-2</v>
      </c>
      <c r="E20">
        <f t="shared" si="3"/>
        <v>156.10896576391076</v>
      </c>
      <c r="F20">
        <f t="shared" si="4"/>
        <v>159.05280210020109</v>
      </c>
      <c r="G20">
        <f t="shared" si="1"/>
        <v>2.9438363362903317</v>
      </c>
      <c r="H20" s="4">
        <f t="shared" si="2"/>
        <v>1.8508547459828811E-2</v>
      </c>
    </row>
    <row r="21" spans="1:8">
      <c r="A21">
        <v>152.25999450683591</v>
      </c>
      <c r="B21" t="s">
        <v>27</v>
      </c>
      <c r="C21">
        <v>161.00999450683591</v>
      </c>
      <c r="D21" s="2">
        <f t="shared" si="0"/>
        <v>5.7467491893329586E-2</v>
      </c>
      <c r="E21">
        <f t="shared" si="3"/>
        <v>160.82327294880471</v>
      </c>
      <c r="F21">
        <f t="shared" si="4"/>
        <v>160.82327294880471</v>
      </c>
      <c r="G21">
        <f t="shared" si="1"/>
        <v>0</v>
      </c>
      <c r="H21" s="4">
        <f t="shared" si="2"/>
        <v>0</v>
      </c>
    </row>
    <row r="22" spans="1:8">
      <c r="A22">
        <v>185.88999938964841</v>
      </c>
      <c r="B22" t="s">
        <v>28</v>
      </c>
      <c r="C22">
        <v>193.7799987792969</v>
      </c>
      <c r="D22" s="2">
        <f t="shared" si="0"/>
        <v>4.2444453254906311E-2</v>
      </c>
      <c r="E22">
        <f t="shared" si="3"/>
        <v>170.06538308324889</v>
      </c>
      <c r="F22">
        <f t="shared" si="4"/>
        <v>170.06538308324889</v>
      </c>
      <c r="G22">
        <f t="shared" si="1"/>
        <v>0</v>
      </c>
      <c r="H22" s="4">
        <f t="shared" si="2"/>
        <v>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Letizia Librobuono</cp:lastModifiedBy>
  <cp:revision/>
  <dcterms:created xsi:type="dcterms:W3CDTF">2023-07-21T14:40:38Z</dcterms:created>
  <dcterms:modified xsi:type="dcterms:W3CDTF">2023-09-15T16:53:52Z</dcterms:modified>
  <cp:category/>
  <cp:contentStatus/>
</cp:coreProperties>
</file>