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oardodraetta/Desktop/Tesi/repository/models/results/"/>
    </mc:Choice>
  </mc:AlternateContent>
  <xr:revisionPtr revIDLastSave="0" documentId="13_ncr:40009_{EDFD4E28-0D88-934C-8857-EA0B6B969A4D}" xr6:coauthVersionLast="47" xr6:coauthVersionMax="47" xr10:uidLastSave="{00000000-0000-0000-0000-000000000000}"/>
  <bookViews>
    <workbookView xWindow="3600" yWindow="500" windowWidth="24820" windowHeight="16940" activeTab="1"/>
  </bookViews>
  <sheets>
    <sheet name="sv_scores10" sheetId="4" r:id="rId1"/>
    <sheet name="svm_scores10" sheetId="5" r:id="rId2"/>
    <sheet name="rf_scores10" sheetId="6" r:id="rId3"/>
    <sheet name="gnb_scores10" sheetId="7" r:id="rId4"/>
    <sheet name="lr_scores10" sheetId="8" r:id="rId5"/>
    <sheet name="Sheet1" sheetId="2" r:id="rId6"/>
  </sheets>
  <definedNames>
    <definedName name="ExternalData_1" localSheetId="3" hidden="1">gnb_scores10!$A$1:$H$11</definedName>
    <definedName name="ExternalData_1" localSheetId="4" hidden="1">lr_scores10!$A$1:$H$11</definedName>
    <definedName name="ExternalData_1" localSheetId="2" hidden="1">'rf_scores10'!$A$1:$H$11</definedName>
    <definedName name="ExternalData_1" localSheetId="0" hidden="1">sv_scores10!$A$1:$H$11</definedName>
    <definedName name="ExternalData_1" localSheetId="1" hidden="1">svm_scores10!$A$1:$H$11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5" l="1"/>
  <c r="F14" i="5"/>
  <c r="G14" i="5"/>
  <c r="H14" i="5"/>
  <c r="E15" i="5"/>
  <c r="F15" i="5"/>
  <c r="G15" i="5"/>
  <c r="H15" i="5"/>
  <c r="H16" i="5" s="1"/>
  <c r="E16" i="5"/>
  <c r="F16" i="5"/>
  <c r="G16" i="5"/>
  <c r="D16" i="5"/>
  <c r="D15" i="5"/>
  <c r="D14" i="5"/>
  <c r="E17" i="4"/>
  <c r="E18" i="4" s="1"/>
  <c r="F17" i="4"/>
  <c r="F18" i="4" s="1"/>
  <c r="G17" i="4"/>
  <c r="G18" i="4" s="1"/>
  <c r="H17" i="4"/>
  <c r="H18" i="4" s="1"/>
  <c r="D17" i="4"/>
  <c r="D18" i="4" s="1"/>
  <c r="E16" i="4"/>
  <c r="F16" i="4"/>
  <c r="G16" i="4"/>
  <c r="H16" i="4"/>
  <c r="D16" i="4"/>
</calcChain>
</file>

<file path=xl/connections.xml><?xml version="1.0" encoding="utf-8"?>
<connections xmlns="http://schemas.openxmlformats.org/spreadsheetml/2006/main">
  <connection id="1" keepAlive="1" name="Query - gnb_scores10" description="Connection to the 'gnb_scores10' query in the workbook." type="5" refreshedVersion="7" background="1" saveData="1">
    <dbPr connection="Provider=Microsoft.Mashup.OleDb.1;Data Source=$Workbook$;Location=gnb_scores10;Extended Properties=&quot;&quot;" command="SELECT * FROM [gnb_scores10]"/>
  </connection>
  <connection id="2" keepAlive="1" name="Query - lr_scores10" description="Connection to the 'lr_scores10' query in the workbook." type="5" refreshedVersion="7" background="1" saveData="1">
    <dbPr connection="Provider=Microsoft.Mashup.OleDb.1;Data Source=$Workbook$;Location=lr_scores10;Extended Properties=&quot;&quot;" command="SELECT * FROM [lr_scores10]"/>
  </connection>
  <connection id="3" keepAlive="1" name="Query - rf_scores10" description="Connection to the 'rf_scores10' query in the workbook." type="5" refreshedVersion="7" background="1" saveData="1">
    <dbPr connection="Provider=Microsoft.Mashup.OleDb.1;Data Source=$Workbook$;Location=rf_scores10;Extended Properties=&quot;&quot;" command="SELECT * FROM [rf_scores10]"/>
  </connection>
  <connection id="4" keepAlive="1" name="Query - sv_scores10" description="Connection to the 'sv_scores10' query in the workbook." type="5" refreshedVersion="0" background="1">
    <dbPr connection="Provider=Microsoft.Mashup.OleDb.1;Data Source=$Workbook$;Location=sv_scores10;Extended Properties=&quot;&quot;" command="SELECT * FROM [sv_scores10]"/>
  </connection>
  <connection id="5" keepAlive="1" name="Query - sv_scores101" description="Connection to the 'sv_scores101' query in the workbook." type="5" refreshedVersion="7" background="1" saveData="1">
    <dbPr connection="Provider=Microsoft.Mashup.OleDb.1;Data Source=$Workbook$;Location=sv_scores101;Extended Properties=&quot;&quot;" command="SELECT * FROM [sv_scores101]"/>
  </connection>
  <connection id="6" keepAlive="1" name="Query - svm_scores10" description="Connection to the 'svm_scores10' query in the workbook." type="5" refreshedVersion="7" background="1" saveData="1">
    <dbPr connection="Provider=Microsoft.Mashup.OleDb.1;Data Source=$Workbook$;Location=svm_scores10;Extended Properties=&quot;&quot;" command="SELECT * FROM [svm_scores10]"/>
  </connection>
</connections>
</file>

<file path=xl/sharedStrings.xml><?xml version="1.0" encoding="utf-8"?>
<sst xmlns="http://schemas.openxmlformats.org/spreadsheetml/2006/main" count="46" uniqueCount="11">
  <si>
    <t>fit_time</t>
  </si>
  <si>
    <t>score_time</t>
  </si>
  <si>
    <t>test_ROC_AUC</t>
  </si>
  <si>
    <t>test_AUPRC</t>
  </si>
  <si>
    <t>test_Precision</t>
  </si>
  <si>
    <t>test_Recall</t>
  </si>
  <si>
    <t>test_f1-score</t>
  </si>
  <si>
    <t>Column1</t>
  </si>
  <si>
    <t>AVERAGE</t>
  </si>
  <si>
    <t>STDEV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</si>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</sst>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fit_time" tableColumnId="2"/>
      <queryTableField id="3" name="score_time" tableColumnId="3"/>
      <queryTableField id="4" name="test_ROC_AUC" tableColumnId="4"/>
      <queryTableField id="5" name="test_AUPRC" tableColumnId="5"/>
      <queryTableField id="6" name="test_Precision" tableColumnId="6"/>
      <queryTableField id="7" name="test_Recall" tableColumnId="7"/>
      <queryTableField id="8" name="test_f1-score" tableColumnId="8"/>
    </queryTableFields>
  </queryTableRefresh>
</queryTable>
</file>

<file path=xl/queryTables/queryTable2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fit_time" tableColumnId="2"/>
      <queryTableField id="3" name="score_time" tableColumnId="3"/>
      <queryTableField id="4" name="test_ROC_AUC" tableColumnId="4"/>
      <queryTableField id="5" name="test_AUPRC" tableColumnId="5"/>
      <queryTableField id="6" name="test_Precision" tableColumnId="6"/>
      <queryTableField id="7" name="test_Recall" tableColumnId="7"/>
      <queryTableField id="8" name="test_f1-score" tableColumnId="8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fit_time" tableColumnId="2"/>
      <queryTableField id="3" name="score_time" tableColumnId="3"/>
      <queryTableField id="4" name="test_ROC_AUC" tableColumnId="4"/>
      <queryTableField id="5" name="test_AUPRC" tableColumnId="5"/>
      <queryTableField id="6" name="test_Precision" tableColumnId="6"/>
      <queryTableField id="7" name="test_Recall" tableColumnId="7"/>
      <queryTableField id="8" name="test_f1-score" tableColumnId="8"/>
    </queryTableFields>
  </queryTableRefresh>
</queryTable>
</file>

<file path=xl/queryTables/queryTable4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fit_time" tableColumnId="2"/>
      <queryTableField id="3" name="score_time" tableColumnId="3"/>
      <queryTableField id="4" name="test_ROC_AUC" tableColumnId="4"/>
      <queryTableField id="5" name="test_AUPRC" tableColumnId="5"/>
      <queryTableField id="6" name="test_Precision" tableColumnId="6"/>
      <queryTableField id="7" name="test_Recall" tableColumnId="7"/>
      <queryTableField id="8" name="test_f1-score" tableColumnId="8"/>
    </queryTableFields>
  </queryTableRefresh>
</queryTable>
</file>

<file path=xl/queryTables/queryTable5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fit_time" tableColumnId="2"/>
      <queryTableField id="3" name="score_time" tableColumnId="3"/>
      <queryTableField id="4" name="test_ROC_AUC" tableColumnId="4"/>
      <queryTableField id="5" name="test_AUPRC" tableColumnId="5"/>
      <queryTableField id="6" name="test_Precision" tableColumnId="6"/>
      <queryTableField id="7" name="test_Recall" tableColumnId="7"/>
      <queryTableField id="8" name="test_f1-scor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2" name="sv_scores101" displayName="sv_scores101" ref="A1:H12" tableType="queryTable" totalsRowCount="1">
  <autoFilter ref="A1:H11"/>
  <tableColumns count="8">
    <tableColumn id="1" uniqueName="1" name="Column1" queryTableFieldId="1"/>
    <tableColumn id="2" uniqueName="2" name="fit_time" queryTableFieldId="2"/>
    <tableColumn id="3" uniqueName="3" name="score_time" queryTableFieldId="3"/>
    <tableColumn id="4" uniqueName="4" name="test_ROC_AUC" queryTableFieldId="4"/>
    <tableColumn id="5" uniqueName="5" name="test_AUPRC" queryTableFieldId="5"/>
    <tableColumn id="6" uniqueName="6" name="test_Precision" queryTableFieldId="6"/>
    <tableColumn id="7" uniqueName="7" name="test_Recall" queryTableFieldId="7"/>
    <tableColumn id="8" uniqueName="8" name="test_f1-score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svm_scores10" displayName="svm_scores10" ref="A1:H11" tableType="queryTable" totalsRowShown="0">
  <autoFilter ref="A1:H11"/>
  <tableColumns count="8">
    <tableColumn id="1" uniqueName="1" name="Column1" queryTableFieldId="1"/>
    <tableColumn id="2" uniqueName="2" name="fit_time" queryTableFieldId="2"/>
    <tableColumn id="3" uniqueName="3" name="score_time" queryTableFieldId="3"/>
    <tableColumn id="4" uniqueName="4" name="test_ROC_AUC" queryTableFieldId="4"/>
    <tableColumn id="5" uniqueName="5" name="test_AUPRC" queryTableFieldId="5"/>
    <tableColumn id="6" uniqueName="6" name="test_Precision" queryTableFieldId="6"/>
    <tableColumn id="7" uniqueName="7" name="test_Recall" queryTableFieldId="7"/>
    <tableColumn id="8" uniqueName="8" name="test_f1-score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rf_scores10" displayName="rf_scores10" ref="A1:H11" tableType="queryTable" totalsRowShown="0">
  <autoFilter ref="A1:H11"/>
  <tableColumns count="8">
    <tableColumn id="1" uniqueName="1" name="Column1" queryTableFieldId="1"/>
    <tableColumn id="2" uniqueName="2" name="fit_time" queryTableFieldId="2"/>
    <tableColumn id="3" uniqueName="3" name="score_time" queryTableFieldId="3"/>
    <tableColumn id="4" uniqueName="4" name="test_ROC_AUC" queryTableFieldId="4"/>
    <tableColumn id="5" uniqueName="5" name="test_AUPRC" queryTableFieldId="5"/>
    <tableColumn id="6" uniqueName="6" name="test_Precision" queryTableFieldId="6"/>
    <tableColumn id="7" uniqueName="7" name="test_Recall" queryTableFieldId="7"/>
    <tableColumn id="8" uniqueName="8" name="test_f1-score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gnb_scores10" displayName="gnb_scores10" ref="A1:H11" tableType="queryTable" totalsRowShown="0">
  <autoFilter ref="A1:H11"/>
  <tableColumns count="8">
    <tableColumn id="1" uniqueName="1" name="Column1" queryTableFieldId="1"/>
    <tableColumn id="2" uniqueName="2" name="fit_time" queryTableFieldId="2"/>
    <tableColumn id="3" uniqueName="3" name="score_time" queryTableFieldId="3"/>
    <tableColumn id="4" uniqueName="4" name="test_ROC_AUC" queryTableFieldId="4"/>
    <tableColumn id="5" uniqueName="5" name="test_AUPRC" queryTableFieldId="5"/>
    <tableColumn id="6" uniqueName="6" name="test_Precision" queryTableFieldId="6"/>
    <tableColumn id="7" uniqueName="7" name="test_Recall" queryTableFieldId="7"/>
    <tableColumn id="8" uniqueName="8" name="test_f1-score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lr_scores10" displayName="lr_scores10" ref="A1:H11" tableType="queryTable" totalsRowShown="0">
  <autoFilter ref="A1:H11"/>
  <tableColumns count="8">
    <tableColumn id="1" uniqueName="1" name="Column1" queryTableFieldId="1"/>
    <tableColumn id="2" uniqueName="2" name="fit_time" queryTableFieldId="2"/>
    <tableColumn id="3" uniqueName="3" name="score_time" queryTableFieldId="3"/>
    <tableColumn id="4" uniqueName="4" name="test_ROC_AUC" queryTableFieldId="4"/>
    <tableColumn id="5" uniqueName="5" name="test_AUPRC" queryTableFieldId="5"/>
    <tableColumn id="6" uniqueName="6" name="test_Precision" queryTableFieldId="6"/>
    <tableColumn id="7" uniqueName="7" name="test_Recall" queryTableFieldId="7"/>
    <tableColumn id="8" uniqueName="8" name="test_f1-scor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34" zoomScaleNormal="140" workbookViewId="0">
      <selection activeCell="C16" sqref="C16:H18"/>
    </sheetView>
  </sheetViews>
  <sheetFormatPr baseColWidth="10" defaultRowHeight="16" x14ac:dyDescent="0.2"/>
  <cols>
    <col min="2" max="2" width="12.1640625" bestFit="1" customWidth="1"/>
    <col min="3" max="3" width="12.83203125" bestFit="1" customWidth="1"/>
    <col min="4" max="4" width="15.83203125" bestFit="1" customWidth="1"/>
    <col min="5" max="5" width="13.5" bestFit="1" customWidth="1"/>
    <col min="6" max="6" width="15.1640625" bestFit="1" customWidth="1"/>
    <col min="7" max="7" width="12.83203125" bestFit="1" customWidth="1"/>
    <col min="8" max="8" width="14.5" bestFit="1" customWidth="1"/>
  </cols>
  <sheetData>
    <row r="1" spans="1:8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0</v>
      </c>
      <c r="B2">
        <v>86.039188146591187</v>
      </c>
      <c r="C2">
        <v>4.475085973739624</v>
      </c>
      <c r="D2">
        <v>0.66651266464032433</v>
      </c>
      <c r="E2">
        <v>0.59410750331478401</v>
      </c>
      <c r="F2">
        <v>0.50909090909090904</v>
      </c>
      <c r="G2">
        <v>8.5106382978723402E-2</v>
      </c>
      <c r="H2">
        <v>0.14583333333333331</v>
      </c>
    </row>
    <row r="3" spans="1:8" x14ac:dyDescent="0.2">
      <c r="A3">
        <v>1</v>
      </c>
      <c r="B3">
        <v>88.284879922866821</v>
      </c>
      <c r="C3">
        <v>4.5160589218139648</v>
      </c>
      <c r="D3">
        <v>0.63893819655521777</v>
      </c>
      <c r="E3">
        <v>0.56532777551113478</v>
      </c>
      <c r="F3">
        <v>0.50980392156862742</v>
      </c>
      <c r="G3">
        <v>7.9027355623100301E-2</v>
      </c>
      <c r="H3">
        <v>0.1368421052631579</v>
      </c>
    </row>
    <row r="4" spans="1:8" x14ac:dyDescent="0.2">
      <c r="A4">
        <v>2</v>
      </c>
      <c r="B4">
        <v>82.062741041183472</v>
      </c>
      <c r="C4">
        <v>4.4883408546447754</v>
      </c>
      <c r="D4">
        <v>0.65346301925025319</v>
      </c>
      <c r="E4">
        <v>0.60803856728562644</v>
      </c>
      <c r="F4">
        <v>0.55813953488372092</v>
      </c>
      <c r="G4">
        <v>7.29483282674772E-2</v>
      </c>
      <c r="H4">
        <v>0.12903225806451613</v>
      </c>
    </row>
    <row r="5" spans="1:8" x14ac:dyDescent="0.2">
      <c r="A5">
        <v>3</v>
      </c>
      <c r="B5">
        <v>79.694659948348999</v>
      </c>
      <c r="C5">
        <v>5.2211809158325195</v>
      </c>
      <c r="D5">
        <v>0.64521175278622089</v>
      </c>
      <c r="E5">
        <v>0.51118903152796014</v>
      </c>
      <c r="F5">
        <v>0.57777777777777772</v>
      </c>
      <c r="G5">
        <v>7.9027355623100301E-2</v>
      </c>
      <c r="H5">
        <v>0.13903743315508021</v>
      </c>
    </row>
    <row r="6" spans="1:8" x14ac:dyDescent="0.2">
      <c r="A6">
        <v>4</v>
      </c>
      <c r="B6">
        <v>83.267693758010864</v>
      </c>
      <c r="C6">
        <v>4.4780120849609375</v>
      </c>
      <c r="D6">
        <v>0.65610266801756167</v>
      </c>
      <c r="E6">
        <v>0.69569425038496979</v>
      </c>
      <c r="F6">
        <v>0.66666666666666663</v>
      </c>
      <c r="G6">
        <v>0.12158054711246201</v>
      </c>
      <c r="H6">
        <v>0.20565552699228792</v>
      </c>
    </row>
    <row r="7" spans="1:8" x14ac:dyDescent="0.2">
      <c r="A7">
        <v>5</v>
      </c>
      <c r="B7">
        <v>79.453415155410767</v>
      </c>
      <c r="C7">
        <v>4.4299168586730957</v>
      </c>
      <c r="D7">
        <v>0.66497088320931741</v>
      </c>
      <c r="E7">
        <v>0.53349634184224293</v>
      </c>
      <c r="F7">
        <v>0.5</v>
      </c>
      <c r="G7">
        <v>7.575757575757576E-2</v>
      </c>
      <c r="H7">
        <v>0.13157894736842105</v>
      </c>
    </row>
    <row r="8" spans="1:8" x14ac:dyDescent="0.2">
      <c r="A8">
        <v>6</v>
      </c>
      <c r="B8">
        <v>79.835431337356567</v>
      </c>
      <c r="C8">
        <v>4.7138288021087646</v>
      </c>
      <c r="D8">
        <v>0.62239721359884914</v>
      </c>
      <c r="E8">
        <v>0.56190183412806571</v>
      </c>
      <c r="F8">
        <v>0.41818181818181815</v>
      </c>
      <c r="G8">
        <v>6.9908814589665649E-2</v>
      </c>
      <c r="H8">
        <v>0.11979166666666666</v>
      </c>
    </row>
    <row r="9" spans="1:8" x14ac:dyDescent="0.2">
      <c r="A9">
        <v>7</v>
      </c>
      <c r="B9">
        <v>80.493940114974976</v>
      </c>
      <c r="C9">
        <v>4.4866940975189209</v>
      </c>
      <c r="D9">
        <v>0.64204588475808277</v>
      </c>
      <c r="E9">
        <v>0.64732353090600592</v>
      </c>
      <c r="F9">
        <v>0.6</v>
      </c>
      <c r="G9">
        <v>8.2066869300911852E-2</v>
      </c>
      <c r="H9">
        <v>0.14438502673796791</v>
      </c>
    </row>
    <row r="10" spans="1:8" x14ac:dyDescent="0.2">
      <c r="A10">
        <v>8</v>
      </c>
      <c r="B10">
        <v>78.819276809692383</v>
      </c>
      <c r="C10">
        <v>4.4186370372772217</v>
      </c>
      <c r="D10">
        <v>0.63407933022531338</v>
      </c>
      <c r="E10">
        <v>0.53776424943857559</v>
      </c>
      <c r="F10">
        <v>0.48888888888888887</v>
      </c>
      <c r="G10">
        <v>6.6869300911854099E-2</v>
      </c>
      <c r="H10">
        <v>0.11764705882352941</v>
      </c>
    </row>
    <row r="11" spans="1:8" x14ac:dyDescent="0.2">
      <c r="A11">
        <v>9</v>
      </c>
      <c r="B11">
        <v>78.438104152679443</v>
      </c>
      <c r="C11">
        <v>4.4377012252807617</v>
      </c>
      <c r="D11">
        <v>0.62278661748639785</v>
      </c>
      <c r="E11">
        <v>0.55242311157886681</v>
      </c>
      <c r="F11">
        <v>0.4</v>
      </c>
      <c r="G11">
        <v>6.0790273556231005E-2</v>
      </c>
      <c r="H11">
        <v>0.10554089709762533</v>
      </c>
    </row>
    <row r="16" spans="1:8" x14ac:dyDescent="0.2">
      <c r="C16" s="1" t="s">
        <v>8</v>
      </c>
      <c r="D16">
        <f>AVERAGE(sv_scores101[test_ROC_AUC])</f>
        <v>0.64465082305275379</v>
      </c>
      <c r="E16">
        <f>AVERAGE(sv_scores101[test_AUPRC])</f>
        <v>0.58072661959182326</v>
      </c>
      <c r="F16">
        <f>AVERAGE(sv_scores101[test_Precision])</f>
        <v>0.52285495170584084</v>
      </c>
      <c r="G16">
        <f>AVERAGE(sv_scores101[test_Recall])</f>
        <v>7.9308280372110157E-2</v>
      </c>
      <c r="H16">
        <f>AVERAGE(sv_scores101[test_f1-score])</f>
        <v>0.13753442535025856</v>
      </c>
    </row>
    <row r="17" spans="3:8" x14ac:dyDescent="0.2">
      <c r="C17" s="1" t="s">
        <v>9</v>
      </c>
      <c r="D17">
        <f>STDEV(sv_scores101[test_ROC_AUC])</f>
        <v>1.5721188970615779E-2</v>
      </c>
      <c r="E17">
        <f>STDEV(sv_scores101[test_AUPRC])</f>
        <v>5.6649233901516792E-2</v>
      </c>
      <c r="F17">
        <f>STDEV(sv_scores101[test_Precision])</f>
        <v>8.0952874499742131E-2</v>
      </c>
      <c r="G17">
        <f>STDEV(sv_scores101[test_Recall])</f>
        <v>1.6557581066573741E-2</v>
      </c>
      <c r="H17">
        <f>STDEV(sv_scores101[test_f1-score])</f>
        <v>2.7081520331613686E-2</v>
      </c>
    </row>
    <row r="18" spans="3:8" x14ac:dyDescent="0.2">
      <c r="C18" s="1" t="s">
        <v>10</v>
      </c>
      <c r="D18">
        <f>D17/SQRT(10)</f>
        <v>4.9714764673063792E-3</v>
      </c>
      <c r="E18">
        <f t="shared" ref="E18:H18" si="0">E17/SQRT(10)</f>
        <v>1.7914060683241972E-2</v>
      </c>
      <c r="F18">
        <f t="shared" si="0"/>
        <v>2.5599546655694898E-2</v>
      </c>
      <c r="G18">
        <f t="shared" si="0"/>
        <v>5.2359668713253069E-3</v>
      </c>
      <c r="H18">
        <f t="shared" si="0"/>
        <v>8.5639286748057722E-3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125" workbookViewId="0">
      <selection activeCell="E23" sqref="E23"/>
    </sheetView>
  </sheetViews>
  <sheetFormatPr baseColWidth="10" defaultRowHeight="16" x14ac:dyDescent="0.2"/>
  <cols>
    <col min="2" max="2" width="12.1640625" bestFit="1" customWidth="1"/>
    <col min="3" max="3" width="12.83203125" bestFit="1" customWidth="1"/>
    <col min="4" max="4" width="15.83203125" bestFit="1" customWidth="1"/>
    <col min="5" max="5" width="13.5" bestFit="1" customWidth="1"/>
    <col min="6" max="6" width="15.1640625" bestFit="1" customWidth="1"/>
    <col min="7" max="7" width="12.83203125" bestFit="1" customWidth="1"/>
    <col min="8" max="8" width="14.5" bestFit="1" customWidth="1"/>
  </cols>
  <sheetData>
    <row r="1" spans="1:8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0</v>
      </c>
      <c r="B2">
        <v>78.212097883224487</v>
      </c>
      <c r="C2">
        <v>6.1790010929107666</v>
      </c>
      <c r="D2">
        <v>0.61219047619047617</v>
      </c>
      <c r="E2">
        <v>0.55554689461814566</v>
      </c>
      <c r="F2">
        <v>0.6</v>
      </c>
      <c r="G2">
        <v>1.82370820668693E-2</v>
      </c>
      <c r="H2">
        <v>3.5398230088495575E-2</v>
      </c>
    </row>
    <row r="3" spans="1:8" x14ac:dyDescent="0.2">
      <c r="A3">
        <v>1</v>
      </c>
      <c r="B3">
        <v>80.0296311378479</v>
      </c>
      <c r="C3">
        <v>6.1836168766021729</v>
      </c>
      <c r="D3">
        <v>0.59383451536643017</v>
      </c>
      <c r="E3">
        <v>0.55083471137319862</v>
      </c>
      <c r="F3">
        <v>0.66666666666666663</v>
      </c>
      <c r="G3">
        <v>1.2158054711246201E-2</v>
      </c>
      <c r="H3">
        <v>2.388059701492537E-2</v>
      </c>
    </row>
    <row r="4" spans="1:8" x14ac:dyDescent="0.2">
      <c r="A4">
        <v>2</v>
      </c>
      <c r="B4">
        <v>84.749025106430054</v>
      </c>
      <c r="C4">
        <v>6.2740538120269775</v>
      </c>
      <c r="D4">
        <v>0.62634785545423854</v>
      </c>
      <c r="E4">
        <v>0.49329798043081707</v>
      </c>
      <c r="F4">
        <v>0.33333333333333331</v>
      </c>
      <c r="G4">
        <v>3.0395136778115501E-3</v>
      </c>
      <c r="H4">
        <v>6.024096385542169E-3</v>
      </c>
    </row>
    <row r="5" spans="1:8" x14ac:dyDescent="0.2">
      <c r="A5">
        <v>3</v>
      </c>
      <c r="B5">
        <v>90.04186224937439</v>
      </c>
      <c r="C5">
        <v>7.3254709243774414</v>
      </c>
      <c r="D5">
        <v>0.60424316109422493</v>
      </c>
      <c r="E5">
        <v>0.46274905857316728</v>
      </c>
      <c r="F5">
        <v>0.5</v>
      </c>
      <c r="G5">
        <v>3.0395136778115501E-3</v>
      </c>
      <c r="H5">
        <v>6.0422960725075529E-3</v>
      </c>
    </row>
    <row r="6" spans="1:8" x14ac:dyDescent="0.2">
      <c r="A6">
        <v>4</v>
      </c>
      <c r="B6">
        <v>87.645503044128418</v>
      </c>
      <c r="C6">
        <v>6.2813739776611328</v>
      </c>
      <c r="D6">
        <v>0.62774197906112794</v>
      </c>
      <c r="E6">
        <v>0.65865736074140835</v>
      </c>
      <c r="F6">
        <v>0.7142857142857143</v>
      </c>
      <c r="G6">
        <v>3.0395136778115502E-2</v>
      </c>
      <c r="H6">
        <v>5.830903790087464E-2</v>
      </c>
    </row>
    <row r="7" spans="1:8" x14ac:dyDescent="0.2">
      <c r="A7">
        <v>5</v>
      </c>
      <c r="B7">
        <v>89.231448888778687</v>
      </c>
      <c r="C7">
        <v>6.3822991847991943</v>
      </c>
      <c r="D7">
        <v>0.58249757360077647</v>
      </c>
      <c r="E7">
        <v>0.66596311085228366</v>
      </c>
      <c r="F7">
        <v>0.83333333333333337</v>
      </c>
      <c r="G7">
        <v>1.5151515151515152E-2</v>
      </c>
      <c r="H7">
        <v>2.9761904761904764E-2</v>
      </c>
    </row>
    <row r="8" spans="1:8" x14ac:dyDescent="0.2">
      <c r="A8">
        <v>6</v>
      </c>
      <c r="B8">
        <v>86.661735773086548</v>
      </c>
      <c r="C8">
        <v>6.2472681999206543</v>
      </c>
      <c r="D8">
        <v>0.60018496684658573</v>
      </c>
      <c r="E8">
        <v>0.58263047763188824</v>
      </c>
      <c r="F8">
        <v>1</v>
      </c>
      <c r="G8">
        <v>1.2158054711246201E-2</v>
      </c>
      <c r="H8">
        <v>2.4024024024024027E-2</v>
      </c>
    </row>
    <row r="9" spans="1:8" x14ac:dyDescent="0.2">
      <c r="A9">
        <v>7</v>
      </c>
      <c r="B9">
        <v>85.234579086303711</v>
      </c>
      <c r="C9">
        <v>6.2324979305267334</v>
      </c>
      <c r="D9">
        <v>0.59539313567480445</v>
      </c>
      <c r="E9">
        <v>0.72776915986387491</v>
      </c>
      <c r="F9">
        <v>0.81818181818181823</v>
      </c>
      <c r="G9">
        <v>2.7355623100303952E-2</v>
      </c>
      <c r="H9">
        <v>5.2941176470588235E-2</v>
      </c>
    </row>
    <row r="10" spans="1:8" x14ac:dyDescent="0.2">
      <c r="A10">
        <v>8</v>
      </c>
      <c r="B10">
        <v>77.494240999221802</v>
      </c>
      <c r="C10">
        <v>6.3406047821044922</v>
      </c>
      <c r="D10">
        <v>0.63257309435472531</v>
      </c>
      <c r="E10">
        <v>0.55971331413760272</v>
      </c>
      <c r="F10">
        <v>0.5</v>
      </c>
      <c r="G10">
        <v>6.0790273556231003E-3</v>
      </c>
      <c r="H10">
        <v>1.2012012012012014E-2</v>
      </c>
    </row>
    <row r="11" spans="1:8" x14ac:dyDescent="0.2">
      <c r="A11">
        <v>9</v>
      </c>
      <c r="B11">
        <v>84.45851993560791</v>
      </c>
      <c r="C11">
        <v>6.5496420860290527</v>
      </c>
      <c r="D11">
        <v>0.61006338629947321</v>
      </c>
      <c r="E11">
        <v>0.52074543034962772</v>
      </c>
      <c r="F11">
        <v>0.5714285714285714</v>
      </c>
      <c r="G11">
        <v>1.2158054711246201E-2</v>
      </c>
      <c r="H11">
        <v>2.3809523809523808E-2</v>
      </c>
    </row>
    <row r="14" spans="1:8" x14ac:dyDescent="0.2">
      <c r="C14" s="2" t="s">
        <v>8</v>
      </c>
      <c r="D14">
        <f>AVERAGE(svm_scores10[test_ROC_AUC])</f>
        <v>0.60850701439428634</v>
      </c>
      <c r="E14">
        <f>AVERAGE(svm_scores10[test_AUPRC])</f>
        <v>0.57779074985720136</v>
      </c>
      <c r="F14">
        <f>AVERAGE(svm_scores10[test_Precision])</f>
        <v>0.65372294372294371</v>
      </c>
      <c r="G14">
        <f>AVERAGE(svm_scores10[test_Recall])</f>
        <v>1.3977157594178872E-2</v>
      </c>
      <c r="H14">
        <f>AVERAGE(svm_scores10[test_f1-score])</f>
        <v>2.722028985403982E-2</v>
      </c>
    </row>
    <row r="15" spans="1:8" x14ac:dyDescent="0.2">
      <c r="C15" s="2" t="s">
        <v>9</v>
      </c>
      <c r="D15">
        <f>STDEV(svm_scores10[test_ROC_AUC])</f>
        <v>1.644732277426619E-2</v>
      </c>
      <c r="E15">
        <f>STDEV(svm_scores10[test_AUPRC])</f>
        <v>8.3003827567571117E-2</v>
      </c>
      <c r="F15">
        <f>STDEV(svm_scores10[test_Precision])</f>
        <v>0.19511230668598925</v>
      </c>
      <c r="G15">
        <f>STDEV(svm_scores10[test_Recall])</f>
        <v>9.3072936035970052E-3</v>
      </c>
      <c r="H15">
        <f>STDEV(svm_scores10[test_f1-score])</f>
        <v>1.7837206800176052E-2</v>
      </c>
    </row>
    <row r="16" spans="1:8" x14ac:dyDescent="0.2">
      <c r="C16" s="2" t="s">
        <v>10</v>
      </c>
      <c r="D16">
        <f>D15/SQRT(10)</f>
        <v>5.201100137864058E-3</v>
      </c>
      <c r="E16">
        <f t="shared" ref="E16:H16" si="0">E15/SQRT(10)</f>
        <v>2.6248114962539839E-2</v>
      </c>
      <c r="F16">
        <f t="shared" si="0"/>
        <v>6.1699928865702532E-2</v>
      </c>
      <c r="G16">
        <f t="shared" si="0"/>
        <v>2.943224663928286E-3</v>
      </c>
      <c r="H16">
        <f t="shared" si="0"/>
        <v>5.6406200584000225E-3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baseColWidth="10" defaultRowHeight="16" x14ac:dyDescent="0.2"/>
  <cols>
    <col min="2" max="2" width="12.1640625" bestFit="1" customWidth="1"/>
    <col min="3" max="3" width="12.83203125" bestFit="1" customWidth="1"/>
    <col min="4" max="4" width="15.83203125" bestFit="1" customWidth="1"/>
    <col min="5" max="5" width="13.5" bestFit="1" customWidth="1"/>
    <col min="6" max="6" width="15.1640625" bestFit="1" customWidth="1"/>
    <col min="7" max="7" width="12.83203125" bestFit="1" customWidth="1"/>
    <col min="8" max="8" width="14.5" bestFit="1" customWidth="1"/>
  </cols>
  <sheetData>
    <row r="1" spans="1:8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0</v>
      </c>
      <c r="B2">
        <v>2.4237978458404541</v>
      </c>
      <c r="C2">
        <v>0.3273012638092041</v>
      </c>
      <c r="D2">
        <v>0.61771968929415744</v>
      </c>
      <c r="E2">
        <v>0.58746116044917884</v>
      </c>
      <c r="F2">
        <v>0.34761904761904761</v>
      </c>
      <c r="G2">
        <v>0.22188449848024316</v>
      </c>
      <c r="H2">
        <v>0.27087198515769945</v>
      </c>
    </row>
    <row r="3" spans="1:8" x14ac:dyDescent="0.2">
      <c r="A3">
        <v>1</v>
      </c>
      <c r="B3">
        <v>2.0309000015258789</v>
      </c>
      <c r="C3">
        <v>0.21803998947143555</v>
      </c>
      <c r="D3">
        <v>0.57061263086795011</v>
      </c>
      <c r="E3">
        <v>0.5707505509501456</v>
      </c>
      <c r="F3">
        <v>0.3193717277486911</v>
      </c>
      <c r="G3">
        <v>0.18541033434650456</v>
      </c>
      <c r="H3">
        <v>0.23461538461538459</v>
      </c>
    </row>
    <row r="4" spans="1:8" x14ac:dyDescent="0.2">
      <c r="A4">
        <v>2</v>
      </c>
      <c r="B4">
        <v>2.0888221263885498</v>
      </c>
      <c r="C4">
        <v>0.21391510963439941</v>
      </c>
      <c r="D4">
        <v>0.60715433975008448</v>
      </c>
      <c r="E4">
        <v>0.57601052756502136</v>
      </c>
      <c r="F4">
        <v>0.29499999999999998</v>
      </c>
      <c r="G4">
        <v>0.17933130699088146</v>
      </c>
      <c r="H4">
        <v>0.22306238185255198</v>
      </c>
    </row>
    <row r="5" spans="1:8" x14ac:dyDescent="0.2">
      <c r="A5">
        <v>3</v>
      </c>
      <c r="B5">
        <v>2.130629301071167</v>
      </c>
      <c r="C5">
        <v>0.43538403511047363</v>
      </c>
      <c r="D5">
        <v>0.61194596420128344</v>
      </c>
      <c r="E5">
        <v>0.52868145000394762</v>
      </c>
      <c r="F5">
        <v>0.31818181818181818</v>
      </c>
      <c r="G5">
        <v>0.19148936170212766</v>
      </c>
      <c r="H5">
        <v>0.23908918406072108</v>
      </c>
    </row>
    <row r="6" spans="1:8" x14ac:dyDescent="0.2">
      <c r="A6">
        <v>4</v>
      </c>
      <c r="B6">
        <v>2.1948440074920654</v>
      </c>
      <c r="C6">
        <v>0.21501016616821289</v>
      </c>
      <c r="D6">
        <v>0.61046133063154329</v>
      </c>
      <c r="E6">
        <v>0.66447008305596311</v>
      </c>
      <c r="F6">
        <v>0.37019230769230771</v>
      </c>
      <c r="G6">
        <v>0.23404255319148937</v>
      </c>
      <c r="H6">
        <v>0.28677839851024206</v>
      </c>
    </row>
    <row r="7" spans="1:8" x14ac:dyDescent="0.2">
      <c r="A7">
        <v>5</v>
      </c>
      <c r="B7">
        <v>2.4861721992492676</v>
      </c>
      <c r="C7">
        <v>0.2165839672088623</v>
      </c>
      <c r="D7">
        <v>0.61488056723821849</v>
      </c>
      <c r="E7">
        <v>0.61434523713314904</v>
      </c>
      <c r="F7">
        <v>0.28448275862068967</v>
      </c>
      <c r="G7">
        <v>0.2</v>
      </c>
      <c r="H7">
        <v>0.23487544483985764</v>
      </c>
    </row>
    <row r="8" spans="1:8" x14ac:dyDescent="0.2">
      <c r="A8">
        <v>6</v>
      </c>
      <c r="B8">
        <v>3.3821508884429932</v>
      </c>
      <c r="C8">
        <v>0.32339620590209961</v>
      </c>
      <c r="D8">
        <v>0.58531190169715197</v>
      </c>
      <c r="E8">
        <v>0.57922532104571056</v>
      </c>
      <c r="F8">
        <v>0.28828828828828829</v>
      </c>
      <c r="G8">
        <v>0.19452887537993921</v>
      </c>
      <c r="H8">
        <v>0.23230490018148822</v>
      </c>
    </row>
    <row r="9" spans="1:8" x14ac:dyDescent="0.2">
      <c r="A9">
        <v>7</v>
      </c>
      <c r="B9">
        <v>2.0541350841522217</v>
      </c>
      <c r="C9">
        <v>0.21437287330627441</v>
      </c>
      <c r="D9">
        <v>0.57768201927549245</v>
      </c>
      <c r="E9">
        <v>0.53144659124546278</v>
      </c>
      <c r="F9">
        <v>0.31606217616580312</v>
      </c>
      <c r="G9">
        <v>0.18541033434650456</v>
      </c>
      <c r="H9">
        <v>0.23371647509578544</v>
      </c>
    </row>
    <row r="10" spans="1:8" x14ac:dyDescent="0.2">
      <c r="A10">
        <v>8</v>
      </c>
      <c r="B10">
        <v>2.6561200618743896</v>
      </c>
      <c r="C10">
        <v>0.42949891090393066</v>
      </c>
      <c r="D10">
        <v>0.58718455580914874</v>
      </c>
      <c r="E10">
        <v>0.50614137200546905</v>
      </c>
      <c r="F10">
        <v>0.27500000000000002</v>
      </c>
      <c r="G10">
        <v>0.16717325227963525</v>
      </c>
      <c r="H10">
        <v>0.20793950850661627</v>
      </c>
    </row>
    <row r="11" spans="1:8" x14ac:dyDescent="0.2">
      <c r="A11">
        <v>9</v>
      </c>
      <c r="B11">
        <v>2.6906881332397461</v>
      </c>
      <c r="C11">
        <v>0.43383693695068359</v>
      </c>
      <c r="D11">
        <v>0.56157989810598274</v>
      </c>
      <c r="E11">
        <v>0.50167699761266982</v>
      </c>
      <c r="F11">
        <v>0.28703703703703703</v>
      </c>
      <c r="G11">
        <v>0.18844984802431611</v>
      </c>
      <c r="H11">
        <v>0.2275229357798165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I23" sqref="I23"/>
    </sheetView>
  </sheetViews>
  <sheetFormatPr baseColWidth="10" defaultRowHeight="16" x14ac:dyDescent="0.2"/>
  <cols>
    <col min="2" max="2" width="12.1640625" bestFit="1" customWidth="1"/>
    <col min="3" max="3" width="12.83203125" bestFit="1" customWidth="1"/>
    <col min="4" max="4" width="15.83203125" bestFit="1" customWidth="1"/>
    <col min="5" max="5" width="13.5" bestFit="1" customWidth="1"/>
    <col min="6" max="6" width="15.1640625" bestFit="1" customWidth="1"/>
    <col min="7" max="7" width="12.83203125" bestFit="1" customWidth="1"/>
    <col min="8" max="8" width="14.5" bestFit="1" customWidth="1"/>
  </cols>
  <sheetData>
    <row r="1" spans="1:8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0</v>
      </c>
      <c r="B2">
        <v>2.581787109375E-2</v>
      </c>
      <c r="C2">
        <v>1.3765096664428711E-2</v>
      </c>
      <c r="D2">
        <v>0.63278351908139141</v>
      </c>
      <c r="E2">
        <v>0.66020817358595663</v>
      </c>
      <c r="F2">
        <v>0.43410852713178294</v>
      </c>
      <c r="G2">
        <v>0.1702127659574468</v>
      </c>
      <c r="H2">
        <v>0.24454148471615716</v>
      </c>
    </row>
    <row r="3" spans="1:8" x14ac:dyDescent="0.2">
      <c r="A3">
        <v>1</v>
      </c>
      <c r="B3">
        <v>1.3015031814575195E-2</v>
      </c>
      <c r="C3">
        <v>8.1570148468017578E-3</v>
      </c>
      <c r="D3">
        <v>0.65651063829787237</v>
      </c>
      <c r="E3">
        <v>0.60712581133624544</v>
      </c>
      <c r="F3">
        <v>0.36923076923076925</v>
      </c>
      <c r="G3">
        <v>0.1458966565349544</v>
      </c>
      <c r="H3">
        <v>0.2091503267973856</v>
      </c>
    </row>
    <row r="4" spans="1:8" x14ac:dyDescent="0.2">
      <c r="A4">
        <v>2</v>
      </c>
      <c r="B4">
        <v>1.3047933578491211E-2</v>
      </c>
      <c r="C4">
        <v>1.2793064117431641E-2</v>
      </c>
      <c r="D4">
        <v>0.63584194528875382</v>
      </c>
      <c r="E4">
        <v>0.67567768895889668</v>
      </c>
      <c r="F4">
        <v>0.45370370370370372</v>
      </c>
      <c r="G4">
        <v>0.14893617021276595</v>
      </c>
      <c r="H4">
        <v>0.22425629290617849</v>
      </c>
    </row>
    <row r="5" spans="1:8" x14ac:dyDescent="0.2">
      <c r="A5">
        <v>3</v>
      </c>
      <c r="B5">
        <v>1.3484001159667969E-2</v>
      </c>
      <c r="C5">
        <v>6.5739154815673828E-3</v>
      </c>
      <c r="D5">
        <v>0.63697264437689971</v>
      </c>
      <c r="E5">
        <v>0.63978626001118366</v>
      </c>
      <c r="F5">
        <v>0.44660194174757284</v>
      </c>
      <c r="G5">
        <v>0.1398176291793313</v>
      </c>
      <c r="H5">
        <v>0.21296296296296297</v>
      </c>
    </row>
    <row r="6" spans="1:8" x14ac:dyDescent="0.2">
      <c r="A6">
        <v>4</v>
      </c>
      <c r="B6">
        <v>1.2286901473999023E-2</v>
      </c>
      <c r="C6">
        <v>1.029205322265625E-2</v>
      </c>
      <c r="D6">
        <v>0.64673556231003049</v>
      </c>
      <c r="E6">
        <v>0.7235955383578716</v>
      </c>
      <c r="F6">
        <v>0.47619047619047616</v>
      </c>
      <c r="G6">
        <v>0.18237082066869301</v>
      </c>
      <c r="H6">
        <v>0.26373626373626374</v>
      </c>
    </row>
    <row r="7" spans="1:8" x14ac:dyDescent="0.2">
      <c r="A7">
        <v>5</v>
      </c>
      <c r="B7">
        <v>1.706385612487793E-2</v>
      </c>
      <c r="C7">
        <v>6.7219734191894531E-3</v>
      </c>
      <c r="D7">
        <v>0.6325353175886983</v>
      </c>
      <c r="E7">
        <v>0.6370393703159104</v>
      </c>
      <c r="F7">
        <v>0.42857142857142855</v>
      </c>
      <c r="G7">
        <v>0.13636363636363635</v>
      </c>
      <c r="H7">
        <v>0.20689655172413793</v>
      </c>
    </row>
    <row r="8" spans="1:8" x14ac:dyDescent="0.2">
      <c r="A8">
        <v>6</v>
      </c>
      <c r="B8">
        <v>1.3151884078979492E-2</v>
      </c>
      <c r="C8">
        <v>7.0700645446777344E-3</v>
      </c>
      <c r="D8">
        <v>0.60711311101255827</v>
      </c>
      <c r="E8">
        <v>0.53171135649012413</v>
      </c>
      <c r="F8">
        <v>0.32110091743119268</v>
      </c>
      <c r="G8">
        <v>0.10638297872340426</v>
      </c>
      <c r="H8">
        <v>0.15981735159817353</v>
      </c>
    </row>
    <row r="9" spans="1:8" x14ac:dyDescent="0.2">
      <c r="A9">
        <v>7</v>
      </c>
      <c r="B9">
        <v>1.808619499206543E-2</v>
      </c>
      <c r="C9">
        <v>8.1670284271240234E-3</v>
      </c>
      <c r="D9">
        <v>0.63190515851983253</v>
      </c>
      <c r="E9">
        <v>0.64864948979761627</v>
      </c>
      <c r="F9">
        <v>0.41880341880341881</v>
      </c>
      <c r="G9">
        <v>0.14893617021276595</v>
      </c>
      <c r="H9">
        <v>0.2197309417040359</v>
      </c>
    </row>
    <row r="10" spans="1:8" x14ac:dyDescent="0.2">
      <c r="A10">
        <v>8</v>
      </c>
      <c r="B10">
        <v>1.2083053588867188E-2</v>
      </c>
      <c r="C10">
        <v>7.5256824493408203E-3</v>
      </c>
      <c r="D10">
        <v>0.61570839057209914</v>
      </c>
      <c r="E10">
        <v>0.60142169294854797</v>
      </c>
      <c r="F10">
        <v>0.39393939393939392</v>
      </c>
      <c r="G10">
        <v>0.11854103343465046</v>
      </c>
      <c r="H10">
        <v>0.1822429906542056</v>
      </c>
    </row>
    <row r="11" spans="1:8" x14ac:dyDescent="0.2">
      <c r="A11">
        <v>9</v>
      </c>
      <c r="B11">
        <v>1.5608072280883789E-2</v>
      </c>
      <c r="C11">
        <v>9.0448856353759766E-3</v>
      </c>
      <c r="D11">
        <v>0.62840863611288378</v>
      </c>
      <c r="E11">
        <v>0.66682884246220486</v>
      </c>
      <c r="F11">
        <v>0.3772455089820359</v>
      </c>
      <c r="G11">
        <v>0.19148936170212766</v>
      </c>
      <c r="H11">
        <v>0.25403225806451613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6" sqref="F16"/>
    </sheetView>
  </sheetViews>
  <sheetFormatPr baseColWidth="10" defaultRowHeight="16" x14ac:dyDescent="0.2"/>
  <cols>
    <col min="2" max="2" width="12.1640625" bestFit="1" customWidth="1"/>
    <col min="3" max="3" width="12.83203125" bestFit="1" customWidth="1"/>
    <col min="4" max="4" width="15.83203125" bestFit="1" customWidth="1"/>
    <col min="5" max="5" width="13.5" bestFit="1" customWidth="1"/>
    <col min="6" max="6" width="15.1640625" bestFit="1" customWidth="1"/>
    <col min="7" max="7" width="12.83203125" bestFit="1" customWidth="1"/>
    <col min="8" max="8" width="14.5" bestFit="1" customWidth="1"/>
  </cols>
  <sheetData>
    <row r="1" spans="1:8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0</v>
      </c>
      <c r="B2">
        <v>0.14368200302124023</v>
      </c>
      <c r="C2">
        <v>6.9429874420166016E-3</v>
      </c>
      <c r="D2">
        <v>0.64239108409321177</v>
      </c>
      <c r="E2">
        <v>0.57481734806480722</v>
      </c>
      <c r="F2">
        <v>0.65</v>
      </c>
      <c r="G2">
        <v>3.9513677811550151E-2</v>
      </c>
      <c r="H2">
        <v>7.4498567335243557E-2</v>
      </c>
    </row>
    <row r="3" spans="1:8" x14ac:dyDescent="0.2">
      <c r="A3">
        <v>1</v>
      </c>
      <c r="B3">
        <v>9.2141151428222656E-2</v>
      </c>
      <c r="C3">
        <v>6.3917636871337891E-3</v>
      </c>
      <c r="D3">
        <v>0.6551084093211752</v>
      </c>
      <c r="E3">
        <v>0.54419827254676334</v>
      </c>
      <c r="F3">
        <v>0.3888888888888889</v>
      </c>
      <c r="G3">
        <v>2.1276595744680851E-2</v>
      </c>
      <c r="H3">
        <v>4.0345821325648415E-2</v>
      </c>
    </row>
    <row r="4" spans="1:8" x14ac:dyDescent="0.2">
      <c r="A4">
        <v>2</v>
      </c>
      <c r="B4">
        <v>0.10062789916992188</v>
      </c>
      <c r="C4">
        <v>6.9053173065185547E-3</v>
      </c>
      <c r="D4">
        <v>0.63629584599797362</v>
      </c>
      <c r="E4">
        <v>0.59950517030858674</v>
      </c>
      <c r="F4">
        <v>0.7142857142857143</v>
      </c>
      <c r="G4">
        <v>3.0395136778115502E-2</v>
      </c>
      <c r="H4">
        <v>5.830903790087464E-2</v>
      </c>
    </row>
    <row r="5" spans="1:8" x14ac:dyDescent="0.2">
      <c r="A5">
        <v>3</v>
      </c>
      <c r="B5">
        <v>0.1029050350189209</v>
      </c>
      <c r="C5">
        <v>6.6630840301513672E-3</v>
      </c>
      <c r="D5">
        <v>0.62293549476528198</v>
      </c>
      <c r="E5">
        <v>0.47099926275439008</v>
      </c>
      <c r="F5">
        <v>0.56521739130434778</v>
      </c>
      <c r="G5">
        <v>3.9513677811550151E-2</v>
      </c>
      <c r="H5">
        <v>7.3863636363636354E-2</v>
      </c>
    </row>
    <row r="6" spans="1:8" x14ac:dyDescent="0.2">
      <c r="A6">
        <v>4</v>
      </c>
      <c r="B6">
        <v>0.1598818302154541</v>
      </c>
      <c r="C6">
        <v>8.5031986236572266E-3</v>
      </c>
      <c r="D6">
        <v>0.64215062478892271</v>
      </c>
      <c r="E6">
        <v>0.74461996461187852</v>
      </c>
      <c r="F6">
        <v>0.79166666666666663</v>
      </c>
      <c r="G6">
        <v>5.7750759878419454E-2</v>
      </c>
      <c r="H6">
        <v>0.10764872521246459</v>
      </c>
    </row>
    <row r="7" spans="1:8" x14ac:dyDescent="0.2">
      <c r="A7">
        <v>5</v>
      </c>
      <c r="B7">
        <v>0.11801290512084961</v>
      </c>
      <c r="C7">
        <v>7.9522132873535156E-3</v>
      </c>
      <c r="D7">
        <v>0.66157662029548148</v>
      </c>
      <c r="E7">
        <v>0.55583781104380448</v>
      </c>
      <c r="F7">
        <v>0.5625</v>
      </c>
      <c r="G7">
        <v>2.7272727272727271E-2</v>
      </c>
      <c r="H7">
        <v>5.2023121387283239E-2</v>
      </c>
    </row>
    <row r="8" spans="1:8" x14ac:dyDescent="0.2">
      <c r="A8">
        <v>6</v>
      </c>
      <c r="B8">
        <v>0.11767983436584473</v>
      </c>
      <c r="C8">
        <v>7.6050758361816406E-3</v>
      </c>
      <c r="D8">
        <v>0.60619098097329327</v>
      </c>
      <c r="E8">
        <v>0.59701777858312866</v>
      </c>
      <c r="F8">
        <v>0.33333333333333331</v>
      </c>
      <c r="G8">
        <v>1.82370820668693E-2</v>
      </c>
      <c r="H8">
        <v>3.4582132564841495E-2</v>
      </c>
    </row>
    <row r="9" spans="1:8" x14ac:dyDescent="0.2">
      <c r="A9">
        <v>7</v>
      </c>
      <c r="B9">
        <v>0.15028977394104004</v>
      </c>
      <c r="C9">
        <v>8.2449913024902344E-3</v>
      </c>
      <c r="D9">
        <v>0.65736784605566323</v>
      </c>
      <c r="E9">
        <v>0.70546748496588652</v>
      </c>
      <c r="F9">
        <v>0.75</v>
      </c>
      <c r="G9">
        <v>4.5592705167173252E-2</v>
      </c>
      <c r="H9">
        <v>8.5959885386819479E-2</v>
      </c>
    </row>
    <row r="10" spans="1:8" x14ac:dyDescent="0.2">
      <c r="A10">
        <v>8</v>
      </c>
      <c r="B10">
        <v>0.12811088562011719</v>
      </c>
      <c r="C10">
        <v>8.0549716949462891E-3</v>
      </c>
      <c r="D10">
        <v>0.64115079665545327</v>
      </c>
      <c r="E10">
        <v>0.55439544552873676</v>
      </c>
      <c r="F10">
        <v>0.42857142857142855</v>
      </c>
      <c r="G10">
        <v>2.7355623100303952E-2</v>
      </c>
      <c r="H10">
        <v>5.1428571428571435E-2</v>
      </c>
    </row>
    <row r="11" spans="1:8" x14ac:dyDescent="0.2">
      <c r="A11">
        <v>9</v>
      </c>
      <c r="B11">
        <v>0.11141324043273926</v>
      </c>
      <c r="C11">
        <v>6.9487094879150391E-3</v>
      </c>
      <c r="D11">
        <v>0.62528529243150277</v>
      </c>
      <c r="E11">
        <v>0.67121929473559683</v>
      </c>
      <c r="F11">
        <v>0.5</v>
      </c>
      <c r="G11">
        <v>2.7355623100303952E-2</v>
      </c>
      <c r="H11">
        <v>5.1873198847262249E-2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A C A g A Y Y F O V P R k r 5 K m A A A A 9 w A A A B I A A A B D b 2 5 m a W c v U G F j a 2 F n Z S 5 4 b W y F j 0 E O g j A U R K 9 C u q e / F G M M + Z S F W 0 l M i M Z t U y s 0 Q j F Q L H d z 4 Z G 8 g i S K u n M 5 k z f J m 8 f t j t n Y 1 M F V d 7 1 p b U o i y k i g r W q P x p Y p G d w p X J F M 4 F a q s y x 1 M M G 2 T 8 b e p K R y 7 p I A e O + p j 2 n b l c A Z i + C Q b w p V 6 U a G x v Z O W q X J Z 3 X 8 v y I C 9 y 8 Z w W n E G F 0 u O K M x w t x i b u y X 4 J M w Z Q g / J a 6 H 2 g 2 d F t q G u w J h j g j v E + I J U E s D B B Q A A A g I A G G B T l T 1 T B G X i A E A A M g O A A A T A A A A R m 9 y b X V s Y X M v U 2 V j d G l v b j E u b e 2 U S 0 v D U B C F 9 w X / w y V u W o i J B R F B X J Q U 0 Y 1 W 2 6 5 E y m 0 y b S / e R 5 m Z F I r 4 3 5 0 + s E H M 1 i 6 a T c L M G e a c D B 8 h y N k E r 4 a 7 d / f 2 r H X W o o V G K B S t J p Q H B O p e q j t l g V t K D U O J O U i Z 0 S r p h 7 x 0 4 L l 9 b y w k W f A s B b W j d E y A l E I R N B a h Q A 3 M O u 0 D f X B Y p i M g k y I s A x k O u E 5 d K M C S d K i 0 T G n F N c l p F X V i 9 d Y H a 5 x h Q D G O 4 i h W W b C l 8 y T l T a x e y s A w 5 L X d 5 D o U y V P w 8 N 6 J J f V 5 N M D g R C j U A n Q h 4 S I Z H e m p T O 2 V h 1 2 / v f t A 8 d z 3 e 9 Y O c 2 0 1 b s w Y y 5 + N 2 U L 7 u S z M t 1 E U r 5 d w W D p C 7 W k W 0 O 2 C j k S k 9 h 8 p Y v X 5 G c n z 0 f P 1 V b I Z + 5 J W N D M 8 Y e N A l M 1 e 5 U s 3 B d x K 2 9 v U i Q z E k 9 f n b N I b Z 3 V y b z x 4 r R U H C L k h A a F 2 O c g x b J 0 6 6 1 5 s 8 / 3 S v z o t 4 2 u P V o N c t 2 G u Y e 5 / m H P H + c + 5 B r q T h Q 5 n x 2 C u 4 t o g d 2 r I z f 3 0 G M x V b R v o T g 0 6 i 8 d g r u L a I H c S y H 0 D U E s D B B Q A A A g I A G G B T l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Y Y F O V P R k r 5 K m A A A A 9 w A A A B I A A A A A A A A A A A A A A A A A A A A A A E N v b m Z p Z y 9 Q Y W N r Y W d l L n h t b F B L A Q I U A x Q A A A g I A G G B T l T 1 T B G X i A E A A M g O A A A T A A A A A A A A A A A A A A A A A N Y A A A B G b 3 J t d W x h c y 9 T Z W N 0 a W 9 u M S 5 t U E s B A h Q D F A A A C A g A Y Y F O V A / K 6 a u k A A A A 6 Q A A A B M A A A A A A A A A A A A A A A A A j w I A A F t D b 2 5 0 Z W 5 0 X 1 R 5 c G V z X S 5 4 b W x Q S w U G A A A A A A M A A w D C A A A A Z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0 Y A A A A A A A C F R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2 X 3 N j b 3 J l c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R U M T U 6 M D g 6 N T k u O T M 2 M j M x M F o i I C 8 + P E V u d H J 5 I F R 5 c G U 9 I k Z p b G x D b 2 x 1 b W 5 U e X B l c y I g V m F s d W U 9 I n N B d 1 V G Q l F V R k J R V T 0 i I C 8 + P E V u d H J 5 I F R 5 c G U 9 I k Z p b G x D b 2 x 1 b W 5 O Y W 1 l c y I g V m F s d W U 9 I n N b J n F 1 b 3 Q 7 Q 2 9 s d W 1 u M S Z x d W 9 0 O y w m c X V v d D t m a X R f d G l t Z S Z x d W 9 0 O y w m c X V v d D t z Y 2 9 y Z V 9 0 a W 1 l J n F 1 b 3 Q 7 L C Z x d W 9 0 O 3 R l c 3 R f U k 9 D X 0 F V Q y Z x d W 9 0 O y w m c X V v d D t 0 Z X N 0 X 0 F V U F J D J n F 1 b 3 Q 7 L C Z x d W 9 0 O 3 R l c 3 R f U H J l Y 2 l z a W 9 u J n F 1 b 3 Q 7 L C Z x d W 9 0 O 3 R l c 3 R f U m V j Y W x s J n F 1 b 3 Q 7 L C Z x d W 9 0 O 3 R l c 3 R f Z j E t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l 9 z Y 2 9 y Z X M x M C 9 B d X R v U m V t b 3 Z l Z E N v b H V t b n M x L n t D b 2 x 1 b W 4 x L D B 9 J n F 1 b 3 Q 7 L C Z x d W 9 0 O 1 N l Y 3 R p b 2 4 x L 3 N 2 X 3 N j b 3 J l c z E w L 0 F 1 d G 9 S Z W 1 v d m V k Q 2 9 s d W 1 u c z E u e 2 Z p d F 9 0 a W 1 l L D F 9 J n F 1 b 3 Q 7 L C Z x d W 9 0 O 1 N l Y 3 R p b 2 4 x L 3 N 2 X 3 N j b 3 J l c z E w L 0 F 1 d G 9 S Z W 1 v d m V k Q 2 9 s d W 1 u c z E u e 3 N j b 3 J l X 3 R p b W U s M n 0 m c X V v d D s s J n F 1 b 3 Q 7 U 2 V j d G l v b j E v c 3 Z f c 2 N v c m V z M T A v Q X V 0 b 1 J l b W 9 2 Z W R D b 2 x 1 b W 5 z M S 5 7 d G V z d F 9 S T 0 N f Q V V D L D N 9 J n F 1 b 3 Q 7 L C Z x d W 9 0 O 1 N l Y 3 R p b 2 4 x L 3 N 2 X 3 N j b 3 J l c z E w L 0 F 1 d G 9 S Z W 1 v d m V k Q 2 9 s d W 1 u c z E u e 3 R l c 3 R f Q V V Q U k M s N H 0 m c X V v d D s s J n F 1 b 3 Q 7 U 2 V j d G l v b j E v c 3 Z f c 2 N v c m V z M T A v Q X V 0 b 1 J l b W 9 2 Z W R D b 2 x 1 b W 5 z M S 5 7 d G V z d F 9 Q c m V j a X N p b 2 4 s N X 0 m c X V v d D s s J n F 1 b 3 Q 7 U 2 V j d G l v b j E v c 3 Z f c 2 N v c m V z M T A v Q X V 0 b 1 J l b W 9 2 Z W R D b 2 x 1 b W 5 z M S 5 7 d G V z d F 9 S Z W N h b G w s N n 0 m c X V v d D s s J n F 1 b 3 Q 7 U 2 V j d G l v b j E v c 3 Z f c 2 N v c m V z M T A v Q X V 0 b 1 J l b W 9 2 Z W R D b 2 x 1 b W 5 z M S 5 7 d G V z d F 9 m M S 1 z Y 2 9 y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d l 9 z Y 2 9 y Z X M x M C 9 B d X R v U m V t b 3 Z l Z E N v b H V t b n M x L n t D b 2 x 1 b W 4 x L D B 9 J n F 1 b 3 Q 7 L C Z x d W 9 0 O 1 N l Y 3 R p b 2 4 x L 3 N 2 X 3 N j b 3 J l c z E w L 0 F 1 d G 9 S Z W 1 v d m V k Q 2 9 s d W 1 u c z E u e 2 Z p d F 9 0 a W 1 l L D F 9 J n F 1 b 3 Q 7 L C Z x d W 9 0 O 1 N l Y 3 R p b 2 4 x L 3 N 2 X 3 N j b 3 J l c z E w L 0 F 1 d G 9 S Z W 1 v d m V k Q 2 9 s d W 1 u c z E u e 3 N j b 3 J l X 3 R p b W U s M n 0 m c X V v d D s s J n F 1 b 3 Q 7 U 2 V j d G l v b j E v c 3 Z f c 2 N v c m V z M T A v Q X V 0 b 1 J l b W 9 2 Z W R D b 2 x 1 b W 5 z M S 5 7 d G V z d F 9 S T 0 N f Q V V D L D N 9 J n F 1 b 3 Q 7 L C Z x d W 9 0 O 1 N l Y 3 R p b 2 4 x L 3 N 2 X 3 N j b 3 J l c z E w L 0 F 1 d G 9 S Z W 1 v d m V k Q 2 9 s d W 1 u c z E u e 3 R l c 3 R f Q V V Q U k M s N H 0 m c X V v d D s s J n F 1 b 3 Q 7 U 2 V j d G l v b j E v c 3 Z f c 2 N v c m V z M T A v Q X V 0 b 1 J l b W 9 2 Z W R D b 2 x 1 b W 5 z M S 5 7 d G V z d F 9 Q c m V j a X N p b 2 4 s N X 0 m c X V v d D s s J n F 1 b 3 Q 7 U 2 V j d G l v b j E v c 3 Z f c 2 N v c m V z M T A v Q X V 0 b 1 J l b W 9 2 Z W R D b 2 x 1 b W 5 z M S 5 7 d G V z d F 9 S Z W N h b G w s N n 0 m c X V v d D s s J n F 1 b 3 Q 7 U 2 V j d G l v b j E v c 3 Z f c 2 N v c m V z M T A v Q X V 0 b 1 J l b W 9 2 Z W R D b 2 x 1 b W 5 z M S 5 7 d G V z d F 9 m M S 1 z Y 2 9 y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Z f c 2 N v c m V z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Z f c 2 N v c m V z M T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Z f c 2 N v c m V z M T A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l 9 z Y 2 9 y Z X M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l 9 z Y 2 9 y Z X M x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R U M T U 6 M D k 6 N D Y u N j c z M j U 3 M F o i I C 8 + P E V u d H J 5 I F R 5 c G U 9 I k Z p b G x D b 2 x 1 b W 5 U e X B l c y I g V m F s d W U 9 I n N B d 1 V G Q l F V R k J R V T 0 i I C 8 + P E V u d H J 5 I F R 5 c G U 9 I k Z p b G x D b 2 x 1 b W 5 O Y W 1 l c y I g V m F s d W U 9 I n N b J n F 1 b 3 Q 7 Q 2 9 s d W 1 u M S Z x d W 9 0 O y w m c X V v d D t m a X R f d G l t Z S Z x d W 9 0 O y w m c X V v d D t z Y 2 9 y Z V 9 0 a W 1 l J n F 1 b 3 Q 7 L C Z x d W 9 0 O 3 R l c 3 R f U k 9 D X 0 F V Q y Z x d W 9 0 O y w m c X V v d D t 0 Z X N 0 X 0 F V U F J D J n F 1 b 3 Q 7 L C Z x d W 9 0 O 3 R l c 3 R f U H J l Y 2 l z a W 9 u J n F 1 b 3 Q 7 L C Z x d W 9 0 O 3 R l c 3 R f U m V j Y W x s J n F 1 b 3 Q 7 L C Z x d W 9 0 O 3 R l c 3 R f Z j E t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l 9 z Y 2 9 y Z X M x M D E v Q X V 0 b 1 J l b W 9 2 Z W R D b 2 x 1 b W 5 z M S 5 7 Q 2 9 s d W 1 u M S w w f S Z x d W 9 0 O y w m c X V v d D t T Z W N 0 a W 9 u M S 9 z d l 9 z Y 2 9 y Z X M x M D E v Q X V 0 b 1 J l b W 9 2 Z W R D b 2 x 1 b W 5 z M S 5 7 Z m l 0 X 3 R p b W U s M X 0 m c X V v d D s s J n F 1 b 3 Q 7 U 2 V j d G l v b j E v c 3 Z f c 2 N v c m V z M T A x L 0 F 1 d G 9 S Z W 1 v d m V k Q 2 9 s d W 1 u c z E u e 3 N j b 3 J l X 3 R p b W U s M n 0 m c X V v d D s s J n F 1 b 3 Q 7 U 2 V j d G l v b j E v c 3 Z f c 2 N v c m V z M T A x L 0 F 1 d G 9 S Z W 1 v d m V k Q 2 9 s d W 1 u c z E u e 3 R l c 3 R f U k 9 D X 0 F V Q y w z f S Z x d W 9 0 O y w m c X V v d D t T Z W N 0 a W 9 u M S 9 z d l 9 z Y 2 9 y Z X M x M D E v Q X V 0 b 1 J l b W 9 2 Z W R D b 2 x 1 b W 5 z M S 5 7 d G V z d F 9 B V V B S Q y w 0 f S Z x d W 9 0 O y w m c X V v d D t T Z W N 0 a W 9 u M S 9 z d l 9 z Y 2 9 y Z X M x M D E v Q X V 0 b 1 J l b W 9 2 Z W R D b 2 x 1 b W 5 z M S 5 7 d G V z d F 9 Q c m V j a X N p b 2 4 s N X 0 m c X V v d D s s J n F 1 b 3 Q 7 U 2 V j d G l v b j E v c 3 Z f c 2 N v c m V z M T A x L 0 F 1 d G 9 S Z W 1 v d m V k Q 2 9 s d W 1 u c z E u e 3 R l c 3 R f U m V j Y W x s L D Z 9 J n F 1 b 3 Q 7 L C Z x d W 9 0 O 1 N l Y 3 R p b 2 4 x L 3 N 2 X 3 N j b 3 J l c z E w M S 9 B d X R v U m V t b 3 Z l Z E N v b H V t b n M x L n t 0 Z X N 0 X 2 Y x L X N j b 3 J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2 X 3 N j b 3 J l c z E w M S 9 B d X R v U m V t b 3 Z l Z E N v b H V t b n M x L n t D b 2 x 1 b W 4 x L D B 9 J n F 1 b 3 Q 7 L C Z x d W 9 0 O 1 N l Y 3 R p b 2 4 x L 3 N 2 X 3 N j b 3 J l c z E w M S 9 B d X R v U m V t b 3 Z l Z E N v b H V t b n M x L n t m a X R f d G l t Z S w x f S Z x d W 9 0 O y w m c X V v d D t T Z W N 0 a W 9 u M S 9 z d l 9 z Y 2 9 y Z X M x M D E v Q X V 0 b 1 J l b W 9 2 Z W R D b 2 x 1 b W 5 z M S 5 7 c 2 N v c m V f d G l t Z S w y f S Z x d W 9 0 O y w m c X V v d D t T Z W N 0 a W 9 u M S 9 z d l 9 z Y 2 9 y Z X M x M D E v Q X V 0 b 1 J l b W 9 2 Z W R D b 2 x 1 b W 5 z M S 5 7 d G V z d F 9 S T 0 N f Q V V D L D N 9 J n F 1 b 3 Q 7 L C Z x d W 9 0 O 1 N l Y 3 R p b 2 4 x L 3 N 2 X 3 N j b 3 J l c z E w M S 9 B d X R v U m V t b 3 Z l Z E N v b H V t b n M x L n t 0 Z X N 0 X 0 F V U F J D L D R 9 J n F 1 b 3 Q 7 L C Z x d W 9 0 O 1 N l Y 3 R p b 2 4 x L 3 N 2 X 3 N j b 3 J l c z E w M S 9 B d X R v U m V t b 3 Z l Z E N v b H V t b n M x L n t 0 Z X N 0 X 1 B y Z W N p c 2 l v b i w 1 f S Z x d W 9 0 O y w m c X V v d D t T Z W N 0 a W 9 u M S 9 z d l 9 z Y 2 9 y Z X M x M D E v Q X V 0 b 1 J l b W 9 2 Z W R D b 2 x 1 b W 5 z M S 5 7 d G V z d F 9 S Z W N h b G w s N n 0 m c X V v d D s s J n F 1 b 3 Q 7 U 2 V j d G l v b j E v c 3 Z f c 2 N v c m V z M T A x L 0 F 1 d G 9 S Z W 1 v d m V k Q 2 9 s d W 1 u c z E u e 3 R l c 3 R f Z j E t c 2 N v c m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2 X 3 N j b 3 J l c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l 9 z Y 2 9 y Z X M x M D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Z f c 2 N v c m V z M T A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Z t X 3 N j b 3 J l c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Z t X 3 N j b 3 J l c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0 V D E 1 O j E w O j A x L j U 5 N T c y O D B a I i A v P j x F b n R y e S B U e X B l P S J G a W x s Q 2 9 s d W 1 u V H l w Z X M i I F Z h b H V l P S J z Q X d V R k J R V U Z C U V U 9 I i A v P j x F b n R y e S B U e X B l P S J G a W x s Q 2 9 s d W 1 u T m F t Z X M i I F Z h b H V l P S J z W y Z x d W 9 0 O 0 N v b H V t b j E m c X V v d D s s J n F 1 b 3 Q 7 Z m l 0 X 3 R p b W U m c X V v d D s s J n F 1 b 3 Q 7 c 2 N v c m V f d G l t Z S Z x d W 9 0 O y w m c X V v d D t 0 Z X N 0 X 1 J P Q 1 9 B V U M m c X V v d D s s J n F 1 b 3 Q 7 d G V z d F 9 B V V B S Q y Z x d W 9 0 O y w m c X V v d D t 0 Z X N 0 X 1 B y Z W N p c 2 l v b i Z x d W 9 0 O y w m c X V v d D t 0 Z X N 0 X 1 J l Y 2 F s b C Z x d W 9 0 O y w m c X V v d D t 0 Z X N 0 X 2 Y x L X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Z t X 3 N j b 3 J l c z E w L 0 F 1 d G 9 S Z W 1 v d m V k Q 2 9 s d W 1 u c z E u e 0 N v b H V t b j E s M H 0 m c X V v d D s s J n F 1 b 3 Q 7 U 2 V j d G l v b j E v c 3 Z t X 3 N j b 3 J l c z E w L 0 F 1 d G 9 S Z W 1 v d m V k Q 2 9 s d W 1 u c z E u e 2 Z p d F 9 0 a W 1 l L D F 9 J n F 1 b 3 Q 7 L C Z x d W 9 0 O 1 N l Y 3 R p b 2 4 x L 3 N 2 b V 9 z Y 2 9 y Z X M x M C 9 B d X R v U m V t b 3 Z l Z E N v b H V t b n M x L n t z Y 2 9 y Z V 9 0 a W 1 l L D J 9 J n F 1 b 3 Q 7 L C Z x d W 9 0 O 1 N l Y 3 R p b 2 4 x L 3 N 2 b V 9 z Y 2 9 y Z X M x M C 9 B d X R v U m V t b 3 Z l Z E N v b H V t b n M x L n t 0 Z X N 0 X 1 J P Q 1 9 B V U M s M 3 0 m c X V v d D s s J n F 1 b 3 Q 7 U 2 V j d G l v b j E v c 3 Z t X 3 N j b 3 J l c z E w L 0 F 1 d G 9 S Z W 1 v d m V k Q 2 9 s d W 1 u c z E u e 3 R l c 3 R f Q V V Q U k M s N H 0 m c X V v d D s s J n F 1 b 3 Q 7 U 2 V j d G l v b j E v c 3 Z t X 3 N j b 3 J l c z E w L 0 F 1 d G 9 S Z W 1 v d m V k Q 2 9 s d W 1 u c z E u e 3 R l c 3 R f U H J l Y 2 l z a W 9 u L D V 9 J n F 1 b 3 Q 7 L C Z x d W 9 0 O 1 N l Y 3 R p b 2 4 x L 3 N 2 b V 9 z Y 2 9 y Z X M x M C 9 B d X R v U m V t b 3 Z l Z E N v b H V t b n M x L n t 0 Z X N 0 X 1 J l Y 2 F s b C w 2 f S Z x d W 9 0 O y w m c X V v d D t T Z W N 0 a W 9 u M S 9 z d m 1 f c 2 N v c m V z M T A v Q X V 0 b 1 J l b W 9 2 Z W R D b 2 x 1 b W 5 z M S 5 7 d G V z d F 9 m M S 1 z Y 2 9 y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d m 1 f c 2 N v c m V z M T A v Q X V 0 b 1 J l b W 9 2 Z W R D b 2 x 1 b W 5 z M S 5 7 Q 2 9 s d W 1 u M S w w f S Z x d W 9 0 O y w m c X V v d D t T Z W N 0 a W 9 u M S 9 z d m 1 f c 2 N v c m V z M T A v Q X V 0 b 1 J l b W 9 2 Z W R D b 2 x 1 b W 5 z M S 5 7 Z m l 0 X 3 R p b W U s M X 0 m c X V v d D s s J n F 1 b 3 Q 7 U 2 V j d G l v b j E v c 3 Z t X 3 N j b 3 J l c z E w L 0 F 1 d G 9 S Z W 1 v d m V k Q 2 9 s d W 1 u c z E u e 3 N j b 3 J l X 3 R p b W U s M n 0 m c X V v d D s s J n F 1 b 3 Q 7 U 2 V j d G l v b j E v c 3 Z t X 3 N j b 3 J l c z E w L 0 F 1 d G 9 S Z W 1 v d m V k Q 2 9 s d W 1 u c z E u e 3 R l c 3 R f U k 9 D X 0 F V Q y w z f S Z x d W 9 0 O y w m c X V v d D t T Z W N 0 a W 9 u M S 9 z d m 1 f c 2 N v c m V z M T A v Q X V 0 b 1 J l b W 9 2 Z W R D b 2 x 1 b W 5 z M S 5 7 d G V z d F 9 B V V B S Q y w 0 f S Z x d W 9 0 O y w m c X V v d D t T Z W N 0 a W 9 u M S 9 z d m 1 f c 2 N v c m V z M T A v Q X V 0 b 1 J l b W 9 2 Z W R D b 2 x 1 b W 5 z M S 5 7 d G V z d F 9 Q c m V j a X N p b 2 4 s N X 0 m c X V v d D s s J n F 1 b 3 Q 7 U 2 V j d G l v b j E v c 3 Z t X 3 N j b 3 J l c z E w L 0 F 1 d G 9 S Z W 1 v d m V k Q 2 9 s d W 1 u c z E u e 3 R l c 3 R f U m V j Y W x s L D Z 9 J n F 1 b 3 Q 7 L C Z x d W 9 0 O 1 N l Y 3 R p b 2 4 x L 3 N 2 b V 9 z Y 2 9 y Z X M x M C 9 B d X R v U m V t b 3 Z l Z E N v b H V t b n M x L n t 0 Z X N 0 X 2 Y x L X N j b 3 J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m 1 f c 2 N v c m V z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Z t X 3 N j b 3 J l c z E w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2 b V 9 z Y 2 9 y Z X M x M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m X 3 N j b 3 J l c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Z f c 2 N v c m V z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R U M T U 6 M T A 6 M T I u O T c 1 N D U 1 M F o i I C 8 + P E V u d H J 5 I F R 5 c G U 9 I k Z p b G x D b 2 x 1 b W 5 U e X B l c y I g V m F s d W U 9 I n N B d 1 V G Q l F V R k J R V T 0 i I C 8 + P E V u d H J 5 I F R 5 c G U 9 I k Z p b G x D b 2 x 1 b W 5 O Y W 1 l c y I g V m F s d W U 9 I n N b J n F 1 b 3 Q 7 Q 2 9 s d W 1 u M S Z x d W 9 0 O y w m c X V v d D t m a X R f d G l t Z S Z x d W 9 0 O y w m c X V v d D t z Y 2 9 y Z V 9 0 a W 1 l J n F 1 b 3 Q 7 L C Z x d W 9 0 O 3 R l c 3 R f U k 9 D X 0 F V Q y Z x d W 9 0 O y w m c X V v d D t 0 Z X N 0 X 0 F V U F J D J n F 1 b 3 Q 7 L C Z x d W 9 0 O 3 R l c 3 R f U H J l Y 2 l z a W 9 u J n F 1 b 3 Q 7 L C Z x d W 9 0 O 3 R l c 3 R f U m V j Y W x s J n F 1 b 3 Q 7 L C Z x d W 9 0 O 3 R l c 3 R f Z j E t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l 9 z Y 2 9 y Z X M x M C 9 B d X R v U m V t b 3 Z l Z E N v b H V t b n M x L n t D b 2 x 1 b W 4 x L D B 9 J n F 1 b 3 Q 7 L C Z x d W 9 0 O 1 N l Y 3 R p b 2 4 x L 3 J m X 3 N j b 3 J l c z E w L 0 F 1 d G 9 S Z W 1 v d m V k Q 2 9 s d W 1 u c z E u e 2 Z p d F 9 0 a W 1 l L D F 9 J n F 1 b 3 Q 7 L C Z x d W 9 0 O 1 N l Y 3 R p b 2 4 x L 3 J m X 3 N j b 3 J l c z E w L 0 F 1 d G 9 S Z W 1 v d m V k Q 2 9 s d W 1 u c z E u e 3 N j b 3 J l X 3 R p b W U s M n 0 m c X V v d D s s J n F 1 b 3 Q 7 U 2 V j d G l v b j E v c m Z f c 2 N v c m V z M T A v Q X V 0 b 1 J l b W 9 2 Z W R D b 2 x 1 b W 5 z M S 5 7 d G V z d F 9 S T 0 N f Q V V D L D N 9 J n F 1 b 3 Q 7 L C Z x d W 9 0 O 1 N l Y 3 R p b 2 4 x L 3 J m X 3 N j b 3 J l c z E w L 0 F 1 d G 9 S Z W 1 v d m V k Q 2 9 s d W 1 u c z E u e 3 R l c 3 R f Q V V Q U k M s N H 0 m c X V v d D s s J n F 1 b 3 Q 7 U 2 V j d G l v b j E v c m Z f c 2 N v c m V z M T A v Q X V 0 b 1 J l b W 9 2 Z W R D b 2 x 1 b W 5 z M S 5 7 d G V z d F 9 Q c m V j a X N p b 2 4 s N X 0 m c X V v d D s s J n F 1 b 3 Q 7 U 2 V j d G l v b j E v c m Z f c 2 N v c m V z M T A v Q X V 0 b 1 J l b W 9 2 Z W R D b 2 x 1 b W 5 z M S 5 7 d G V z d F 9 S Z W N h b G w s N n 0 m c X V v d D s s J n F 1 b 3 Q 7 U 2 V j d G l v b j E v c m Z f c 2 N v c m V z M T A v Q X V 0 b 1 J l b W 9 2 Z W R D b 2 x 1 b W 5 z M S 5 7 d G V z d F 9 m M S 1 z Y 2 9 y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l 9 z Y 2 9 y Z X M x M C 9 B d X R v U m V t b 3 Z l Z E N v b H V t b n M x L n t D b 2 x 1 b W 4 x L D B 9 J n F 1 b 3 Q 7 L C Z x d W 9 0 O 1 N l Y 3 R p b 2 4 x L 3 J m X 3 N j b 3 J l c z E w L 0 F 1 d G 9 S Z W 1 v d m V k Q 2 9 s d W 1 u c z E u e 2 Z p d F 9 0 a W 1 l L D F 9 J n F 1 b 3 Q 7 L C Z x d W 9 0 O 1 N l Y 3 R p b 2 4 x L 3 J m X 3 N j b 3 J l c z E w L 0 F 1 d G 9 S Z W 1 v d m V k Q 2 9 s d W 1 u c z E u e 3 N j b 3 J l X 3 R p b W U s M n 0 m c X V v d D s s J n F 1 b 3 Q 7 U 2 V j d G l v b j E v c m Z f c 2 N v c m V z M T A v Q X V 0 b 1 J l b W 9 2 Z W R D b 2 x 1 b W 5 z M S 5 7 d G V z d F 9 S T 0 N f Q V V D L D N 9 J n F 1 b 3 Q 7 L C Z x d W 9 0 O 1 N l Y 3 R p b 2 4 x L 3 J m X 3 N j b 3 J l c z E w L 0 F 1 d G 9 S Z W 1 v d m V k Q 2 9 s d W 1 u c z E u e 3 R l c 3 R f Q V V Q U k M s N H 0 m c X V v d D s s J n F 1 b 3 Q 7 U 2 V j d G l v b j E v c m Z f c 2 N v c m V z M T A v Q X V 0 b 1 J l b W 9 2 Z W R D b 2 x 1 b W 5 z M S 5 7 d G V z d F 9 Q c m V j a X N p b 2 4 s N X 0 m c X V v d D s s J n F 1 b 3 Q 7 U 2 V j d G l v b j E v c m Z f c 2 N v c m V z M T A v Q X V 0 b 1 J l b W 9 2 Z W R D b 2 x 1 b W 5 z M S 5 7 d G V z d F 9 S Z W N h b G w s N n 0 m c X V v d D s s J n F 1 b 3 Q 7 U 2 V j d G l v b j E v c m Z f c 2 N v c m V z M T A v Q X V 0 b 1 J l b W 9 2 Z W R D b 2 x 1 b W 5 z M S 5 7 d G V z d F 9 m M S 1 z Y 2 9 y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Z f c 2 N v c m V z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Z f c 2 N v c m V z M T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Z f c 2 N v c m V z M T A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m J f c 2 N v c m V z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b m J f c 2 N v c m V z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R U M T U 6 M T A 6 M z g u N D g 3 N T A w M F o i I C 8 + P E V u d H J 5 I F R 5 c G U 9 I k Z p b G x D b 2 x 1 b W 5 U e X B l c y I g V m F s d W U 9 I n N B d 1 V G Q l F V R k J R V T 0 i I C 8 + P E V u d H J 5 I F R 5 c G U 9 I k Z p b G x D b 2 x 1 b W 5 O Y W 1 l c y I g V m F s d W U 9 I n N b J n F 1 b 3 Q 7 Q 2 9 s d W 1 u M S Z x d W 9 0 O y w m c X V v d D t m a X R f d G l t Z S Z x d W 9 0 O y w m c X V v d D t z Y 2 9 y Z V 9 0 a W 1 l J n F 1 b 3 Q 7 L C Z x d W 9 0 O 3 R l c 3 R f U k 9 D X 0 F V Q y Z x d W 9 0 O y w m c X V v d D t 0 Z X N 0 X 0 F V U F J D J n F 1 b 3 Q 7 L C Z x d W 9 0 O 3 R l c 3 R f U H J l Y 2 l z a W 9 u J n F 1 b 3 Q 7 L C Z x d W 9 0 O 3 R l c 3 R f U m V j Y W x s J n F 1 b 3 Q 7 L C Z x d W 9 0 O 3 R l c 3 R f Z j E t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m J f c 2 N v c m V z M T A v Q X V 0 b 1 J l b W 9 2 Z W R D b 2 x 1 b W 5 z M S 5 7 Q 2 9 s d W 1 u M S w w f S Z x d W 9 0 O y w m c X V v d D t T Z W N 0 a W 9 u M S 9 n b m J f c 2 N v c m V z M T A v Q X V 0 b 1 J l b W 9 2 Z W R D b 2 x 1 b W 5 z M S 5 7 Z m l 0 X 3 R p b W U s M X 0 m c X V v d D s s J n F 1 b 3 Q 7 U 2 V j d G l v b j E v Z 2 5 i X 3 N j b 3 J l c z E w L 0 F 1 d G 9 S Z W 1 v d m V k Q 2 9 s d W 1 u c z E u e 3 N j b 3 J l X 3 R p b W U s M n 0 m c X V v d D s s J n F 1 b 3 Q 7 U 2 V j d G l v b j E v Z 2 5 i X 3 N j b 3 J l c z E w L 0 F 1 d G 9 S Z W 1 v d m V k Q 2 9 s d W 1 u c z E u e 3 R l c 3 R f U k 9 D X 0 F V Q y w z f S Z x d W 9 0 O y w m c X V v d D t T Z W N 0 a W 9 u M S 9 n b m J f c 2 N v c m V z M T A v Q X V 0 b 1 J l b W 9 2 Z W R D b 2 x 1 b W 5 z M S 5 7 d G V z d F 9 B V V B S Q y w 0 f S Z x d W 9 0 O y w m c X V v d D t T Z W N 0 a W 9 u M S 9 n b m J f c 2 N v c m V z M T A v Q X V 0 b 1 J l b W 9 2 Z W R D b 2 x 1 b W 5 z M S 5 7 d G V z d F 9 Q c m V j a X N p b 2 4 s N X 0 m c X V v d D s s J n F 1 b 3 Q 7 U 2 V j d G l v b j E v Z 2 5 i X 3 N j b 3 J l c z E w L 0 F 1 d G 9 S Z W 1 v d m V k Q 2 9 s d W 1 u c z E u e 3 R l c 3 R f U m V j Y W x s L D Z 9 J n F 1 b 3 Q 7 L C Z x d W 9 0 O 1 N l Y 3 R p b 2 4 x L 2 d u Y l 9 z Y 2 9 y Z X M x M C 9 B d X R v U m V t b 3 Z l Z E N v b H V t b n M x L n t 0 Z X N 0 X 2 Y x L X N j b 3 J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d u Y l 9 z Y 2 9 y Z X M x M C 9 B d X R v U m V t b 3 Z l Z E N v b H V t b n M x L n t D b 2 x 1 b W 4 x L D B 9 J n F 1 b 3 Q 7 L C Z x d W 9 0 O 1 N l Y 3 R p b 2 4 x L 2 d u Y l 9 z Y 2 9 y Z X M x M C 9 B d X R v U m V t b 3 Z l Z E N v b H V t b n M x L n t m a X R f d G l t Z S w x f S Z x d W 9 0 O y w m c X V v d D t T Z W N 0 a W 9 u M S 9 n b m J f c 2 N v c m V z M T A v Q X V 0 b 1 J l b W 9 2 Z W R D b 2 x 1 b W 5 z M S 5 7 c 2 N v c m V f d G l t Z S w y f S Z x d W 9 0 O y w m c X V v d D t T Z W N 0 a W 9 u M S 9 n b m J f c 2 N v c m V z M T A v Q X V 0 b 1 J l b W 9 2 Z W R D b 2 x 1 b W 5 z M S 5 7 d G V z d F 9 S T 0 N f Q V V D L D N 9 J n F 1 b 3 Q 7 L C Z x d W 9 0 O 1 N l Y 3 R p b 2 4 x L 2 d u Y l 9 z Y 2 9 y Z X M x M C 9 B d X R v U m V t b 3 Z l Z E N v b H V t b n M x L n t 0 Z X N 0 X 0 F V U F J D L D R 9 J n F 1 b 3 Q 7 L C Z x d W 9 0 O 1 N l Y 3 R p b 2 4 x L 2 d u Y l 9 z Y 2 9 y Z X M x M C 9 B d X R v U m V t b 3 Z l Z E N v b H V t b n M x L n t 0 Z X N 0 X 1 B y Z W N p c 2 l v b i w 1 f S Z x d W 9 0 O y w m c X V v d D t T Z W N 0 a W 9 u M S 9 n b m J f c 2 N v c m V z M T A v Q X V 0 b 1 J l b W 9 2 Z W R D b 2 x 1 b W 5 z M S 5 7 d G V z d F 9 S Z W N h b G w s N n 0 m c X V v d D s s J n F 1 b 3 Q 7 U 2 V j d G l v b j E v Z 2 5 i X 3 N j b 3 J l c z E w L 0 F 1 d G 9 S Z W 1 v d m V k Q 2 9 s d W 1 u c z E u e 3 R l c 3 R f Z j E t c 2 N v c m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u Y l 9 z Y 2 9 y Z X M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m J f c 2 N v c m V z M T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5 i X 3 N j b 3 J l c z E w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J f c 2 N v c m V z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c l 9 z Y 2 9 y Z X M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F Q x N T o x M T o w M y 4 2 N j Q w N z Q w W i I g L z 4 8 R W 5 0 c n k g V H l w Z T 0 i R m l s b E N v b H V t b l R 5 c G V z I i B W Y W x 1 Z T 0 i c 0 F 3 V U Z C U V V G Q l F V P S I g L z 4 8 R W 5 0 c n k g V H l w Z T 0 i R m l s b E N v b H V t b k 5 h b W V z I i B W Y W x 1 Z T 0 i c 1 s m c X V v d D t D b 2 x 1 b W 4 x J n F 1 b 3 Q 7 L C Z x d W 9 0 O 2 Z p d F 9 0 a W 1 l J n F 1 b 3 Q 7 L C Z x d W 9 0 O 3 N j b 3 J l X 3 R p b W U m c X V v d D s s J n F 1 b 3 Q 7 d G V z d F 9 S T 0 N f Q V V D J n F 1 b 3 Q 7 L C Z x d W 9 0 O 3 R l c 3 R f Q V V Q U k M m c X V v d D s s J n F 1 b 3 Q 7 d G V z d F 9 Q c m V j a X N p b 2 4 m c X V v d D s s J n F 1 b 3 Q 7 d G V z d F 9 S Z W N h b G w m c X V v d D s s J n F 1 b 3 Q 7 d G V z d F 9 m M S 1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y X 3 N j b 3 J l c z E w L 0 F 1 d G 9 S Z W 1 v d m V k Q 2 9 s d W 1 u c z E u e 0 N v b H V t b j E s M H 0 m c X V v d D s s J n F 1 b 3 Q 7 U 2 V j d G l v b j E v b H J f c 2 N v c m V z M T A v Q X V 0 b 1 J l b W 9 2 Z W R D b 2 x 1 b W 5 z M S 5 7 Z m l 0 X 3 R p b W U s M X 0 m c X V v d D s s J n F 1 b 3 Q 7 U 2 V j d G l v b j E v b H J f c 2 N v c m V z M T A v Q X V 0 b 1 J l b W 9 2 Z W R D b 2 x 1 b W 5 z M S 5 7 c 2 N v c m V f d G l t Z S w y f S Z x d W 9 0 O y w m c X V v d D t T Z W N 0 a W 9 u M S 9 s c l 9 z Y 2 9 y Z X M x M C 9 B d X R v U m V t b 3 Z l Z E N v b H V t b n M x L n t 0 Z X N 0 X 1 J P Q 1 9 B V U M s M 3 0 m c X V v d D s s J n F 1 b 3 Q 7 U 2 V j d G l v b j E v b H J f c 2 N v c m V z M T A v Q X V 0 b 1 J l b W 9 2 Z W R D b 2 x 1 b W 5 z M S 5 7 d G V z d F 9 B V V B S Q y w 0 f S Z x d W 9 0 O y w m c X V v d D t T Z W N 0 a W 9 u M S 9 s c l 9 z Y 2 9 y Z X M x M C 9 B d X R v U m V t b 3 Z l Z E N v b H V t b n M x L n t 0 Z X N 0 X 1 B y Z W N p c 2 l v b i w 1 f S Z x d W 9 0 O y w m c X V v d D t T Z W N 0 a W 9 u M S 9 s c l 9 z Y 2 9 y Z X M x M C 9 B d X R v U m V t b 3 Z l Z E N v b H V t b n M x L n t 0 Z X N 0 X 1 J l Y 2 F s b C w 2 f S Z x d W 9 0 O y w m c X V v d D t T Z W N 0 a W 9 u M S 9 s c l 9 z Y 2 9 y Z X M x M C 9 B d X R v U m V t b 3 Z l Z E N v b H V t b n M x L n t 0 Z X N 0 X 2 Y x L X N j b 3 J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x y X 3 N j b 3 J l c z E w L 0 F 1 d G 9 S Z W 1 v d m V k Q 2 9 s d W 1 u c z E u e 0 N v b H V t b j E s M H 0 m c X V v d D s s J n F 1 b 3 Q 7 U 2 V j d G l v b j E v b H J f c 2 N v c m V z M T A v Q X V 0 b 1 J l b W 9 2 Z W R D b 2 x 1 b W 5 z M S 5 7 Z m l 0 X 3 R p b W U s M X 0 m c X V v d D s s J n F 1 b 3 Q 7 U 2 V j d G l v b j E v b H J f c 2 N v c m V z M T A v Q X V 0 b 1 J l b W 9 2 Z W R D b 2 x 1 b W 5 z M S 5 7 c 2 N v c m V f d G l t Z S w y f S Z x d W 9 0 O y w m c X V v d D t T Z W N 0 a W 9 u M S 9 s c l 9 z Y 2 9 y Z X M x M C 9 B d X R v U m V t b 3 Z l Z E N v b H V t b n M x L n t 0 Z X N 0 X 1 J P Q 1 9 B V U M s M 3 0 m c X V v d D s s J n F 1 b 3 Q 7 U 2 V j d G l v b j E v b H J f c 2 N v c m V z M T A v Q X V 0 b 1 J l b W 9 2 Z W R D b 2 x 1 b W 5 z M S 5 7 d G V z d F 9 B V V B S Q y w 0 f S Z x d W 9 0 O y w m c X V v d D t T Z W N 0 a W 9 u M S 9 s c l 9 z Y 2 9 y Z X M x M C 9 B d X R v U m V t b 3 Z l Z E N v b H V t b n M x L n t 0 Z X N 0 X 1 B y Z W N p c 2 l v b i w 1 f S Z x d W 9 0 O y w m c X V v d D t T Z W N 0 a W 9 u M S 9 s c l 9 z Y 2 9 y Z X M x M C 9 B d X R v U m V t b 3 Z l Z E N v b H V t b n M x L n t 0 Z X N 0 X 1 J l Y 2 F s b C w 2 f S Z x d W 9 0 O y w m c X V v d D t T Z W N 0 a W 9 u M S 9 s c l 9 z Y 2 9 y Z X M x M C 9 B d X R v U m V t b 3 Z l Z E N v b H V t b n M x L n t 0 Z X N 0 X 2 Y x L X N j b 3 J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l 9 z Y 2 9 y Z X M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l 9 z Y 2 9 y Z X M x M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l 9 z Y 2 9 y Z X M x M C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G p H j X Y A K N 7 j A N B g k q h k i G 9 w 0 B A Q E F A A S C A g B S 9 8 h q / u X i J s 1 G 7 C M d + F P 9 z D J t V 8 K / B B g / 3 0 m j 4 + G e x q C R A Y L K k B 8 L l K 1 r x 7 m 8 Z x 3 V I L E M 0 k f K G r L 6 v J 5 c B A e r O 0 t U d s N / x 7 4 P E i M F q L F v k 6 w Q c q n L 2 e 7 y P + v D Q 1 v g T H 0 4 / X W L z a c j j I f G w + U Y c P C J r f n P 0 W w I j n a r T O 1 A l B E M v B q f E W 4 q 4 H + 1 g l H r y m B g E I Q m t S n 6 L Y V H T f w r q f 5 i J J d 1 Z q C E S s N W I T c P c 3 / + 2 E c v b M B + 1 c 2 p q j u D s J G k d 3 J T + I 6 T x z H / E p G G S C a Y V 5 P i 7 a P O m f p P c L J K y R X 1 p F 4 Q / P 5 d 4 2 6 F K P S D 8 h s 1 B A M H M + P V E 2 q 0 q n S t w q k Y C G S p j m / 0 e n d P V 4 o w g 0 W i H I Z g u A N i M o n y P D o X X 7 h m j f r 4 k q U 2 / Z S l H I I 4 F z 3 1 B Z y / X + P / 1 H j R G 6 l h 9 X t W Q 5 / f b e B E e l 9 n 1 Y R s M P k 6 4 Q D b H h O i q j n 5 v C 8 S s c z E d 3 q e H X U o T g Q V w a U i 9 / q E 8 o a d e C k O n C f Z V N 0 2 7 U O m M W i A p U j x U r r f s s z v J F D O p T g q h X b d g q T s x K 6 N i Z 9 J B o V x 9 3 F g l f J E x A 3 7 a A H + x I X S u V r o d 7 s r 6 O p a d m M Q L j J s l 7 7 C 5 R O m i / L v I 8 9 0 i + d S S k h K p i g X K D c H O e A Q J t I b Z B E Q + 8 K U v P g a f c Z 9 D U M q B g U B q X W g T Q E a v S o + x 5 i W k w e b R e N 0 B D Y y N I X M T c 0 + P t 9 Y J U J Z q z B 8 B g k q h k i G 9 w 0 B B w E w H Q Y J Y I Z I A W U D B A E q B B A y J 6 7 6 1 b 5 p k C g M Y o r S g g a o g F B V Q u C E N d h r k U J i J q K 1 C O a L U E y z R + l A s T L q 1 x H i H D y m W e Y X g 8 z f B 1 / 3 o 9 T b 7 4 d W / T 6 b K 7 S G 5 Z T F F n 7 9 m b K j 8 a V b c 9 2 1 X t O U 4 2 v r Y Q m s G 6 3 p I w = = < / D a t a M a s h u p > 
</file>

<file path=customXml/itemProps1.xml><?xml version="1.0" encoding="utf-8"?>
<ds:datastoreItem xmlns:ds="http://schemas.openxmlformats.org/officeDocument/2006/customXml" ds:itemID="{C65CF35C-49A1-8C49-A461-BC66440492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sv_scores10</vt:lpstr>
      <vt:lpstr>svm_scores10</vt:lpstr>
      <vt:lpstr>rf_scores10</vt:lpstr>
      <vt:lpstr>gnb_scores10</vt:lpstr>
      <vt:lpstr>lr_scores10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Draetta</dc:creator>
  <cp:lastModifiedBy>Edoardo Draetta</cp:lastModifiedBy>
  <dcterms:created xsi:type="dcterms:W3CDTF">2022-02-14T15:11:16Z</dcterms:created>
  <dcterms:modified xsi:type="dcterms:W3CDTF">2022-02-14T15:15:13Z</dcterms:modified>
</cp:coreProperties>
</file>