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<sst xmlns="http://schemas.openxmlformats.org/spreadsheetml/2006/main" count="12" uniqueCount="12">
  <si>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Простой кридитный калькулятор</t>
  </si>
  <si>
    <t>Сумма кредита:</t>
  </si>
  <si>
    <t>Годовая ставка:</t>
  </si>
  <si>
    <t>Срок в месяцах:</t>
  </si>
  <si>
    <t>Сумма ежемесячных выплат</t>
  </si>
  <si>
    <t>Общая сумма выплат (полная стоимость кредита для клиента)</t>
  </si>
  <si>
    <t>Переплата</t>
  </si>
  <si>
    <t>Период (порядковый номер платежа)</t>
  </si>
  <si>
    <t>Выплата кредита</t>
  </si>
  <si>
    <t>Выплата процентов</t>
  </si>
  <si>
    <t>Общая выплата</t>
  </si>
  <si>
    <t>Осталось выплатить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</si>
</sst>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₽&quot;"/>
    <numFmt numFmtId="165" formatCode="#,##0.00\ &quot;₽&quot;;[Red]\-#,##0.00\ &quot;₽&quot;"/>
  </numFmts>
  <fonts count="4">
    <font>
      <sz val="11.0"/>
      <color theme="1"/>
      <name val="Calibri"/>
      <scheme val="minor"/>
    </font>
    <font>
      <sz val="14.0"/>
      <color rgb="FFFF000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2" fontId="2" numFmtId="164" xfId="0" applyBorder="1" applyFill="1" applyFont="1" applyNumberFormat="1"/>
    <xf borderId="1" fillId="2" fontId="2" numFmtId="10" xfId="0" applyBorder="1" applyFont="1" applyNumberFormat="1"/>
    <xf borderId="0" fillId="0" fontId="3" numFmtId="0" xfId="0" applyFont="1"/>
    <xf borderId="1" fillId="2" fontId="2" numFmtId="0" xfId="0" applyBorder="1" applyFont="1"/>
    <xf borderId="0" fillId="0" fontId="2" numFmtId="165" xfId="0" applyFont="1" applyNumberForma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14"/>
    <col customWidth="1" min="5" max="5" width="25.43"/>
    <col customWidth="1" min="6" max="6" width="13.0"/>
    <col customWidth="1" min="7" max="7" width="8.71"/>
    <col customWidth="1" min="8" max="8" width="16.14"/>
    <col customWidth="1" min="9" max="9" width="15.29"/>
    <col customWidth="1" min="10" max="10" width="17.71"/>
    <col customWidth="1" min="11" max="11" width="14.0"/>
    <col customWidth="1" min="12" max="12" width="18.0"/>
    <col customWidth="1" min="13" max="26" width="8.71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E4" s="2" t="s">
        <v>1</v>
      </c>
      <c r="F4" s="3">
        <v>1000000.0</v>
      </c>
    </row>
    <row r="5" ht="14.25" customHeight="1">
      <c r="E5" s="2" t="s">
        <v>2</v>
      </c>
      <c r="F5" s="4">
        <v>0.12</v>
      </c>
      <c r="I5" s="5">
        <f>$F$5*12</f>
        <v>1.44</v>
      </c>
    </row>
    <row r="6" ht="14.25" customHeight="1">
      <c r="E6" s="2" t="s">
        <v>3</v>
      </c>
      <c r="F6" s="6">
        <v>24.0</v>
      </c>
    </row>
    <row r="7" ht="14.25" customHeight="1"/>
    <row r="8" ht="14.25" customHeight="1"/>
    <row r="9" ht="14.25" customHeight="1">
      <c r="E9" s="5" t="s">
        <v>4</v>
      </c>
      <c r="F9" s="7">
        <f>PMT(F5/12,F6,F4,0,0)</f>
        <v>-47073.47222</v>
      </c>
    </row>
    <row r="10" ht="14.25" customHeight="1">
      <c r="E10" s="8" t="s">
        <v>5</v>
      </c>
      <c r="F10" s="7">
        <f>F9*F6</f>
        <v>-1129763.333</v>
      </c>
    </row>
    <row r="11" ht="14.25" customHeight="1">
      <c r="E11" s="5" t="s">
        <v>6</v>
      </c>
      <c r="F11" s="7">
        <f>F10+F4</f>
        <v>-129763.3334</v>
      </c>
    </row>
    <row r="12" ht="14.25" customHeight="1"/>
    <row r="13" ht="14.25" customHeight="1">
      <c r="H13" s="9" t="s">
        <v>7</v>
      </c>
      <c r="I13" s="2" t="s">
        <v>8</v>
      </c>
      <c r="J13" s="2" t="s">
        <v>9</v>
      </c>
      <c r="K13" s="2" t="s">
        <v>10</v>
      </c>
      <c r="L13" s="2" t="s">
        <v>11</v>
      </c>
    </row>
    <row r="14" ht="14.25" customHeight="1">
      <c r="H14" s="2">
        <v>1.0</v>
      </c>
      <c r="I14" s="10">
        <v>-37073.47222326467</v>
      </c>
      <c r="J14" s="10">
        <v>-10000.0</v>
      </c>
      <c r="K14" s="10">
        <v>-47073.47222326467</v>
      </c>
      <c r="L14" s="10">
        <v>962926.5277767354</v>
      </c>
    </row>
    <row r="15" ht="14.25" customHeight="1">
      <c r="H15" s="2">
        <v>2.0</v>
      </c>
      <c r="I15" s="10">
        <v>-37444.20694549732</v>
      </c>
      <c r="J15" s="10">
        <v>-9629.265277767352</v>
      </c>
      <c r="K15" s="10">
        <v>-47073.47222326467</v>
      </c>
      <c r="L15" s="10">
        <v>925482.3208312381</v>
      </c>
    </row>
    <row r="16" ht="14.25" customHeight="1">
      <c r="H16" s="2">
        <v>3.0</v>
      </c>
      <c r="I16" s="10">
        <v>-37818.64901495229</v>
      </c>
      <c r="J16" s="10">
        <v>-9254.82320831238</v>
      </c>
      <c r="K16" s="10">
        <v>-47073.47222326467</v>
      </c>
      <c r="L16" s="10">
        <v>887663.6718162857</v>
      </c>
    </row>
    <row r="17" ht="14.25" customHeight="1">
      <c r="H17" s="2">
        <v>4.0</v>
      </c>
      <c r="I17" s="10">
        <v>-38196.83550510182</v>
      </c>
      <c r="J17" s="10">
        <v>-8876.636718162852</v>
      </c>
      <c r="K17" s="10">
        <v>-47073.472223264675</v>
      </c>
      <c r="L17" s="10">
        <v>849466.8363111839</v>
      </c>
    </row>
    <row r="18" ht="14.25" customHeight="1">
      <c r="H18" s="2">
        <v>5.0</v>
      </c>
      <c r="I18" s="10">
        <v>-38578.80386015283</v>
      </c>
      <c r="J18" s="10">
        <v>-8494.66836311184</v>
      </c>
      <c r="K18" s="10">
        <v>-47073.472223264675</v>
      </c>
      <c r="L18" s="10">
        <v>810888.032451031</v>
      </c>
    </row>
    <row r="19" ht="14.25" customHeight="1">
      <c r="H19" s="2">
        <v>6.0</v>
      </c>
      <c r="I19" s="10">
        <v>-38964.59189875436</v>
      </c>
      <c r="J19" s="10">
        <v>-8108.880324510305</v>
      </c>
      <c r="K19" s="10">
        <v>-47073.47222326467</v>
      </c>
      <c r="L19" s="10">
        <v>771923.4405522767</v>
      </c>
    </row>
    <row r="20" ht="14.25" customHeight="1">
      <c r="H20" s="2">
        <v>7.0</v>
      </c>
      <c r="I20" s="10">
        <v>-39354.2378177419</v>
      </c>
      <c r="J20" s="10">
        <v>-7719.234405522762</v>
      </c>
      <c r="K20" s="10">
        <v>-47073.47222326466</v>
      </c>
      <c r="L20" s="10">
        <v>732569.2027345349</v>
      </c>
    </row>
    <row r="21" ht="14.25" customHeight="1">
      <c r="H21" s="2">
        <v>8.0</v>
      </c>
      <c r="I21" s="10">
        <v>-39747.780195919324</v>
      </c>
      <c r="J21" s="10">
        <v>-7325.692027345346</v>
      </c>
      <c r="K21" s="10">
        <v>-47073.47222326467</v>
      </c>
      <c r="L21" s="10">
        <v>692821.4225386155</v>
      </c>
    </row>
    <row r="22" ht="14.25" customHeight="1">
      <c r="H22" s="2">
        <v>9.0</v>
      </c>
      <c r="I22" s="10">
        <v>-40145.25799787852</v>
      </c>
      <c r="J22" s="10">
        <v>-6928.214225386151</v>
      </c>
      <c r="K22" s="10">
        <v>-47073.472223264675</v>
      </c>
      <c r="L22" s="10">
        <v>652676.1645407369</v>
      </c>
    </row>
    <row r="23" ht="14.25" customHeight="1">
      <c r="H23" s="2">
        <v>10.0</v>
      </c>
      <c r="I23" s="10">
        <v>-40546.710577857295</v>
      </c>
      <c r="J23" s="10">
        <v>-6526.76164540737</v>
      </c>
      <c r="K23" s="10">
        <v>-47073.47222326467</v>
      </c>
      <c r="L23" s="10">
        <v>612129.4539628797</v>
      </c>
    </row>
    <row r="24" ht="14.25" customHeight="1">
      <c r="H24" s="2">
        <v>11.0</v>
      </c>
      <c r="I24" s="10">
        <v>-40952.17768363588</v>
      </c>
      <c r="J24" s="10">
        <v>-6121.294539628796</v>
      </c>
      <c r="K24" s="10">
        <v>-47073.472223264675</v>
      </c>
      <c r="L24" s="10">
        <v>571177.2762792438</v>
      </c>
    </row>
    <row r="25" ht="14.25" customHeight="1">
      <c r="H25" s="2">
        <v>12.0</v>
      </c>
      <c r="I25" s="10">
        <v>-41361.699460472235</v>
      </c>
      <c r="J25" s="10">
        <v>-5711.772762792438</v>
      </c>
      <c r="K25" s="10">
        <v>-47073.472223264675</v>
      </c>
      <c r="L25" s="10">
        <v>529815.5768187715</v>
      </c>
    </row>
    <row r="26" ht="14.25" customHeight="1">
      <c r="H26" s="2">
        <v>13.0</v>
      </c>
      <c r="I26" s="10">
        <v>-41775.31645507695</v>
      </c>
      <c r="J26" s="10">
        <v>-5298.155768187713</v>
      </c>
      <c r="K26" s="10">
        <v>-47073.47222326466</v>
      </c>
      <c r="L26" s="10">
        <v>488040.2603636946</v>
      </c>
    </row>
    <row r="27" ht="14.25" customHeight="1">
      <c r="H27" s="2">
        <v>14.0</v>
      </c>
      <c r="I27" s="10">
        <v>-42193.06961962773</v>
      </c>
      <c r="J27" s="10">
        <v>-4880.402603636943</v>
      </c>
      <c r="K27" s="10">
        <v>-47073.472223264675</v>
      </c>
      <c r="L27" s="10">
        <v>445847.19074406684</v>
      </c>
    </row>
    <row r="28" ht="14.25" customHeight="1">
      <c r="H28" s="2">
        <v>15.0</v>
      </c>
      <c r="I28" s="10">
        <v>-42615.00031582401</v>
      </c>
      <c r="J28" s="10">
        <v>-4458.471907440659</v>
      </c>
      <c r="K28" s="10">
        <v>-47073.47222326467</v>
      </c>
      <c r="L28" s="10">
        <v>403232.1904282428</v>
      </c>
    </row>
    <row r="29" ht="14.25" customHeight="1">
      <c r="H29" s="2">
        <v>16.0</v>
      </c>
      <c r="I29" s="10">
        <v>-43041.15031898224</v>
      </c>
      <c r="J29" s="10">
        <v>-4032.3219042824244</v>
      </c>
      <c r="K29" s="10">
        <v>-47073.47222326467</v>
      </c>
      <c r="L29" s="10">
        <v>360191.0401092606</v>
      </c>
    </row>
    <row r="30" ht="14.25" customHeight="1">
      <c r="H30" s="2">
        <v>17.0</v>
      </c>
      <c r="I30" s="10">
        <v>-43471.56182217207</v>
      </c>
      <c r="J30" s="10">
        <v>-3601.9104010925967</v>
      </c>
      <c r="K30" s="10">
        <v>-47073.47222326467</v>
      </c>
      <c r="L30" s="10">
        <v>316719.47828708857</v>
      </c>
    </row>
    <row r="31" ht="14.25" customHeight="1">
      <c r="H31" s="2">
        <v>18.0</v>
      </c>
      <c r="I31" s="10">
        <v>-43906.27744039379</v>
      </c>
      <c r="J31" s="10">
        <v>-3167.1947828708817</v>
      </c>
      <c r="K31" s="10">
        <v>-47073.47222326467</v>
      </c>
      <c r="L31" s="10">
        <v>272813.20084669476</v>
      </c>
    </row>
    <row r="32" ht="14.25" customHeight="1">
      <c r="H32" s="2">
        <v>19.0</v>
      </c>
      <c r="I32" s="10">
        <v>-44345.340214797725</v>
      </c>
      <c r="J32" s="10">
        <v>-2728.1320084669424</v>
      </c>
      <c r="K32" s="10">
        <v>-47073.47222326467</v>
      </c>
      <c r="L32" s="10">
        <v>228467.860631897</v>
      </c>
    </row>
    <row r="33" ht="14.25" customHeight="1">
      <c r="H33" s="2">
        <v>20.0</v>
      </c>
      <c r="I33" s="10">
        <v>-44788.7936169457</v>
      </c>
      <c r="J33" s="10">
        <v>-2284.678606318967</v>
      </c>
      <c r="K33" s="10">
        <v>-47073.47222326467</v>
      </c>
      <c r="L33" s="10">
        <v>183679.06701495126</v>
      </c>
    </row>
    <row r="34" ht="14.25" customHeight="1">
      <c r="H34" s="2">
        <v>21.0</v>
      </c>
      <c r="I34" s="10">
        <v>-45236.681553115166</v>
      </c>
      <c r="J34" s="10">
        <v>-1836.790670149506</v>
      </c>
      <c r="K34" s="10">
        <v>-47073.472223264675</v>
      </c>
      <c r="L34" s="10">
        <v>138442.38546183612</v>
      </c>
    </row>
    <row r="35" ht="14.25" customHeight="1">
      <c r="H35" s="2">
        <v>22.0</v>
      </c>
      <c r="I35" s="10">
        <v>-45689.04836864632</v>
      </c>
      <c r="J35" s="10">
        <v>-1384.4238546183506</v>
      </c>
      <c r="K35" s="10">
        <v>-47073.47222326467</v>
      </c>
      <c r="L35" s="10">
        <v>92753.33709318982</v>
      </c>
    </row>
    <row r="36" ht="14.25" customHeight="1">
      <c r="H36" s="2">
        <v>23.0</v>
      </c>
      <c r="I36" s="10">
        <v>-46145.93885233278</v>
      </c>
      <c r="J36" s="10">
        <v>-927.5333709318927</v>
      </c>
      <c r="K36" s="10">
        <v>-47073.472223264675</v>
      </c>
      <c r="L36" s="10">
        <v>46607.39824085706</v>
      </c>
    </row>
    <row r="37" ht="14.25" customHeight="1">
      <c r="H37" s="2">
        <v>24.0</v>
      </c>
      <c r="I37" s="10">
        <v>-46607.39824085611</v>
      </c>
      <c r="J37" s="10">
        <v>-466.0739824085644</v>
      </c>
      <c r="K37" s="10">
        <v>-47073.472223264675</v>
      </c>
      <c r="L37" s="10">
        <v>9.313225746154785E-10</v>
      </c>
    </row>
    <row r="38" ht="14.25" customHeight="1">
      <c r="H38" s="5" t="str">
        <f t="shared" ref="H38:H41" si="1">IF(H37&gt;=$F$6,"",H37+1)</f>
        <v/>
      </c>
      <c r="I38" s="5" t="str">
        <f t="shared" ref="I38:I50" si="2">IF(H38&lt;&gt;"",PPMT($F$5/12,H38,$F$6,$F$4,0,0),"")</f>
        <v/>
      </c>
      <c r="J38" s="5" t="str">
        <f t="shared" ref="J38:J49" si="3">IF(H38&lt;&gt;"",IPMT($F$5/12,H38,$F$6,$F$4,0,0),"")</f>
        <v/>
      </c>
      <c r="K38" s="11" t="str">
        <f t="shared" ref="K38:K48" si="4">IF(H38&lt;&gt;"",I38+J38,"")</f>
        <v/>
      </c>
      <c r="L38" s="5" t="str">
        <f t="shared" ref="L38:L48" si="5">IF(H38&lt;&gt;"",$F$4+SUM($I$14:I39),"")</f>
        <v/>
      </c>
    </row>
    <row r="39" ht="14.25" customHeight="1">
      <c r="H39" s="5" t="str">
        <f t="shared" si="1"/>
        <v/>
      </c>
      <c r="I39" s="5" t="str">
        <f t="shared" si="2"/>
        <v/>
      </c>
      <c r="J39" s="5" t="str">
        <f t="shared" si="3"/>
        <v/>
      </c>
      <c r="K39" s="11" t="str">
        <f t="shared" si="4"/>
        <v/>
      </c>
      <c r="L39" s="5" t="str">
        <f t="shared" si="5"/>
        <v/>
      </c>
    </row>
    <row r="40" ht="14.25" customHeight="1">
      <c r="H40" s="5" t="str">
        <f t="shared" si="1"/>
        <v/>
      </c>
      <c r="I40" s="5" t="str">
        <f t="shared" si="2"/>
        <v/>
      </c>
      <c r="J40" s="5" t="str">
        <f t="shared" si="3"/>
        <v/>
      </c>
      <c r="K40" s="11" t="str">
        <f t="shared" si="4"/>
        <v/>
      </c>
      <c r="L40" s="5" t="str">
        <f t="shared" si="5"/>
        <v/>
      </c>
    </row>
    <row r="41" ht="14.25" customHeight="1">
      <c r="H41" s="5" t="str">
        <f t="shared" si="1"/>
        <v/>
      </c>
      <c r="I41" s="5" t="str">
        <f t="shared" si="2"/>
        <v/>
      </c>
      <c r="J41" s="5" t="str">
        <f t="shared" si="3"/>
        <v/>
      </c>
      <c r="K41" s="11" t="str">
        <f t="shared" si="4"/>
        <v/>
      </c>
      <c r="L41" s="5" t="str">
        <f t="shared" si="5"/>
        <v/>
      </c>
    </row>
    <row r="42" ht="14.25" customHeight="1">
      <c r="I42" s="5" t="str">
        <f t="shared" si="2"/>
        <v/>
      </c>
      <c r="J42" s="5" t="str">
        <f t="shared" si="3"/>
        <v/>
      </c>
      <c r="K42" s="11" t="str">
        <f t="shared" si="4"/>
        <v/>
      </c>
      <c r="L42" s="5" t="str">
        <f t="shared" si="5"/>
        <v/>
      </c>
    </row>
    <row r="43" ht="14.25" customHeight="1">
      <c r="I43" s="5" t="str">
        <f t="shared" si="2"/>
        <v/>
      </c>
      <c r="J43" s="5" t="str">
        <f t="shared" si="3"/>
        <v/>
      </c>
      <c r="K43" s="11" t="str">
        <f t="shared" si="4"/>
        <v/>
      </c>
      <c r="L43" s="5" t="str">
        <f t="shared" si="5"/>
        <v/>
      </c>
    </row>
    <row r="44" ht="14.25" customHeight="1">
      <c r="I44" s="5" t="str">
        <f t="shared" si="2"/>
        <v/>
      </c>
      <c r="J44" s="5" t="str">
        <f t="shared" si="3"/>
        <v/>
      </c>
      <c r="K44" s="11" t="str">
        <f t="shared" si="4"/>
        <v/>
      </c>
      <c r="L44" s="5" t="str">
        <f t="shared" si="5"/>
        <v/>
      </c>
    </row>
    <row r="45" ht="14.25" customHeight="1">
      <c r="I45" s="5" t="str">
        <f t="shared" si="2"/>
        <v/>
      </c>
      <c r="J45" s="5" t="str">
        <f t="shared" si="3"/>
        <v/>
      </c>
      <c r="K45" s="11" t="str">
        <f t="shared" si="4"/>
        <v/>
      </c>
      <c r="L45" s="5" t="str">
        <f t="shared" si="5"/>
        <v/>
      </c>
    </row>
    <row r="46" ht="14.25" customHeight="1">
      <c r="I46" s="5" t="str">
        <f t="shared" si="2"/>
        <v/>
      </c>
      <c r="J46" s="5" t="str">
        <f t="shared" si="3"/>
        <v/>
      </c>
      <c r="K46" s="11" t="str">
        <f t="shared" si="4"/>
        <v/>
      </c>
      <c r="L46" s="5" t="str">
        <f t="shared" si="5"/>
        <v/>
      </c>
    </row>
    <row r="47" ht="14.25" customHeight="1">
      <c r="I47" s="5" t="str">
        <f t="shared" si="2"/>
        <v/>
      </c>
      <c r="J47" s="5" t="str">
        <f t="shared" si="3"/>
        <v/>
      </c>
      <c r="K47" s="11" t="str">
        <f t="shared" si="4"/>
        <v/>
      </c>
      <c r="L47" s="5" t="str">
        <f t="shared" si="5"/>
        <v/>
      </c>
    </row>
    <row r="48" ht="14.25" customHeight="1">
      <c r="I48" s="5" t="str">
        <f t="shared" si="2"/>
        <v/>
      </c>
      <c r="J48" s="5" t="str">
        <f t="shared" si="3"/>
        <v/>
      </c>
      <c r="K48" s="11" t="str">
        <f t="shared" si="4"/>
        <v/>
      </c>
      <c r="L48" s="5" t="str">
        <f t="shared" si="5"/>
        <v/>
      </c>
    </row>
    <row r="49" ht="14.25" customHeight="1">
      <c r="I49" s="5" t="str">
        <f t="shared" si="2"/>
        <v/>
      </c>
      <c r="J49" s="5" t="str">
        <f t="shared" si="3"/>
        <v/>
      </c>
    </row>
    <row r="50" ht="14.25" customHeight="1">
      <c r="I50" s="5" t="str">
        <f t="shared" si="2"/>
        <v/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