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767" yWindow="32767" windowWidth="19200" windowHeight="7720" tabRatio="848" firstSheet="0" activeTab="0" autoFilterDateGrouping="1"/>
  </bookViews>
  <sheets>
    <sheet name="STOCKS ITALIA" sheetId="1" state="visible" r:id="rId1"/>
    <sheet name="STOCKS USA" sheetId="2" state="visible" r:id="rId2"/>
    <sheet name="DAX" sheetId="3" state="visible" r:id="rId3"/>
    <sheet name="EUROSTOXX50" sheetId="4" state="visible" r:id="rId4"/>
    <sheet name="FTSEMIB" sheetId="5" state="visible" r:id="rId5"/>
    <sheet name="SP500" sheetId="6" state="visible" r:id="rId6"/>
    <sheet name="AEX" sheetId="7" state="visible" r:id="rId7"/>
    <sheet name="LEGENDA" sheetId="8" state="visible" r:id="rId8"/>
  </sheets>
  <definedNames>
    <definedName name="_xlnm.Print_Area" localSheetId="0">'STOCKS ITALIA'!$A$1:$N$119</definedName>
    <definedName name="_xlnm.Print_Area" localSheetId="1">'STOCKS USA'!$A$1:$N$119</definedName>
    <definedName name="_xlnm.Print_Area" localSheetId="2">'DAX'!$A$1:$N$119</definedName>
    <definedName name="_xlnm.Print_Area" localSheetId="3">'EUROSTOXX50'!$A$1:$N$119</definedName>
    <definedName name="_xlnm.Print_Area" localSheetId="4">'FTSEMIB'!$A$1:$N$119</definedName>
    <definedName name="_xlnm.Print_Area" localSheetId="5">'SP500'!$A$1:$N$119</definedName>
    <definedName name="_xlnm.Print_Area" localSheetId="6">'AEX'!$A$1:$N$119</definedName>
  </definedNames>
  <calcPr calcId="191029" fullCalcOnLoad="1"/>
</workbook>
</file>

<file path=xl/styles.xml><?xml version="1.0" encoding="utf-8"?>
<styleSheet xmlns="http://schemas.openxmlformats.org/spreadsheetml/2006/main">
  <numFmts count="11">
    <numFmt numFmtId="164" formatCode="&quot;€&quot;\ #,##0;[Red]\-&quot;€&quot;\ #,##0"/>
    <numFmt numFmtId="165" formatCode="dd/mm/yy;@"/>
    <numFmt numFmtId="166" formatCode="&quot;€&quot;\ #,##0.0;[Red]\-&quot;€&quot;\ #,##0.0"/>
    <numFmt numFmtId="167" formatCode="0_ ;[Red]\-0\ "/>
    <numFmt numFmtId="168" formatCode="&quot; € &quot;#,##0\ ;&quot;-€ &quot;#,##0\ ;&quot; € -&quot;#\ ;@\ "/>
    <numFmt numFmtId="169" formatCode="#,##0.00\ ;\-#,##0.00\ ;&quot; -&quot;#\ ;@\ "/>
    <numFmt numFmtId="170" formatCode="#,##0_ ;[Red]\-#,##0\ "/>
    <numFmt numFmtId="171" formatCode="[$$-409]#,##0_ ;[Red]\-[$$-409]#,##0\ "/>
    <numFmt numFmtId="172" formatCode="&quot; $ &quot;#,##0\ ;&quot;-$ &quot;#,##0\ ;&quot; $ -&quot;#\ ;@\ "/>
    <numFmt numFmtId="173" formatCode="[$$-409]#,##0.0_ ;[Red]\-[$$-409]#,##0.0\ "/>
    <numFmt numFmtId="174" formatCode="&quot; € &quot;#,##0.00\ ;&quot;-€ &quot;#,##0.00\ ;&quot; € -&quot;#\ ;@\ "/>
  </numFmts>
  <fonts count="39">
    <font>
      <name val="Arial"/>
      <family val="2"/>
      <sz val="10"/>
    </font>
    <font>
      <name val="Arial"/>
      <family val="2"/>
      <b val="1"/>
      <sz val="10"/>
    </font>
    <font>
      <name val="Arial"/>
      <family val="2"/>
      <b val="1"/>
      <color indexed="13"/>
      <sz val="10"/>
    </font>
    <font>
      <name val="Arial"/>
      <family val="2"/>
      <sz val="10"/>
    </font>
    <font>
      <name val="Arial"/>
      <family val="2"/>
      <b val="1"/>
      <sz val="14"/>
    </font>
    <font>
      <name val="Calibri"/>
      <family val="2"/>
      <color indexed="12"/>
      <sz val="11"/>
    </font>
    <font>
      <name val="Arial"/>
      <family val="2"/>
      <b val="1"/>
      <color indexed="12"/>
      <sz val="11"/>
    </font>
    <font>
      <name val="Arial"/>
      <family val="2"/>
      <b val="1"/>
      <sz val="12"/>
    </font>
    <font>
      <name val="Arial"/>
      <family val="2"/>
      <sz val="10"/>
    </font>
    <font>
      <name val="Arial"/>
      <family val="2"/>
      <sz val="11"/>
    </font>
    <font>
      <name val="Arial"/>
      <family val="2"/>
      <b val="1"/>
      <sz val="9"/>
    </font>
    <font>
      <name val="Arial"/>
      <family val="2"/>
      <color indexed="11"/>
      <sz val="11"/>
    </font>
    <font>
      <name val="Arial"/>
      <family val="2"/>
      <color indexed="8"/>
      <sz val="9"/>
    </font>
    <font>
      <name val="Arial"/>
      <family val="2"/>
      <b val="1"/>
      <color indexed="30"/>
      <sz val="12"/>
    </font>
    <font>
      <name val="Arial"/>
      <family val="2"/>
      <b val="1"/>
      <color indexed="8"/>
      <sz val="12"/>
    </font>
    <font>
      <name val="Arial"/>
      <family val="2"/>
      <b val="1"/>
      <color indexed="9"/>
      <sz val="10"/>
    </font>
    <font>
      <name val="Arial"/>
      <family val="2"/>
      <b val="1"/>
      <color indexed="9"/>
      <sz val="14"/>
    </font>
    <font>
      <name val="Arial"/>
      <family val="2"/>
      <b val="1"/>
      <color indexed="62"/>
      <sz val="12"/>
    </font>
    <font>
      <name val="Arial"/>
      <family val="2"/>
      <sz val="9"/>
    </font>
    <font>
      <name val="Arial"/>
      <family val="2"/>
      <b val="1"/>
      <sz val="10"/>
    </font>
    <font>
      <name val="Arial"/>
      <family val="2"/>
      <b val="1"/>
      <sz val="14"/>
    </font>
    <font>
      <name val="Arial"/>
      <family val="2"/>
      <sz val="10"/>
    </font>
    <font>
      <name val="Calibri"/>
      <family val="2"/>
      <color indexed="12"/>
      <sz val="11"/>
    </font>
    <font>
      <name val="Arial"/>
      <family val="2"/>
      <b val="1"/>
      <color indexed="12"/>
      <sz val="11"/>
    </font>
    <font>
      <name val="Arial"/>
      <family val="2"/>
      <b val="1"/>
      <color indexed="62"/>
      <sz val="12"/>
    </font>
    <font>
      <name val="Arial"/>
      <family val="2"/>
      <b val="1"/>
      <color indexed="30"/>
      <sz val="12"/>
    </font>
    <font>
      <name val="Arial"/>
      <family val="2"/>
      <b val="1"/>
      <sz val="12"/>
    </font>
    <font>
      <name val="Arial"/>
      <family val="2"/>
      <b val="1"/>
      <color indexed="8"/>
      <sz val="12"/>
    </font>
    <font>
      <name val="Arial"/>
      <family val="2"/>
      <b val="1"/>
      <color indexed="9"/>
      <sz val="10"/>
    </font>
    <font>
      <name val="Arial"/>
      <family val="2"/>
      <sz val="9"/>
    </font>
    <font>
      <name val="Arial"/>
      <family val="2"/>
      <b val="1"/>
      <sz val="9"/>
    </font>
    <font>
      <name val="Arial"/>
      <family val="2"/>
      <b val="1"/>
      <color indexed="9"/>
      <sz val="14"/>
    </font>
    <font>
      <name val="Arial"/>
      <family val="2"/>
      <b val="1"/>
      <color indexed="13"/>
      <sz val="10"/>
    </font>
    <font>
      <name val="Arial"/>
      <family val="2"/>
      <sz val="11"/>
    </font>
    <font>
      <name val="Arial"/>
      <family val="2"/>
      <color indexed="11"/>
      <sz val="11"/>
    </font>
    <font>
      <name val="Arial"/>
      <family val="2"/>
      <color indexed="8"/>
      <sz val="9"/>
    </font>
    <font>
      <name val="Arial"/>
      <family val="2"/>
      <color theme="0"/>
      <sz val="10"/>
    </font>
    <font>
      <name val="Arial"/>
      <family val="2"/>
      <b val="1"/>
      <color theme="0"/>
      <sz val="10"/>
    </font>
    <font>
      <name val="Arial"/>
      <family val="2"/>
      <color theme="0"/>
      <sz val="9"/>
    </font>
  </fonts>
  <fills count="14">
    <fill>
      <patternFill/>
    </fill>
    <fill>
      <patternFill patternType="gray125"/>
    </fill>
    <fill>
      <patternFill patternType="solid">
        <fgColor indexed="9"/>
        <bgColor indexed="64"/>
      </patternFill>
    </fill>
    <fill>
      <patternFill patternType="solid">
        <fgColor indexed="31"/>
        <bgColor indexed="64"/>
      </patternFill>
    </fill>
    <fill>
      <patternFill patternType="solid">
        <fgColor indexed="26"/>
        <bgColor indexed="64"/>
      </patternFill>
    </fill>
    <fill>
      <patternFill patternType="solid">
        <fgColor indexed="26"/>
        <bgColor indexed="34"/>
      </patternFill>
    </fill>
    <fill>
      <patternFill patternType="solid">
        <fgColor indexed="18"/>
        <bgColor indexed="62"/>
      </patternFill>
    </fill>
    <fill>
      <patternFill patternType="solid">
        <fgColor indexed="13"/>
        <bgColor indexed="64"/>
      </patternFill>
    </fill>
    <fill>
      <patternFill patternType="solid">
        <fgColor indexed="47"/>
        <bgColor indexed="22"/>
      </patternFill>
    </fill>
    <fill>
      <patternFill patternType="solid">
        <fgColor indexed="9"/>
        <bgColor indexed="31"/>
      </patternFill>
    </fill>
    <fill>
      <patternFill patternType="solid">
        <fgColor indexed="43"/>
        <bgColor indexed="64"/>
      </patternFill>
    </fill>
    <fill>
      <patternFill patternType="solid">
        <fgColor theme="0"/>
        <bgColor indexed="64"/>
      </patternFill>
    </fill>
    <fill>
      <patternFill patternType="solid">
        <fgColor theme="0"/>
        <bgColor indexed="31"/>
      </patternFill>
    </fill>
    <fill>
      <patternFill patternType="solid">
        <fgColor rgb="FFFFFFCC"/>
        <bgColor indexed="64"/>
      </patternFill>
    </fill>
  </fills>
  <borders count="46">
    <border>
      <left/>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
      </left>
      <right style="thin">
        <color theme="0" tint="-0.249946592608417"/>
      </right>
      <top style="thin">
        <color indexed="64"/>
      </top>
      <bottom/>
      <diagonal/>
    </border>
    <border>
      <left style="thin">
        <color theme="0" tint="-0.249946592608417"/>
      </left>
      <right style="thin">
        <color theme="0" tint="-0.249946592608417"/>
      </right>
      <top/>
      <bottom/>
      <diagonal/>
    </border>
    <border>
      <left style="thin">
        <color theme="0" tint="-0.249946592608417"/>
      </left>
      <right style="thin">
        <color theme="0" tint="-0.249946592608417"/>
      </right>
      <top/>
      <bottom style="thin">
        <color indexed="64"/>
      </bottom>
      <diagonal/>
    </border>
    <border>
      <left style="thin">
        <color theme="0" tint="-0.249946592608417"/>
      </left>
      <right style="thin">
        <color theme="0" tint="-0.249946592608417"/>
      </right>
      <top style="thin">
        <color indexed="64"/>
      </top>
      <bottom style="thin">
        <color indexed="64"/>
      </bottom>
      <diagonal/>
    </border>
  </borders>
  <cellStyleXfs count="3">
    <xf numFmtId="0" fontId="21" fillId="0" borderId="0"/>
    <xf numFmtId="174" fontId="21" fillId="0" borderId="0"/>
    <xf numFmtId="169" fontId="21" fillId="0" borderId="0"/>
  </cellStyleXfs>
  <cellXfs count="500">
    <xf numFmtId="0" fontId="0" fillId="0" borderId="0" pivotButton="0" quotePrefix="0" xfId="0"/>
    <xf numFmtId="164" fontId="11" fillId="2" borderId="1" applyAlignment="1" applyProtection="1" pivotButton="0" quotePrefix="0" xfId="0">
      <alignment horizontal="center"/>
      <protection locked="1" hidden="1"/>
    </xf>
    <xf numFmtId="0" fontId="0" fillId="0" borderId="0" pivotButton="0" quotePrefix="0" xfId="0"/>
    <xf numFmtId="0" fontId="0" fillId="0" borderId="0" pivotButton="0" quotePrefix="0" xfId="0"/>
    <xf numFmtId="0" fontId="0" fillId="3" borderId="2" applyAlignment="1" applyProtection="1" pivotButton="0" quotePrefix="0" xfId="0">
      <alignment horizontal="center"/>
      <protection locked="0" hidden="0"/>
    </xf>
    <xf numFmtId="0" fontId="0" fillId="0" borderId="0" applyProtection="1" pivotButton="0" quotePrefix="0" xfId="0">
      <protection locked="0" hidden="0"/>
    </xf>
    <xf numFmtId="0" fontId="0" fillId="0" borderId="0" applyProtection="1" pivotButton="0" quotePrefix="0" xfId="0">
      <protection locked="0" hidden="0"/>
    </xf>
    <xf numFmtId="0" fontId="12" fillId="4" borderId="3" applyAlignment="1" applyProtection="1" pivotButton="0" quotePrefix="0" xfId="0">
      <alignment horizontal="center"/>
      <protection locked="1" hidden="1"/>
    </xf>
    <xf numFmtId="0" fontId="12" fillId="4" borderId="3" applyAlignment="1" applyProtection="1" pivotButton="0" quotePrefix="0" xfId="0">
      <alignment horizontal="center" wrapText="1"/>
      <protection locked="1" hidden="1"/>
    </xf>
    <xf numFmtId="165" fontId="6" fillId="4" borderId="4" applyAlignment="1" applyProtection="1" pivotButton="0" quotePrefix="0" xfId="0">
      <alignment horizontal="center"/>
      <protection locked="0" hidden="0"/>
    </xf>
    <xf numFmtId="166" fontId="3" fillId="4" borderId="1" applyAlignment="1" applyProtection="1" pivotButton="0" quotePrefix="0" xfId="1">
      <alignment horizontal="center"/>
      <protection locked="0" hidden="0"/>
    </xf>
    <xf numFmtId="0" fontId="0" fillId="2" borderId="5" applyAlignment="1" applyProtection="1" pivotButton="0" quotePrefix="0" xfId="0">
      <alignment horizontal="center"/>
      <protection locked="0" hidden="0"/>
    </xf>
    <xf numFmtId="167" fontId="0" fillId="2" borderId="6" applyAlignment="1" applyProtection="1" pivotButton="0" quotePrefix="0" xfId="0">
      <alignment horizontal="center"/>
      <protection locked="0" hidden="0"/>
    </xf>
    <xf numFmtId="3" fontId="0" fillId="2" borderId="5" applyAlignment="1" applyProtection="1" pivotButton="0" quotePrefix="0" xfId="0">
      <alignment horizontal="center"/>
      <protection locked="0" hidden="0"/>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0" fontId="12" fillId="4" borderId="9"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protection locked="1" hidden="1"/>
    </xf>
    <xf numFmtId="0" fontId="12" fillId="4" borderId="11" applyAlignment="1" applyProtection="1" pivotButton="0" quotePrefix="0" xfId="0">
      <alignment horizontal="center" vertical="center" wrapText="1"/>
      <protection locked="1" hidden="1"/>
    </xf>
    <xf numFmtId="0" fontId="12" fillId="4" borderId="12" applyAlignment="1" applyProtection="1" pivotButton="0" quotePrefix="0" xfId="0">
      <alignment horizontal="center" wrapText="1"/>
      <protection locked="1" hidden="1"/>
    </xf>
    <xf numFmtId="0" fontId="12" fillId="4" borderId="13" applyAlignment="1" applyProtection="1" pivotButton="0" quotePrefix="0" xfId="0">
      <alignment horizontal="center" wrapText="1"/>
      <protection locked="1" hidden="1"/>
    </xf>
    <xf numFmtId="14" fontId="0" fillId="2" borderId="14" applyAlignment="1" applyProtection="1" pivotButton="0" quotePrefix="0" xfId="0">
      <alignment horizontal="center"/>
      <protection locked="0" hidden="0"/>
    </xf>
    <xf numFmtId="0" fontId="0" fillId="2" borderId="15" applyAlignment="1" applyProtection="1" pivotButton="0" quotePrefix="0" xfId="0">
      <alignment horizontal="center"/>
      <protection locked="0" hidden="0"/>
    </xf>
    <xf numFmtId="14" fontId="0" fillId="2" borderId="16" applyAlignment="1" applyProtection="1" pivotButton="0" quotePrefix="0" xfId="0">
      <alignment horizontal="center"/>
      <protection locked="0" hidden="0"/>
    </xf>
    <xf numFmtId="0" fontId="0" fillId="2" borderId="17"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3" fontId="0" fillId="2" borderId="17" applyAlignment="1" applyProtection="1" pivotButton="0" quotePrefix="0" xfId="0">
      <alignment horizontal="center"/>
      <protection locked="0" hidden="0"/>
    </xf>
    <xf numFmtId="0" fontId="0" fillId="2" borderId="19" applyAlignment="1" applyProtection="1" pivotButton="0" quotePrefix="0" xfId="0">
      <alignment horizontal="center"/>
      <protection locked="0" hidden="0"/>
    </xf>
    <xf numFmtId="1" fontId="12" fillId="2" borderId="20" applyAlignment="1" applyProtection="1" pivotButton="0" quotePrefix="0" xfId="0">
      <alignment horizontal="center" vertical="center" wrapText="1"/>
      <protection locked="1" hidden="1"/>
    </xf>
    <xf numFmtId="1" fontId="12" fillId="2" borderId="21" applyAlignment="1" applyProtection="1" pivotButton="0" quotePrefix="0" xfId="0">
      <alignment horizontal="center" wrapText="1"/>
      <protection locked="1" hidden="1"/>
    </xf>
    <xf numFmtId="164" fontId="0" fillId="2" borderId="22" applyAlignment="1" applyProtection="1" pivotButton="0" quotePrefix="0" xfId="0">
      <alignment horizontal="center"/>
      <protection locked="1" hidden="1"/>
    </xf>
    <xf numFmtId="164" fontId="0"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0" fontId="1" fillId="0" borderId="7" applyAlignment="1" applyProtection="1" pivotButton="0" quotePrefix="0" xfId="0">
      <alignment horizontal="center"/>
      <protection locked="1" hidden="1"/>
    </xf>
    <xf numFmtId="0" fontId="1" fillId="0" borderId="8" applyAlignment="1" applyProtection="1" pivotButton="0" quotePrefix="0" xfId="0">
      <alignment horizontal="center"/>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8" applyAlignment="1" applyProtection="1" pivotButton="0" quotePrefix="0" xfId="0">
      <alignment horizontal="right"/>
      <protection locked="1" hidden="1"/>
    </xf>
    <xf numFmtId="0" fontId="1" fillId="0" borderId="4" applyAlignment="1" applyProtection="1" pivotButton="0" quotePrefix="0" xfId="0">
      <alignment horizontal="center"/>
      <protection locked="1" hidden="1"/>
    </xf>
    <xf numFmtId="0" fontId="5" fillId="0" borderId="4" applyAlignment="1" applyProtection="1" pivotButton="0" quotePrefix="0" xfId="0">
      <alignment horizontal="center"/>
      <protection locked="1" hidden="1"/>
    </xf>
    <xf numFmtId="0" fontId="0" fillId="0" borderId="4" applyProtection="1" pivotButton="0" quotePrefix="0" xfId="0">
      <protection locked="1" hidden="1"/>
    </xf>
    <xf numFmtId="0" fontId="1" fillId="0" borderId="24" applyProtection="1" pivotButton="0" quotePrefix="0" xfId="0">
      <protection locked="1" hidden="1"/>
    </xf>
    <xf numFmtId="0" fontId="0" fillId="0" borderId="25" applyProtection="1" pivotButton="0" quotePrefix="0" xfId="0">
      <protection locked="1" hidden="1"/>
    </xf>
    <xf numFmtId="0" fontId="0" fillId="0" borderId="4" applyAlignment="1" applyProtection="1" pivotButton="0" quotePrefix="0" xfId="0">
      <alignment horizontal="right"/>
      <protection locked="1" hidden="1"/>
    </xf>
    <xf numFmtId="0" fontId="1" fillId="0" borderId="0"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4" borderId="26" applyAlignment="1" applyProtection="1" pivotButton="0" quotePrefix="0" xfId="0">
      <alignment horizontal="center"/>
      <protection locked="1" hidden="1"/>
    </xf>
    <xf numFmtId="0" fontId="1" fillId="4" borderId="8" applyAlignment="1" applyProtection="1" pivotButton="0" quotePrefix="0" xfId="0">
      <alignment horizontal="center"/>
      <protection locked="1" hidden="1"/>
    </xf>
    <xf numFmtId="49" fontId="17" fillId="5" borderId="27" applyAlignment="1" applyProtection="1" pivotButton="0" quotePrefix="0" xfId="0">
      <alignment horizontal="center"/>
      <protection locked="1" hidden="1"/>
    </xf>
    <xf numFmtId="0" fontId="1" fillId="4" borderId="1"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3" borderId="5" applyAlignment="1" applyProtection="1" pivotButton="0" quotePrefix="0" xfId="0">
      <alignment horizontal="center"/>
      <protection locked="1" hidden="1"/>
    </xf>
    <xf numFmtId="0" fontId="1" fillId="0" borderId="0" applyProtection="1" pivotButton="0" quotePrefix="0" xfId="0">
      <protection locked="1" hidden="1"/>
    </xf>
    <xf numFmtId="0" fontId="0" fillId="0" borderId="0" applyProtection="1" pivotButton="0" quotePrefix="0" xfId="0">
      <protection locked="1" hidden="1"/>
    </xf>
    <xf numFmtId="0" fontId="1" fillId="0" borderId="0" applyProtection="1" pivotButton="0" quotePrefix="0" xfId="0">
      <protection locked="1" hidden="1"/>
    </xf>
    <xf numFmtId="0" fontId="14" fillId="2" borderId="5" applyAlignment="1" applyProtection="1" pivotButton="0" quotePrefix="0" xfId="0">
      <alignment horizontal="center"/>
      <protection locked="1" hidden="1"/>
    </xf>
    <xf numFmtId="0" fontId="7" fillId="0" borderId="0"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0" fillId="0" borderId="0" applyAlignment="1" applyProtection="1" pivotButton="0" quotePrefix="0" xfId="0">
      <alignment horizontal="center"/>
      <protection locked="1" hidden="1"/>
    </xf>
    <xf numFmtId="0" fontId="1" fillId="0" borderId="28" applyAlignment="1" applyProtection="1" pivotButton="0" quotePrefix="0" xfId="0">
      <alignment horizontal="center"/>
      <protection locked="1" hidden="1"/>
    </xf>
    <xf numFmtId="0" fontId="1" fillId="4" borderId="5" applyAlignment="1" applyProtection="1" pivotButton="0" quotePrefix="0" xfId="0">
      <alignment horizontal="center"/>
      <protection locked="1" hidden="1"/>
    </xf>
    <xf numFmtId="0" fontId="1" fillId="4" borderId="6" applyAlignment="1" applyProtection="1" pivotButton="0" quotePrefix="0" xfId="0">
      <alignment horizontal="center"/>
      <protection locked="1" hidden="1"/>
    </xf>
    <xf numFmtId="0" fontId="1" fillId="0" borderId="5" applyAlignment="1" applyProtection="1" pivotButton="0" quotePrefix="0" xfId="0">
      <alignment horizontal="center"/>
      <protection locked="1" hidden="1"/>
    </xf>
    <xf numFmtId="0" fontId="0" fillId="0" borderId="25" applyAlignment="1" applyProtection="1" pivotButton="0" quotePrefix="0" xfId="0">
      <alignment horizontal="center"/>
      <protection locked="1" hidden="1"/>
    </xf>
    <xf numFmtId="0" fontId="0" fillId="0" borderId="29"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1" fillId="0" borderId="30" applyProtection="1" pivotButton="0" quotePrefix="0" xfId="0">
      <protection locked="1" hidden="1"/>
    </xf>
    <xf numFmtId="0" fontId="1" fillId="0" borderId="31" applyProtection="1" pivotButton="0" quotePrefix="0" xfId="0">
      <protection locked="1" hidden="1"/>
    </xf>
    <xf numFmtId="0" fontId="0" fillId="0" borderId="3" applyProtection="1" pivotButton="0" quotePrefix="0" xfId="0">
      <protection locked="1" hidden="1"/>
    </xf>
    <xf numFmtId="0" fontId="1" fillId="0" borderId="7" applyProtection="1" pivotButton="0" quotePrefix="0" xfId="0">
      <protection locked="1" hidden="1"/>
    </xf>
    <xf numFmtId="0" fontId="0" fillId="0" borderId="8" applyProtection="1" pivotButton="0" quotePrefix="0" xfId="0">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26" applyProtection="1" pivotButton="0" quotePrefix="0" xfId="0">
      <protection locked="1" hidden="1"/>
    </xf>
    <xf numFmtId="0" fontId="15" fillId="0" borderId="25" applyProtection="1" pivotButton="0" quotePrefix="0" xfId="0">
      <protection locked="1" hidden="1"/>
    </xf>
    <xf numFmtId="0" fontId="1" fillId="0" borderId="29" applyProtection="1" pivotButton="0" quotePrefix="0" xfId="0">
      <protection locked="1" hidden="1"/>
    </xf>
    <xf numFmtId="164" fontId="3" fillId="0" borderId="0" applyProtection="1" pivotButton="0" quotePrefix="0" xfId="1">
      <protection locked="1" hidden="1"/>
    </xf>
    <xf numFmtId="0" fontId="0" fillId="0" borderId="30" applyProtection="1" pivotButton="0" quotePrefix="0" xfId="0">
      <protection locked="1" hidden="1"/>
    </xf>
    <xf numFmtId="0" fontId="0" fillId="0" borderId="31" applyProtection="1" pivotButton="0" quotePrefix="0" xfId="0">
      <protection locked="1" hidden="1"/>
    </xf>
    <xf numFmtId="0" fontId="0" fillId="0" borderId="30" applyProtection="1" pivotButton="0" quotePrefix="0" xfId="0">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64"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0" fontId="0" fillId="0" borderId="24" applyProtection="1" pivotButton="0" quotePrefix="0" xfId="0">
      <protection locked="1" hidden="1"/>
    </xf>
    <xf numFmtId="0" fontId="1" fillId="0" borderId="25" applyProtection="1" pivotButton="0" quotePrefix="0" xfId="0">
      <protection locked="1" hidden="1"/>
    </xf>
    <xf numFmtId="0" fontId="1" fillId="0" borderId="25" applyAlignment="1" applyProtection="1" pivotButton="0" quotePrefix="0" xfId="0">
      <alignment horizontal="right"/>
      <protection locked="1" hidden="1"/>
    </xf>
    <xf numFmtId="164"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1" applyProtection="1" pivotButton="0" quotePrefix="0" xfId="0">
      <protection locked="1" hidden="1"/>
    </xf>
    <xf numFmtId="164" fontId="1" fillId="2" borderId="5" applyAlignment="1" applyProtection="1" pivotButton="0" quotePrefix="0" xfId="1">
      <alignment horizontal="center"/>
      <protection locked="1" hidden="1"/>
    </xf>
    <xf numFmtId="0" fontId="0" fillId="0" borderId="0" applyAlignment="1" applyProtection="1" pivotButton="0" quotePrefix="0" xfId="0">
      <alignment horizontal="center"/>
      <protection locked="1" hidden="1"/>
    </xf>
    <xf numFmtId="168" fontId="1" fillId="0" borderId="0" applyAlignment="1" applyProtection="1" pivotButton="0" quotePrefix="0" xfId="1">
      <alignment horizontal="center"/>
      <protection locked="1" hidden="1"/>
    </xf>
    <xf numFmtId="0" fontId="1" fillId="0" borderId="0" applyProtection="1" pivotButton="0" quotePrefix="0" xfId="0">
      <protection locked="1" hidden="1"/>
    </xf>
    <xf numFmtId="0" fontId="0" fillId="0" borderId="1" applyAlignment="1" applyProtection="1" pivotButton="0" quotePrefix="0" xfId="0">
      <alignment horizontal="center"/>
      <protection locked="1" hidden="1"/>
    </xf>
    <xf numFmtId="168" fontId="1" fillId="0" borderId="31" applyAlignment="1" applyProtection="1" pivotButton="0" quotePrefix="0" xfId="1">
      <alignment horizontal="center"/>
      <protection locked="1" hidden="1"/>
    </xf>
    <xf numFmtId="170" fontId="3" fillId="11" borderId="0"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0" fontId="0" fillId="0" borderId="0" applyProtection="1" pivotButton="0" quotePrefix="0" xfId="0">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0" borderId="25" applyAlignment="1" applyProtection="1" pivotButton="0" quotePrefix="0" xfId="0">
      <alignment horizontal="center"/>
      <protection locked="0" hidden="0"/>
    </xf>
    <xf numFmtId="0" fontId="1" fillId="0" borderId="0" applyAlignment="1" applyProtection="1" pivotButton="0" quotePrefix="0" xfId="0">
      <alignment horizontal="center"/>
      <protection locked="0" hidden="0"/>
    </xf>
    <xf numFmtId="0" fontId="1" fillId="0" borderId="4" applyAlignment="1" applyProtection="1" pivotButton="0" quotePrefix="0" xfId="0">
      <alignment horizontal="center"/>
      <protection locked="0" hidden="0"/>
    </xf>
    <xf numFmtId="0" fontId="13" fillId="7" borderId="32" applyAlignment="1" applyProtection="1" pivotButton="0" quotePrefix="0" xfId="0">
      <alignment horizontal="center"/>
      <protection locked="0" hidden="0"/>
    </xf>
    <xf numFmtId="0" fontId="7" fillId="0" borderId="0" applyAlignment="1" pivotButton="0" quotePrefix="0" xfId="0">
      <alignment wrapText="1"/>
    </xf>
    <xf numFmtId="0" fontId="0" fillId="0" borderId="0" applyAlignment="1" pivotButton="0" quotePrefix="0" xfId="0">
      <alignment horizontal="left" vertical="center" wrapText="1"/>
    </xf>
    <xf numFmtId="0" fontId="8" fillId="0" borderId="0" pivotButton="0" quotePrefix="0" xfId="0"/>
    <xf numFmtId="171" fontId="11" fillId="2" borderId="1" applyAlignment="1" applyProtection="1" pivotButton="0" quotePrefix="0" xfId="0">
      <alignment horizontal="center"/>
      <protection locked="1" hidden="1"/>
    </xf>
    <xf numFmtId="2" fontId="10" fillId="0" borderId="3" applyAlignment="1" applyProtection="1" pivotButton="0" quotePrefix="0" xfId="0">
      <alignment horizontal="center"/>
      <protection locked="0" hidden="0"/>
    </xf>
    <xf numFmtId="2" fontId="10" fillId="4" borderId="33" applyAlignment="1" applyProtection="1" pivotButton="0" quotePrefix="0" xfId="0">
      <alignment horizontal="center" vertical="center"/>
      <protection locked="0" hidden="0"/>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0" fontId="18" fillId="8" borderId="7" applyProtection="1" pivotButton="0" quotePrefix="0" xfId="0">
      <protection locked="1" hidden="1"/>
    </xf>
    <xf numFmtId="0" fontId="18" fillId="8" borderId="26" applyProtection="1" pivotButton="0" quotePrefix="0" xfId="0">
      <protection locked="1" hidden="1"/>
    </xf>
    <xf numFmtId="164" fontId="18" fillId="0" borderId="30" applyProtection="1" pivotButton="0" quotePrefix="0" xfId="1">
      <protection locked="1" hidden="1"/>
    </xf>
    <xf numFmtId="0" fontId="18" fillId="8" borderId="30" applyProtection="1" pivotButton="0" quotePrefix="0" xfId="0">
      <protection locked="1" hidden="1"/>
    </xf>
    <xf numFmtId="0" fontId="18" fillId="8" borderId="3" applyProtection="1" pivotButton="0" quotePrefix="0" xfId="0">
      <protection locked="1" hidden="1"/>
    </xf>
    <xf numFmtId="0" fontId="18" fillId="0" borderId="0" applyAlignment="1" applyProtection="1" pivotButton="0" quotePrefix="0" xfId="0">
      <alignment horizontal="center"/>
      <protection locked="0" hidden="0"/>
    </xf>
    <xf numFmtId="0" fontId="10" fillId="0" borderId="31" applyAlignment="1" applyProtection="1" pivotButton="0" quotePrefix="0" xfId="0">
      <alignment horizontal="center"/>
      <protection locked="0" hidden="0"/>
    </xf>
    <xf numFmtId="0" fontId="10" fillId="0" borderId="30" applyAlignment="1" applyProtection="1" pivotButton="0" quotePrefix="0" xfId="0">
      <alignment horizontal="center"/>
      <protection locked="0" hidden="0"/>
    </xf>
    <xf numFmtId="0" fontId="18" fillId="0" borderId="0" applyAlignment="1" applyProtection="1" pivotButton="0" quotePrefix="0" xfId="0">
      <alignment horizontal="center"/>
      <protection locked="0" hidden="0"/>
    </xf>
    <xf numFmtId="0" fontId="18" fillId="0" borderId="0" pivotButton="0" quotePrefix="0" xfId="0"/>
    <xf numFmtId="0" fontId="18" fillId="0" borderId="2" applyAlignment="1" applyProtection="1" pivotButton="0" quotePrefix="0" xfId="0">
      <alignment horizontal="center"/>
      <protection locked="0" hidden="0"/>
    </xf>
    <xf numFmtId="0" fontId="10" fillId="0" borderId="2" applyAlignment="1" applyProtection="1" pivotButton="0" quotePrefix="0" xfId="0">
      <alignment horizontal="center"/>
      <protection locked="0" hidden="0"/>
    </xf>
    <xf numFmtId="0" fontId="18" fillId="0" borderId="2" applyAlignment="1" applyProtection="1" pivotButton="0" quotePrefix="0" xfId="0">
      <alignment horizontal="center"/>
      <protection locked="0" hidden="0"/>
    </xf>
    <xf numFmtId="0" fontId="18" fillId="0" borderId="0" applyAlignment="1" applyProtection="1" pivotButton="0" quotePrefix="0" xfId="2">
      <alignment horizontal="center"/>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0" fontId="18" fillId="0" borderId="0" applyProtection="1" pivotButton="0" quotePrefix="0" xfId="0">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30" applyAlignment="1" applyProtection="1" pivotButton="0" quotePrefix="0" xfId="1">
      <alignment horizontal="center"/>
      <protection locked="1" hidden="1"/>
    </xf>
    <xf numFmtId="171" fontId="18" fillId="0" borderId="28"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71" fontId="1" fillId="0" borderId="25" applyAlignment="1" applyProtection="1" pivotButton="0" quotePrefix="0" xfId="1">
      <alignment horizontal="center"/>
      <protection locked="1" hidden="1"/>
    </xf>
    <xf numFmtId="171" fontId="1" fillId="0" borderId="24"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3" fontId="1" fillId="11" borderId="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73" fontId="1" fillId="0" borderId="5" applyAlignment="1" applyProtection="1" pivotButton="0" quotePrefix="0" xfId="1">
      <alignment horizontal="center"/>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 fontId="10" fillId="0" borderId="3" applyAlignment="1" applyProtection="1" pivotButton="0" quotePrefix="0" xfId="0">
      <alignment horizontal="center"/>
      <protection locked="0" hidden="0"/>
    </xf>
    <xf numFmtId="1" fontId="10" fillId="4" borderId="33" applyAlignment="1" applyProtection="1" pivotButton="0" quotePrefix="0" xfId="0">
      <alignment horizontal="center" vertical="center"/>
      <protection locked="0" hidden="0"/>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2" fontId="3" fillId="12" borderId="8" applyAlignment="1" applyProtection="1" pivotButton="0" quotePrefix="0" xfId="2">
      <alignment horizontal="center"/>
      <protection locked="0" hidden="0"/>
    </xf>
    <xf numFmtId="172" fontId="1" fillId="9" borderId="1" applyProtection="1" pivotButton="0" quotePrefix="0" xfId="1">
      <protection locked="0" hidden="0"/>
    </xf>
    <xf numFmtId="2" fontId="3" fillId="12" borderId="4" applyAlignment="1" applyProtection="1" pivotButton="0" quotePrefix="0" xfId="2">
      <alignment horizontal="center"/>
      <protection locked="0" hidden="0"/>
    </xf>
    <xf numFmtId="168" fontId="1" fillId="9" borderId="24" applyProtection="1" pivotButton="0" quotePrefix="0" xfId="1">
      <protection locked="0" hidden="0"/>
    </xf>
    <xf numFmtId="1" fontId="3" fillId="12" borderId="8" applyAlignment="1" applyProtection="1" pivotButton="0" quotePrefix="0" xfId="2">
      <alignment horizontal="center"/>
      <protection locked="0" hidden="0"/>
    </xf>
    <xf numFmtId="168" fontId="1" fillId="9" borderId="1" applyProtection="1" pivotButton="0" quotePrefix="0" xfId="1">
      <protection locked="0" hidden="0"/>
    </xf>
    <xf numFmtId="1" fontId="3" fillId="12" borderId="4" applyAlignment="1" applyProtection="1" pivotButton="0" quotePrefix="0" xfId="2">
      <alignment horizontal="center"/>
      <protection locked="0" hidden="0"/>
    </xf>
    <xf numFmtId="4" fontId="0" fillId="2" borderId="5" applyAlignment="1" applyProtection="1" pivotButton="0" quotePrefix="0" xfId="0">
      <alignment horizontal="center"/>
      <protection locked="0" hidden="0"/>
    </xf>
    <xf numFmtId="4" fontId="0" fillId="2" borderId="17" applyAlignment="1" applyProtection="1" pivotButton="0" quotePrefix="0" xfId="0">
      <alignment horizontal="center"/>
      <protection locked="0" hidden="0"/>
    </xf>
    <xf numFmtId="0" fontId="12" fillId="4" borderId="34" applyAlignment="1" applyProtection="1" pivotButton="0" quotePrefix="0" xfId="0">
      <alignment horizontal="center" wrapText="1"/>
      <protection locked="1" hidden="1"/>
    </xf>
    <xf numFmtId="14" fontId="0" fillId="2" borderId="35" applyAlignment="1" applyProtection="1" pivotButton="0" quotePrefix="0" xfId="0">
      <alignment horizontal="center"/>
      <protection locked="0" hidden="0"/>
    </xf>
    <xf numFmtId="0" fontId="0" fillId="2" borderId="36" applyAlignment="1" applyProtection="1" pivotButton="0" quotePrefix="0" xfId="0">
      <alignment horizontal="center"/>
      <protection locked="0" hidden="0"/>
    </xf>
    <xf numFmtId="167" fontId="0" fillId="2" borderId="37" applyAlignment="1" applyProtection="1" pivotButton="0" quotePrefix="0" xfId="0">
      <alignment horizontal="center"/>
      <protection locked="0" hidden="0"/>
    </xf>
    <xf numFmtId="4" fontId="0" fillId="2" borderId="36" applyAlignment="1" applyProtection="1" pivotButton="0" quotePrefix="0" xfId="0">
      <alignment horizontal="center"/>
      <protection locked="0" hidden="0"/>
    </xf>
    <xf numFmtId="0" fontId="0" fillId="2" borderId="38" applyAlignment="1" applyProtection="1" pivotButton="0" quotePrefix="0" xfId="0">
      <alignment horizontal="center"/>
      <protection locked="0" hidden="0"/>
    </xf>
    <xf numFmtId="0" fontId="1" fillId="12" borderId="8" applyProtection="1" pivotButton="0" quotePrefix="0" xfId="0">
      <protection locked="0" hidden="0"/>
    </xf>
    <xf numFmtId="0" fontId="1" fillId="12" borderId="4" applyProtection="1" pivotButton="0" quotePrefix="0" xfId="0">
      <protection locked="0" hidden="0"/>
    </xf>
    <xf numFmtId="0" fontId="19" fillId="0" borderId="7" applyAlignment="1" applyProtection="1" pivotButton="0" quotePrefix="0" xfId="0">
      <alignment horizontal="center"/>
      <protection locked="1" hidden="1"/>
    </xf>
    <xf numFmtId="0" fontId="19" fillId="0" borderId="8" applyAlignment="1" applyProtection="1" pivotButton="0" quotePrefix="0" xfId="0">
      <alignment horizontal="center"/>
      <protection locked="1" hidden="1"/>
    </xf>
    <xf numFmtId="0" fontId="21" fillId="0" borderId="1" applyProtection="1" pivotButton="0" quotePrefix="0" xfId="0">
      <protection locked="1" hidden="1"/>
    </xf>
    <xf numFmtId="0" fontId="21" fillId="0" borderId="7" applyProtection="1" pivotButton="0" quotePrefix="0" xfId="0">
      <protection locked="1" hidden="1"/>
    </xf>
    <xf numFmtId="0" fontId="21" fillId="0" borderId="8" applyAlignment="1" applyProtection="1" pivotButton="0" quotePrefix="0" xfId="0">
      <alignment horizontal="right"/>
      <protection locked="1" hidden="1"/>
    </xf>
    <xf numFmtId="2" fontId="21" fillId="12" borderId="8" applyAlignment="1" applyProtection="1" pivotButton="0" quotePrefix="0" xfId="2">
      <alignment horizontal="center"/>
      <protection locked="0" hidden="0"/>
    </xf>
    <xf numFmtId="168" fontId="19" fillId="9" borderId="1" applyProtection="1" pivotButton="0" quotePrefix="0" xfId="1">
      <protection locked="0" hidden="0"/>
    </xf>
    <xf numFmtId="0" fontId="21" fillId="0" borderId="0" pivotButton="0" quotePrefix="0" xfId="0"/>
    <xf numFmtId="0" fontId="19" fillId="0" borderId="25" applyAlignment="1" applyProtection="1" pivotButton="0" quotePrefix="0" xfId="0">
      <alignment horizontal="center"/>
      <protection locked="0" hidden="0"/>
    </xf>
    <xf numFmtId="0" fontId="19" fillId="0" borderId="4" applyAlignment="1" applyProtection="1" pivotButton="0" quotePrefix="0" xfId="0">
      <alignment horizontal="center"/>
      <protection locked="1" hidden="1"/>
    </xf>
    <xf numFmtId="0" fontId="22" fillId="0" borderId="4" applyAlignment="1" applyProtection="1" pivotButton="0" quotePrefix="0" xfId="0">
      <alignment horizontal="center"/>
      <protection locked="1" hidden="1"/>
    </xf>
    <xf numFmtId="165" fontId="23" fillId="4" borderId="4" applyAlignment="1" applyProtection="1" pivotButton="0" quotePrefix="0" xfId="0">
      <alignment horizontal="center"/>
      <protection locked="0" hidden="0"/>
    </xf>
    <xf numFmtId="0" fontId="21" fillId="0" borderId="4" applyProtection="1" pivotButton="0" quotePrefix="0" xfId="0">
      <protection locked="1" hidden="1"/>
    </xf>
    <xf numFmtId="0" fontId="19" fillId="0" borderId="4" applyAlignment="1" applyProtection="1" pivotButton="0" quotePrefix="0" xfId="0">
      <alignment horizontal="center"/>
      <protection locked="0" hidden="0"/>
    </xf>
    <xf numFmtId="0" fontId="19" fillId="0" borderId="24" applyProtection="1" pivotButton="0" quotePrefix="0" xfId="0">
      <protection locked="1" hidden="1"/>
    </xf>
    <xf numFmtId="0" fontId="21" fillId="0" borderId="25" applyProtection="1" pivotButton="0" quotePrefix="0" xfId="0">
      <protection locked="1" hidden="1"/>
    </xf>
    <xf numFmtId="0" fontId="21" fillId="0" borderId="4" applyAlignment="1" applyProtection="1" pivotButton="0" quotePrefix="0" xfId="0">
      <alignment horizontal="right"/>
      <protection locked="1" hidden="1"/>
    </xf>
    <xf numFmtId="2" fontId="21" fillId="12" borderId="4" applyAlignment="1" applyProtection="1" pivotButton="0" quotePrefix="0" xfId="2">
      <alignment horizontal="center"/>
      <protection locked="0" hidden="0"/>
    </xf>
    <xf numFmtId="168" fontId="19" fillId="9" borderId="24" applyProtection="1" pivotButton="0" quotePrefix="0" xfId="1">
      <protection locked="0" hidden="0"/>
    </xf>
    <xf numFmtId="0" fontId="19" fillId="0" borderId="0" applyAlignment="1" applyProtection="1" pivotButton="0" quotePrefix="0" xfId="0">
      <alignment horizontal="center"/>
      <protection locked="0" hidden="0"/>
    </xf>
    <xf numFmtId="0" fontId="19" fillId="0" borderId="0"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4" borderId="26" applyAlignment="1" applyProtection="1" pivotButton="0" quotePrefix="0" xfId="0">
      <alignment horizontal="center"/>
      <protection locked="1" hidden="1"/>
    </xf>
    <xf numFmtId="0" fontId="19" fillId="4" borderId="8" applyAlignment="1" applyProtection="1" pivotButton="0" quotePrefix="0" xfId="0">
      <alignment horizontal="center"/>
      <protection locked="1" hidden="1"/>
    </xf>
    <xf numFmtId="49" fontId="24" fillId="5" borderId="27" applyAlignment="1" applyProtection="1" pivotButton="0" quotePrefix="0" xfId="0">
      <alignment horizontal="center"/>
      <protection locked="1" hidden="1"/>
    </xf>
    <xf numFmtId="0" fontId="19" fillId="4" borderId="1"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3" borderId="5" applyAlignment="1" applyProtection="1" pivotButton="0" quotePrefix="0" xfId="0">
      <alignment horizontal="center"/>
      <protection locked="1" hidden="1"/>
    </xf>
    <xf numFmtId="0" fontId="21" fillId="3" borderId="2" applyAlignment="1" applyProtection="1" pivotButton="0" quotePrefix="0" xfId="0">
      <alignment horizontal="center"/>
      <protection locked="0" hidden="0"/>
    </xf>
    <xf numFmtId="0" fontId="25" fillId="7" borderId="32" applyAlignment="1" applyProtection="1" pivotButton="0" quotePrefix="0" xfId="0">
      <alignment horizontal="center"/>
      <protection locked="0" hidden="0"/>
    </xf>
    <xf numFmtId="0" fontId="19" fillId="0" borderId="0" applyProtection="1" pivotButton="0" quotePrefix="0" xfId="0">
      <protection locked="1" hidden="1"/>
    </xf>
    <xf numFmtId="0" fontId="21" fillId="0" borderId="0" applyProtection="1" pivotButton="0" quotePrefix="0" xfId="0">
      <protection locked="1" hidden="1"/>
    </xf>
    <xf numFmtId="0" fontId="19" fillId="0" borderId="0" applyProtection="1" pivotButton="0" quotePrefix="0" xfId="0">
      <protection locked="1" hidden="1"/>
    </xf>
    <xf numFmtId="0" fontId="27" fillId="2" borderId="5" applyAlignment="1" applyProtection="1" pivotButton="0" quotePrefix="0" xfId="0">
      <alignment horizontal="center"/>
      <protection locked="1" hidden="1"/>
    </xf>
    <xf numFmtId="0" fontId="26" fillId="0" borderId="0"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21" fillId="0" borderId="0" applyAlignment="1" applyProtection="1" pivotButton="0" quotePrefix="0" xfId="0">
      <alignment horizontal="center"/>
      <protection locked="1" hidden="1"/>
    </xf>
    <xf numFmtId="0" fontId="19" fillId="0" borderId="28" applyAlignment="1" applyProtection="1" pivotButton="0" quotePrefix="0" xfId="0">
      <alignment horizontal="center"/>
      <protection locked="1" hidden="1"/>
    </xf>
    <xf numFmtId="0" fontId="19" fillId="4" borderId="5" applyAlignment="1" applyProtection="1" pivotButton="0" quotePrefix="0" xfId="0">
      <alignment horizontal="center"/>
      <protection locked="1" hidden="1"/>
    </xf>
    <xf numFmtId="0" fontId="19" fillId="4" borderId="6" applyAlignment="1" applyProtection="1" pivotButton="0" quotePrefix="0" xfId="0">
      <alignment horizontal="center"/>
      <protection locked="1" hidden="1"/>
    </xf>
    <xf numFmtId="0" fontId="19" fillId="0" borderId="5" applyAlignment="1" applyProtection="1" pivotButton="0" quotePrefix="0" xfId="0">
      <alignment horizontal="center"/>
      <protection locked="1" hidden="1"/>
    </xf>
    <xf numFmtId="0" fontId="21" fillId="0" borderId="25" applyAlignment="1" applyProtection="1" pivotButton="0" quotePrefix="0" xfId="0">
      <alignment horizontal="center"/>
      <protection locked="1" hidden="1"/>
    </xf>
    <xf numFmtId="0" fontId="21" fillId="0" borderId="29"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19" fillId="0" borderId="30" applyProtection="1" pivotButton="0" quotePrefix="0" xfId="0">
      <protection locked="1" hidden="1"/>
    </xf>
    <xf numFmtId="0" fontId="19" fillId="0" borderId="31" applyProtection="1" pivotButton="0" quotePrefix="0" xfId="0">
      <protection locked="1" hidden="1"/>
    </xf>
    <xf numFmtId="0" fontId="21" fillId="0" borderId="3" applyProtection="1" pivotButton="0" quotePrefix="0" xfId="0">
      <protection locked="1" hidden="1"/>
    </xf>
    <xf numFmtId="0" fontId="19" fillId="0" borderId="7" applyProtection="1" pivotButton="0" quotePrefix="0" xfId="0">
      <protection locked="1" hidden="1"/>
    </xf>
    <xf numFmtId="0" fontId="21" fillId="0" borderId="8" applyProtection="1" pivotButton="0" quotePrefix="0" xfId="0">
      <protection locked="1" hidden="1"/>
    </xf>
    <xf numFmtId="0" fontId="21" fillId="0" borderId="26" applyProtection="1" pivotButton="0" quotePrefix="0" xfId="0">
      <protection locked="1" hidden="1"/>
    </xf>
    <xf numFmtId="0" fontId="28" fillId="0" borderId="25" applyProtection="1" pivotButton="0" quotePrefix="0" xfId="0">
      <protection locked="1" hidden="1"/>
    </xf>
    <xf numFmtId="0" fontId="19" fillId="0" borderId="29" applyProtection="1" pivotButton="0" quotePrefix="0" xfId="0">
      <protection locked="1" hidden="1"/>
    </xf>
    <xf numFmtId="164" fontId="29" fillId="0" borderId="30" applyAlignment="1" applyProtection="1" pivotButton="0" quotePrefix="0" xfId="1">
      <alignment horizontal="center"/>
      <protection locked="1" hidden="1"/>
    </xf>
    <xf numFmtId="0" fontId="29" fillId="0" borderId="0" applyAlignment="1" applyProtection="1" pivotButton="0" quotePrefix="0" xfId="0">
      <alignment horizontal="center"/>
      <protection locked="0" hidden="0"/>
    </xf>
    <xf numFmtId="0" fontId="30" fillId="0" borderId="31" applyAlignment="1" applyProtection="1" pivotButton="0" quotePrefix="0" xfId="0">
      <alignment horizontal="center"/>
      <protection locked="0" hidden="0"/>
    </xf>
    <xf numFmtId="2" fontId="30" fillId="0" borderId="3" applyAlignment="1" applyProtection="1" pivotButton="0" quotePrefix="0" xfId="0">
      <alignment horizontal="center"/>
      <protection locked="0" hidden="0"/>
    </xf>
    <xf numFmtId="0" fontId="30" fillId="0" borderId="30" applyAlignment="1" applyProtection="1" pivotButton="0" quotePrefix="0" xfId="0">
      <alignment horizontal="center"/>
      <protection locked="0" hidden="0"/>
    </xf>
    <xf numFmtId="0" fontId="29" fillId="0" borderId="0" applyAlignment="1" applyProtection="1" pivotButton="0" quotePrefix="0" xfId="0">
      <alignment horizontal="center"/>
      <protection locked="0" hidden="0"/>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0" fontId="29" fillId="8" borderId="7" applyProtection="1" pivotButton="0" quotePrefix="0" xfId="0">
      <protection locked="1" hidden="1"/>
    </xf>
    <xf numFmtId="0" fontId="29" fillId="8" borderId="26" applyProtection="1" pivotButton="0" quotePrefix="0" xfId="0">
      <protection locked="1" hidden="1"/>
    </xf>
    <xf numFmtId="0" fontId="29" fillId="0" borderId="0" pivotButton="0" quotePrefix="0" xfId="0"/>
    <xf numFmtId="164" fontId="29" fillId="0" borderId="30" applyProtection="1" pivotButton="0" quotePrefix="0" xfId="1">
      <protection locked="1" hidden="1"/>
    </xf>
    <xf numFmtId="0" fontId="29" fillId="8" borderId="30" applyProtection="1" pivotButton="0" quotePrefix="0" xfId="0">
      <protection locked="1" hidden="1"/>
    </xf>
    <xf numFmtId="0" fontId="29" fillId="8" borderId="3" applyProtection="1" pivotButton="0" quotePrefix="0" xfId="0">
      <protection locked="1" hidden="1"/>
    </xf>
    <xf numFmtId="164" fontId="29" fillId="0" borderId="28" applyAlignment="1" applyProtection="1" pivotButton="0" quotePrefix="0" xfId="1">
      <alignment horizontal="center"/>
      <protection locked="1" hidden="1"/>
    </xf>
    <xf numFmtId="0" fontId="29" fillId="0" borderId="2" applyAlignment="1" applyProtection="1" pivotButton="0" quotePrefix="0" xfId="0">
      <alignment horizontal="center"/>
      <protection locked="0" hidden="0"/>
    </xf>
    <xf numFmtId="0" fontId="30" fillId="0" borderId="2" applyAlignment="1" applyProtection="1" pivotButton="0" quotePrefix="0" xfId="0">
      <alignment horizontal="center"/>
      <protection locked="0" hidden="0"/>
    </xf>
    <xf numFmtId="164" fontId="29" fillId="0" borderId="6" applyAlignment="1" applyProtection="1" pivotButton="0" quotePrefix="0" xfId="1">
      <alignment horizontal="center"/>
      <protection locked="1" hidden="1"/>
    </xf>
    <xf numFmtId="0" fontId="29" fillId="0" borderId="0" applyAlignment="1" applyProtection="1" pivotButton="0" quotePrefix="0" xfId="2">
      <alignment horizontal="center"/>
      <protection locked="0" hidden="0"/>
    </xf>
    <xf numFmtId="0" fontId="21" fillId="0" borderId="30" applyProtection="1" pivotButton="0" quotePrefix="0" xfId="0">
      <protection locked="1" hidden="1"/>
    </xf>
    <xf numFmtId="0" fontId="21" fillId="0" borderId="31" applyProtection="1" pivotButton="0" quotePrefix="0" xfId="0">
      <protection locked="1" hidden="1"/>
    </xf>
    <xf numFmtId="164" fontId="21" fillId="0" borderId="0" applyProtection="1" pivotButton="0" quotePrefix="0" xfId="1">
      <protection locked="1" hidden="1"/>
    </xf>
    <xf numFmtId="0" fontId="21" fillId="0" borderId="30" applyProtection="1" pivotButton="0" quotePrefix="0" xfId="0">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0" fontId="21" fillId="0" borderId="24" applyProtection="1" pivotButton="0" quotePrefix="0" xfId="0">
      <protection locked="1" hidden="1"/>
    </xf>
    <xf numFmtId="0" fontId="19" fillId="0" borderId="25" applyProtection="1" pivotButton="0" quotePrefix="0" xfId="0">
      <protection locked="1" hidden="1"/>
    </xf>
    <xf numFmtId="0" fontId="19" fillId="0" borderId="25" applyAlignment="1" applyProtection="1" pivotButton="0" quotePrefix="0" xfId="0">
      <alignment horizontal="righ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0" fontId="19" fillId="0" borderId="0" applyProtection="1" pivotButton="0" quotePrefix="0" xfId="0">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0" fontId="35" fillId="4" borderId="9"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protection locked="1" hidden="1"/>
    </xf>
    <xf numFmtId="0" fontId="35" fillId="4" borderId="11" applyAlignment="1" applyProtection="1" pivotButton="0" quotePrefix="0" xfId="0">
      <alignment horizontal="center" vertical="center" wrapText="1"/>
      <protection locked="1" hidden="1"/>
    </xf>
    <xf numFmtId="1" fontId="35" fillId="2" borderId="20" applyAlignment="1" applyProtection="1" pivotButton="0" quotePrefix="0" xfId="0">
      <alignment horizontal="center" vertical="center" wrapText="1"/>
      <protection locked="1" hidden="1"/>
    </xf>
    <xf numFmtId="0" fontId="35" fillId="4" borderId="34" applyAlignment="1" applyProtection="1" pivotButton="0" quotePrefix="0" xfId="0">
      <alignment horizontal="center" wrapText="1"/>
      <protection locked="1" hidden="1"/>
    </xf>
    <xf numFmtId="0" fontId="35" fillId="4" borderId="3" applyAlignment="1" applyProtection="1" pivotButton="0" quotePrefix="0" xfId="0">
      <alignment horizontal="center" wrapText="1"/>
      <protection locked="1" hidden="1"/>
    </xf>
    <xf numFmtId="0" fontId="35" fillId="4" borderId="3" applyAlignment="1" applyProtection="1" pivotButton="0" quotePrefix="0" xfId="0">
      <alignment horizontal="center"/>
      <protection locked="1" hidden="1"/>
    </xf>
    <xf numFmtId="0" fontId="35" fillId="4" borderId="13" applyAlignment="1" applyProtection="1" pivotButton="0" quotePrefix="0" xfId="0">
      <alignment horizontal="center" wrapText="1"/>
      <protection locked="1" hidden="1"/>
    </xf>
    <xf numFmtId="1" fontId="35" fillId="2" borderId="21" applyAlignment="1" applyProtection="1" pivotButton="0" quotePrefix="0" xfId="0">
      <alignment horizontal="center" wrapText="1"/>
      <protection locked="1" hidden="1"/>
    </xf>
    <xf numFmtId="0" fontId="21" fillId="0" borderId="0" applyAlignment="1" applyProtection="1" pivotButton="0" quotePrefix="0" xfId="0">
      <alignment horizontal="center" vertical="center" wrapText="1"/>
      <protection locked="1" hidden="1"/>
    </xf>
    <xf numFmtId="14" fontId="21" fillId="2" borderId="35" applyAlignment="1" applyProtection="1" pivotButton="0" quotePrefix="0" xfId="0">
      <alignment horizontal="center"/>
      <protection locked="0" hidden="0"/>
    </xf>
    <xf numFmtId="0" fontId="21" fillId="2" borderId="36" applyAlignment="1" applyProtection="1" pivotButton="0" quotePrefix="0" xfId="0">
      <alignment horizontal="center"/>
      <protection locked="0" hidden="0"/>
    </xf>
    <xf numFmtId="4" fontId="21" fillId="2" borderId="36" applyAlignment="1" applyProtection="1" pivotButton="0" quotePrefix="0" xfId="0">
      <alignment horizontal="center"/>
      <protection locked="0" hidden="0"/>
    </xf>
    <xf numFmtId="0" fontId="21" fillId="2" borderId="38"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4" fontId="21" fillId="2" borderId="14" applyAlignment="1" applyProtection="1" pivotButton="0" quotePrefix="0" xfId="0">
      <alignment horizontal="center"/>
      <protection locked="0" hidden="0"/>
    </xf>
    <xf numFmtId="0" fontId="21" fillId="2" borderId="5" applyAlignment="1" applyProtection="1" pivotButton="0" quotePrefix="0" xfId="0">
      <alignment horizontal="center"/>
      <protection locked="0" hidden="0"/>
    </xf>
    <xf numFmtId="4" fontId="21" fillId="2" borderId="5" applyAlignment="1" applyProtection="1" pivotButton="0" quotePrefix="0" xfId="0">
      <alignment horizontal="center"/>
      <protection locked="0" hidden="0"/>
    </xf>
    <xf numFmtId="0" fontId="21" fillId="2" borderId="15" applyAlignment="1" applyProtection="1" pivotButton="0" quotePrefix="0" xfId="0">
      <alignment horizontal="center"/>
      <protection locked="0" hidden="0"/>
    </xf>
    <xf numFmtId="0" fontId="21" fillId="0" borderId="0" applyProtection="1" pivotButton="0" quotePrefix="0" xfId="0">
      <protection locked="0" hidden="0"/>
    </xf>
    <xf numFmtId="164" fontId="21"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164" fontId="38" fillId="0" borderId="0" applyAlignment="1" applyProtection="1" pivotButton="0" quotePrefix="0" xfId="1">
      <alignment horizontal="right"/>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2" fontId="3" fillId="12" borderId="4" applyAlignment="1" applyProtection="1" pivotButton="0" quotePrefix="0" xfId="2">
      <alignment horizontal="center"/>
      <protection locked="0" hidden="0"/>
    </xf>
    <xf numFmtId="2" fontId="3" fillId="12" borderId="8" applyAlignment="1" applyProtection="1" pivotButton="0" quotePrefix="0" xfId="2">
      <alignment horizontal="center"/>
      <protection locked="0" hidden="0"/>
    </xf>
    <xf numFmtId="0" fontId="3" fillId="0" borderId="8" applyProtection="1" pivotButton="0" quotePrefix="0" xfId="0">
      <protection locked="1" hidden="1"/>
    </xf>
    <xf numFmtId="0" fontId="3" fillId="0" borderId="0" applyAlignment="1" applyProtection="1" pivotButton="0" quotePrefix="0" xfId="0">
      <alignment horizontal="center"/>
      <protection locked="1" hidden="1"/>
    </xf>
    <xf numFmtId="0" fontId="3" fillId="0" borderId="0" applyProtection="1" pivotButton="0" quotePrefix="0" xfId="0">
      <protection locked="1" hidden="1"/>
    </xf>
    <xf numFmtId="0" fontId="3" fillId="0" borderId="0" applyProtection="1" pivotButton="0" quotePrefix="0" xfId="0">
      <protection locked="1" hidden="1"/>
    </xf>
    <xf numFmtId="164" fontId="1" fillId="0" borderId="5" applyAlignment="1" applyProtection="1" pivotButton="0" quotePrefix="0" xfId="1">
      <alignment horizontal="center"/>
      <protection locked="1" hidden="1"/>
    </xf>
    <xf numFmtId="0" fontId="3" fillId="0" borderId="1" applyAlignment="1" applyProtection="1" pivotButton="0" quotePrefix="0" xfId="0">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0" fontId="3" fillId="0" borderId="4" applyProtection="1" pivotButton="0" quotePrefix="0" xfId="0">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73" fontId="3" fillId="4" borderId="42" applyAlignment="1" applyProtection="1" pivotButton="0" quotePrefix="0" xfId="1">
      <alignment horizontal="center"/>
      <protection locked="0" hidden="0"/>
    </xf>
    <xf numFmtId="173" fontId="1" fillId="11" borderId="44" applyAlignment="1" applyProtection="1" pivotButton="0" quotePrefix="0" xfId="1">
      <alignment horizontal="center"/>
      <protection locked="1" hidden="1"/>
    </xf>
    <xf numFmtId="0" fontId="1" fillId="11" borderId="28" applyAlignment="1" applyProtection="1" pivotButton="0" quotePrefix="0" xfId="1">
      <alignment horizontal="center"/>
      <protection locked="0" hidden="0"/>
    </xf>
    <xf numFmtId="0" fontId="1" fillId="11" borderId="45" applyAlignment="1" applyProtection="1" pivotButton="0" quotePrefix="0" xfId="1">
      <alignment horizontal="center"/>
      <protection locked="0" hidden="0"/>
    </xf>
    <xf numFmtId="0" fontId="1" fillId="0" borderId="6" applyAlignment="1" applyProtection="1" pivotButton="0" quotePrefix="0" xfId="1">
      <alignment horizontal="center"/>
      <protection locked="0" hidden="0"/>
    </xf>
    <xf numFmtId="2" fontId="30" fillId="0" borderId="5" applyAlignment="1" applyProtection="1" pivotButton="0" quotePrefix="0" xfId="0">
      <alignment horizontal="center"/>
      <protection locked="0" hidden="0"/>
    </xf>
    <xf numFmtId="0" fontId="30" fillId="0" borderId="28" applyAlignment="1" applyProtection="1" pivotButton="0" quotePrefix="0" xfId="0">
      <alignment horizontal="center"/>
      <protection locked="0" hidden="0"/>
    </xf>
    <xf numFmtId="0" fontId="29" fillId="0" borderId="2" applyAlignment="1" applyProtection="1" pivotButton="0" quotePrefix="0" xfId="0">
      <alignment horizontal="center"/>
      <protection locked="0" hidden="0"/>
    </xf>
    <xf numFmtId="167" fontId="21" fillId="2" borderId="5" applyAlignment="1" applyProtection="1" pivotButton="0" quotePrefix="0" xfId="0">
      <alignment horizontal="center"/>
      <protection locked="0" hidden="0"/>
    </xf>
    <xf numFmtId="167" fontId="21" fillId="2" borderId="36" applyAlignment="1" applyProtection="1" pivotButton="0" quotePrefix="0" xfId="0">
      <alignment horizontal="center"/>
      <protection locked="0" hidden="0"/>
    </xf>
    <xf numFmtId="14" fontId="21" fillId="2" borderId="39" applyAlignment="1" applyProtection="1" pivotButton="0" quotePrefix="0" xfId="0">
      <alignment horizontal="center"/>
      <protection locked="0" hidden="0"/>
    </xf>
    <xf numFmtId="0" fontId="21" fillId="2" borderId="40"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4" fontId="21" fillId="2" borderId="40" applyAlignment="1" applyProtection="1" pivotButton="0" quotePrefix="0" xfId="0">
      <alignment horizontal="center"/>
      <protection locked="0" hidden="0"/>
    </xf>
    <xf numFmtId="0" fontId="21" fillId="2" borderId="41" applyAlignment="1" applyProtection="1" pivotButton="0" quotePrefix="0" xfId="0">
      <alignment horizontal="center"/>
      <protection locked="0" hidden="0"/>
    </xf>
    <xf numFmtId="0" fontId="21" fillId="10" borderId="0" applyAlignment="1" applyProtection="1" pivotButton="0" quotePrefix="0" xfId="0">
      <alignment horizontal="left" vertical="center"/>
      <protection locked="0" hidden="0"/>
    </xf>
    <xf numFmtId="0" fontId="4" fillId="13" borderId="8" applyAlignment="1" applyProtection="1" pivotButton="0" quotePrefix="0" xfId="0">
      <alignment horizontal="center"/>
      <protection locked="0" hidden="0"/>
    </xf>
    <xf numFmtId="0" fontId="20" fillId="13" borderId="8" applyAlignment="1" applyProtection="1" pivotButton="0" quotePrefix="0" xfId="0">
      <alignment horizontal="center"/>
      <protection locked="0" hidden="0"/>
    </xf>
    <xf numFmtId="0" fontId="26" fillId="0" borderId="28" applyAlignment="1" applyProtection="1" pivotButton="0" quotePrefix="0" xfId="0">
      <alignment horizontal="center"/>
      <protection locked="1" hidden="1"/>
    </xf>
    <xf numFmtId="0" fontId="26" fillId="0" borderId="2" applyAlignment="1" applyProtection="1" pivotButton="0" quotePrefix="0" xfId="0">
      <alignment horizontal="center"/>
      <protection locked="1" hidden="1"/>
    </xf>
    <xf numFmtId="0" fontId="26" fillId="0" borderId="6" applyAlignment="1" applyProtection="1" pivotButton="0" quotePrefix="0" xfId="0">
      <alignment horizontal="center"/>
      <protection locked="1" hidden="1"/>
    </xf>
    <xf numFmtId="0" fontId="28" fillId="6" borderId="0" applyAlignment="1" applyProtection="1" pivotButton="0" quotePrefix="0" xfId="0">
      <alignment horizontal="center" wrapText="1"/>
      <protection locked="1" hidden="1"/>
    </xf>
    <xf numFmtId="0" fontId="0" fillId="10" borderId="0" applyAlignment="1" applyProtection="1" pivotButton="0" quotePrefix="0" xfId="0">
      <alignment horizontal="left" vertical="center"/>
      <protection locked="0" hidden="0"/>
    </xf>
    <xf numFmtId="168" fontId="1" fillId="0" borderId="28" applyAlignment="1" applyProtection="1" pivotButton="0" quotePrefix="0" xfId="1">
      <alignment horizontal="left"/>
      <protection locked="1" hidden="1"/>
    </xf>
    <xf numFmtId="168" fontId="1" fillId="0" borderId="2" applyAlignment="1" applyProtection="1" pivotButton="0" quotePrefix="0" xfId="1">
      <alignment horizontal="left"/>
      <protection locked="1" hidden="1"/>
    </xf>
    <xf numFmtId="168" fontId="1" fillId="0" borderId="6" applyAlignment="1" applyProtection="1" pivotButton="0" quotePrefix="0" xfId="1">
      <alignment horizontal="left"/>
      <protection locked="1" hidden="1"/>
    </xf>
    <xf numFmtId="0" fontId="1" fillId="0" borderId="30"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1" fillId="0" borderId="31"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7" fillId="0" borderId="28" applyAlignment="1" applyProtection="1" pivotButton="0" quotePrefix="0" xfId="0">
      <alignment horizontal="center"/>
      <protection locked="1" hidden="1"/>
    </xf>
    <xf numFmtId="0" fontId="7" fillId="0" borderId="2" applyAlignment="1" applyProtection="1" pivotButton="0" quotePrefix="0" xfId="0">
      <alignment horizontal="center"/>
      <protection locked="1" hidden="1"/>
    </xf>
    <xf numFmtId="0" fontId="7" fillId="0" borderId="6" applyAlignment="1" applyProtection="1" pivotButton="0" quotePrefix="0" xfId="0">
      <alignment horizontal="center"/>
      <protection locked="1" hidden="1"/>
    </xf>
    <xf numFmtId="0" fontId="15" fillId="6" borderId="0" applyAlignment="1" applyProtection="1" pivotButton="0" quotePrefix="0" xfId="0">
      <alignment horizontal="center" wrapText="1"/>
      <protection locked="1" hidden="1"/>
    </xf>
    <xf numFmtId="0" fontId="1" fillId="0" borderId="7" applyAlignment="1" applyProtection="1" pivotButton="0" quotePrefix="0" xfId="0">
      <alignment horizontal="left"/>
      <protection locked="1" hidden="1"/>
    </xf>
    <xf numFmtId="0" fontId="1" fillId="0" borderId="8" applyAlignment="1" applyProtection="1" pivotButton="0" quotePrefix="0" xfId="0">
      <alignment horizontal="left"/>
      <protection locked="1" hidden="1"/>
    </xf>
    <xf numFmtId="0" fontId="1" fillId="0" borderId="1" applyAlignment="1" applyProtection="1" pivotButton="0" quotePrefix="0" xfId="0">
      <alignment horizontal="left"/>
      <protection locked="1" hidden="1"/>
    </xf>
    <xf numFmtId="168" fontId="1" fillId="0" borderId="25" applyAlignment="1" applyProtection="1" pivotButton="0" quotePrefix="0" xfId="1">
      <alignment horizontal="left"/>
      <protection locked="1" hidden="1"/>
    </xf>
    <xf numFmtId="168" fontId="1" fillId="0" borderId="4" applyAlignment="1" applyProtection="1" pivotButton="0" quotePrefix="0" xfId="1">
      <alignment horizontal="left"/>
      <protection locked="1" hidden="1"/>
    </xf>
    <xf numFmtId="168" fontId="1" fillId="0" borderId="24" applyAlignment="1" applyProtection="1" pivotButton="0" quotePrefix="0" xfId="1">
      <alignment horizontal="left"/>
      <protection locked="1" hidden="1"/>
    </xf>
    <xf numFmtId="0" fontId="0" fillId="0" borderId="8" applyProtection="1" pivotButton="0" quotePrefix="0" xfId="0">
      <protection locked="0" hidden="0"/>
    </xf>
    <xf numFmtId="168" fontId="19" fillId="9" borderId="1" applyProtection="1" pivotButton="0" quotePrefix="0" xfId="1">
      <protection locked="0" hidden="0"/>
    </xf>
    <xf numFmtId="165" fontId="23" fillId="4" borderId="4" applyAlignment="1" applyProtection="1" pivotButton="0" quotePrefix="0" xfId="0">
      <alignment horizontal="center"/>
      <protection locked="0" hidden="0"/>
    </xf>
    <xf numFmtId="168" fontId="19" fillId="9" borderId="24" applyProtection="1" pivotButton="0" quotePrefix="0" xfId="1">
      <protection locked="0" hidden="0"/>
    </xf>
    <xf numFmtId="0" fontId="0" fillId="0" borderId="2" applyProtection="1" pivotButton="0" quotePrefix="0" xfId="0">
      <protection locked="1" hidden="1"/>
    </xf>
    <xf numFmtId="0" fontId="0" fillId="0" borderId="6" applyProtection="1" pivotButton="0" quotePrefix="0" xfId="0">
      <protection locked="1" hidden="1"/>
    </xf>
    <xf numFmtId="164" fontId="29" fillId="0" borderId="30" applyAlignment="1" applyProtection="1" pivotButton="0" quotePrefix="0" xfId="1">
      <alignment horizontal="center"/>
      <protection locked="1" hidden="1"/>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164" fontId="29" fillId="0" borderId="30" applyProtection="1" pivotButton="0" quotePrefix="0" xfId="1">
      <protection locked="1" hidden="1"/>
    </xf>
    <xf numFmtId="164" fontId="29" fillId="0" borderId="28" applyAlignment="1" applyProtection="1" pivotButton="0" quotePrefix="0" xfId="1">
      <alignment horizontal="center"/>
      <protection locked="1" hidden="1"/>
    </xf>
    <xf numFmtId="164" fontId="29" fillId="0" borderId="6" applyAlignment="1" applyProtection="1" pivotButton="0" quotePrefix="0" xfId="1">
      <alignment horizontal="center"/>
      <protection locked="1" hidden="1"/>
    </xf>
    <xf numFmtId="164" fontId="21" fillId="0" borderId="0" applyProtection="1" pivotButton="0" quotePrefix="0" xfId="1">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164" fontId="1" fillId="2" borderId="5" applyAlignment="1" applyProtection="1" pivotButton="0" quotePrefix="0" xfId="1">
      <alignment horizontal="center"/>
      <protection locked="1" hidden="1"/>
    </xf>
    <xf numFmtId="168" fontId="1" fillId="0" borderId="0" applyAlignment="1" applyProtection="1" pivotButton="0" quotePrefix="0" xfId="1">
      <alignment horizontal="center"/>
      <protection locked="1" hidden="1"/>
    </xf>
    <xf numFmtId="0" fontId="1" fillId="0" borderId="3" applyAlignment="1" applyProtection="1" pivotButton="0" quotePrefix="0" xfId="0">
      <alignment horizontal="left"/>
      <protection locked="1" hidden="1"/>
    </xf>
    <xf numFmtId="164" fontId="1" fillId="0" borderId="5" applyAlignment="1" applyProtection="1" pivotButton="0" quotePrefix="0" xfId="1">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66" fontId="3" fillId="4" borderId="1" applyAlignment="1" applyProtection="1" pivotButton="0" quotePrefix="0" xfId="1">
      <alignment horizontal="center"/>
      <protection locked="0" hidden="0"/>
    </xf>
    <xf numFmtId="168" fontId="1" fillId="0" borderId="31" applyAlignment="1" applyProtection="1" pivotButton="0" quotePrefix="0" xfId="1">
      <alignment horizontal="center"/>
      <protection locked="1" hidden="1"/>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 fillId="0" borderId="5" applyAlignment="1" applyProtection="1" pivotButton="0" quotePrefix="0" xfId="1">
      <alignment horizontal="left"/>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167" fontId="21" fillId="2" borderId="36"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67" fontId="21" fillId="2" borderId="5"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164" fontId="21" fillId="2" borderId="23" applyAlignment="1" applyProtection="1" pivotButton="0" quotePrefix="0" xfId="0">
      <alignment horizontal="center"/>
      <protection locked="1" hidden="1"/>
    </xf>
    <xf numFmtId="172" fontId="1" fillId="9" borderId="1" applyProtection="1" pivotButton="0" quotePrefix="0" xfId="1">
      <protection locked="0" hidden="0"/>
    </xf>
    <xf numFmtId="165" fontId="6" fillId="4" borderId="4" applyAlignment="1" applyProtection="1" pivotButton="0" quotePrefix="0" xfId="0">
      <alignment horizontal="center"/>
      <protection locked="0" hidden="0"/>
    </xf>
    <xf numFmtId="168" fontId="1" fillId="9" borderId="24" applyProtection="1" pivotButton="0" quotePrefix="0" xfId="1">
      <protection locked="0" hidden="0"/>
    </xf>
    <xf numFmtId="171" fontId="18" fillId="0" borderId="30"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28"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64" fontId="3" fillId="0" borderId="0" applyProtection="1" pivotButton="0" quotePrefix="0" xfId="1">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71"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171"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26" applyAlignment="1" applyProtection="1" pivotButton="0" quotePrefix="0" xfId="0">
      <alignment horizontal="left"/>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42"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0" fontId="3" fillId="11" borderId="0" applyAlignment="1" applyProtection="1" pivotButton="0" quotePrefix="0" xfId="1">
      <alignment horizontal="center"/>
      <protection locked="1" hidden="1"/>
    </xf>
    <xf numFmtId="168" fontId="1" fillId="0" borderId="29" applyAlignment="1" applyProtection="1" pivotButton="0" quotePrefix="0" xfId="1">
      <alignment horizontal="left"/>
      <protection locked="1" hidden="1"/>
    </xf>
    <xf numFmtId="173" fontId="1" fillId="0" borderId="5" applyAlignment="1" applyProtection="1" pivotButton="0" quotePrefix="0" xfId="1">
      <alignment horizontal="center"/>
      <protection locked="1" hidden="1"/>
    </xf>
    <xf numFmtId="173" fontId="1" fillId="11" borderId="4" applyAlignment="1" applyProtection="1" pivotButton="0" quotePrefix="0" xfId="1">
      <alignment horizontal="center"/>
      <protection locked="1" hidden="1"/>
    </xf>
    <xf numFmtId="173" fontId="1" fillId="11" borderId="4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171" fontId="11" fillId="2" borderId="1" applyAlignment="1" applyProtection="1" pivotButton="0" quotePrefix="0" xfId="0">
      <alignment horizontal="center"/>
      <protection locked="1" hidden="1"/>
    </xf>
    <xf numFmtId="167" fontId="0" fillId="2" borderId="37" applyAlignment="1" applyProtection="1" pivotButton="0" quotePrefix="0" xfId="0">
      <alignment horizontal="center"/>
      <protection locked="0" hidden="0"/>
    </xf>
    <xf numFmtId="164" fontId="0" fillId="2" borderId="22" applyAlignment="1" applyProtection="1" pivotButton="0" quotePrefix="0" xfId="0">
      <alignment horizontal="center"/>
      <protection locked="1" hidden="1"/>
    </xf>
    <xf numFmtId="167" fontId="0" fillId="2" borderId="6"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164" fontId="0" fillId="2" borderId="23" applyAlignment="1" applyProtection="1" pivotButton="0" quotePrefix="0" xfId="0">
      <alignment horizontal="center"/>
      <protection locked="1" hidden="1"/>
    </xf>
    <xf numFmtId="168" fontId="1" fillId="9" borderId="1" applyProtection="1" pivotButton="0" quotePrefix="0" xfId="1">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18" fillId="0" borderId="30" applyProtection="1" pivotButton="0" quotePrefix="0" xfId="1">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64" fontId="1" fillId="0" borderId="25" applyAlignment="1" applyProtection="1" pivotButton="0" quotePrefix="0" xfId="1">
      <alignment horizontal="center"/>
      <protection locked="1" hidden="1"/>
    </xf>
    <xf numFmtId="164" fontId="1" fillId="0" borderId="24"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164" fontId="11" fillId="2" borderId="1" applyAlignment="1" applyProtection="1" pivotButton="0" quotePrefix="0" xfId="0">
      <alignment horizontal="center"/>
      <protection locked="1" hidden="1"/>
    </xf>
  </cellXfs>
  <cellStyles count="3">
    <cellStyle name="Normale" xfId="0" builtinId="0"/>
    <cellStyle name="Euro" xfId="1"/>
    <cellStyle name="Migliaia" xfId="2" builtinId="3"/>
  </cellStyles>
  <dxfs count="406">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27418332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1"/>
          <w val="0.9363548159751894"/>
          <h val="0.8037549359359465"/>
        </manualLayout>
      </layout>
      <lineChart>
        <grouping val="stacked"/>
        <varyColors val="0"/>
        <ser>
          <idx val="1"/>
          <order val="0"/>
          <tx>
            <strRef>
              <f>'STOCKS ITALIA'!$C$1:$E$1</f>
              <strCache>
                <ptCount val="1"/>
                <pt idx="0">
                  <v>TITOLO ITALIA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ITALIA'!$D$13:$D$43</f>
              <numCache>
                <formatCode>0.00</formatCode>
                <ptCount val="31"/>
                <pt idx="0">
                  <v>17.5</v>
                </pt>
                <pt idx="1">
                  <v>18</v>
                </pt>
                <pt idx="2">
                  <v>18.5</v>
                </pt>
                <pt idx="3">
                  <v>19</v>
                </pt>
                <pt idx="4">
                  <v>19.5</v>
                </pt>
                <pt idx="5">
                  <v>20</v>
                </pt>
                <pt idx="6">
                  <v>20.5</v>
                </pt>
                <pt idx="7">
                  <v>21</v>
                </pt>
                <pt idx="8">
                  <v>21.5</v>
                </pt>
                <pt idx="9">
                  <v>22</v>
                </pt>
                <pt idx="10">
                  <v>22.5</v>
                </pt>
                <pt idx="11">
                  <v>23</v>
                </pt>
                <pt idx="12">
                  <v>23.5</v>
                </pt>
                <pt idx="13">
                  <v>24</v>
                </pt>
                <pt idx="14">
                  <v>24.5</v>
                </pt>
                <pt idx="15">
                  <v>25</v>
                </pt>
                <pt idx="16">
                  <v>25.5</v>
                </pt>
                <pt idx="17">
                  <v>26</v>
                </pt>
                <pt idx="18">
                  <v>26.5</v>
                </pt>
                <pt idx="19">
                  <v>27</v>
                </pt>
                <pt idx="20">
                  <v>27.5</v>
                </pt>
                <pt idx="21">
                  <v>28</v>
                </pt>
                <pt idx="22">
                  <v>28.5</v>
                </pt>
                <pt idx="23">
                  <v>29</v>
                </pt>
                <pt idx="24">
                  <v>29.5</v>
                </pt>
                <pt idx="25">
                  <v>30</v>
                </pt>
                <pt idx="26">
                  <v>30.5</v>
                </pt>
                <pt idx="27">
                  <v>31</v>
                </pt>
                <pt idx="28">
                  <v>31.5</v>
                </pt>
                <pt idx="29">
                  <v>32</v>
                </pt>
                <pt idx="30">
                  <v>32.5</v>
                </pt>
              </numCache>
            </numRef>
          </cat>
          <val>
            <numRef>
              <f>'STOCKS ITALIA'!$J$13:$J$43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9040"/>
        <axId val="1"/>
      </lineChart>
      <catAx>
        <axId val="32403904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19456231"/>
              <y val="0.9220744545160796"/>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861920056718"/>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9040"/>
        <crosses val="autoZero"/>
        <crossBetween val="between"/>
      </valAx>
    </plotArea>
    <plotVisOnly val="1"/>
    <dispBlanksAs val="zero"/>
  </chart>
</chartSpace>
</file>

<file path=xl/charts/chart2.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'STOCKS USA'!$C$1:$E$1</f>
              <strCache>
                <ptCount val="1"/>
                <pt idx="0">
                  <v>TITOLO USA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USA'!$D$13:$D$43</f>
              <numCache>
                <formatCode>0.00</formatCode>
                <ptCount val="31"/>
                <pt idx="0">
                  <v>-1.75</v>
                </pt>
                <pt idx="1">
                  <v>-1.5</v>
                </pt>
                <pt idx="2">
                  <v>-1.25</v>
                </pt>
                <pt idx="3">
                  <v>-1</v>
                </pt>
                <pt idx="4">
                  <v>-0.75</v>
                </pt>
                <pt idx="5">
                  <v>-0.5</v>
                </pt>
                <pt idx="6">
                  <v>-0.25</v>
                </pt>
                <pt idx="7">
                  <v>0</v>
                </pt>
                <pt idx="8">
                  <v>0.25</v>
                </pt>
                <pt idx="9">
                  <v>0.5</v>
                </pt>
                <pt idx="10">
                  <v>0.75</v>
                </pt>
                <pt idx="11">
                  <v>1</v>
                </pt>
                <pt idx="12">
                  <v>1.25</v>
                </pt>
                <pt idx="13">
                  <v>1.5</v>
                </pt>
                <pt idx="14">
                  <v>1.75</v>
                </pt>
                <pt idx="15">
                  <v>2</v>
                </pt>
                <pt idx="16">
                  <v>2.25</v>
                </pt>
                <pt idx="17">
                  <v>2.5</v>
                </pt>
                <pt idx="18">
                  <v>2.75</v>
                </pt>
                <pt idx="19">
                  <v>3</v>
                </pt>
                <pt idx="20">
                  <v>3.25</v>
                </pt>
                <pt idx="21">
                  <v>3.5</v>
                </pt>
                <pt idx="22">
                  <v>3.75</v>
                </pt>
                <pt idx="23">
                  <v>4</v>
                </pt>
                <pt idx="24">
                  <v>4.25</v>
                </pt>
                <pt idx="25">
                  <v>4.5</v>
                </pt>
                <pt idx="26">
                  <v>4.75</v>
                </pt>
                <pt idx="27">
                  <v>5</v>
                </pt>
                <pt idx="28">
                  <v>5.25</v>
                </pt>
                <pt idx="29">
                  <v>5.5</v>
                </pt>
                <pt idx="30">
                  <v>5.75</v>
                </pt>
              </numCache>
            </numRef>
          </cat>
          <val>
            <numRef>
              <f>'STOCKS USA'!$J$13:$J$43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6567200"/>
        <axId val="1"/>
      </lineChart>
      <catAx>
        <axId val="39656720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6567200"/>
        <crosses val="autoZero"/>
        <crossBetween val="between"/>
      </valAx>
    </plotArea>
    <plotVisOnly val="1"/>
    <dispBlanksAs val="zero"/>
  </chart>
</chartSpace>
</file>

<file path=xl/charts/chart3.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DAX!$C$1:$E$1</f>
              <strCache>
                <ptCount val="1"/>
                <pt idx="0">
                  <v>DAX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DAX!$D$13:$D$43</f>
              <numCache>
                <formatCode>0</formatCode>
                <ptCount val="31"/>
                <pt idx="0">
                  <v>8500</v>
                </pt>
                <pt idx="1">
                  <v>8600</v>
                </pt>
                <pt idx="2">
                  <v>8700</v>
                </pt>
                <pt idx="3">
                  <v>8800</v>
                </pt>
                <pt idx="4">
                  <v>8900</v>
                </pt>
                <pt idx="5">
                  <v>9000</v>
                </pt>
                <pt idx="6">
                  <v>9100</v>
                </pt>
                <pt idx="7">
                  <v>9200</v>
                </pt>
                <pt idx="8">
                  <v>9300</v>
                </pt>
                <pt idx="9">
                  <v>9400</v>
                </pt>
                <pt idx="10">
                  <v>9500</v>
                </pt>
                <pt idx="11">
                  <v>9600</v>
                </pt>
                <pt idx="12">
                  <v>9700</v>
                </pt>
                <pt idx="13">
                  <v>9800</v>
                </pt>
                <pt idx="14">
                  <v>9900</v>
                </pt>
                <pt idx="15">
                  <v>10000</v>
                </pt>
                <pt idx="16">
                  <v>10100</v>
                </pt>
                <pt idx="17">
                  <v>10200</v>
                </pt>
                <pt idx="18">
                  <v>10300</v>
                </pt>
                <pt idx="19">
                  <v>10400</v>
                </pt>
                <pt idx="20">
                  <v>10500</v>
                </pt>
                <pt idx="21">
                  <v>10600</v>
                </pt>
                <pt idx="22">
                  <v>10700</v>
                </pt>
                <pt idx="23">
                  <v>10800</v>
                </pt>
                <pt idx="24">
                  <v>10900</v>
                </pt>
                <pt idx="25">
                  <v>11000</v>
                </pt>
                <pt idx="26">
                  <v>11100</v>
                </pt>
                <pt idx="27">
                  <v>11200</v>
                </pt>
                <pt idx="28">
                  <v>11300</v>
                </pt>
                <pt idx="29">
                  <v>11400</v>
                </pt>
                <pt idx="30">
                  <v>11500</v>
                </pt>
              </numCache>
            </numRef>
          </cat>
          <val>
            <numRef>
              <f>DAX!$J$13:$J$43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392"/>
        <axId val="1"/>
      </lineChart>
      <catAx>
        <axId val="322382392"/>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392"/>
        <crosses val="autoZero"/>
        <crossBetween val="between"/>
      </valAx>
    </plotArea>
    <plotVisOnly val="1"/>
    <dispBlanksAs val="zero"/>
  </chart>
</chartSpace>
</file>

<file path=xl/charts/chart4.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EUROSTOXX50!$C$1:$E$1</f>
              <strCache>
                <ptCount val="1"/>
                <pt idx="0">
                  <v>EUROSTOXX50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EUROSTOXX50!$D$13:$D$43</f>
              <numCache>
                <formatCode>0</formatCode>
                <ptCount val="31"/>
                <pt idx="0">
                  <v>2250</v>
                </pt>
                <pt idx="1">
                  <v>2300</v>
                </pt>
                <pt idx="2">
                  <v>2350</v>
                </pt>
                <pt idx="3">
                  <v>2400</v>
                </pt>
                <pt idx="4">
                  <v>2450</v>
                </pt>
                <pt idx="5">
                  <v>2500</v>
                </pt>
                <pt idx="6">
                  <v>2550</v>
                </pt>
                <pt idx="7">
                  <v>2600</v>
                </pt>
                <pt idx="8">
                  <v>2650</v>
                </pt>
                <pt idx="9">
                  <v>2700</v>
                </pt>
                <pt idx="10">
                  <v>2750</v>
                </pt>
                <pt idx="11">
                  <v>2800</v>
                </pt>
                <pt idx="12">
                  <v>2850</v>
                </pt>
                <pt idx="13">
                  <v>2900</v>
                </pt>
                <pt idx="14">
                  <v>2950</v>
                </pt>
                <pt idx="15">
                  <v>3000</v>
                </pt>
                <pt idx="16">
                  <v>3050</v>
                </pt>
                <pt idx="17">
                  <v>3100</v>
                </pt>
                <pt idx="18">
                  <v>3150</v>
                </pt>
                <pt idx="19">
                  <v>3200</v>
                </pt>
                <pt idx="20">
                  <v>3250</v>
                </pt>
                <pt idx="21">
                  <v>3300</v>
                </pt>
                <pt idx="22">
                  <v>3350</v>
                </pt>
                <pt idx="23">
                  <v>3400</v>
                </pt>
                <pt idx="24">
                  <v>3450</v>
                </pt>
                <pt idx="25">
                  <v>3500</v>
                </pt>
                <pt idx="26">
                  <v>3550</v>
                </pt>
                <pt idx="27">
                  <v>3600</v>
                </pt>
                <pt idx="28">
                  <v>3650</v>
                </pt>
                <pt idx="29">
                  <v>3700</v>
                </pt>
                <pt idx="30">
                  <v>3750</v>
                </pt>
              </numCache>
            </numRef>
          </cat>
          <val>
            <numRef>
              <f>EUROSTOXX50!$J$13:$J$43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064"/>
        <axId val="1"/>
      </lineChart>
      <catAx>
        <axId val="322382064"/>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064"/>
        <crosses val="autoZero"/>
        <crossBetween val="between"/>
      </valAx>
    </plotArea>
    <plotVisOnly val="1"/>
    <dispBlanksAs val="zero"/>
  </chart>
</chartSpace>
</file>

<file path=xl/charts/chart5.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FTSEMIB!$C$1:$E$1</f>
              <strCache>
                <ptCount val="1"/>
                <pt idx="0">
                  <v>FTSEMIB</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FTSEMIB!$D$13:$D$43</f>
              <numCache>
                <formatCode>0</formatCode>
                <ptCount val="31"/>
                <pt idx="0">
                  <v>14500</v>
                </pt>
                <pt idx="1">
                  <v>14600</v>
                </pt>
                <pt idx="2">
                  <v>14700</v>
                </pt>
                <pt idx="3">
                  <v>14800</v>
                </pt>
                <pt idx="4">
                  <v>14900</v>
                </pt>
                <pt idx="5">
                  <v>15000</v>
                </pt>
                <pt idx="6">
                  <v>15100</v>
                </pt>
                <pt idx="7">
                  <v>15200</v>
                </pt>
                <pt idx="8">
                  <v>15300</v>
                </pt>
                <pt idx="9">
                  <v>15400</v>
                </pt>
                <pt idx="10">
                  <v>15500</v>
                </pt>
                <pt idx="11">
                  <v>15600</v>
                </pt>
                <pt idx="12">
                  <v>15700</v>
                </pt>
                <pt idx="13">
                  <v>15800</v>
                </pt>
                <pt idx="14">
                  <v>15900</v>
                </pt>
                <pt idx="15">
                  <v>16000</v>
                </pt>
                <pt idx="16">
                  <v>16100</v>
                </pt>
                <pt idx="17">
                  <v>16200</v>
                </pt>
                <pt idx="18">
                  <v>16300</v>
                </pt>
                <pt idx="19">
                  <v>16400</v>
                </pt>
                <pt idx="20">
                  <v>16500</v>
                </pt>
                <pt idx="21">
                  <v>16600</v>
                </pt>
                <pt idx="22">
                  <v>16700</v>
                </pt>
                <pt idx="23">
                  <v>16800</v>
                </pt>
                <pt idx="24">
                  <v>16900</v>
                </pt>
                <pt idx="25">
                  <v>17000</v>
                </pt>
                <pt idx="26">
                  <v>17100</v>
                </pt>
                <pt idx="27">
                  <v>17200</v>
                </pt>
                <pt idx="28">
                  <v>17300</v>
                </pt>
                <pt idx="29">
                  <v>17400</v>
                </pt>
                <pt idx="30">
                  <v>17500</v>
                </pt>
              </numCache>
            </numRef>
          </cat>
          <val>
            <numRef>
              <f>FTSEMIB!$J$13:$J$43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6576"/>
        <axId val="1"/>
      </lineChart>
      <catAx>
        <axId val="324036576"/>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6576"/>
        <crosses val="autoZero"/>
        <crossBetween val="between"/>
      </valAx>
    </plotArea>
    <plotVisOnly val="1"/>
    <dispBlanksAs val="zero"/>
  </chart>
</chartSpace>
</file>

<file path=xl/charts/chart6.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724940159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'SP500'!$C$1:$E$1</f>
              <strCache>
                <ptCount val="1"/>
                <pt idx="0">
                  <v>SP500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'SP500'!$D$13:$D$43</f>
              <numCache>
                <formatCode>0</formatCode>
                <ptCount val="31"/>
                <pt idx="0">
                  <v>-150</v>
                </pt>
                <pt idx="1">
                  <v>-140</v>
                </pt>
                <pt idx="2">
                  <v>-130</v>
                </pt>
                <pt idx="3">
                  <v>-120</v>
                </pt>
                <pt idx="4">
                  <v>-110</v>
                </pt>
                <pt idx="5">
                  <v>-100</v>
                </pt>
                <pt idx="6">
                  <v>-90</v>
                </pt>
                <pt idx="7">
                  <v>-80</v>
                </pt>
                <pt idx="8">
                  <v>-70</v>
                </pt>
                <pt idx="9">
                  <v>-60</v>
                </pt>
                <pt idx="10">
                  <v>-50</v>
                </pt>
                <pt idx="11">
                  <v>-40</v>
                </pt>
                <pt idx="12">
                  <v>-30</v>
                </pt>
                <pt idx="13">
                  <v>-20</v>
                </pt>
                <pt idx="14">
                  <v>-10</v>
                </pt>
                <pt idx="15">
                  <v>0</v>
                </pt>
                <pt idx="16">
                  <v>10</v>
                </pt>
                <pt idx="17">
                  <v>20</v>
                </pt>
                <pt idx="18">
                  <v>30</v>
                </pt>
                <pt idx="19">
                  <v>40</v>
                </pt>
                <pt idx="20">
                  <v>50</v>
                </pt>
                <pt idx="21">
                  <v>60</v>
                </pt>
                <pt idx="22">
                  <v>70</v>
                </pt>
                <pt idx="23">
                  <v>80</v>
                </pt>
                <pt idx="24">
                  <v>90</v>
                </pt>
                <pt idx="25">
                  <v>100</v>
                </pt>
                <pt idx="26">
                  <v>110</v>
                </pt>
                <pt idx="27">
                  <v>120</v>
                </pt>
                <pt idx="28">
                  <v>130</v>
                </pt>
                <pt idx="29">
                  <v>140</v>
                </pt>
                <pt idx="30">
                  <v>150</v>
                </pt>
              </numCache>
            </numRef>
          </cat>
          <val>
            <numRef>
              <f>'SP500'!$J$13:$J$43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42320"/>
        <axId val="1"/>
      </lineChart>
      <catAx>
        <axId val="3240423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78844133479"/>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646633235495"/>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42320"/>
        <crosses val="autoZero"/>
        <crossBetween val="between"/>
      </valAx>
    </plotArea>
    <plotVisOnly val="1"/>
    <dispBlanksAs val="zero"/>
  </chart>
</chartSpace>
</file>

<file path=xl/charts/chart7.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AEX!$C$1:$E$1</f>
              <strCache>
                <ptCount val="1"/>
                <pt idx="0">
                  <v>AEX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AEX!$D$13:$D$43</f>
              <numCache>
                <formatCode>0</formatCode>
                <ptCount val="31"/>
                <pt idx="0">
                  <v>1850</v>
                </pt>
                <pt idx="1">
                  <v>1860</v>
                </pt>
                <pt idx="2">
                  <v>1870</v>
                </pt>
                <pt idx="3">
                  <v>1880</v>
                </pt>
                <pt idx="4">
                  <v>1890</v>
                </pt>
                <pt idx="5">
                  <v>1900</v>
                </pt>
                <pt idx="6">
                  <v>1910</v>
                </pt>
                <pt idx="7">
                  <v>1920</v>
                </pt>
                <pt idx="8">
                  <v>1930</v>
                </pt>
                <pt idx="9">
                  <v>1940</v>
                </pt>
                <pt idx="10">
                  <v>1950</v>
                </pt>
                <pt idx="11">
                  <v>1960</v>
                </pt>
                <pt idx="12">
                  <v>1970</v>
                </pt>
                <pt idx="13">
                  <v>1980</v>
                </pt>
                <pt idx="14">
                  <v>1990</v>
                </pt>
                <pt idx="15">
                  <v>2000</v>
                </pt>
                <pt idx="16">
                  <v>2010</v>
                </pt>
                <pt idx="17">
                  <v>2020</v>
                </pt>
                <pt idx="18">
                  <v>2030</v>
                </pt>
                <pt idx="19">
                  <v>2040</v>
                </pt>
                <pt idx="20">
                  <v>2050</v>
                </pt>
                <pt idx="21">
                  <v>2060</v>
                </pt>
                <pt idx="22">
                  <v>2070</v>
                </pt>
                <pt idx="23">
                  <v>2080</v>
                </pt>
                <pt idx="24">
                  <v>2090</v>
                </pt>
                <pt idx="25">
                  <v>2100</v>
                </pt>
                <pt idx="26">
                  <v>2110</v>
                </pt>
                <pt idx="27">
                  <v>2120</v>
                </pt>
                <pt idx="28">
                  <v>2130</v>
                </pt>
                <pt idx="29">
                  <v>2140</v>
                </pt>
                <pt idx="30">
                  <v>2150</v>
                </pt>
              </numCache>
            </numRef>
          </cat>
          <val>
            <numRef>
              <f>AEX!$J$13:$J$43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5674520"/>
        <axId val="1"/>
      </lineChart>
      <catAx>
        <axId val="3956745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5674520"/>
        <crosses val="autoZero"/>
        <crossBetween val="between"/>
      </valAx>
    </plotArea>
    <plotVisOnly val="1"/>
    <dispBlanksAs val="zero"/>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s>
</file>

<file path=xl/drawings/_rels/drawing3.xml.rels><Relationships xmlns="http://schemas.openxmlformats.org/package/2006/relationships"><Relationship Type="http://schemas.openxmlformats.org/officeDocument/2006/relationships/chart" Target="/xl/charts/chart3.xml" Id="rId1" /></Relationships>
</file>

<file path=xl/drawings/_rels/drawing4.xml.rels><Relationships xmlns="http://schemas.openxmlformats.org/package/2006/relationships"><Relationship Type="http://schemas.openxmlformats.org/officeDocument/2006/relationships/chart" Target="/xl/charts/chart4.xml" Id="rId1" /></Relationships>
</file>

<file path=xl/drawings/_rels/drawing5.xml.rels><Relationships xmlns="http://schemas.openxmlformats.org/package/2006/relationships"><Relationship Type="http://schemas.openxmlformats.org/officeDocument/2006/relationships/chart" Target="/xl/charts/chart5.xml" Id="rId1" /></Relationships>
</file>

<file path=xl/drawings/_rels/drawing6.xml.rels><Relationships xmlns="http://schemas.openxmlformats.org/package/2006/relationships"><Relationship Type="http://schemas.openxmlformats.org/officeDocument/2006/relationships/chart" Target="/xl/charts/chart6.xml" Id="rId1" /></Relationships>
</file>

<file path=xl/drawings/_rels/drawing7.xml.rels><Relationships xmlns="http://schemas.openxmlformats.org/package/2006/relationships"><Relationship Type="http://schemas.openxmlformats.org/officeDocument/2006/relationships/chart" Target="/xl/charts/chart7.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6.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7.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sheet1.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abSelected="1" zoomScale="90" zoomScaleNormal="90" workbookViewId="0">
      <selection activeCell="F17" sqref="F17"/>
    </sheetView>
  </sheetViews>
  <sheetFormatPr baseColWidth="8" defaultColWidth="9.17578125" defaultRowHeight="12.7"/>
  <cols>
    <col width="13.703125" customWidth="1" style="203" min="1" max="1"/>
    <col width="11.29296875" customWidth="1" style="203" min="2" max="6"/>
    <col width="14.8203125" customWidth="1" style="203" min="7" max="7"/>
    <col width="4.29296875" customWidth="1" style="203" min="8" max="8"/>
    <col width="11.8203125" customWidth="1" style="203" min="9" max="9"/>
    <col width="15.29296875" customWidth="1" style="203" min="10" max="10"/>
    <col width="8.29296875" customWidth="1" style="203" min="11" max="11"/>
    <col hidden="1" width="8.29296875" customWidth="1" style="203" min="12" max="12"/>
    <col width="8.8203125" bestFit="1" customWidth="1" style="203" min="13" max="13"/>
    <col width="10" customWidth="1" style="203" min="14" max="14"/>
    <col width="9.17578125" customWidth="1" style="324" min="15" max="15"/>
    <col width="9.29296875" customWidth="1" style="324" min="16" max="16"/>
    <col width="10.46875" customWidth="1" style="324" min="17" max="17"/>
    <col width="43.46875" customWidth="1" style="324" min="18" max="18"/>
    <col width="12" customWidth="1" style="324" min="19" max="19"/>
    <col width="25.703125" customWidth="1" style="324" min="20" max="20"/>
    <col width="9.17578125" customWidth="1" style="324" min="21" max="22"/>
    <col width="9.17578125" customWidth="1" style="203" min="23" max="16384"/>
  </cols>
  <sheetData>
    <row r="1" ht="17.7" customHeight="1" s="3">
      <c r="A1" s="196" t="inlineStr">
        <is>
          <t>Point value</t>
        </is>
      </c>
      <c r="B1" s="197" t="n"/>
      <c r="C1" s="363" t="inlineStr">
        <is>
          <t>TITOLO ITALIA</t>
        </is>
      </c>
      <c r="D1" s="387" t="n"/>
      <c r="E1" s="387" t="n"/>
      <c r="F1" s="197" t="inlineStr">
        <is>
          <t>Grid</t>
        </is>
      </c>
      <c r="G1" s="198" t="n"/>
      <c r="H1" s="199" t="n"/>
      <c r="I1" s="200" t="inlineStr">
        <is>
          <t>MAX GAIN</t>
        </is>
      </c>
      <c r="J1" s="194" t="n"/>
      <c r="K1" s="333" t="n">
        <v>26</v>
      </c>
      <c r="L1" s="201" t="n"/>
      <c r="M1" s="333" t="n">
        <v>27</v>
      </c>
      <c r="N1" s="388" t="n">
        <v>1039</v>
      </c>
      <c r="T1" s="324" t="inlineStr">
        <is>
          <t xml:space="preserve"> </t>
        </is>
      </c>
    </row>
    <row r="2" ht="14.35" customHeight="1" s="3">
      <c r="A2" s="204" t="n">
        <v>1</v>
      </c>
      <c r="B2" s="205" t="inlineStr">
        <is>
          <t>future</t>
        </is>
      </c>
      <c r="C2" s="206" t="inlineStr">
        <is>
          <t>Update:</t>
        </is>
      </c>
      <c r="D2" s="389" t="n"/>
      <c r="E2" s="208" t="n"/>
      <c r="F2" s="209" t="n">
        <v>0.5</v>
      </c>
      <c r="G2" s="210" t="n"/>
      <c r="H2" s="211" t="n"/>
      <c r="I2" s="212" t="inlineStr">
        <is>
          <t>Breakeven point</t>
        </is>
      </c>
      <c r="J2" s="195" t="n"/>
      <c r="K2" s="332" t="n">
        <v>25.4</v>
      </c>
      <c r="L2" s="213" t="n"/>
      <c r="M2" s="213" t="n">
        <v>27.7</v>
      </c>
      <c r="N2" s="390" t="n"/>
      <c r="T2" s="324" t="inlineStr">
        <is>
          <t xml:space="preserve"> </t>
        </is>
      </c>
    </row>
    <row r="3" ht="13" customHeight="1" s="3" thickBot="1">
      <c r="A3" s="215" t="n">
        <v>100</v>
      </c>
      <c r="B3" s="216" t="inlineStr">
        <is>
          <t>opzione</t>
        </is>
      </c>
      <c r="C3" s="229" t="n"/>
      <c r="D3" s="216" t="n"/>
      <c r="E3" s="229" t="n"/>
      <c r="F3" s="229" t="n"/>
      <c r="G3" s="229" t="n"/>
      <c r="H3" s="229" t="n"/>
      <c r="I3" s="229" t="n"/>
      <c r="J3" s="229" t="n"/>
      <c r="K3" s="229" t="n"/>
      <c r="L3" s="229" t="n"/>
      <c r="M3" s="229" t="n"/>
      <c r="N3" s="229" t="n"/>
    </row>
    <row r="4" ht="15.35" customHeight="1" s="3">
      <c r="A4" s="229" t="n"/>
      <c r="B4" s="219" t="inlineStr">
        <is>
          <t>PRICE</t>
        </is>
      </c>
      <c r="C4" s="220" t="inlineStr">
        <is>
          <t>QTY</t>
        </is>
      </c>
      <c r="D4" s="221" t="inlineStr">
        <is>
          <t>FUTURE</t>
        </is>
      </c>
      <c r="E4" s="222" t="inlineStr">
        <is>
          <t>QTY</t>
        </is>
      </c>
      <c r="F4" s="219" t="inlineStr">
        <is>
          <t>PRICE</t>
        </is>
      </c>
      <c r="G4" s="229" t="n"/>
      <c r="H4" s="229" t="n"/>
      <c r="I4" s="229" t="n"/>
      <c r="J4" s="229" t="n"/>
      <c r="K4" s="229" t="n"/>
      <c r="L4" s="229" t="n"/>
      <c r="M4" s="229" t="n"/>
      <c r="N4" s="229" t="n"/>
      <c r="P4" s="324" t="n"/>
      <c r="T4" s="324" t="inlineStr">
        <is>
          <t xml:space="preserve"> </t>
        </is>
      </c>
    </row>
    <row r="5" ht="15.7" customHeight="1" s="3" thickBot="1">
      <c r="A5" s="225" t="inlineStr">
        <is>
          <t>LONG</t>
        </is>
      </c>
      <c r="B5" s="226" t="n"/>
      <c r="C5" s="226" t="n"/>
      <c r="D5" s="227" t="n"/>
      <c r="E5" s="226" t="n"/>
      <c r="F5" s="226" t="n"/>
      <c r="G5" s="225" t="inlineStr">
        <is>
          <t>SHORT</t>
        </is>
      </c>
      <c r="H5" s="229" t="n"/>
      <c r="I5" s="289" t="n"/>
      <c r="J5" s="289" t="n"/>
      <c r="K5" s="229" t="n"/>
      <c r="L5" s="229" t="n"/>
      <c r="M5" s="229" t="n"/>
      <c r="N5" s="229" t="n"/>
      <c r="P5" s="324" t="n"/>
    </row>
    <row r="6" ht="4.5" customHeight="1" s="3" thickBot="1">
      <c r="A6" s="289" t="n"/>
      <c r="B6" s="289" t="n"/>
      <c r="C6" s="289" t="n"/>
      <c r="D6" s="289" t="n"/>
      <c r="E6" s="289" t="n"/>
      <c r="F6" s="289" t="n"/>
      <c r="G6" s="289" t="n"/>
      <c r="H6" s="229" t="n"/>
      <c r="I6" s="289" t="n"/>
      <c r="J6" s="289" t="n"/>
      <c r="K6" s="229" t="n"/>
      <c r="L6" s="229" t="n"/>
      <c r="M6" s="229" t="n"/>
      <c r="N6" s="229" t="n"/>
      <c r="P6" s="324" t="n"/>
    </row>
    <row r="7" ht="15.75" customHeight="1" s="3">
      <c r="A7" s="229" t="n"/>
      <c r="B7" s="219" t="inlineStr">
        <is>
          <t>PRICE</t>
        </is>
      </c>
      <c r="C7" s="220" t="inlineStr">
        <is>
          <t>QTY</t>
        </is>
      </c>
      <c r="D7" s="221" t="inlineStr">
        <is>
          <t>AZIONI</t>
        </is>
      </c>
      <c r="E7" s="222" t="inlineStr">
        <is>
          <t>QTY</t>
        </is>
      </c>
      <c r="F7" s="219" t="inlineStr">
        <is>
          <t>PRICE</t>
        </is>
      </c>
      <c r="G7" s="229" t="n"/>
      <c r="H7" s="229" t="n"/>
      <c r="I7" s="289" t="n"/>
      <c r="J7" s="289" t="n"/>
      <c r="K7" s="229" t="n"/>
      <c r="L7" s="229" t="n"/>
      <c r="M7" s="229" t="n"/>
      <c r="N7" s="229" t="n"/>
      <c r="P7" s="324" t="n"/>
    </row>
    <row r="8" ht="15.75" customHeight="1" s="3" thickBot="1">
      <c r="A8" s="225" t="inlineStr">
        <is>
          <t>LONG</t>
        </is>
      </c>
      <c r="B8" s="226" t="n"/>
      <c r="C8" s="226" t="n"/>
      <c r="D8" s="126" t="n"/>
      <c r="E8" s="226" t="n"/>
      <c r="F8" s="226" t="n"/>
      <c r="G8" s="225" t="inlineStr">
        <is>
          <t>SHORT</t>
        </is>
      </c>
      <c r="H8" s="229" t="n"/>
      <c r="I8" s="289" t="n"/>
      <c r="J8" s="289" t="n"/>
      <c r="K8" s="229" t="n"/>
      <c r="L8" s="229" t="n"/>
      <c r="M8" s="229" t="n"/>
      <c r="N8" s="229" t="n"/>
      <c r="P8" s="324" t="n"/>
      <c r="R8" s="324">
        <f>IF(OR(AND($B$8&lt;&gt;"",$C$8&lt;&gt;""),AND($E$8&lt;&gt;"",$F$8&lt;&gt;"")),"Azioni",IF(OR(AND($B$5&lt;&gt;"",$C$5&lt;&gt;""),AND($E$5&lt;&gt;"",$F$5&lt;&gt;"")),"FUTURE",""))</f>
        <v/>
      </c>
    </row>
    <row r="9" ht="4.5" customHeight="1" s="3">
      <c r="A9" s="289" t="n"/>
      <c r="B9" s="289" t="n"/>
      <c r="C9" s="289" t="n"/>
      <c r="D9" s="289" t="n"/>
      <c r="E9" s="289" t="n"/>
      <c r="F9" s="289" t="n"/>
      <c r="G9" s="289" t="n"/>
      <c r="H9" s="229" t="n"/>
      <c r="I9" s="289" t="n"/>
      <c r="J9" s="289" t="n"/>
      <c r="K9" s="229" t="n"/>
      <c r="L9" s="229" t="n"/>
      <c r="M9" s="229" t="n"/>
      <c r="N9" s="229" t="n"/>
      <c r="P9" s="324" t="n"/>
    </row>
    <row r="10" ht="15.35" customHeight="1" s="3">
      <c r="A10" s="365" t="inlineStr">
        <is>
          <t>CALL</t>
        </is>
      </c>
      <c r="B10" s="391" t="n"/>
      <c r="C10" s="391" t="n"/>
      <c r="D10" s="231" t="inlineStr">
        <is>
          <t>Options</t>
        </is>
      </c>
      <c r="E10" s="367" t="inlineStr">
        <is>
          <t>PUT</t>
        </is>
      </c>
      <c r="F10" s="391" t="n"/>
      <c r="G10" s="392" t="n"/>
      <c r="H10" s="232" t="n"/>
      <c r="I10" s="242" t="inlineStr">
        <is>
          <t>credit/debit</t>
        </is>
      </c>
      <c r="J10" s="243" t="inlineStr">
        <is>
          <t>pay off</t>
        </is>
      </c>
      <c r="K10" s="235" t="n"/>
      <c r="L10" s="235" t="n"/>
      <c r="M10" s="235" t="n"/>
      <c r="N10" s="235" t="n"/>
      <c r="P10" s="324" t="n"/>
      <c r="Q10" s="324" t="n"/>
      <c r="R10" s="324" t="n"/>
      <c r="S10" s="324" t="n"/>
      <c r="T10" s="324" t="n"/>
      <c r="U10" s="324" t="n"/>
    </row>
    <row r="11">
      <c r="A11" s="236" t="inlineStr">
        <is>
          <t>VALUE</t>
        </is>
      </c>
      <c r="B11" s="237" t="inlineStr">
        <is>
          <t>PRICE</t>
        </is>
      </c>
      <c r="C11" s="238" t="inlineStr">
        <is>
          <t>QTY</t>
        </is>
      </c>
      <c r="D11" s="239" t="inlineStr">
        <is>
          <t>STRIKE</t>
        </is>
      </c>
      <c r="E11" s="238" t="inlineStr">
        <is>
          <t>QTY</t>
        </is>
      </c>
      <c r="F11" s="237" t="inlineStr">
        <is>
          <t>PRICE</t>
        </is>
      </c>
      <c r="G11" s="239" t="inlineStr">
        <is>
          <t>VALUE</t>
        </is>
      </c>
      <c r="H11" s="235" t="n"/>
      <c r="I11" s="240" t="inlineStr">
        <is>
          <t>expiry date</t>
        </is>
      </c>
      <c r="J11" s="241" t="inlineStr">
        <is>
          <t>expiry date</t>
        </is>
      </c>
      <c r="K11" s="235" t="n"/>
      <c r="L11" s="235" t="n"/>
      <c r="M11" s="242" t="inlineStr">
        <is>
          <t>UP</t>
        </is>
      </c>
      <c r="N11" s="243"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244" t="n"/>
      <c r="B12" s="229" t="n"/>
      <c r="C12" s="245" t="n"/>
      <c r="D12" s="246" t="n"/>
      <c r="E12" s="247" t="n"/>
      <c r="F12" s="248" t="n"/>
      <c r="G12" s="198" t="n"/>
      <c r="H12" s="229" t="n"/>
      <c r="I12" s="199" t="n"/>
      <c r="J12" s="249" t="n"/>
      <c r="K12" s="229" t="n"/>
      <c r="L12" s="229" t="n"/>
      <c r="M12" s="250">
        <f>R12</f>
        <v/>
      </c>
      <c r="N12" s="251" t="n"/>
      <c r="P12" s="324">
        <f>C12</f>
        <v/>
      </c>
      <c r="Q12" s="324">
        <f>+E12+Q13</f>
        <v/>
      </c>
      <c r="R12" s="324">
        <f>IF($R$8="Azioni",P12-(Q13)+$A$2/$A$3*$C$8-$A$2/$A$3*$E$8,IF($R$8="FUTURE",P12-(Q13)+$A$2/$A$3*$C$5-$A$2/$A$3*$E$5,P12-(Q13)))</f>
        <v/>
      </c>
      <c r="S12" s="324" t="n"/>
      <c r="T12" s="324" t="n"/>
      <c r="U12" s="324" t="n"/>
    </row>
    <row r="13" ht="11.25" customFormat="1" customHeight="1" s="265">
      <c r="A13" s="393">
        <f>IF(B13="","",B13*C13*-$A$3)</f>
        <v/>
      </c>
      <c r="B13" s="257" t="n"/>
      <c r="C13" s="254" t="n"/>
      <c r="D13" s="255">
        <f>-$F$2+D14</f>
        <v/>
      </c>
      <c r="E13" s="256" t="n"/>
      <c r="F13" s="257" t="n"/>
      <c r="G13" s="394">
        <f>IF(F13="","",F13*-E13*$A$3)</f>
        <v/>
      </c>
      <c r="H13" s="395" t="n"/>
      <c r="I13" s="396">
        <f>T11</f>
        <v/>
      </c>
      <c r="J13" s="397">
        <f>I13+$J$51</f>
        <v/>
      </c>
      <c r="K13" s="398">
        <f>IF(J13&gt;0,D13,"")</f>
        <v/>
      </c>
      <c r="L13" s="399">
        <f>IF(J13=$N$1,D13,"")</f>
        <v/>
      </c>
      <c r="M13" s="263">
        <f>R13</f>
        <v/>
      </c>
      <c r="N13" s="264">
        <f>-M12</f>
        <v/>
      </c>
      <c r="O13" s="328" t="n"/>
      <c r="P13" s="328">
        <f>C13</f>
        <v/>
      </c>
      <c r="Q13" s="328">
        <f>+E13+Q14</f>
        <v/>
      </c>
      <c r="R13" s="328">
        <f>IF($R$8="Azioni",P13-(Q14)+$A$2/$A$3*$C$8-$A$2/$A$3*$E$8,IF($R$8="FUTURE",P13-(Q14)+$A$2/$A$3*$C$5-$A$2/$A$3*$E$5,P13-(Q14)))</f>
        <v/>
      </c>
      <c r="S13" s="328">
        <f>IF(D13="","",D13-$D$13)</f>
        <v/>
      </c>
      <c r="T13" s="328">
        <f>IF(E13="","",S13*$A$3*E13)</f>
        <v/>
      </c>
      <c r="U13" s="328" t="n"/>
      <c r="V13" s="328" t="n"/>
    </row>
    <row r="14" ht="11.25" customFormat="1" customHeight="1" s="265">
      <c r="A14" s="393">
        <f>IF(B14="","",B14*C14*-$A$3)</f>
        <v/>
      </c>
      <c r="B14" s="257" t="n"/>
      <c r="C14" s="254" t="n"/>
      <c r="D14" s="255">
        <f>-$F$2+D15</f>
        <v/>
      </c>
      <c r="E14" s="256" t="n"/>
      <c r="F14" s="257" t="n"/>
      <c r="G14" s="394">
        <f>IF(F14="","",F14*-E14*$A$3)</f>
        <v/>
      </c>
      <c r="H14" s="395" t="n"/>
      <c r="I14" s="400">
        <f>I13+M13*$A$3*(D14-D13)</f>
        <v/>
      </c>
      <c r="J14" s="397">
        <f>I14+$J$51</f>
        <v/>
      </c>
      <c r="K14" s="398">
        <f>IF(J14&gt;0,D14,"")</f>
        <v/>
      </c>
      <c r="L14" s="399">
        <f>IF(J14=$N$1,D14,"")</f>
        <v/>
      </c>
      <c r="M14" s="267">
        <f>R14</f>
        <v/>
      </c>
      <c r="N14" s="268">
        <f>-M13</f>
        <v/>
      </c>
      <c r="O14" s="328" t="n"/>
      <c r="P14" s="328">
        <f>C14+P13</f>
        <v/>
      </c>
      <c r="Q14" s="328">
        <f>+E14+Q15</f>
        <v/>
      </c>
      <c r="R14" s="328">
        <f>IF($R$8="Azioni",P14-(Q15)+$A$2/$A$3*$C$8-$A$2/$A$3*$E$8,IF($R$8="FUTURE",P14-(Q15)+$A$2/$A$3*$C$5-$A$2/$A$3*$E$5,P14-(Q15)))</f>
        <v/>
      </c>
      <c r="S14" s="328">
        <f>IF(D14="","",D14-$D$13)</f>
        <v/>
      </c>
      <c r="T14" s="328">
        <f>IF(E14="","",S14*$A$3*E14)</f>
        <v/>
      </c>
      <c r="U14" s="328" t="inlineStr">
        <is>
          <t>CALL</t>
        </is>
      </c>
      <c r="V14" s="328" t="n"/>
    </row>
    <row r="15" ht="11.25" customFormat="1" customHeight="1" s="265">
      <c r="A15" s="393">
        <f>IF(B15="","",B15*C15*-$A$3)</f>
        <v/>
      </c>
      <c r="B15" s="257" t="n"/>
      <c r="C15" s="254" t="n"/>
      <c r="D15" s="255">
        <f>-$F$2+D16</f>
        <v/>
      </c>
      <c r="E15" s="256" t="n"/>
      <c r="F15" s="257" t="n"/>
      <c r="G15" s="394">
        <f>IF(F15="","",F15*-E15*$A$3)</f>
        <v/>
      </c>
      <c r="H15" s="395" t="n"/>
      <c r="I15" s="400">
        <f>I14+M14*$A$3*(D15-D14)</f>
        <v/>
      </c>
      <c r="J15" s="397">
        <f>I15+$J$51</f>
        <v/>
      </c>
      <c r="K15" s="398">
        <f>IF(J15&gt;0,D15,"")</f>
        <v/>
      </c>
      <c r="L15" s="399">
        <f>IF(J15=$N$1,D15,"")</f>
        <v/>
      </c>
      <c r="M15" s="267">
        <f>R15</f>
        <v/>
      </c>
      <c r="N15" s="268">
        <f>-M14</f>
        <v/>
      </c>
      <c r="O15" s="328" t="n"/>
      <c r="P15" s="328">
        <f>C15+P14</f>
        <v/>
      </c>
      <c r="Q15" s="328">
        <f>+E15+Q16</f>
        <v/>
      </c>
      <c r="R15" s="328">
        <f>IF($R$8="Azioni",P15-(Q16)+$A$2/$A$3*$C$8-$A$2/$A$3*$E$8,IF($R$8="FUTURE",P15-(Q16)+$A$2/$A$3*$C$5-$A$2/$A$3*$E$5,P15-(Q16)))</f>
        <v/>
      </c>
      <c r="S15" s="328">
        <f>IF(D15="","",D15-$D$13)</f>
        <v/>
      </c>
      <c r="T15" s="328">
        <f>IF(E15="","",S15*$A$3*E15)</f>
        <v/>
      </c>
      <c r="U15" s="328" t="inlineStr">
        <is>
          <t>PUT</t>
        </is>
      </c>
      <c r="V15" s="328" t="n"/>
    </row>
    <row r="16" ht="11.25" customFormat="1" customHeight="1" s="265">
      <c r="A16" s="393">
        <f>IF(B16="","",B16*C16*-$A$3)</f>
        <v/>
      </c>
      <c r="B16" s="257" t="n"/>
      <c r="C16" s="254" t="n"/>
      <c r="D16" s="255">
        <f>-$F$2+D17</f>
        <v/>
      </c>
      <c r="E16" s="256" t="n"/>
      <c r="F16" s="257" t="n"/>
      <c r="G16" s="394">
        <f>IF(F16="","",F16*-E16*$A$3)</f>
        <v/>
      </c>
      <c r="H16" s="395" t="n"/>
      <c r="I16" s="400">
        <f>I15+M15*$A$3*(D16-D15)</f>
        <v/>
      </c>
      <c r="J16" s="397">
        <f>I16+$J$51</f>
        <v/>
      </c>
      <c r="K16" s="398">
        <f>IF(J16&gt;0,D16,"")</f>
        <v/>
      </c>
      <c r="L16" s="399">
        <f>IF(J16=$N$1,D16,"")</f>
        <v/>
      </c>
      <c r="M16" s="267">
        <f>R16</f>
        <v/>
      </c>
      <c r="N16" s="268">
        <f>-M15</f>
        <v/>
      </c>
      <c r="O16" s="328" t="n"/>
      <c r="P16" s="328">
        <f>C16+P15</f>
        <v/>
      </c>
      <c r="Q16" s="328">
        <f>+E16+Q17</f>
        <v/>
      </c>
      <c r="R16" s="328">
        <f>IF($R$8="Azioni",P16-(Q17)+$A$2/$A$3*$C$8-$A$2/$A$3*$E$8,IF($R$8="FUTURE",P16-(Q17)+$A$2/$A$3*$C$5-$A$2/$A$3*$E$5,P16-(Q17)))</f>
        <v/>
      </c>
      <c r="S16" s="328">
        <f>IF(D16="","",D16-$D$13)</f>
        <v/>
      </c>
      <c r="T16" s="328">
        <f>IF(E16="","",S16*$A$3*E16)</f>
        <v/>
      </c>
      <c r="U16" s="328" t="inlineStr">
        <is>
          <t>FUTURE</t>
        </is>
      </c>
      <c r="V16" s="328" t="n"/>
    </row>
    <row r="17" ht="11.25" customFormat="1" customHeight="1" s="265">
      <c r="A17" s="393">
        <f>IF(B17="","",B17*C17*-$A$3)</f>
        <v/>
      </c>
      <c r="B17" s="257" t="n"/>
      <c r="C17" s="254" t="n"/>
      <c r="D17" s="255">
        <f>-$F$2+D18</f>
        <v/>
      </c>
      <c r="E17" s="256" t="n"/>
      <c r="F17" s="257" t="n"/>
      <c r="G17" s="394">
        <f>IF(F17="","",F17*-E17*$A$3)</f>
        <v/>
      </c>
      <c r="H17" s="395" t="n"/>
      <c r="I17" s="400">
        <f>I16+M16*$A$3*(D17-D16)</f>
        <v/>
      </c>
      <c r="J17" s="397">
        <f>I17+$J$51</f>
        <v/>
      </c>
      <c r="K17" s="398">
        <f>IF(J17&gt;0,D17,"")</f>
        <v/>
      </c>
      <c r="L17" s="399">
        <f>IF(J17=$N$1,D17,"")</f>
        <v/>
      </c>
      <c r="M17" s="267">
        <f>R17</f>
        <v/>
      </c>
      <c r="N17" s="268">
        <f>-M16</f>
        <v/>
      </c>
      <c r="O17" s="328" t="n"/>
      <c r="P17" s="328">
        <f>C17+P16</f>
        <v/>
      </c>
      <c r="Q17" s="328">
        <f>+E17+Q18</f>
        <v/>
      </c>
      <c r="R17" s="328">
        <f>IF($R$8="Azioni",P17-(Q18)+$A$2/$A$3*$C$8-$A$2/$A$3*$E$8,IF($R$8="FUTURE",P17-(Q18)+$A$2/$A$3*$C$5-$A$2/$A$3*$E$5,P17-(Q18)))</f>
        <v/>
      </c>
      <c r="S17" s="328">
        <f>IF(D17="","",D17-$D$13)</f>
        <v/>
      </c>
      <c r="T17" s="328">
        <f>IF(E17="","",S17*$A$3*E17)</f>
        <v/>
      </c>
      <c r="U17" s="328" t="inlineStr">
        <is>
          <t>AZIONI</t>
        </is>
      </c>
      <c r="V17" s="328" t="n"/>
    </row>
    <row r="18" ht="11.25" customFormat="1" customHeight="1" s="265">
      <c r="A18" s="393">
        <f>IF(B18="","",B18*C18*-$A$3)</f>
        <v/>
      </c>
      <c r="B18" s="257" t="n"/>
      <c r="C18" s="254" t="n"/>
      <c r="D18" s="255">
        <f>-$F$2+D19</f>
        <v/>
      </c>
      <c r="E18" s="256" t="n"/>
      <c r="F18" s="257" t="n"/>
      <c r="G18" s="394">
        <f>IF(F18="","",F18*-E18*$A$3)</f>
        <v/>
      </c>
      <c r="H18" s="395" t="n"/>
      <c r="I18" s="400">
        <f>I17+M17*$A$3*(D18-D17)</f>
        <v/>
      </c>
      <c r="J18" s="397">
        <f>I18+$J$51</f>
        <v/>
      </c>
      <c r="K18" s="398">
        <f>IF(J18&gt;0,D18,"")</f>
        <v/>
      </c>
      <c r="L18" s="399">
        <f>IF(J18=$N$1,D18,"")</f>
        <v/>
      </c>
      <c r="M18" s="267">
        <f>R18</f>
        <v/>
      </c>
      <c r="N18" s="268">
        <f>-M17</f>
        <v/>
      </c>
      <c r="O18" s="328" t="n"/>
      <c r="P18" s="328">
        <f>C18+P17</f>
        <v/>
      </c>
      <c r="Q18" s="328">
        <f>+E18+Q19</f>
        <v/>
      </c>
      <c r="R18" s="328">
        <f>IF($R$8="Azioni",P18-(Q19)+$A$2/$A$3*$C$8-$A$2/$A$3*$E$8,IF($R$8="FUTURE",P18-(Q19)+$A$2/$A$3*$C$5-$A$2/$A$3*$E$5,P18-(Q19)))</f>
        <v/>
      </c>
      <c r="S18" s="328">
        <f>IF(D18="","",D18-$D$13)</f>
        <v/>
      </c>
      <c r="T18" s="328">
        <f>IF(E18="","",S18*$A$3*E18)</f>
        <v/>
      </c>
      <c r="U18" s="328" t="n"/>
      <c r="V18" s="328" t="n"/>
    </row>
    <row r="19" ht="11.25" customFormat="1" customHeight="1" s="265">
      <c r="A19" s="393">
        <f>IF(B19="","",B19*C19*-$A$3)</f>
        <v/>
      </c>
      <c r="B19" s="257" t="n"/>
      <c r="C19" s="254" t="n"/>
      <c r="D19" s="255">
        <f>-$F$2+D20</f>
        <v/>
      </c>
      <c r="E19" s="256" t="n"/>
      <c r="F19" s="257" t="n"/>
      <c r="G19" s="394">
        <f>IF(F19="","",F19*-E19*$A$3)</f>
        <v/>
      </c>
      <c r="H19" s="395" t="n"/>
      <c r="I19" s="400">
        <f>I18+M18*$A$3*(D19-D18)</f>
        <v/>
      </c>
      <c r="J19" s="397">
        <f>I19+$J$51</f>
        <v/>
      </c>
      <c r="K19" s="398">
        <f>IF(J19&gt;0,D19,"")</f>
        <v/>
      </c>
      <c r="L19" s="399">
        <f>IF(J19=$N$1,D19,"")</f>
        <v/>
      </c>
      <c r="M19" s="267">
        <f>R19</f>
        <v/>
      </c>
      <c r="N19" s="268">
        <f>-M18</f>
        <v/>
      </c>
      <c r="O19" s="328" t="n"/>
      <c r="P19" s="328">
        <f>C19+P18</f>
        <v/>
      </c>
      <c r="Q19" s="328">
        <f>+E19+Q20</f>
        <v/>
      </c>
      <c r="R19" s="328">
        <f>IF($R$8="Azioni",P19-(Q20)+$A$2/$A$3*$C$8-$A$2/$A$3*$E$8,IF($R$8="FUTURE",P19-(Q20)+$A$2/$A$3*$C$5-$A$2/$A$3*$E$5,P19-(Q20)))</f>
        <v/>
      </c>
      <c r="S19" s="328">
        <f>IF(D19="","",D19-$D$13)</f>
        <v/>
      </c>
      <c r="T19" s="328">
        <f>IF(E19="","",S19*$A$3*E19)</f>
        <v/>
      </c>
      <c r="U19" s="328" t="n"/>
      <c r="V19" s="328" t="n"/>
    </row>
    <row r="20" ht="11.25" customFormat="1" customHeight="1" s="265">
      <c r="A20" s="393">
        <f>IF(B20="","",B20*C20*-$A$3)</f>
        <v/>
      </c>
      <c r="B20" s="257" t="n"/>
      <c r="C20" s="254" t="n"/>
      <c r="D20" s="255">
        <f>-$F$2+D21</f>
        <v/>
      </c>
      <c r="E20" s="256" t="n"/>
      <c r="F20" s="257" t="n"/>
      <c r="G20" s="394">
        <f>IF(F20="","",F20*-E20*$A$3)</f>
        <v/>
      </c>
      <c r="H20" s="395" t="n"/>
      <c r="I20" s="400">
        <f>I19+M19*$A$3*(D20-D19)</f>
        <v/>
      </c>
      <c r="J20" s="397">
        <f>I20+$J$51</f>
        <v/>
      </c>
      <c r="K20" s="398">
        <f>IF(J20&gt;0,D20,"")</f>
        <v/>
      </c>
      <c r="L20" s="399">
        <f>IF(J20=$N$1,D20,"")</f>
        <v/>
      </c>
      <c r="M20" s="267">
        <f>R20</f>
        <v/>
      </c>
      <c r="N20" s="268">
        <f>-M19</f>
        <v/>
      </c>
      <c r="O20" s="328" t="n"/>
      <c r="P20" s="328">
        <f>C20+P19</f>
        <v/>
      </c>
      <c r="Q20" s="328">
        <f>+E20+Q21</f>
        <v/>
      </c>
      <c r="R20" s="328">
        <f>IF($R$8="Azioni",P20-(Q21)+$A$2/$A$3*$C$8-$A$2/$A$3*$E$8,IF($R$8="FUTURE",P20-(Q21)+$A$2/$A$3*$C$5-$A$2/$A$3*$E$5,P20-(Q21)))</f>
        <v/>
      </c>
      <c r="S20" s="328">
        <f>IF(D20="","",D20-$D$13)</f>
        <v/>
      </c>
      <c r="T20" s="328">
        <f>IF(E20="","",S20*$A$3*E20)</f>
        <v/>
      </c>
      <c r="U20" s="328" t="n"/>
      <c r="V20" s="328" t="n"/>
    </row>
    <row r="21" ht="11.25" customFormat="1" customHeight="1" s="265">
      <c r="A21" s="393">
        <f>IF(B21="","",B21*C21*-$A$3)</f>
        <v/>
      </c>
      <c r="B21" s="257" t="n"/>
      <c r="C21" s="254" t="n"/>
      <c r="D21" s="255">
        <f>-$F$2+D22</f>
        <v/>
      </c>
      <c r="E21" s="256" t="n"/>
      <c r="F21" s="257" t="n"/>
      <c r="G21" s="394">
        <f>IF(F21="","",F21*-E21*$A$3)</f>
        <v/>
      </c>
      <c r="H21" s="395" t="n"/>
      <c r="I21" s="400">
        <f>I20+M20*$A$3*(D21-D20)</f>
        <v/>
      </c>
      <c r="J21" s="397">
        <f>I21+$J$51</f>
        <v/>
      </c>
      <c r="K21" s="398">
        <f>IF(J21&gt;0,D21,"")</f>
        <v/>
      </c>
      <c r="L21" s="399">
        <f>IF(J21=$N$1,D21,"")</f>
        <v/>
      </c>
      <c r="M21" s="267">
        <f>R21</f>
        <v/>
      </c>
      <c r="N21" s="268">
        <f>-M20</f>
        <v/>
      </c>
      <c r="O21" s="328" t="n"/>
      <c r="P21" s="328">
        <f>C21+P20</f>
        <v/>
      </c>
      <c r="Q21" s="328">
        <f>+E21+Q22</f>
        <v/>
      </c>
      <c r="R21" s="328">
        <f>IF($R$8="Azioni",P21-(Q22)+$A$2/$A$3*$C$8-$A$2/$A$3*$E$8,IF($R$8="FUTURE",P21-(Q22)+$A$2/$A$3*$C$5-$A$2/$A$3*$E$5,P21-(Q22)))</f>
        <v/>
      </c>
      <c r="S21" s="328">
        <f>IF(D21="","",D21-$D$13)</f>
        <v/>
      </c>
      <c r="T21" s="328">
        <f>IF(E21="","",S21*$A$3*E21)</f>
        <v/>
      </c>
      <c r="U21" s="328" t="n"/>
      <c r="V21" s="328" t="n"/>
    </row>
    <row r="22" ht="11.25" customFormat="1" customHeight="1" s="265">
      <c r="A22" s="393">
        <f>IF(B22="","",B22*C22*-$A$3)</f>
        <v/>
      </c>
      <c r="B22" s="257" t="n"/>
      <c r="C22" s="254" t="n"/>
      <c r="D22" s="255">
        <f>-$F$2+D23</f>
        <v/>
      </c>
      <c r="E22" s="256" t="n"/>
      <c r="F22" s="257" t="n"/>
      <c r="G22" s="394">
        <f>IF(F22="","",F22*-E22*$A$3)</f>
        <v/>
      </c>
      <c r="H22" s="395" t="n"/>
      <c r="I22" s="400">
        <f>I21+M21*$A$3*(D22-D21)</f>
        <v/>
      </c>
      <c r="J22" s="397">
        <f>I22+$J$51</f>
        <v/>
      </c>
      <c r="K22" s="398">
        <f>IF(J22&gt;0,D22,"")</f>
        <v/>
      </c>
      <c r="L22" s="399">
        <f>IF(J22=$N$1,D22,"")</f>
        <v/>
      </c>
      <c r="M22" s="267">
        <f>R22</f>
        <v/>
      </c>
      <c r="N22" s="268">
        <f>-M21</f>
        <v/>
      </c>
      <c r="O22" s="328" t="n"/>
      <c r="P22" s="328">
        <f>C22+P21</f>
        <v/>
      </c>
      <c r="Q22" s="328">
        <f>+E22+Q23</f>
        <v/>
      </c>
      <c r="R22" s="328">
        <f>IF($R$8="Azioni",P22-(Q23)+$A$2/$A$3*$C$8-$A$2/$A$3*$E$8,IF($R$8="FUTURE",P22-(Q23)+$A$2/$A$3*$C$5-$A$2/$A$3*$E$5,P22-(Q23)))</f>
        <v/>
      </c>
      <c r="S22" s="328">
        <f>IF(D22="","",D22-$D$13)</f>
        <v/>
      </c>
      <c r="T22" s="328">
        <f>IF(E22="","",S22*$A$3*E22)</f>
        <v/>
      </c>
      <c r="U22" s="328" t="n"/>
      <c r="V22" s="328" t="n"/>
    </row>
    <row r="23" ht="11.25" customFormat="1" customHeight="1" s="265">
      <c r="A23" s="393">
        <f>IF(B23="","",B23*C23*-$A$3)</f>
        <v/>
      </c>
      <c r="B23" s="257" t="n"/>
      <c r="C23" s="254" t="n"/>
      <c r="D23" s="255">
        <f>-$F$2+D24</f>
        <v/>
      </c>
      <c r="E23" s="256" t="n"/>
      <c r="F23" s="257" t="n"/>
      <c r="G23" s="394">
        <f>IF(F23="","",F23*-E23*$A$3)</f>
        <v/>
      </c>
      <c r="H23" s="395" t="n"/>
      <c r="I23" s="400">
        <f>I22+M22*$A$3*(D23-D22)</f>
        <v/>
      </c>
      <c r="J23" s="397">
        <f>I23+$J$51</f>
        <v/>
      </c>
      <c r="K23" s="398">
        <f>IF(J23&gt;0,D23,"")</f>
        <v/>
      </c>
      <c r="L23" s="399">
        <f>IF(J23=$N$1,D23,"")</f>
        <v/>
      </c>
      <c r="M23" s="267">
        <f>R23</f>
        <v/>
      </c>
      <c r="N23" s="268">
        <f>-M22</f>
        <v/>
      </c>
      <c r="O23" s="328" t="n"/>
      <c r="P23" s="328">
        <f>C23+P22</f>
        <v/>
      </c>
      <c r="Q23" s="328">
        <f>+E23+Q24</f>
        <v/>
      </c>
      <c r="R23" s="328">
        <f>IF($R$8="Azioni",P23-(Q24)+$A$2/$A$3*$C$8-$A$2/$A$3*$E$8,IF($R$8="FUTURE",P23-(Q24)+$A$2/$A$3*$C$5-$A$2/$A$3*$E$5,P23-(Q24)))</f>
        <v/>
      </c>
      <c r="S23" s="328">
        <f>IF(D23="","",D23-$D$13)</f>
        <v/>
      </c>
      <c r="T23" s="328">
        <f>IF(E23="","",S23*$A$3*E23)</f>
        <v/>
      </c>
      <c r="U23" s="328" t="n"/>
      <c r="V23" s="328" t="n"/>
    </row>
    <row r="24" ht="11.25" customFormat="1" customHeight="1" s="265">
      <c r="A24" s="393">
        <f>IF(B24="","",B24*C24*-$A$3)</f>
        <v/>
      </c>
      <c r="B24" s="257" t="n"/>
      <c r="C24" s="254" t="n"/>
      <c r="D24" s="255">
        <f>-$F$2+D25</f>
        <v/>
      </c>
      <c r="E24" s="256" t="n"/>
      <c r="F24" s="145" t="n"/>
      <c r="G24" s="394">
        <f>IF(F24="","",F24*-E24*$A$3)</f>
        <v/>
      </c>
      <c r="H24" s="395" t="n"/>
      <c r="I24" s="400">
        <f>I23+M23*$A$3*(D24-D23)</f>
        <v/>
      </c>
      <c r="J24" s="397">
        <f>I24+$J$51</f>
        <v/>
      </c>
      <c r="K24" s="398">
        <f>IF(J24&gt;0,D24,"")</f>
        <v/>
      </c>
      <c r="L24" s="399">
        <f>IF(J24=$N$1,D24,"")</f>
        <v/>
      </c>
      <c r="M24" s="267">
        <f>R24</f>
        <v/>
      </c>
      <c r="N24" s="268">
        <f>-M23</f>
        <v/>
      </c>
      <c r="O24" s="328" t="n"/>
      <c r="P24" s="328">
        <f>C24+P23</f>
        <v/>
      </c>
      <c r="Q24" s="328">
        <f>+E24+Q25</f>
        <v/>
      </c>
      <c r="R24" s="328">
        <f>IF($R$8="Azioni",P24-(Q25)+$A$2/$A$3*$C$8-$A$2/$A$3*$E$8,IF($R$8="FUTURE",P24-(Q25)+$A$2/$A$3*$C$5-$A$2/$A$3*$E$5,P24-(Q25)))</f>
        <v/>
      </c>
      <c r="S24" s="328">
        <f>IF(D24="","",D24-$D$13)</f>
        <v/>
      </c>
      <c r="T24" s="328">
        <f>IF(E24="","",S24*$A$3*E24)</f>
        <v/>
      </c>
      <c r="U24" s="328" t="n"/>
      <c r="V24" s="328" t="n"/>
    </row>
    <row r="25" ht="11.25" customFormat="1" customHeight="1" s="265">
      <c r="A25" s="393">
        <f>IF(B25="","",B25*C25*-$A$3)</f>
        <v/>
      </c>
      <c r="B25" s="257" t="n"/>
      <c r="C25" s="254" t="n"/>
      <c r="D25" s="255">
        <f>-$F$2+D26</f>
        <v/>
      </c>
      <c r="E25" s="256" t="n"/>
      <c r="F25" s="257" t="n"/>
      <c r="G25" s="394">
        <f>IF(F25="","",F25*-E25*$A$3)</f>
        <v/>
      </c>
      <c r="H25" s="395" t="n"/>
      <c r="I25" s="400">
        <f>I24+M24*$A$3*(D25-D24)</f>
        <v/>
      </c>
      <c r="J25" s="397">
        <f>I25+$J$51</f>
        <v/>
      </c>
      <c r="K25" s="398">
        <f>IF(J25&gt;0,D25,"")</f>
        <v/>
      </c>
      <c r="L25" s="399">
        <f>IF(J25=$N$1,D25,"")</f>
        <v/>
      </c>
      <c r="M25" s="267">
        <f>R25</f>
        <v/>
      </c>
      <c r="N25" s="268">
        <f>-M24</f>
        <v/>
      </c>
      <c r="O25" s="328" t="n"/>
      <c r="P25" s="328">
        <f>C25+P24</f>
        <v/>
      </c>
      <c r="Q25" s="328">
        <f>+E25+Q26</f>
        <v/>
      </c>
      <c r="R25" s="328">
        <f>IF($R$8="Azioni",P25-(Q26)+$A$2/$A$3*$C$8-$A$2/$A$3*$E$8,IF($R$8="FUTURE",P25-(Q26)+$A$2/$A$3*$C$5-$A$2/$A$3*$E$5,P25-(Q26)))</f>
        <v/>
      </c>
      <c r="S25" s="328">
        <f>IF(D25="","",D25-$D$13)</f>
        <v/>
      </c>
      <c r="T25" s="328">
        <f>IF(E25="","",S25*$A$3*E25)</f>
        <v/>
      </c>
      <c r="U25" s="328" t="n"/>
      <c r="V25" s="328" t="n"/>
    </row>
    <row r="26" ht="11.25" customFormat="1" customHeight="1" s="265">
      <c r="A26" s="393">
        <f>IF(B26="","",B26*C26*-$A$3)</f>
        <v/>
      </c>
      <c r="B26" s="257" t="n"/>
      <c r="C26" s="254" t="n"/>
      <c r="D26" s="255">
        <f>-$F$2+D27</f>
        <v/>
      </c>
      <c r="E26" s="256" t="n"/>
      <c r="F26" s="257" t="n"/>
      <c r="G26" s="394">
        <f>IF(F26="","",F26*-E26*$A$3)</f>
        <v/>
      </c>
      <c r="H26" s="395" t="n"/>
      <c r="I26" s="400">
        <f>I25+M25*$A$3*(D26-D25)</f>
        <v/>
      </c>
      <c r="J26" s="397">
        <f>I26+$J$51</f>
        <v/>
      </c>
      <c r="K26" s="398">
        <f>IF(J26&gt;0,D26,"")</f>
        <v/>
      </c>
      <c r="L26" s="399">
        <f>IF(J26=$N$1,D26,"")</f>
        <v/>
      </c>
      <c r="M26" s="267">
        <f>R26</f>
        <v/>
      </c>
      <c r="N26" s="268">
        <f>-M25</f>
        <v/>
      </c>
      <c r="O26" s="328" t="n"/>
      <c r="P26" s="328">
        <f>C26+P25</f>
        <v/>
      </c>
      <c r="Q26" s="328">
        <f>+E26+Q27</f>
        <v/>
      </c>
      <c r="R26" s="328">
        <f>IF($R$8="Azioni",P26-(Q27)+$A$2/$A$3*$C$8-$A$2/$A$3*$E$8,IF($R$8="FUTURE",P26-(Q27)+$A$2/$A$3*$C$5-$A$2/$A$3*$E$5,P26-(Q27)))</f>
        <v/>
      </c>
      <c r="S26" s="328">
        <f>IF(D26="","",D26-$D$13)</f>
        <v/>
      </c>
      <c r="T26" s="328">
        <f>IF(E26="","",S26*$A$3*E26)</f>
        <v/>
      </c>
      <c r="U26" s="328" t="n"/>
      <c r="V26" s="328" t="n"/>
    </row>
    <row r="27" ht="11.25" customFormat="1" customHeight="1" s="265">
      <c r="A27" s="393">
        <f>IF(B27="","",B27*C27*-$A$3)</f>
        <v/>
      </c>
      <c r="B27" s="257" t="n"/>
      <c r="C27" s="254" t="n"/>
      <c r="D27" s="255">
        <f>-$F$2+D28</f>
        <v/>
      </c>
      <c r="E27" s="256" t="n"/>
      <c r="F27" s="145" t="n"/>
      <c r="G27" s="394">
        <f>IF(F27="","",F27*-E27*$A$3)</f>
        <v/>
      </c>
      <c r="H27" s="395" t="n"/>
      <c r="I27" s="400">
        <f>I26+M26*$A$3*(D27-D26)</f>
        <v/>
      </c>
      <c r="J27" s="397">
        <f>I27+$J$51</f>
        <v/>
      </c>
      <c r="K27" s="398">
        <f>IF(J27&gt;0,D27,"")</f>
        <v/>
      </c>
      <c r="L27" s="399">
        <f>IF(J27=$N$1,D27,"")</f>
        <v/>
      </c>
      <c r="M27" s="267">
        <f>R27</f>
        <v/>
      </c>
      <c r="N27" s="268">
        <f>-M26</f>
        <v/>
      </c>
      <c r="O27" s="328" t="n"/>
      <c r="P27" s="328">
        <f>C27+P26</f>
        <v/>
      </c>
      <c r="Q27" s="328">
        <f>+E27+Q28</f>
        <v/>
      </c>
      <c r="R27" s="328">
        <f>IF($R$8="Azioni",P27-(Q28)+$A$2/$A$3*$C$8-$A$2/$A$3*$E$8,IF($R$8="FUTURE",P27-(Q28)+$A$2/$A$3*$C$5-$A$2/$A$3*$E$5,P27-(Q28)))</f>
        <v/>
      </c>
      <c r="S27" s="328">
        <f>IF(D27="","",D27-$D$13)</f>
        <v/>
      </c>
      <c r="T27" s="328">
        <f>IF(E27="","",S27*$A$3*E27)</f>
        <v/>
      </c>
      <c r="U27" s="328" t="n"/>
      <c r="V27" s="328" t="n"/>
    </row>
    <row r="28" ht="11.25" customFormat="1" customHeight="1" s="265">
      <c r="A28" s="401">
        <f>IF(B28="","",B28*C28*-$A$3)</f>
        <v/>
      </c>
      <c r="B28" s="354" t="n"/>
      <c r="C28" s="271" t="n"/>
      <c r="D28" s="352" t="n">
        <v>25</v>
      </c>
      <c r="E28" s="353" t="n"/>
      <c r="F28" s="354" t="n"/>
      <c r="G28" s="402">
        <f>IF(F28="","",F28*-E28*$A$3)</f>
        <v/>
      </c>
      <c r="H28" s="395" t="n"/>
      <c r="I28" s="400">
        <f>I27+M27*$A$3*(D28-D27)</f>
        <v/>
      </c>
      <c r="J28" s="397">
        <f>I28+$J$51</f>
        <v/>
      </c>
      <c r="K28" s="398">
        <f>IF(J28&gt;0,D28,"")</f>
        <v/>
      </c>
      <c r="L28" s="399">
        <f>IF(J28=$N$1,D28,"")</f>
        <v/>
      </c>
      <c r="M28" s="267">
        <f>R28</f>
        <v/>
      </c>
      <c r="N28" s="268">
        <f>-M27</f>
        <v/>
      </c>
      <c r="O28" s="328" t="n"/>
      <c r="P28" s="328">
        <f>C28+P27</f>
        <v/>
      </c>
      <c r="Q28" s="328">
        <f>+E28+Q29</f>
        <v/>
      </c>
      <c r="R28" s="328">
        <f>IF($R$8="Azioni",P28-(Q29)+$A$2/$A$3*$C$8-$A$2/$A$3*$E$8,IF($R$8="FUTURE",P28-(Q29)+$A$2/$A$3*$C$5-$A$2/$A$3*$E$5,P28-(Q29)))</f>
        <v/>
      </c>
      <c r="S28" s="328">
        <f>IF(D28="","",D28-$D$13)</f>
        <v/>
      </c>
      <c r="T28" s="328">
        <f>IF(E28="","",S28*$A$3*E28)</f>
        <v/>
      </c>
      <c r="U28" s="328" t="n"/>
      <c r="V28" s="328" t="n"/>
    </row>
    <row r="29" ht="11.25" customFormat="1" customHeight="1" s="265">
      <c r="A29" s="393">
        <f>IF(B29="","",B29*C29*-$A$3)</f>
        <v/>
      </c>
      <c r="B29" s="257" t="n"/>
      <c r="C29" s="254" t="n"/>
      <c r="D29" s="255">
        <f>D28+$F$2</f>
        <v/>
      </c>
      <c r="E29" s="256" t="n"/>
      <c r="F29" s="257" t="n"/>
      <c r="G29" s="394">
        <f>IF(F29="","",F29*-E29*$A$3)</f>
        <v/>
      </c>
      <c r="H29" s="395" t="n"/>
      <c r="I29" s="400">
        <f>I28+M28*$A$3*(D29-D28)</f>
        <v/>
      </c>
      <c r="J29" s="397">
        <f>I29+$J$51</f>
        <v/>
      </c>
      <c r="K29" s="398">
        <f>IF(J29&gt;0,D29,"")</f>
        <v/>
      </c>
      <c r="L29" s="399">
        <f>IF(J29=$N$1,D29,"")</f>
        <v/>
      </c>
      <c r="M29" s="267">
        <f>R29</f>
        <v/>
      </c>
      <c r="N29" s="268">
        <f>-M28</f>
        <v/>
      </c>
      <c r="O29" s="328" t="n"/>
      <c r="P29" s="328">
        <f>C29+P28</f>
        <v/>
      </c>
      <c r="Q29" s="328">
        <f>+E29+Q30</f>
        <v/>
      </c>
      <c r="R29" s="328">
        <f>IF($R$8="Azioni",P29-(Q30)+$A$2/$A$3*$C$8-$A$2/$A$3*$E$8,IF($R$8="FUTURE",P29-(Q30)+$A$2/$A$3*$C$5-$A$2/$A$3*$E$5,P29-(Q30)))</f>
        <v/>
      </c>
      <c r="S29" s="328">
        <f>IF(D29="","",D29-$D$13)</f>
        <v/>
      </c>
      <c r="T29" s="328">
        <f>IF(E29="","",S29*$A$3*E29)</f>
        <v/>
      </c>
      <c r="U29" s="328" t="n"/>
      <c r="V29" s="328" t="n"/>
    </row>
    <row r="30" ht="11.25" customFormat="1" customHeight="1" s="265">
      <c r="A30" s="393">
        <f>IF(B30="","",B30*C30*-$A$3)</f>
        <v/>
      </c>
      <c r="B30" s="273" t="n"/>
      <c r="C30" s="254" t="n"/>
      <c r="D30" s="255">
        <f>D29+$F$2</f>
        <v/>
      </c>
      <c r="E30" s="144" t="n"/>
      <c r="F30" s="257" t="n"/>
      <c r="G30" s="394">
        <f>IF(F30="","",F30*-E30*$A$3)</f>
        <v/>
      </c>
      <c r="H30" s="395" t="n"/>
      <c r="I30" s="400">
        <f>I29+M29*$A$3*(D30-D29)</f>
        <v/>
      </c>
      <c r="J30" s="397">
        <f>I30+$J$51</f>
        <v/>
      </c>
      <c r="K30" s="398">
        <f>IF(J30&gt;0,D30,"")</f>
        <v/>
      </c>
      <c r="L30" s="399">
        <f>IF(J30=$N$1,D30,"")</f>
        <v/>
      </c>
      <c r="M30" s="267">
        <f>R30</f>
        <v/>
      </c>
      <c r="N30" s="268">
        <f>-M29</f>
        <v/>
      </c>
      <c r="O30" s="328" t="n"/>
      <c r="P30" s="328">
        <f>C30+P29</f>
        <v/>
      </c>
      <c r="Q30" s="328">
        <f>+E30+Q31</f>
        <v/>
      </c>
      <c r="R30" s="328">
        <f>IF($R$8="Azioni",P30-(Q31)+$A$2/$A$3*$C$8-$A$2/$A$3*$E$8,IF($R$8="FUTURE",P30-(Q31)+$A$2/$A$3*$C$5-$A$2/$A$3*$E$5,P30-(Q31)))</f>
        <v/>
      </c>
      <c r="S30" s="328">
        <f>IF(D30="","",D30-$D$13)</f>
        <v/>
      </c>
      <c r="T30" s="328">
        <f>IF(E30="","",S30*$A$3*E30)</f>
        <v/>
      </c>
      <c r="U30" s="328" t="n"/>
      <c r="V30" s="328" t="n"/>
    </row>
    <row r="31" ht="11.25" customFormat="1" customHeight="1" s="265">
      <c r="A31" s="393">
        <f>IF(B31="","",B31*C31*-$A$3)</f>
        <v/>
      </c>
      <c r="B31" s="273" t="n"/>
      <c r="C31" s="254" t="n"/>
      <c r="D31" s="255">
        <f>D30+$F$2</f>
        <v/>
      </c>
      <c r="E31" s="256" t="n"/>
      <c r="F31" s="257" t="n"/>
      <c r="G31" s="394">
        <f>IF(F31="","",F31*-E31*$A$3)</f>
        <v/>
      </c>
      <c r="H31" s="395" t="n"/>
      <c r="I31" s="400">
        <f>I30+M30*$A$3*(D31-D30)</f>
        <v/>
      </c>
      <c r="J31" s="397">
        <f>I31+$J$51</f>
        <v/>
      </c>
      <c r="K31" s="398">
        <f>IF(J31&gt;0,D31,"")</f>
        <v/>
      </c>
      <c r="L31" s="399">
        <f>IF(J31=$N$1,D31,"")</f>
        <v/>
      </c>
      <c r="M31" s="267">
        <f>R31</f>
        <v/>
      </c>
      <c r="N31" s="268">
        <f>-M30</f>
        <v/>
      </c>
      <c r="O31" s="328" t="n"/>
      <c r="P31" s="328">
        <f>C31+P30</f>
        <v/>
      </c>
      <c r="Q31" s="328">
        <f>+E31+Q32</f>
        <v/>
      </c>
      <c r="R31" s="328">
        <f>IF($R$8="Azioni",P31-(Q32)+$A$2/$A$3*$C$8-$A$2/$A$3*$E$8,IF($R$8="FUTURE",P31-(Q32)+$A$2/$A$3*$C$5-$A$2/$A$3*$E$5,P31-(Q32)))</f>
        <v/>
      </c>
      <c r="S31" s="328">
        <f>IF(D31="","",D31-$D$13)</f>
        <v/>
      </c>
      <c r="T31" s="328">
        <f>IF(E31="","",S31*$A$3*E31)</f>
        <v/>
      </c>
      <c r="U31" s="328" t="n"/>
      <c r="V31" s="328" t="n"/>
    </row>
    <row r="32" ht="11.25" customFormat="1" customHeight="1" s="265">
      <c r="A32" s="393">
        <f>IF(B32="","",B32*C32*-$A$3)</f>
        <v/>
      </c>
      <c r="B32" s="273" t="n"/>
      <c r="C32" s="254" t="n"/>
      <c r="D32" s="255">
        <f>D31+$F$2</f>
        <v/>
      </c>
      <c r="E32" s="256" t="n"/>
      <c r="F32" s="257" t="n"/>
      <c r="G32" s="394">
        <f>IF(F32="","",F32*-E32*$A$3)</f>
        <v/>
      </c>
      <c r="H32" s="395" t="n"/>
      <c r="I32" s="400">
        <f>I31+M31*$A$3*(D32-D31)</f>
        <v/>
      </c>
      <c r="J32" s="397">
        <f>I32+$J$51</f>
        <v/>
      </c>
      <c r="K32" s="398">
        <f>IF(J32&gt;0,D32,"")</f>
        <v/>
      </c>
      <c r="L32" s="399">
        <f>IF(J32=$N$1,D32,"")</f>
        <v/>
      </c>
      <c r="M32" s="267">
        <f>R32</f>
        <v/>
      </c>
      <c r="N32" s="268">
        <f>-M31</f>
        <v/>
      </c>
      <c r="O32" s="328" t="n"/>
      <c r="P32" s="328">
        <f>C32+P31</f>
        <v/>
      </c>
      <c r="Q32" s="328">
        <f>+E32+Q33</f>
        <v/>
      </c>
      <c r="R32" s="328">
        <f>IF($R$8="Azioni",P32-(Q33)+$A$2/$A$3*$C$8-$A$2/$A$3*$E$8,IF($R$8="FUTURE",P32-(Q33)+$A$2/$A$3*$C$5-$A$2/$A$3*$E$5,P32-(Q33)))</f>
        <v/>
      </c>
      <c r="S32" s="328">
        <f>IF(D32="","",D32-$D$13)</f>
        <v/>
      </c>
      <c r="T32" s="328">
        <f>IF(E32="","",S32*$A$3*E32)</f>
        <v/>
      </c>
      <c r="U32" s="328" t="n"/>
      <c r="V32" s="328" t="n"/>
    </row>
    <row r="33" ht="11.25" customFormat="1" customHeight="1" s="265">
      <c r="A33" s="393">
        <f>IF(B33="","",B33*C33*-$A$3)</f>
        <v/>
      </c>
      <c r="B33" s="150" t="n"/>
      <c r="C33" s="254" t="n"/>
      <c r="D33" s="255">
        <f>D32+$F$2</f>
        <v/>
      </c>
      <c r="E33" s="256" t="n"/>
      <c r="F33" s="257" t="n"/>
      <c r="G33" s="394">
        <f>IF(F33="","",F33*-E33*$A$3)</f>
        <v/>
      </c>
      <c r="H33" s="395" t="n"/>
      <c r="I33" s="400">
        <f>I32+M32*$A$3*(D33-D32)</f>
        <v/>
      </c>
      <c r="J33" s="397">
        <f>I33+$J$51</f>
        <v/>
      </c>
      <c r="K33" s="398">
        <f>IF(J33&gt;0,D33,"")</f>
        <v/>
      </c>
      <c r="L33" s="399">
        <f>IF(J33=$N$1,D33,"")</f>
        <v/>
      </c>
      <c r="M33" s="267">
        <f>R33</f>
        <v/>
      </c>
      <c r="N33" s="268">
        <f>-M32</f>
        <v/>
      </c>
      <c r="O33" s="328" t="n"/>
      <c r="P33" s="328">
        <f>C33+P32</f>
        <v/>
      </c>
      <c r="Q33" s="328">
        <f>+E33+Q34</f>
        <v/>
      </c>
      <c r="R33" s="328">
        <f>IF($R$8="Azioni",P33-(Q34)+$A$2/$A$3*$C$8-$A$2/$A$3*$E$8,IF($R$8="FUTURE",P33-(Q34)+$A$2/$A$3*$C$5-$A$2/$A$3*$E$5,P33-(Q34)))</f>
        <v/>
      </c>
      <c r="S33" s="328">
        <f>IF(D33="","",D33-$D$13)</f>
        <v/>
      </c>
      <c r="T33" s="328">
        <f>IF(E33="","",S33*$A$3*E33)</f>
        <v/>
      </c>
      <c r="U33" s="328" t="n"/>
      <c r="V33" s="328" t="n"/>
    </row>
    <row r="34" ht="11.25" customFormat="1" customHeight="1" s="265">
      <c r="A34" s="393">
        <f>IF(B34="","",B34*C34*-$A$3)</f>
        <v/>
      </c>
      <c r="B34" s="257" t="n"/>
      <c r="C34" s="254" t="n"/>
      <c r="D34" s="255">
        <f>D33+$F$2</f>
        <v/>
      </c>
      <c r="E34" s="256" t="n"/>
      <c r="F34" s="257" t="n"/>
      <c r="G34" s="394">
        <f>IF(F34="","",F34*-E34*$A$3)</f>
        <v/>
      </c>
      <c r="H34" s="395" t="n"/>
      <c r="I34" s="400">
        <f>I33+M33*$A$3*(D34-D33)</f>
        <v/>
      </c>
      <c r="J34" s="397">
        <f>I34+$J$51</f>
        <v/>
      </c>
      <c r="K34" s="398">
        <f>IF(J34&gt;0,D34,"")</f>
        <v/>
      </c>
      <c r="L34" s="399">
        <f>IF(J34=$N$1,D34,"")</f>
        <v/>
      </c>
      <c r="M34" s="267">
        <f>R34</f>
        <v/>
      </c>
      <c r="N34" s="268">
        <f>-M33</f>
        <v/>
      </c>
      <c r="O34" s="328" t="n"/>
      <c r="P34" s="328">
        <f>C34+P33</f>
        <v/>
      </c>
      <c r="Q34" s="328">
        <f>+E34+Q35</f>
        <v/>
      </c>
      <c r="R34" s="328">
        <f>IF($R$8="Azioni",P34-(Q35)+$A$2/$A$3*$C$8-$A$2/$A$3*$E$8,IF($R$8="FUTURE",P34-(Q35)+$A$2/$A$3*$C$5-$A$2/$A$3*$E$5,P34-(Q35)))</f>
        <v/>
      </c>
      <c r="S34" s="328">
        <f>IF(D34="","",D34-$D$13)</f>
        <v/>
      </c>
      <c r="T34" s="328">
        <f>IF(E34="","",S34*$A$3*E34)</f>
        <v/>
      </c>
      <c r="U34" s="328" t="n"/>
      <c r="V34" s="328" t="n"/>
    </row>
    <row r="35" ht="11.25" customFormat="1" customHeight="1" s="265">
      <c r="A35" s="393">
        <f>IF(B35="","",B35*C35*-$A$3)</f>
        <v/>
      </c>
      <c r="B35" s="273" t="n"/>
      <c r="C35" s="254" t="n"/>
      <c r="D35" s="255">
        <f>D34+$F$2</f>
        <v/>
      </c>
      <c r="E35" s="256" t="n"/>
      <c r="F35" s="257" t="n"/>
      <c r="G35" s="394">
        <f>IF(F35="","",F35*-E35*$A$3)</f>
        <v/>
      </c>
      <c r="H35" s="395" t="n"/>
      <c r="I35" s="400">
        <f>I34+M34*$A$3*(D35-D34)</f>
        <v/>
      </c>
      <c r="J35" s="397">
        <f>I35+$J$51</f>
        <v/>
      </c>
      <c r="K35" s="398">
        <f>IF(J35&gt;0,D35,"")</f>
        <v/>
      </c>
      <c r="L35" s="399">
        <f>IF(J35=$N$1,D35,"")</f>
        <v/>
      </c>
      <c r="M35" s="267">
        <f>R35</f>
        <v/>
      </c>
      <c r="N35" s="268">
        <f>-M34</f>
        <v/>
      </c>
      <c r="O35" s="328" t="n"/>
      <c r="P35" s="328">
        <f>C35+P34</f>
        <v/>
      </c>
      <c r="Q35" s="328">
        <f>+E35+Q36</f>
        <v/>
      </c>
      <c r="R35" s="328">
        <f>IF($R$8="Azioni",P35-(Q36)+$A$2/$A$3*$C$8-$A$2/$A$3*$E$8,IF($R$8="FUTURE",P35-(Q36)+$A$2/$A$3*$C$5-$A$2/$A$3*$E$5,P35-(Q36)))</f>
        <v/>
      </c>
      <c r="S35" s="328">
        <f>IF(D35="","",D35-$D$13)</f>
        <v/>
      </c>
      <c r="T35" s="328">
        <f>IF(E35="","",S35*$A$3*E35)</f>
        <v/>
      </c>
      <c r="U35" s="328" t="n"/>
      <c r="V35" s="328" t="n"/>
    </row>
    <row r="36" ht="11.25" customFormat="1" customHeight="1" s="265">
      <c r="A36" s="393">
        <f>IF(B36="","",B36*C36*-$A$3)</f>
        <v/>
      </c>
      <c r="B36" s="273" t="n"/>
      <c r="C36" s="254" t="n"/>
      <c r="D36" s="255">
        <f>D35+$F$2</f>
        <v/>
      </c>
      <c r="E36" s="256" t="n"/>
      <c r="F36" s="257" t="n"/>
      <c r="G36" s="394">
        <f>IF(F36="","",F36*-E36*$A$3)</f>
        <v/>
      </c>
      <c r="H36" s="395" t="n"/>
      <c r="I36" s="400">
        <f>I35+M35*$A$3*(D36-D35)</f>
        <v/>
      </c>
      <c r="J36" s="397">
        <f>I36+$J$51</f>
        <v/>
      </c>
      <c r="K36" s="398">
        <f>IF(J36&gt;0,D36,"")</f>
        <v/>
      </c>
      <c r="L36" s="399">
        <f>IF(J36=$N$1,D36,"")</f>
        <v/>
      </c>
      <c r="M36" s="267">
        <f>R36</f>
        <v/>
      </c>
      <c r="N36" s="268">
        <f>-M35</f>
        <v/>
      </c>
      <c r="O36" s="328" t="n"/>
      <c r="P36" s="328">
        <f>C36+P35</f>
        <v/>
      </c>
      <c r="Q36" s="328">
        <f>+E36+Q37</f>
        <v/>
      </c>
      <c r="R36" s="328">
        <f>IF($R$8="Azioni",P36-(Q37)+$A$2/$A$3*$C$8-$A$2/$A$3*$E$8,IF($R$8="FUTURE",P36-(Q37)+$A$2/$A$3*$C$5-$A$2/$A$3*$E$5,P36-(Q37)))</f>
        <v/>
      </c>
      <c r="S36" s="328">
        <f>IF(D36="","",D36-$D$13)</f>
        <v/>
      </c>
      <c r="T36" s="328">
        <f>IF(E36="","",S36*$A$3*E36)</f>
        <v/>
      </c>
      <c r="U36" s="328" t="n"/>
      <c r="V36" s="328" t="n"/>
    </row>
    <row r="37" ht="11.25" customFormat="1" customHeight="1" s="265">
      <c r="A37" s="393">
        <f>IF(B37="","",B37*C37*-$A$3)</f>
        <v/>
      </c>
      <c r="B37" s="273" t="n"/>
      <c r="C37" s="254" t="n"/>
      <c r="D37" s="255">
        <f>D36+$F$2</f>
        <v/>
      </c>
      <c r="E37" s="256" t="n"/>
      <c r="F37" s="257" t="n"/>
      <c r="G37" s="394">
        <f>IF(F37="","",F37*-E37*$A$3)</f>
        <v/>
      </c>
      <c r="H37" s="395" t="n"/>
      <c r="I37" s="400">
        <f>I36+M36*$A$3*(D37-D36)</f>
        <v/>
      </c>
      <c r="J37" s="397">
        <f>I37+$J$51</f>
        <v/>
      </c>
      <c r="K37" s="398">
        <f>IF(J37&gt;0,D37,"")</f>
        <v/>
      </c>
      <c r="L37" s="399">
        <f>IF(J37=$N$1,D37,"")</f>
        <v/>
      </c>
      <c r="M37" s="267">
        <f>R37</f>
        <v/>
      </c>
      <c r="N37" s="268">
        <f>-M36</f>
        <v/>
      </c>
      <c r="O37" s="328" t="n"/>
      <c r="P37" s="328">
        <f>C37+P36</f>
        <v/>
      </c>
      <c r="Q37" s="328">
        <f>+E37+Q38</f>
        <v/>
      </c>
      <c r="R37" s="328">
        <f>IF($R$8="Azioni",P37-(Q38)+$A$2/$A$3*$C$8-$A$2/$A$3*$E$8,IF($R$8="FUTURE",P37-(Q38)+$A$2/$A$3*$C$5-$A$2/$A$3*$E$5,P37-(Q38)))</f>
        <v/>
      </c>
      <c r="S37" s="328">
        <f>IF(D37="","",D37-$D$13)</f>
        <v/>
      </c>
      <c r="T37" s="328">
        <f>IF(E37="","",S37*$A$3*E37)</f>
        <v/>
      </c>
      <c r="U37" s="328" t="n"/>
      <c r="V37" s="328" t="n"/>
    </row>
    <row r="38" ht="11.25" customFormat="1" customHeight="1" s="265">
      <c r="A38" s="393">
        <f>IF(B38="","",B38*C38*-$A$3)</f>
        <v/>
      </c>
      <c r="B38" s="257" t="n"/>
      <c r="C38" s="254" t="n"/>
      <c r="D38" s="255">
        <f>D37+$F$2</f>
        <v/>
      </c>
      <c r="E38" s="256" t="n"/>
      <c r="F38" s="257" t="n"/>
      <c r="G38" s="394">
        <f>IF(F38="","",F38*-E38*$A$3)</f>
        <v/>
      </c>
      <c r="H38" s="395" t="n"/>
      <c r="I38" s="400">
        <f>I37+M37*$A$3*(D38-D37)</f>
        <v/>
      </c>
      <c r="J38" s="397">
        <f>I38+$J$51</f>
        <v/>
      </c>
      <c r="K38" s="398">
        <f>IF(J38&gt;0,D38,"")</f>
        <v/>
      </c>
      <c r="L38" s="399">
        <f>IF(J38=$N$1,D38,"")</f>
        <v/>
      </c>
      <c r="M38" s="267">
        <f>R38</f>
        <v/>
      </c>
      <c r="N38" s="268">
        <f>-M37</f>
        <v/>
      </c>
      <c r="O38" s="328" t="n"/>
      <c r="P38" s="328">
        <f>C38+P37</f>
        <v/>
      </c>
      <c r="Q38" s="328">
        <f>+E38+Q39</f>
        <v/>
      </c>
      <c r="R38" s="328">
        <f>IF($R$8="Azioni",P38-(Q39)+$A$2/$A$3*$C$8-$A$2/$A$3*$E$8,IF($R$8="FUTURE",P38-(Q39)+$A$2/$A$3*$C$5-$A$2/$A$3*$E$5,P38-(Q39)))</f>
        <v/>
      </c>
      <c r="S38" s="328">
        <f>IF(D38="","",D38-$D$13)</f>
        <v/>
      </c>
      <c r="T38" s="328">
        <f>IF(E38="","",S38*$A$3*E38)</f>
        <v/>
      </c>
      <c r="U38" s="328" t="n"/>
      <c r="V38" s="328" t="n"/>
    </row>
    <row r="39" ht="11.25" customFormat="1" customHeight="1" s="265">
      <c r="A39" s="393">
        <f>IF(B39="","",B39*C39*-$A$3)</f>
        <v/>
      </c>
      <c r="B39" s="273" t="n"/>
      <c r="C39" s="254" t="n"/>
      <c r="D39" s="255">
        <f>D38+$F$2</f>
        <v/>
      </c>
      <c r="E39" s="256" t="n"/>
      <c r="F39" s="257" t="n"/>
      <c r="G39" s="394">
        <f>IF(F39="","",F39*-E39*$A$3)</f>
        <v/>
      </c>
      <c r="H39" s="395" t="n"/>
      <c r="I39" s="400">
        <f>I38+M38*$A$3*(D39-D38)</f>
        <v/>
      </c>
      <c r="J39" s="397">
        <f>I39+$J$51</f>
        <v/>
      </c>
      <c r="K39" s="398">
        <f>IF(J39&gt;0,D39,"")</f>
        <v/>
      </c>
      <c r="L39" s="399">
        <f>IF(J39=$N$1,D39,"")</f>
        <v/>
      </c>
      <c r="M39" s="267">
        <f>R39</f>
        <v/>
      </c>
      <c r="N39" s="268">
        <f>-M38</f>
        <v/>
      </c>
      <c r="O39" s="328" t="n"/>
      <c r="P39" s="328">
        <f>C39+P38</f>
        <v/>
      </c>
      <c r="Q39" s="328">
        <f>+E39+Q40</f>
        <v/>
      </c>
      <c r="R39" s="328">
        <f>IF($R$8="Azioni",P39-(Q40)+$A$2/$A$3*$C$8-$A$2/$A$3*$E$8,IF($R$8="FUTURE",P39-(Q40)+$A$2/$A$3*$C$5-$A$2/$A$3*$E$5,P39-(Q40)))</f>
        <v/>
      </c>
      <c r="S39" s="328">
        <f>IF(D39="","",D39-$D$13)</f>
        <v/>
      </c>
      <c r="T39" s="328">
        <f>IF(E39="","",S39*$A$3*E39)</f>
        <v/>
      </c>
      <c r="U39" s="328" t="n"/>
      <c r="V39" s="328" t="n"/>
    </row>
    <row r="40" ht="11.25" customFormat="1" customHeight="1" s="265">
      <c r="A40" s="393">
        <f>IF(B40="","",B40*C40*-$A$3)</f>
        <v/>
      </c>
      <c r="B40" s="273" t="n"/>
      <c r="C40" s="254" t="n"/>
      <c r="D40" s="255">
        <f>D39+$F$2</f>
        <v/>
      </c>
      <c r="E40" s="256" t="n"/>
      <c r="F40" s="257" t="n"/>
      <c r="G40" s="394">
        <f>IF(F40="","",F40*-E40*$A$3)</f>
        <v/>
      </c>
      <c r="H40" s="395" t="n"/>
      <c r="I40" s="400">
        <f>I39+M39*$A$3*(D40-D39)</f>
        <v/>
      </c>
      <c r="J40" s="397">
        <f>I40+$J$51</f>
        <v/>
      </c>
      <c r="K40" s="398">
        <f>IF(J40&gt;0,D40,"")</f>
        <v/>
      </c>
      <c r="L40" s="399">
        <f>IF(J40=$N$1,D40,"")</f>
        <v/>
      </c>
      <c r="M40" s="267">
        <f>R40</f>
        <v/>
      </c>
      <c r="N40" s="268">
        <f>-M39</f>
        <v/>
      </c>
      <c r="O40" s="328" t="n"/>
      <c r="P40" s="328">
        <f>C40+P39</f>
        <v/>
      </c>
      <c r="Q40" s="328">
        <f>+E40+Q41</f>
        <v/>
      </c>
      <c r="R40" s="328">
        <f>IF($R$8="Azioni",P40-(Q41)+$A$2/$A$3*$C$8-$A$2/$A$3*$E$8,IF($R$8="FUTURE",P40-(Q41)+$A$2/$A$3*$C$5-$A$2/$A$3*$E$5,P40-(Q41)))</f>
        <v/>
      </c>
      <c r="S40" s="328">
        <f>IF(D40="","",D40-$D$13)</f>
        <v/>
      </c>
      <c r="T40" s="328">
        <f>IF(E40="","",S40*$A$3*E40)</f>
        <v/>
      </c>
      <c r="U40" s="328" t="n"/>
      <c r="V40" s="328" t="n"/>
    </row>
    <row r="41" ht="11.25" customFormat="1" customHeight="1" s="265">
      <c r="A41" s="393">
        <f>IF(B41="","",B41*C41*-$A$3)</f>
        <v/>
      </c>
      <c r="B41" s="273" t="n"/>
      <c r="C41" s="254" t="n"/>
      <c r="D41" s="255">
        <f>D40+$F$2</f>
        <v/>
      </c>
      <c r="E41" s="256" t="n"/>
      <c r="F41" s="257" t="n"/>
      <c r="G41" s="394">
        <f>IF(F41="","",F41*-E41*$A$3)</f>
        <v/>
      </c>
      <c r="H41" s="395" t="n"/>
      <c r="I41" s="400">
        <f>I40+M40*$A$3*(D41-D40)</f>
        <v/>
      </c>
      <c r="J41" s="397">
        <f>I41+$J$51</f>
        <v/>
      </c>
      <c r="K41" s="398">
        <f>IF(J41&gt;0,D41,"")</f>
        <v/>
      </c>
      <c r="L41" s="399">
        <f>IF(J41=$N$1,D41,"")</f>
        <v/>
      </c>
      <c r="M41" s="267">
        <f>R41</f>
        <v/>
      </c>
      <c r="N41" s="268">
        <f>-M40</f>
        <v/>
      </c>
      <c r="O41" s="328" t="n"/>
      <c r="P41" s="328">
        <f>C41+P40</f>
        <v/>
      </c>
      <c r="Q41" s="328">
        <f>+E41+Q42</f>
        <v/>
      </c>
      <c r="R41" s="328">
        <f>IF($R$8="Azioni",P41-(Q42)+$A$2/$A$3*$C$8-$A$2/$A$3*$E$8,IF($R$8="FUTURE",P41-(Q42)+$A$2/$A$3*$C$5-$A$2/$A$3*$E$5,P41-(Q42)))</f>
        <v/>
      </c>
      <c r="S41" s="328">
        <f>IF(D41="","",D41-$D$13)</f>
        <v/>
      </c>
      <c r="T41" s="328">
        <f>IF(E41="","",S41*$A$3*E41)</f>
        <v/>
      </c>
      <c r="U41" s="328" t="n"/>
      <c r="V41" s="328" t="n"/>
    </row>
    <row r="42" ht="11.25" customFormat="1" customHeight="1" s="265">
      <c r="A42" s="393">
        <f>IF(B42="","",B42*C42*-$A$3)</f>
        <v/>
      </c>
      <c r="B42" s="273" t="n"/>
      <c r="C42" s="254" t="n"/>
      <c r="D42" s="255">
        <f>D41+$F$2</f>
        <v/>
      </c>
      <c r="E42" s="256" t="n"/>
      <c r="F42" s="257" t="n"/>
      <c r="G42" s="394">
        <f>IF(F42="","",F42*-E42*$A$3)</f>
        <v/>
      </c>
      <c r="H42" s="395" t="n"/>
      <c r="I42" s="400">
        <f>I41+M41*$A$3*(D42-D41)</f>
        <v/>
      </c>
      <c r="J42" s="397">
        <f>I42+$J$51</f>
        <v/>
      </c>
      <c r="K42" s="398">
        <f>IF(J42&gt;0,D42,"")</f>
        <v/>
      </c>
      <c r="L42" s="399">
        <f>IF(J42=$N$1,D42,"")</f>
        <v/>
      </c>
      <c r="M42" s="267">
        <f>R42</f>
        <v/>
      </c>
      <c r="N42" s="268">
        <f>-M41</f>
        <v/>
      </c>
      <c r="O42" s="328" t="n"/>
      <c r="P42" s="328">
        <f>C42+P41</f>
        <v/>
      </c>
      <c r="Q42" s="328">
        <f>+E42+Q43</f>
        <v/>
      </c>
      <c r="R42" s="328">
        <f>IF($R$8="Azioni",P42-(Q43)+$A$2/$A$3*$C$8-$A$2/$A$3*$E$8,IF($R$8="FUTURE",P42-(Q43)+$A$2/$A$3*$C$5-$A$2/$A$3*$E$5,P42-(Q43)))</f>
        <v/>
      </c>
      <c r="S42" s="328">
        <f>IF(D42="","",D42-$D$13)</f>
        <v/>
      </c>
      <c r="T42" s="328">
        <f>IF(E42="","",S42*$A$3*E42)</f>
        <v/>
      </c>
      <c r="U42" s="328" t="n"/>
      <c r="V42" s="328" t="n"/>
    </row>
    <row r="43" ht="11.25" customFormat="1" customHeight="1" s="265">
      <c r="A43" s="393">
        <f>IF(B43="","",B43*C43*-$A$3)</f>
        <v/>
      </c>
      <c r="B43" s="273" t="n"/>
      <c r="C43" s="254" t="n"/>
      <c r="D43" s="255">
        <f>D42+$F$2</f>
        <v/>
      </c>
      <c r="E43" s="256" t="n"/>
      <c r="F43" s="257" t="n"/>
      <c r="G43" s="394">
        <f>IF(F43="","",F43*-E43*$A$3)</f>
        <v/>
      </c>
      <c r="H43" s="395" t="n"/>
      <c r="I43" s="400">
        <f>I42+M42*$A$3*(D43-D42)</f>
        <v/>
      </c>
      <c r="J43" s="397">
        <f>I43+$J$51</f>
        <v/>
      </c>
      <c r="K43" s="398">
        <f>IF(J43&gt;0,D43,"")</f>
        <v/>
      </c>
      <c r="L43" s="399">
        <f>IF(J43=$N$1,D43,"")</f>
        <v/>
      </c>
      <c r="M43" s="267">
        <f>R43</f>
        <v/>
      </c>
      <c r="N43" s="268">
        <f>-M42</f>
        <v/>
      </c>
      <c r="O43" s="328" t="n"/>
      <c r="P43" s="328">
        <f>C43+P42</f>
        <v/>
      </c>
      <c r="Q43" s="328">
        <f>+E43+Q44</f>
        <v/>
      </c>
      <c r="R43" s="328">
        <f>IF($R$8="Azioni",P43-(Q44)+$A$2/$A$3*$C$8-$A$2/$A$3*$E$8,IF($R$8="FUTURE",P43-(Q44)+$A$2/$A$3*$C$5-$A$2/$A$3*$E$5,P43-(Q44)))</f>
        <v/>
      </c>
      <c r="S43" s="328">
        <f>IF(D43="","",D43-$D$13)</f>
        <v/>
      </c>
      <c r="T43" s="328">
        <f>IF(E43="","",S43*$A$3*E43)</f>
        <v/>
      </c>
      <c r="U43" s="328" t="n"/>
      <c r="V43" s="328" t="n"/>
    </row>
    <row r="44" ht="2.25" customHeight="1" s="3">
      <c r="A44" s="277" t="n"/>
      <c r="B44" s="229" t="n"/>
      <c r="C44" s="275" t="n"/>
      <c r="D44" s="403" t="n"/>
      <c r="E44" s="277" t="n"/>
      <c r="F44" s="404" t="n"/>
      <c r="G44" s="405" t="n"/>
      <c r="H44" s="289" t="n"/>
      <c r="I44" s="229" t="n"/>
      <c r="J44" s="404" t="n"/>
      <c r="K44" s="229" t="n"/>
      <c r="L44" s="229" t="n"/>
      <c r="M44" s="229" t="n"/>
      <c r="N44" s="229" t="n"/>
      <c r="P44" s="324" t="n"/>
      <c r="Q44" s="324" t="n"/>
      <c r="R44" s="324" t="n"/>
      <c r="S44" s="324" t="n"/>
      <c r="T44" s="324" t="n"/>
      <c r="U44" s="324" t="n"/>
    </row>
    <row r="45">
      <c r="A45" s="406">
        <f>SUM(A13:A43)</f>
        <v/>
      </c>
      <c r="B45" s="407" t="inlineStr">
        <is>
          <t xml:space="preserve"> Total Call Value</t>
        </is>
      </c>
      <c r="C45" s="282" t="n"/>
      <c r="D45" s="229" t="n"/>
      <c r="E45" s="283" t="n"/>
      <c r="F45" s="284" t="inlineStr">
        <is>
          <t>Total Put Value</t>
        </is>
      </c>
      <c r="G45" s="408">
        <f>SUM(G13:G43)</f>
        <v/>
      </c>
      <c r="H45" s="229" t="n"/>
      <c r="I45" s="229" t="n"/>
      <c r="J45" s="229" t="n"/>
      <c r="K45" s="229" t="n"/>
      <c r="L45" s="229" t="n"/>
      <c r="M45" s="229" t="n"/>
      <c r="N45" s="229" t="n"/>
      <c r="P45" s="324" t="n"/>
      <c r="Q45" s="324" t="n"/>
      <c r="R45" s="324" t="n"/>
      <c r="S45" s="324" t="n"/>
      <c r="T45" s="324" t="n"/>
      <c r="U45" s="324" t="n"/>
    </row>
    <row r="46" ht="8.25" customHeight="1" s="3">
      <c r="A46" s="409" t="n"/>
      <c r="B46" s="410" t="n"/>
      <c r="C46" s="229" t="n"/>
      <c r="D46" s="229" t="n"/>
      <c r="E46" s="289" t="n"/>
      <c r="F46" s="411" t="n"/>
      <c r="G46" s="409" t="n"/>
      <c r="H46" s="229" t="n"/>
      <c r="I46" s="229" t="n"/>
      <c r="J46" s="229" t="n"/>
      <c r="K46" s="229" t="n"/>
      <c r="L46" s="229" t="n"/>
      <c r="M46" s="229" t="n"/>
      <c r="N46" s="229"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229" t="n"/>
      <c r="I47" s="368" t="inlineStr">
        <is>
          <t>CREDIT/DEBIT INCLUDED CLOSED POSITIONS AND COMMISSIONS</t>
        </is>
      </c>
      <c r="J47" s="116" t="n"/>
      <c r="K47" s="229" t="n"/>
      <c r="L47" s="229" t="n"/>
      <c r="M47" s="229" t="n"/>
      <c r="N47" s="229"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229" t="n"/>
      <c r="I48" s="116" t="n"/>
      <c r="J48" s="116" t="n"/>
      <c r="K48" s="229" t="n"/>
      <c r="L48" s="229" t="n"/>
      <c r="M48" s="229" t="n"/>
      <c r="N48" s="229"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229" t="n"/>
      <c r="I49" s="116" t="n"/>
      <c r="J49" s="116" t="n"/>
      <c r="K49" s="229" t="n"/>
      <c r="L49" s="229" t="n"/>
      <c r="M49" s="229" t="n"/>
      <c r="N49" s="229"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229" t="n"/>
      <c r="I50" s="116" t="n"/>
      <c r="J50" s="116" t="n"/>
      <c r="K50" s="229" t="n"/>
      <c r="L50" s="229" t="n"/>
      <c r="M50" s="229" t="n"/>
      <c r="N50" s="229" t="n"/>
    </row>
    <row r="51" ht="15.75" customHeight="1" s="3">
      <c r="A51" s="423" t="inlineStr">
        <is>
          <t>Total commissions</t>
        </is>
      </c>
      <c r="B51" s="344" t="n"/>
      <c r="C51" s="344" t="n"/>
      <c r="D51" s="424">
        <f>+E51+F51+G51</f>
        <v/>
      </c>
      <c r="E51" s="425">
        <f>E50*E49</f>
        <v/>
      </c>
      <c r="F51" s="426">
        <f>F50*F49</f>
        <v/>
      </c>
      <c r="G51" s="427">
        <f>G50*G49</f>
        <v/>
      </c>
      <c r="H51" s="229" t="n"/>
      <c r="I51" s="428" t="n"/>
      <c r="J51" s="429">
        <f>D48+D47-D51</f>
        <v/>
      </c>
      <c r="K51" s="229" t="n"/>
      <c r="L51" s="229" t="n"/>
      <c r="M51" s="229" t="n"/>
      <c r="N51" s="229" t="n"/>
    </row>
    <row r="52" ht="15.75" customHeight="1" s="3">
      <c r="A52" s="430" t="inlineStr">
        <is>
          <t>Commissions not to be counted</t>
        </is>
      </c>
      <c r="B52" s="391" t="n"/>
      <c r="C52" s="391" t="n"/>
      <c r="D52" s="392" t="n"/>
      <c r="E52" s="349" t="n"/>
      <c r="F52" s="350" t="n"/>
      <c r="G52" s="351" t="n"/>
      <c r="H52" s="229" t="n"/>
      <c r="I52" s="428" t="n"/>
      <c r="J52" s="429" t="n"/>
      <c r="K52" s="229" t="n"/>
      <c r="L52" s="229" t="n"/>
      <c r="M52" s="229" t="n"/>
      <c r="N52" s="229" t="n"/>
    </row>
    <row r="53" ht="12.75" customHeight="1" s="3">
      <c r="A53" s="289" t="n"/>
      <c r="B53" s="229" t="n"/>
      <c r="C53" s="229" t="n"/>
      <c r="D53" s="229" t="n"/>
      <c r="E53" s="431" t="n"/>
      <c r="F53" s="431" t="n"/>
      <c r="G53" s="432" t="n"/>
      <c r="H53" s="229" t="n"/>
      <c r="I53" s="229" t="n"/>
      <c r="J53" s="229" t="n"/>
      <c r="K53" s="229" t="n"/>
      <c r="L53" s="229" t="n"/>
      <c r="M53" s="229" t="n"/>
      <c r="N53" s="229" t="n"/>
    </row>
    <row r="54">
      <c r="A54" s="369" t="n"/>
      <c r="B54" s="6" t="n"/>
      <c r="C54" s="6" t="n"/>
      <c r="D54" s="6" t="n"/>
      <c r="E54" s="6" t="n"/>
      <c r="F54" s="6" t="n"/>
      <c r="G54" s="6" t="n"/>
      <c r="H54" s="6" t="n"/>
      <c r="I54" s="6" t="n"/>
      <c r="J54" s="6" t="n"/>
      <c r="K54" s="6" t="n"/>
      <c r="L54" s="6" t="n"/>
      <c r="M54" s="6" t="n"/>
      <c r="N54" s="6" t="n"/>
    </row>
    <row r="55">
      <c r="A55" s="362" t="n"/>
      <c r="B55" s="6" t="n"/>
      <c r="C55" s="6" t="n"/>
      <c r="D55" s="6" t="n"/>
      <c r="E55" s="6" t="n"/>
      <c r="F55" s="6" t="n"/>
      <c r="G55" s="6" t="n"/>
      <c r="H55" s="6" t="n"/>
      <c r="I55" s="6" t="n"/>
      <c r="J55" s="6" t="n"/>
      <c r="K55" s="6" t="n"/>
      <c r="L55" s="6" t="n"/>
      <c r="M55" s="6" t="n"/>
      <c r="N55" s="6" t="n"/>
    </row>
    <row r="56">
      <c r="A56" s="362" t="n"/>
      <c r="B56" s="6" t="n"/>
      <c r="C56" s="6" t="n"/>
      <c r="D56" s="6" t="n"/>
      <c r="E56" s="6" t="n"/>
      <c r="F56" s="6" t="n"/>
      <c r="G56" s="6" t="n"/>
      <c r="H56" s="6" t="n"/>
      <c r="I56" s="6" t="n"/>
      <c r="J56" s="6" t="n"/>
      <c r="K56" s="6" t="n"/>
      <c r="L56" s="6" t="n"/>
      <c r="M56" s="6" t="n"/>
      <c r="N56" s="6" t="n"/>
    </row>
    <row r="57">
      <c r="A57" s="229" t="n"/>
      <c r="B57" s="229" t="n"/>
      <c r="C57" s="229" t="n"/>
      <c r="D57" s="229" t="n"/>
      <c r="E57" s="229" t="n"/>
      <c r="F57" s="229" t="n"/>
      <c r="G57" s="229" t="n"/>
      <c r="H57" s="229" t="n"/>
      <c r="I57" s="229" t="n"/>
      <c r="J57" s="229" t="n"/>
      <c r="K57" s="229" t="n"/>
      <c r="L57" s="229" t="n"/>
      <c r="M57" s="229" t="n"/>
      <c r="N57" s="229" t="n"/>
    </row>
    <row r="58">
      <c r="A58" s="229" t="n"/>
      <c r="B58" s="229" t="n"/>
      <c r="C58" s="229" t="n"/>
      <c r="D58" s="229" t="n"/>
      <c r="E58" s="229" t="n"/>
      <c r="F58" s="229" t="n"/>
      <c r="G58" s="229" t="n"/>
      <c r="H58" s="229" t="n"/>
      <c r="I58" s="229" t="n"/>
      <c r="J58" s="229" t="n"/>
      <c r="K58" s="229" t="n"/>
      <c r="L58" s="229" t="n"/>
      <c r="M58" s="229" t="n"/>
      <c r="N58" s="229" t="n"/>
    </row>
    <row r="59">
      <c r="A59" s="229" t="n"/>
      <c r="B59" s="229" t="n"/>
      <c r="C59" s="229" t="n"/>
      <c r="D59" s="229" t="n"/>
      <c r="E59" s="229" t="n"/>
      <c r="F59" s="229" t="n"/>
      <c r="G59" s="229" t="n"/>
      <c r="H59" s="229" t="n"/>
      <c r="I59" s="229" t="n"/>
      <c r="J59" s="229" t="n"/>
      <c r="K59" s="229" t="n"/>
      <c r="L59" s="229" t="n"/>
      <c r="M59" s="229" t="n"/>
      <c r="N59" s="229" t="n"/>
    </row>
    <row r="60">
      <c r="A60" s="229" t="n"/>
      <c r="B60" s="229" t="n"/>
      <c r="C60" s="229" t="n"/>
      <c r="D60" s="229" t="n"/>
      <c r="E60" s="229" t="n"/>
      <c r="F60" s="229" t="n"/>
      <c r="G60" s="229" t="n"/>
      <c r="H60" s="229" t="n"/>
      <c r="I60" s="229" t="n"/>
      <c r="J60" s="229" t="n"/>
      <c r="K60" s="229" t="n"/>
      <c r="L60" s="229" t="n"/>
      <c r="M60" s="229" t="n"/>
      <c r="N60" s="229" t="n"/>
    </row>
    <row r="61">
      <c r="A61" s="229" t="n"/>
      <c r="B61" s="229" t="n"/>
      <c r="C61" s="229" t="n"/>
      <c r="D61" s="229" t="n"/>
      <c r="E61" s="229" t="n"/>
      <c r="F61" s="229" t="n"/>
      <c r="G61" s="229" t="n"/>
      <c r="H61" s="229" t="n"/>
      <c r="I61" s="229" t="n"/>
      <c r="J61" s="229" t="n"/>
      <c r="K61" s="229" t="n"/>
      <c r="L61" s="229" t="n"/>
      <c r="M61" s="229" t="n"/>
      <c r="N61" s="229" t="n"/>
    </row>
    <row r="62">
      <c r="A62" s="229" t="n"/>
      <c r="B62" s="229" t="n"/>
      <c r="C62" s="229" t="n"/>
      <c r="D62" s="229" t="n"/>
      <c r="E62" s="229" t="n"/>
      <c r="F62" s="229" t="n"/>
      <c r="G62" s="229" t="n"/>
      <c r="H62" s="229" t="n"/>
      <c r="I62" s="229" t="n"/>
      <c r="J62" s="229" t="n"/>
      <c r="K62" s="229" t="n"/>
      <c r="L62" s="229" t="n"/>
      <c r="M62" s="229" t="n"/>
      <c r="N62" s="229" t="n"/>
    </row>
    <row r="63">
      <c r="A63" s="229" t="n"/>
      <c r="B63" s="229" t="n"/>
      <c r="C63" s="229" t="n"/>
      <c r="D63" s="229" t="n"/>
      <c r="E63" s="229" t="n"/>
      <c r="F63" s="229" t="n"/>
      <c r="G63" s="229" t="n"/>
      <c r="H63" s="229" t="n"/>
      <c r="I63" s="229" t="n"/>
      <c r="J63" s="229" t="n"/>
      <c r="K63" s="229" t="n"/>
      <c r="L63" s="229" t="n"/>
      <c r="M63" s="229" t="n"/>
      <c r="N63" s="229" t="n"/>
    </row>
    <row r="64">
      <c r="A64" s="229" t="n"/>
      <c r="B64" s="229" t="n"/>
      <c r="C64" s="229" t="n"/>
      <c r="D64" s="229" t="n"/>
      <c r="E64" s="229" t="n"/>
      <c r="F64" s="229" t="n"/>
      <c r="G64" s="229" t="n"/>
      <c r="H64" s="229" t="n"/>
      <c r="I64" s="229" t="n"/>
      <c r="J64" s="229" t="n"/>
      <c r="K64" s="229" t="n"/>
      <c r="L64" s="229" t="n"/>
      <c r="M64" s="229" t="n"/>
      <c r="N64" s="229" t="n"/>
    </row>
    <row r="65">
      <c r="A65" s="229" t="n"/>
      <c r="B65" s="229" t="n"/>
      <c r="C65" s="229" t="n"/>
      <c r="D65" s="229" t="n"/>
      <c r="E65" s="229" t="n"/>
      <c r="F65" s="229" t="n"/>
      <c r="G65" s="229" t="n"/>
      <c r="H65" s="229" t="n"/>
      <c r="I65" s="229" t="n"/>
      <c r="J65" s="229" t="n"/>
      <c r="K65" s="229" t="n"/>
      <c r="L65" s="229" t="n"/>
      <c r="M65" s="229" t="n"/>
      <c r="N65" s="229" t="n"/>
    </row>
    <row r="66">
      <c r="A66" s="229" t="n"/>
      <c r="B66" s="229" t="n"/>
      <c r="C66" s="229" t="n"/>
      <c r="D66" s="229" t="n"/>
      <c r="E66" s="229" t="n"/>
      <c r="F66" s="229" t="n"/>
      <c r="G66" s="229" t="n"/>
      <c r="H66" s="229" t="n"/>
      <c r="I66" s="229" t="n"/>
      <c r="J66" s="229" t="n"/>
      <c r="K66" s="229" t="n"/>
      <c r="L66" s="229" t="n"/>
      <c r="M66" s="229" t="n"/>
      <c r="N66" s="229" t="n"/>
    </row>
    <row r="67">
      <c r="A67" s="229" t="n"/>
      <c r="B67" s="229" t="n"/>
      <c r="C67" s="229" t="n"/>
      <c r="D67" s="229" t="n"/>
      <c r="E67" s="229" t="n"/>
      <c r="F67" s="229" t="n"/>
      <c r="G67" s="229" t="n"/>
      <c r="H67" s="229" t="n"/>
      <c r="I67" s="229" t="n"/>
      <c r="J67" s="229" t="n"/>
      <c r="K67" s="229" t="n"/>
      <c r="L67" s="229" t="n"/>
      <c r="M67" s="229" t="n"/>
      <c r="N67" s="229" t="n"/>
    </row>
    <row r="68">
      <c r="A68" s="229" t="n"/>
      <c r="B68" s="229" t="n"/>
      <c r="C68" s="229" t="n"/>
      <c r="D68" s="229" t="n"/>
      <c r="E68" s="229" t="n"/>
      <c r="F68" s="229" t="n"/>
      <c r="G68" s="229" t="n"/>
      <c r="H68" s="229" t="n"/>
      <c r="I68" s="229" t="n"/>
      <c r="J68" s="229" t="n"/>
      <c r="K68" s="229" t="n"/>
      <c r="L68" s="229" t="n"/>
      <c r="M68" s="229" t="n"/>
      <c r="N68" s="229" t="n"/>
    </row>
    <row r="69">
      <c r="A69" s="229" t="n"/>
      <c r="B69" s="229" t="n"/>
      <c r="C69" s="229" t="n"/>
      <c r="D69" s="229" t="n"/>
      <c r="E69" s="229" t="n"/>
      <c r="F69" s="229" t="n"/>
      <c r="G69" s="229" t="n"/>
      <c r="H69" s="229" t="n"/>
      <c r="I69" s="229" t="n"/>
      <c r="J69" s="229" t="n"/>
      <c r="K69" s="229" t="n"/>
      <c r="L69" s="229" t="n"/>
      <c r="M69" s="229" t="n"/>
      <c r="N69" s="229" t="n"/>
    </row>
    <row r="70">
      <c r="A70" s="229" t="n"/>
      <c r="B70" s="229" t="n"/>
      <c r="C70" s="229" t="n"/>
      <c r="D70" s="229" t="n"/>
      <c r="E70" s="229" t="n"/>
      <c r="F70" s="229" t="n"/>
      <c r="G70" s="229" t="n"/>
      <c r="H70" s="229" t="n"/>
      <c r="I70" s="229" t="n"/>
      <c r="J70" s="229" t="n"/>
      <c r="K70" s="229" t="n"/>
      <c r="L70" s="229" t="n"/>
      <c r="M70" s="229" t="n"/>
      <c r="N70" s="229" t="n"/>
    </row>
    <row r="71">
      <c r="A71" s="229" t="n"/>
      <c r="B71" s="229" t="n"/>
      <c r="C71" s="229" t="n"/>
      <c r="D71" s="229" t="n"/>
      <c r="E71" s="229" t="n"/>
      <c r="F71" s="229" t="n"/>
      <c r="G71" s="229" t="n"/>
      <c r="H71" s="229" t="n"/>
      <c r="I71" s="229" t="n"/>
      <c r="J71" s="229" t="n"/>
      <c r="K71" s="229" t="n"/>
      <c r="L71" s="229" t="n"/>
      <c r="M71" s="229" t="n"/>
      <c r="N71" s="229" t="n"/>
    </row>
    <row r="72">
      <c r="A72" s="229" t="n"/>
      <c r="B72" s="229" t="n"/>
      <c r="C72" s="229" t="n"/>
      <c r="D72" s="229" t="n"/>
      <c r="E72" s="229" t="n"/>
      <c r="F72" s="229" t="n"/>
      <c r="G72" s="229" t="n"/>
      <c r="H72" s="229" t="n"/>
      <c r="I72" s="229" t="n"/>
      <c r="J72" s="229" t="n"/>
      <c r="K72" s="229" t="n"/>
      <c r="L72" s="229" t="n"/>
      <c r="M72" s="229" t="n"/>
      <c r="N72" s="229" t="n"/>
    </row>
    <row r="73">
      <c r="A73" s="229" t="n"/>
      <c r="B73" s="229" t="n"/>
      <c r="C73" s="229" t="n"/>
      <c r="D73" s="229" t="n"/>
      <c r="E73" s="229" t="n"/>
      <c r="F73" s="229" t="n"/>
      <c r="G73" s="229" t="n"/>
      <c r="H73" s="229" t="n"/>
      <c r="I73" s="229" t="n"/>
      <c r="J73" s="229" t="n"/>
      <c r="K73" s="229" t="n"/>
      <c r="L73" s="229" t="n"/>
      <c r="M73" s="229" t="n"/>
      <c r="N73" s="229" t="n"/>
    </row>
    <row r="74">
      <c r="A74" s="229" t="n"/>
      <c r="B74" s="229" t="n"/>
      <c r="C74" s="229" t="n"/>
      <c r="D74" s="229" t="n"/>
      <c r="E74" s="229" t="n"/>
      <c r="F74" s="229" t="n"/>
      <c r="G74" s="229" t="n"/>
      <c r="H74" s="229" t="n"/>
      <c r="I74" s="229" t="n"/>
      <c r="J74" s="229" t="n"/>
      <c r="K74" s="229" t="n"/>
      <c r="L74" s="229" t="n"/>
      <c r="M74" s="229" t="n"/>
      <c r="N74" s="229" t="n"/>
    </row>
    <row r="75">
      <c r="A75" s="229" t="n"/>
      <c r="B75" s="229" t="n"/>
      <c r="C75" s="229" t="n"/>
      <c r="D75" s="229" t="n"/>
      <c r="E75" s="229" t="n"/>
      <c r="F75" s="229" t="n"/>
      <c r="G75" s="229" t="n"/>
      <c r="H75" s="229" t="n"/>
      <c r="I75" s="229" t="n"/>
      <c r="J75" s="229" t="n"/>
      <c r="K75" s="229" t="n"/>
      <c r="L75" s="229" t="n"/>
      <c r="M75" s="229" t="n"/>
      <c r="N75" s="229" t="n"/>
    </row>
    <row r="76" ht="14" customHeight="1" s="3" thickBot="1">
      <c r="A76" s="433" t="inlineStr">
        <is>
          <t>EXTRACT CLOSED POSITION</t>
        </is>
      </c>
      <c r="B76" s="434" t="n"/>
      <c r="C76" s="434" t="n"/>
      <c r="D76" s="434" t="n"/>
      <c r="E76" s="434" t="n"/>
      <c r="F76" s="435" t="n"/>
      <c r="G76" s="436">
        <f>SUM(G79:G119)</f>
        <v/>
      </c>
      <c r="H76" s="324">
        <f>SUM(H79:H119)</f>
        <v/>
      </c>
      <c r="I76" s="324">
        <f>SUM(I79:I119)</f>
        <v/>
      </c>
      <c r="J76" s="324">
        <f>SUM(J79:J119)</f>
        <v/>
      </c>
      <c r="K76" s="229" t="n"/>
      <c r="L76" s="229" t="n"/>
      <c r="M76" s="229" t="n"/>
      <c r="N76" s="229" t="n"/>
    </row>
    <row r="77" ht="41.25" customHeight="1" s="3">
      <c r="A77" s="298" t="inlineStr">
        <is>
          <t>CLOSING DATE</t>
        </is>
      </c>
      <c r="B77" s="299" t="inlineStr">
        <is>
          <t>CALL/ PUT/  
FUTURE/ AZIONI</t>
        </is>
      </c>
      <c r="C77" s="300" t="inlineStr">
        <is>
          <t>QTY</t>
        </is>
      </c>
      <c r="D77" s="300" t="inlineStr">
        <is>
          <t>STRIKE</t>
        </is>
      </c>
      <c r="E77" s="299" t="inlineStr">
        <is>
          <t>BUY PRICE</t>
        </is>
      </c>
      <c r="F77" s="301" t="inlineStr">
        <is>
          <t>SELL PRICE</t>
        </is>
      </c>
      <c r="G77" s="302" t="inlineStr">
        <is>
          <t>GAIN/LOSS</t>
        </is>
      </c>
      <c r="H77" s="324" t="n"/>
      <c r="I77" s="324" t="n"/>
      <c r="J77" s="324" t="n"/>
      <c r="K77" s="229" t="n"/>
      <c r="L77" s="229" t="n"/>
      <c r="M77" s="229" t="n"/>
      <c r="N77" s="229" t="n"/>
    </row>
    <row r="78" ht="13" customHeight="1" s="3" thickBot="1">
      <c r="A78" s="303" t="n"/>
      <c r="B78" s="304" t="n"/>
      <c r="C78" s="305" t="n"/>
      <c r="D78" s="305" t="n"/>
      <c r="E78" s="304" t="n"/>
      <c r="F78" s="306" t="n"/>
      <c r="G78" s="307" t="n"/>
      <c r="H78" s="329" t="inlineStr">
        <is>
          <t xml:space="preserve">OPZIONI </t>
        </is>
      </c>
      <c r="I78" s="330" t="inlineStr">
        <is>
          <t>FUT</t>
        </is>
      </c>
      <c r="J78" s="331" t="inlineStr">
        <is>
          <t>AZIONI</t>
        </is>
      </c>
      <c r="K78" s="308" t="n"/>
      <c r="L78" s="308" t="n"/>
      <c r="M78" s="229" t="n"/>
      <c r="N78" s="229" t="n"/>
    </row>
    <row r="79">
      <c r="A79" s="309" t="n"/>
      <c r="B79" s="310" t="n"/>
      <c r="C79" s="437" t="n"/>
      <c r="D79" s="311" t="n"/>
      <c r="E79" s="310" t="n"/>
      <c r="F79" s="312" t="n"/>
      <c r="G79" s="438">
        <f>IF(AND(E79&lt;&gt;"",F79&lt;&gt;""),IF(B79="FUTURE",(F79-E79)*$A$2*ABS(C79),IF(B79="AZIONI",(F79-E79)*ABS(C79),(F79-E79)*$A$3*ABS(C79))),"")</f>
        <v/>
      </c>
      <c r="H79" s="324">
        <f>IF(OR(B79="CALL",B79="PUT"),C79,0)</f>
        <v/>
      </c>
      <c r="I79" s="324">
        <f>IF(B79="FUTURE",C79*2,0)</f>
        <v/>
      </c>
      <c r="J79" s="324">
        <f>IF(AND(B79="AZIONI",C79&lt;&gt;""),2,0)</f>
        <v/>
      </c>
      <c r="K79" s="229" t="n"/>
      <c r="L79" s="229" t="n"/>
      <c r="M79" s="229" t="n"/>
      <c r="N79" s="229" t="n"/>
    </row>
    <row r="80">
      <c r="A80" s="314" t="n"/>
      <c r="B80" s="315" t="n"/>
      <c r="C80" s="439" t="n"/>
      <c r="D80" s="316" t="n"/>
      <c r="E80" s="315" t="n"/>
      <c r="F80" s="317" t="n"/>
      <c r="G80" s="438">
        <f>IF(AND(E80&lt;&gt;"",F80&lt;&gt;""),IF(B80="FUTURE",(F80-E80)*$A$2*ABS(C80),IF(B80="AZIONI",(F80-E80)*ABS(C80),(F80-E80)*$A$3*ABS(C80))),"")</f>
        <v/>
      </c>
      <c r="H80" s="324">
        <f>IF(OR(B80="CALL",B80="PUT"),C80,0)</f>
        <v/>
      </c>
      <c r="I80" s="324">
        <f>IF(B80="FUTURE",C80*2,0)</f>
        <v/>
      </c>
      <c r="J80" s="324">
        <f>IF(AND(B80="AZIONI",C80&lt;&gt;""),2,0)</f>
        <v/>
      </c>
      <c r="K80" s="229" t="n"/>
      <c r="L80" s="229" t="n"/>
      <c r="M80" s="229" t="n"/>
      <c r="N80" s="229" t="n"/>
    </row>
    <row r="81">
      <c r="A81" s="314" t="n"/>
      <c r="B81" s="315" t="n"/>
      <c r="C81" s="439" t="n"/>
      <c r="D81" s="316" t="n"/>
      <c r="E81" s="315" t="n"/>
      <c r="F81" s="317" t="n"/>
      <c r="G81" s="438">
        <f>IF(AND(E81&lt;&gt;"",F81&lt;&gt;""),IF(B81="FUTURE",(F81-E81)*$A$2*ABS(C81),IF(B81="AZIONI",(F81-E81)*ABS(C81),(F81-E81)*$A$3*ABS(C81))),"")</f>
        <v/>
      </c>
      <c r="H81" s="324">
        <f>IF(OR(B81="CALL",B81="PUT"),C81,0)</f>
        <v/>
      </c>
      <c r="I81" s="324">
        <f>IF(B81="FUTURE",C81*2,0)</f>
        <v/>
      </c>
      <c r="J81" s="324">
        <f>IF(AND(B81="AZIONI",C81&lt;&gt;""),2,0)</f>
        <v/>
      </c>
      <c r="K81" s="229" t="n"/>
      <c r="L81" s="229" t="n"/>
      <c r="M81" s="229" t="n"/>
      <c r="N81" s="229" t="n"/>
      <c r="W81" s="318" t="n"/>
      <c r="X81" s="318" t="n"/>
      <c r="Y81" s="318" t="n"/>
      <c r="Z81" s="318" t="n"/>
      <c r="AA81" s="318" t="n"/>
      <c r="AB81" s="318" t="n"/>
      <c r="AC81" s="318" t="n"/>
      <c r="AD81" s="318" t="n"/>
      <c r="AE81" s="318" t="n"/>
      <c r="AF81" s="318" t="n"/>
      <c r="AG81" s="318" t="n"/>
      <c r="AH81" s="318" t="n"/>
      <c r="AI81" s="318" t="n"/>
      <c r="AJ81" s="318" t="n"/>
      <c r="AK81" s="318" t="n"/>
      <c r="AL81" s="318" t="n"/>
      <c r="AM81" s="318" t="n"/>
      <c r="AN81" s="318" t="n"/>
      <c r="AO81" s="318" t="n"/>
      <c r="AP81" s="318" t="n"/>
      <c r="AQ81" s="318" t="n"/>
      <c r="AR81" s="318" t="n"/>
      <c r="AS81" s="318" t="n"/>
      <c r="AT81" s="318" t="n"/>
      <c r="AU81" s="318" t="n"/>
      <c r="AV81" s="318" t="n"/>
      <c r="AW81" s="318" t="n"/>
      <c r="AX81" s="318" t="n"/>
      <c r="AY81" s="318" t="n"/>
      <c r="AZ81" s="318" t="n"/>
      <c r="BA81" s="318" t="n"/>
      <c r="BB81" s="318" t="n"/>
      <c r="BC81" s="318" t="n"/>
      <c r="BD81" s="318" t="n"/>
      <c r="BE81" s="318" t="n"/>
      <c r="BF81" s="318" t="n"/>
      <c r="BG81" s="318" t="n"/>
      <c r="BH81" s="318" t="n"/>
      <c r="BI81" s="318" t="n"/>
      <c r="BJ81" s="318" t="n"/>
      <c r="BK81" s="318" t="n"/>
      <c r="BL81" s="318" t="n"/>
      <c r="BM81" s="318" t="n"/>
      <c r="BN81" s="318" t="n"/>
      <c r="BO81" s="318" t="n"/>
      <c r="BP81" s="318" t="n"/>
      <c r="BQ81" s="318" t="n"/>
      <c r="BR81" s="318" t="n"/>
      <c r="BS81" s="318" t="n"/>
      <c r="BT81" s="318" t="n"/>
      <c r="BU81" s="318" t="n"/>
      <c r="BV81" s="318" t="n"/>
      <c r="BW81" s="318" t="n"/>
      <c r="BX81" s="318" t="n"/>
      <c r="BY81" s="318" t="n"/>
      <c r="BZ81" s="318" t="n"/>
      <c r="CA81" s="318" t="n"/>
      <c r="CB81" s="318" t="n"/>
      <c r="CC81" s="318" t="n"/>
      <c r="CD81" s="318" t="n"/>
      <c r="CE81" s="318" t="n"/>
      <c r="CF81" s="318" t="n"/>
      <c r="CG81" s="318" t="n"/>
      <c r="CH81" s="318" t="n"/>
      <c r="CI81" s="318" t="n"/>
      <c r="CJ81" s="318" t="n"/>
      <c r="CK81" s="318" t="n"/>
      <c r="CL81" s="318" t="n"/>
      <c r="CM81" s="318" t="n"/>
      <c r="CN81" s="318" t="n"/>
      <c r="CO81" s="318" t="n"/>
      <c r="CP81" s="318" t="n"/>
      <c r="CQ81" s="318" t="n"/>
      <c r="CR81" s="318" t="n"/>
      <c r="CS81" s="318" t="n"/>
    </row>
    <row r="82" ht="12.75" customHeight="1" s="3">
      <c r="A82" s="314" t="n"/>
      <c r="B82" s="315" t="n"/>
      <c r="C82" s="439" t="n"/>
      <c r="D82" s="316" t="n"/>
      <c r="E82" s="315" t="n"/>
      <c r="F82" s="317" t="n"/>
      <c r="G82" s="438">
        <f>IF(AND(E82&lt;&gt;"",F82&lt;&gt;""),IF(B82="FUTURE",(F82-E82)*$A$2*ABS(C82),IF(B82="AZIONI",(F82-E82)*ABS(C82),(F82-E82)*$A$3*ABS(C82))),"")</f>
        <v/>
      </c>
      <c r="H82" s="324">
        <f>IF(OR(B82="CALL",B82="PUT"),C82,0)</f>
        <v/>
      </c>
      <c r="I82" s="324">
        <f>IF(B82="FUTURE",C82*2,0)</f>
        <v/>
      </c>
      <c r="J82" s="324">
        <f>IF(AND(B82="AZIONI",C82&lt;&gt;""),2,0)</f>
        <v/>
      </c>
      <c r="K82" s="229" t="n"/>
      <c r="L82" s="229" t="n"/>
      <c r="M82" s="229" t="n"/>
      <c r="N82" s="229" t="n"/>
      <c r="W82" s="318" t="n"/>
      <c r="X82" s="318" t="n"/>
      <c r="Y82" s="318" t="n"/>
      <c r="Z82" s="318" t="n"/>
      <c r="AA82" s="318" t="n"/>
      <c r="AB82" s="318" t="n"/>
      <c r="AC82" s="318" t="n"/>
      <c r="AD82" s="318" t="n"/>
      <c r="AE82" s="318" t="n"/>
      <c r="AF82" s="318" t="n"/>
      <c r="AG82" s="318" t="n"/>
      <c r="AH82" s="318" t="n"/>
      <c r="AI82" s="318" t="n"/>
      <c r="AJ82" s="318" t="n"/>
      <c r="AK82" s="318" t="n"/>
      <c r="AL82" s="318" t="n"/>
      <c r="AM82" s="318" t="n"/>
      <c r="AN82" s="318" t="n"/>
      <c r="AO82" s="318" t="n"/>
      <c r="AP82" s="318" t="n"/>
      <c r="AQ82" s="318" t="n"/>
      <c r="AR82" s="318" t="n"/>
      <c r="AS82" s="318" t="n"/>
      <c r="AT82" s="318" t="n"/>
      <c r="AU82" s="318" t="n"/>
      <c r="AV82" s="318" t="n"/>
      <c r="AW82" s="318" t="n"/>
      <c r="AX82" s="318" t="n"/>
      <c r="AY82" s="318" t="n"/>
      <c r="AZ82" s="318" t="n"/>
      <c r="BA82" s="318" t="n"/>
      <c r="BB82" s="318" t="n"/>
      <c r="BC82" s="318" t="n"/>
      <c r="BD82" s="318" t="n"/>
      <c r="BE82" s="318" t="n"/>
      <c r="BF82" s="318" t="n"/>
      <c r="BG82" s="318" t="n"/>
      <c r="BH82" s="318" t="n"/>
      <c r="BI82" s="318" t="n"/>
      <c r="BJ82" s="318" t="n"/>
      <c r="BK82" s="318" t="n"/>
      <c r="BL82" s="318" t="n"/>
      <c r="BM82" s="318" t="n"/>
      <c r="BN82" s="318" t="n"/>
      <c r="BO82" s="318" t="n"/>
      <c r="BP82" s="318" t="n"/>
      <c r="BQ82" s="318" t="n"/>
      <c r="BR82" s="318" t="n"/>
      <c r="BS82" s="318" t="n"/>
      <c r="BT82" s="318" t="n"/>
      <c r="BU82" s="318" t="n"/>
      <c r="BV82" s="318" t="n"/>
      <c r="BW82" s="318" t="n"/>
      <c r="BX82" s="318" t="n"/>
      <c r="BY82" s="318" t="n"/>
      <c r="BZ82" s="318" t="n"/>
      <c r="CA82" s="318" t="n"/>
      <c r="CB82" s="318" t="n"/>
      <c r="CC82" s="318" t="n"/>
      <c r="CD82" s="318" t="n"/>
      <c r="CE82" s="318" t="n"/>
      <c r="CF82" s="318" t="n"/>
      <c r="CG82" s="318" t="n"/>
      <c r="CH82" s="318" t="n"/>
      <c r="CI82" s="318" t="n"/>
      <c r="CJ82" s="318" t="n"/>
      <c r="CK82" s="318" t="n"/>
      <c r="CL82" s="318" t="n"/>
      <c r="CM82" s="318" t="n"/>
      <c r="CN82" s="318" t="n"/>
      <c r="CO82" s="318" t="n"/>
      <c r="CP82" s="318" t="n"/>
      <c r="CQ82" s="318" t="n"/>
      <c r="CR82" s="318" t="n"/>
      <c r="CS82" s="318" t="n"/>
    </row>
    <row r="83" ht="12.75" customHeight="1" s="3">
      <c r="A83" s="314" t="n"/>
      <c r="B83" s="315" t="n"/>
      <c r="C83" s="439" t="n"/>
      <c r="D83" s="316" t="n"/>
      <c r="E83" s="315" t="n"/>
      <c r="F83" s="317" t="n"/>
      <c r="G83" s="438">
        <f>IF(AND(E83&lt;&gt;"",F83&lt;&gt;""),IF(B83="FUTURE",(F83-E83)*$A$2*ABS(C83),IF(B83="AZIONI",(F83-E83)*ABS(C83),(F83-E83)*$A$3*ABS(C83))),"")</f>
        <v/>
      </c>
      <c r="H83" s="324">
        <f>IF(OR(B83="CALL",B83="PUT"),C83,0)</f>
        <v/>
      </c>
      <c r="I83" s="324">
        <f>IF(B83="FUTURE",C83*2,0)</f>
        <v/>
      </c>
      <c r="J83" s="324">
        <f>IF(AND(B83="AZIONI",C83&lt;&gt;""),2,0)</f>
        <v/>
      </c>
      <c r="K83" s="229" t="n"/>
      <c r="L83" s="229" t="n"/>
      <c r="M83" s="229" t="n"/>
      <c r="N83" s="229" t="n"/>
      <c r="W83" s="318" t="n"/>
      <c r="X83" s="318" t="n"/>
      <c r="Y83" s="318" t="n"/>
      <c r="Z83" s="318" t="n"/>
      <c r="AA83" s="318" t="n"/>
      <c r="AB83" s="318" t="n"/>
      <c r="AC83" s="318" t="n"/>
      <c r="AD83" s="318" t="n"/>
      <c r="AE83" s="318" t="n"/>
      <c r="AF83" s="318" t="n"/>
      <c r="AG83" s="318" t="n"/>
      <c r="AH83" s="318" t="n"/>
      <c r="AI83" s="318" t="n"/>
      <c r="AJ83" s="318" t="n"/>
      <c r="AK83" s="318" t="n"/>
      <c r="AL83" s="318" t="n"/>
      <c r="AM83" s="318" t="n"/>
      <c r="AN83" s="318" t="n"/>
      <c r="AO83" s="318" t="n"/>
      <c r="AP83" s="318" t="n"/>
      <c r="AQ83" s="318" t="n"/>
      <c r="AR83" s="318" t="n"/>
      <c r="AS83" s="318" t="n"/>
      <c r="AT83" s="318" t="n"/>
      <c r="AU83" s="318" t="n"/>
      <c r="AV83" s="318" t="n"/>
      <c r="AW83" s="318" t="n"/>
      <c r="AX83" s="318" t="n"/>
      <c r="AY83" s="318" t="n"/>
      <c r="AZ83" s="318" t="n"/>
      <c r="BA83" s="318" t="n"/>
      <c r="BB83" s="318" t="n"/>
      <c r="BC83" s="318" t="n"/>
      <c r="BD83" s="318" t="n"/>
      <c r="BE83" s="318" t="n"/>
      <c r="BF83" s="318" t="n"/>
      <c r="BG83" s="318" t="n"/>
      <c r="BH83" s="318" t="n"/>
      <c r="BI83" s="318" t="n"/>
      <c r="BJ83" s="318" t="n"/>
      <c r="BK83" s="318" t="n"/>
      <c r="BL83" s="318" t="n"/>
      <c r="BM83" s="318" t="n"/>
      <c r="BN83" s="318" t="n"/>
      <c r="BO83" s="318" t="n"/>
      <c r="BP83" s="318" t="n"/>
      <c r="BQ83" s="318" t="n"/>
      <c r="BR83" s="318" t="n"/>
      <c r="BS83" s="318" t="n"/>
      <c r="BT83" s="318" t="n"/>
      <c r="BU83" s="318" t="n"/>
      <c r="BV83" s="318" t="n"/>
      <c r="BW83" s="318" t="n"/>
      <c r="BX83" s="318" t="n"/>
      <c r="BY83" s="318" t="n"/>
      <c r="BZ83" s="318" t="n"/>
      <c r="CA83" s="318" t="n"/>
      <c r="CB83" s="318" t="n"/>
      <c r="CC83" s="318" t="n"/>
      <c r="CD83" s="318" t="n"/>
      <c r="CE83" s="318" t="n"/>
      <c r="CF83" s="318" t="n"/>
      <c r="CG83" s="318" t="n"/>
      <c r="CH83" s="318" t="n"/>
      <c r="CI83" s="318" t="n"/>
      <c r="CJ83" s="318" t="n"/>
      <c r="CK83" s="318" t="n"/>
      <c r="CL83" s="318" t="n"/>
      <c r="CM83" s="318" t="n"/>
      <c r="CN83" s="318" t="n"/>
      <c r="CO83" s="318" t="n"/>
      <c r="CP83" s="318" t="n"/>
      <c r="CQ83" s="318" t="n"/>
      <c r="CR83" s="318" t="n"/>
      <c r="CS83" s="318" t="n"/>
    </row>
    <row r="84">
      <c r="A84" s="314" t="n"/>
      <c r="B84" s="315" t="n"/>
      <c r="C84" s="439" t="n"/>
      <c r="D84" s="316" t="n"/>
      <c r="E84" s="315" t="n"/>
      <c r="F84" s="317" t="n"/>
      <c r="G84" s="438">
        <f>IF(AND(E84&lt;&gt;"",F84&lt;&gt;""),IF(B84="FUTURE",(F84-E84)*$A$2*ABS(C84),IF(B84="AZIONI",(F84-E84)*ABS(C84),(F84-E84)*$A$3*ABS(C84))),"")</f>
        <v/>
      </c>
      <c r="H84" s="324">
        <f>IF(OR(B84="CALL",B84="PUT"),C84,0)</f>
        <v/>
      </c>
      <c r="I84" s="324">
        <f>IF(B84="FUTURE",C84*2,0)</f>
        <v/>
      </c>
      <c r="J84" s="324">
        <f>IF(AND(B84="AZIONI",C84&lt;&gt;""),2,0)</f>
        <v/>
      </c>
      <c r="K84" s="229" t="n"/>
      <c r="L84" s="229" t="n"/>
      <c r="M84" s="229" t="n"/>
      <c r="N84" s="229" t="n"/>
      <c r="W84" s="318" t="n"/>
      <c r="X84" s="318" t="n"/>
      <c r="Y84" s="318" t="n"/>
      <c r="Z84" s="318" t="n"/>
      <c r="AA84" s="318" t="n"/>
      <c r="AB84" s="318" t="n"/>
      <c r="AC84" s="318" t="n"/>
      <c r="AD84" s="318" t="n"/>
      <c r="AE84" s="318" t="n"/>
      <c r="AF84" s="318" t="n"/>
      <c r="AG84" s="318" t="n"/>
      <c r="AH84" s="318" t="n"/>
      <c r="AI84" s="318" t="n"/>
      <c r="AJ84" s="318" t="n"/>
      <c r="AK84" s="318" t="n"/>
      <c r="AL84" s="318" t="n"/>
      <c r="AM84" s="318" t="n"/>
      <c r="AN84" s="318" t="n"/>
      <c r="AO84" s="318" t="n"/>
      <c r="AP84" s="318" t="n"/>
      <c r="AQ84" s="318" t="n"/>
      <c r="AR84" s="318" t="n"/>
      <c r="AS84" s="318" t="n"/>
      <c r="AT84" s="318" t="n"/>
      <c r="AU84" s="318" t="n"/>
      <c r="AV84" s="318" t="n"/>
      <c r="AW84" s="318" t="n"/>
      <c r="AX84" s="318" t="n"/>
      <c r="AY84" s="318" t="n"/>
      <c r="AZ84" s="318" t="n"/>
      <c r="BA84" s="318" t="n"/>
      <c r="BB84" s="318" t="n"/>
      <c r="BC84" s="318" t="n"/>
      <c r="BD84" s="318" t="n"/>
      <c r="BE84" s="318" t="n"/>
      <c r="BF84" s="318" t="n"/>
      <c r="BG84" s="318" t="n"/>
      <c r="BH84" s="318" t="n"/>
      <c r="BI84" s="318" t="n"/>
      <c r="BJ84" s="318" t="n"/>
      <c r="BK84" s="318" t="n"/>
      <c r="BL84" s="318" t="n"/>
      <c r="BM84" s="318" t="n"/>
      <c r="BN84" s="318" t="n"/>
      <c r="BO84" s="318" t="n"/>
      <c r="BP84" s="318" t="n"/>
      <c r="BQ84" s="318" t="n"/>
      <c r="BR84" s="318" t="n"/>
      <c r="BS84" s="318" t="n"/>
      <c r="BT84" s="318" t="n"/>
      <c r="BU84" s="318" t="n"/>
      <c r="BV84" s="318" t="n"/>
      <c r="BW84" s="318" t="n"/>
      <c r="BX84" s="318" t="n"/>
      <c r="BY84" s="318" t="n"/>
      <c r="BZ84" s="318" t="n"/>
      <c r="CA84" s="318" t="n"/>
      <c r="CB84" s="318" t="n"/>
      <c r="CC84" s="318" t="n"/>
      <c r="CD84" s="318" t="n"/>
      <c r="CE84" s="318" t="n"/>
      <c r="CF84" s="318" t="n"/>
      <c r="CG84" s="318" t="n"/>
      <c r="CH84" s="318" t="n"/>
      <c r="CI84" s="318" t="n"/>
      <c r="CJ84" s="318" t="n"/>
      <c r="CK84" s="318" t="n"/>
      <c r="CL84" s="318" t="n"/>
      <c r="CM84" s="318" t="n"/>
      <c r="CN84" s="318" t="n"/>
      <c r="CO84" s="318" t="n"/>
      <c r="CP84" s="318" t="n"/>
      <c r="CQ84" s="318" t="n"/>
      <c r="CR84" s="318" t="n"/>
      <c r="CS84" s="318" t="n"/>
    </row>
    <row r="85">
      <c r="A85" s="314" t="n"/>
      <c r="B85" s="315" t="n"/>
      <c r="C85" s="439" t="n"/>
      <c r="D85" s="316" t="n"/>
      <c r="E85" s="315" t="n"/>
      <c r="F85" s="317" t="n"/>
      <c r="G85" s="438">
        <f>IF(AND(E85&lt;&gt;"",F85&lt;&gt;""),IF(B85="FUTURE",(F85-E85)*$A$2*ABS(C85),IF(B85="AZIONI",(F85-E85)*ABS(C85),(F85-E85)*$A$3*ABS(C85))),"")</f>
        <v/>
      </c>
      <c r="H85" s="324">
        <f>IF(OR(B85="CALL",B85="PUT"),C85,0)</f>
        <v/>
      </c>
      <c r="I85" s="324">
        <f>IF(B85="FUTURE",C85*2,0)</f>
        <v/>
      </c>
      <c r="J85" s="324">
        <f>IF(AND(B85="AZIONI",C85&lt;&gt;""),2,0)</f>
        <v/>
      </c>
      <c r="K85" s="229" t="n"/>
      <c r="L85" s="229" t="n"/>
      <c r="M85" s="229" t="n"/>
      <c r="N85" s="229" t="n"/>
      <c r="W85" s="318" t="n"/>
      <c r="X85" s="318" t="n"/>
      <c r="Y85" s="318" t="n"/>
      <c r="Z85" s="318" t="n"/>
      <c r="AA85" s="318" t="n"/>
      <c r="AB85" s="318" t="n"/>
      <c r="AC85" s="318" t="n"/>
      <c r="AD85" s="318" t="n"/>
      <c r="AE85" s="318" t="n"/>
      <c r="AF85" s="318" t="n"/>
      <c r="AG85" s="318" t="n"/>
      <c r="AH85" s="318" t="n"/>
      <c r="AI85" s="318" t="n"/>
      <c r="AJ85" s="318" t="n"/>
      <c r="AK85" s="318" t="n"/>
      <c r="AL85" s="318" t="n"/>
      <c r="AM85" s="318" t="n"/>
      <c r="AN85" s="318" t="n"/>
      <c r="AO85" s="318" t="n"/>
      <c r="AP85" s="318" t="n"/>
      <c r="AQ85" s="318" t="n"/>
      <c r="AR85" s="318" t="n"/>
      <c r="AS85" s="318" t="n"/>
      <c r="AT85" s="318" t="n"/>
      <c r="AU85" s="318" t="n"/>
      <c r="AV85" s="318" t="n"/>
      <c r="AW85" s="318" t="n"/>
      <c r="AX85" s="318" t="n"/>
      <c r="AY85" s="318" t="n"/>
      <c r="AZ85" s="318" t="n"/>
      <c r="BA85" s="318" t="n"/>
      <c r="BB85" s="318" t="n"/>
      <c r="BC85" s="318" t="n"/>
      <c r="BD85" s="318" t="n"/>
      <c r="BE85" s="318" t="n"/>
      <c r="BF85" s="318" t="n"/>
      <c r="BG85" s="318" t="n"/>
      <c r="BH85" s="318" t="n"/>
      <c r="BI85" s="318" t="n"/>
      <c r="BJ85" s="318" t="n"/>
      <c r="BK85" s="318" t="n"/>
      <c r="BL85" s="318" t="n"/>
      <c r="BM85" s="318" t="n"/>
      <c r="BN85" s="318" t="n"/>
      <c r="BO85" s="318" t="n"/>
      <c r="BP85" s="318" t="n"/>
      <c r="BQ85" s="318" t="n"/>
      <c r="BR85" s="318" t="n"/>
      <c r="BS85" s="318" t="n"/>
      <c r="BT85" s="318" t="n"/>
      <c r="BU85" s="318" t="n"/>
      <c r="BV85" s="318" t="n"/>
      <c r="BW85" s="318" t="n"/>
      <c r="BX85" s="318" t="n"/>
      <c r="BY85" s="318" t="n"/>
      <c r="BZ85" s="318" t="n"/>
      <c r="CA85" s="318" t="n"/>
      <c r="CB85" s="318" t="n"/>
      <c r="CC85" s="318" t="n"/>
      <c r="CD85" s="318" t="n"/>
      <c r="CE85" s="318" t="n"/>
      <c r="CF85" s="318" t="n"/>
      <c r="CG85" s="318" t="n"/>
      <c r="CH85" s="318" t="n"/>
      <c r="CI85" s="318" t="n"/>
      <c r="CJ85" s="318" t="n"/>
      <c r="CK85" s="318" t="n"/>
      <c r="CL85" s="318" t="n"/>
      <c r="CM85" s="318" t="n"/>
      <c r="CN85" s="318" t="n"/>
      <c r="CO85" s="318" t="n"/>
      <c r="CP85" s="318" t="n"/>
      <c r="CQ85" s="318" t="n"/>
      <c r="CR85" s="318" t="n"/>
      <c r="CS85" s="318" t="n"/>
    </row>
    <row r="86">
      <c r="A86" s="314" t="n"/>
      <c r="B86" s="315" t="n"/>
      <c r="C86" s="439" t="n"/>
      <c r="D86" s="316" t="n"/>
      <c r="E86" s="315" t="n"/>
      <c r="F86" s="317" t="n"/>
      <c r="G86" s="438">
        <f>IF(AND(E86&lt;&gt;"",F86&lt;&gt;""),IF(B86="FUTURE",(F86-E86)*$A$2*ABS(C86),IF(B86="AZIONI",(F86-E86)*ABS(C86),(F86-E86)*$A$3*ABS(C86))),"")</f>
        <v/>
      </c>
      <c r="H86" s="324">
        <f>IF(OR(B86="CALL",B86="PUT"),C86,0)</f>
        <v/>
      </c>
      <c r="I86" s="324">
        <f>IF(B86="FUTURE",C86*2,0)</f>
        <v/>
      </c>
      <c r="J86" s="324">
        <f>IF(AND(B86="AZIONI",C86&lt;&gt;""),2,0)</f>
        <v/>
      </c>
      <c r="K86" s="229" t="n"/>
      <c r="L86" s="229" t="n"/>
      <c r="M86" s="229" t="n"/>
      <c r="N86" s="229" t="n"/>
      <c r="W86" s="318" t="n"/>
      <c r="X86" s="318" t="n"/>
      <c r="Y86" s="318" t="n"/>
      <c r="Z86" s="318" t="n"/>
      <c r="AA86" s="318" t="n"/>
      <c r="AB86" s="318" t="n"/>
      <c r="AC86" s="318" t="n"/>
      <c r="AD86" s="318" t="n"/>
      <c r="AE86" s="318" t="n"/>
      <c r="AF86" s="318" t="n"/>
      <c r="AG86" s="318" t="n"/>
      <c r="AH86" s="318" t="n"/>
      <c r="AI86" s="318" t="n"/>
      <c r="AJ86" s="318" t="n"/>
      <c r="AK86" s="318" t="n"/>
      <c r="AL86" s="318" t="n"/>
      <c r="AM86" s="318" t="n"/>
      <c r="AN86" s="318" t="n"/>
      <c r="AO86" s="318" t="n"/>
      <c r="AP86" s="318" t="n"/>
      <c r="AQ86" s="318" t="n"/>
      <c r="AR86" s="318" t="n"/>
      <c r="AS86" s="318" t="n"/>
      <c r="AT86" s="318" t="n"/>
      <c r="AU86" s="318" t="n"/>
      <c r="AV86" s="318" t="n"/>
      <c r="AW86" s="318" t="n"/>
      <c r="AX86" s="318" t="n"/>
      <c r="AY86" s="318" t="n"/>
      <c r="AZ86" s="318" t="n"/>
      <c r="BA86" s="318" t="n"/>
      <c r="BB86" s="318" t="n"/>
      <c r="BC86" s="318" t="n"/>
      <c r="BD86" s="318" t="n"/>
      <c r="BE86" s="318" t="n"/>
      <c r="BF86" s="318" t="n"/>
      <c r="BG86" s="318" t="n"/>
      <c r="BH86" s="318" t="n"/>
      <c r="BI86" s="318" t="n"/>
      <c r="BJ86" s="318" t="n"/>
      <c r="BK86" s="318" t="n"/>
      <c r="BL86" s="318" t="n"/>
      <c r="BM86" s="318" t="n"/>
      <c r="BN86" s="318" t="n"/>
      <c r="BO86" s="318" t="n"/>
      <c r="BP86" s="318" t="n"/>
      <c r="BQ86" s="318" t="n"/>
      <c r="BR86" s="318" t="n"/>
      <c r="BS86" s="318" t="n"/>
      <c r="BT86" s="318" t="n"/>
      <c r="BU86" s="318" t="n"/>
      <c r="BV86" s="318" t="n"/>
      <c r="BW86" s="318" t="n"/>
      <c r="BX86" s="318" t="n"/>
      <c r="BY86" s="318" t="n"/>
      <c r="BZ86" s="318" t="n"/>
      <c r="CA86" s="318" t="n"/>
      <c r="CB86" s="318" t="n"/>
      <c r="CC86" s="318" t="n"/>
      <c r="CD86" s="318" t="n"/>
      <c r="CE86" s="318" t="n"/>
      <c r="CF86" s="318" t="n"/>
      <c r="CG86" s="318" t="n"/>
      <c r="CH86" s="318" t="n"/>
      <c r="CI86" s="318" t="n"/>
      <c r="CJ86" s="318" t="n"/>
      <c r="CK86" s="318" t="n"/>
      <c r="CL86" s="318" t="n"/>
      <c r="CM86" s="318" t="n"/>
      <c r="CN86" s="318" t="n"/>
      <c r="CO86" s="318" t="n"/>
      <c r="CP86" s="318" t="n"/>
      <c r="CQ86" s="318" t="n"/>
      <c r="CR86" s="318" t="n"/>
      <c r="CS86" s="318" t="n"/>
    </row>
    <row r="87">
      <c r="A87" s="314" t="n"/>
      <c r="B87" s="315" t="n"/>
      <c r="C87" s="439" t="n"/>
      <c r="D87" s="316" t="n"/>
      <c r="E87" s="315" t="n"/>
      <c r="F87" s="317" t="n"/>
      <c r="G87" s="438">
        <f>IF(AND(E87&lt;&gt;"",F87&lt;&gt;""),IF(B87="FUTURE",(F87-E87)*$A$2*ABS(C87),IF(B87="AZIONI",(F87-E87)*ABS(C87),(F87-E87)*$A$3*ABS(C87))),"")</f>
        <v/>
      </c>
      <c r="H87" s="324">
        <f>IF(OR(B87="CALL",B87="PUT"),C87,0)</f>
        <v/>
      </c>
      <c r="I87" s="324">
        <f>IF(B87="FUTURE",C87*2,0)</f>
        <v/>
      </c>
      <c r="J87" s="324">
        <f>IF(AND(B87="AZIONI",C87&lt;&gt;""),2,0)</f>
        <v/>
      </c>
      <c r="K87" s="229" t="n"/>
      <c r="L87" s="229" t="n"/>
      <c r="M87" s="229" t="n"/>
      <c r="N87" s="229" t="n"/>
      <c r="W87" s="318" t="n"/>
      <c r="X87" s="318" t="n"/>
      <c r="Y87" s="318" t="n"/>
      <c r="Z87" s="318" t="n"/>
      <c r="AA87" s="318" t="n"/>
      <c r="AB87" s="318" t="n"/>
      <c r="AC87" s="318" t="n"/>
      <c r="AD87" s="318" t="n"/>
      <c r="AE87" s="318" t="n"/>
      <c r="AF87" s="318" t="n"/>
      <c r="AG87" s="318" t="n"/>
      <c r="AH87" s="318" t="n"/>
      <c r="AI87" s="318" t="n"/>
      <c r="AJ87" s="318" t="n"/>
      <c r="AK87" s="318" t="n"/>
      <c r="AL87" s="318" t="n"/>
      <c r="AM87" s="318" t="n"/>
      <c r="AN87" s="318" t="n"/>
      <c r="AO87" s="318" t="n"/>
      <c r="AP87" s="318" t="n"/>
      <c r="AQ87" s="318" t="n"/>
      <c r="AR87" s="318" t="n"/>
      <c r="AS87" s="318" t="n"/>
      <c r="AT87" s="318" t="n"/>
      <c r="AU87" s="318" t="n"/>
      <c r="AV87" s="318" t="n"/>
      <c r="AW87" s="318" t="n"/>
      <c r="AX87" s="318" t="n"/>
      <c r="AY87" s="318" t="n"/>
      <c r="AZ87" s="318" t="n"/>
      <c r="BA87" s="318" t="n"/>
      <c r="BB87" s="318" t="n"/>
      <c r="BC87" s="318" t="n"/>
      <c r="BD87" s="318" t="n"/>
      <c r="BE87" s="318" t="n"/>
      <c r="BF87" s="318" t="n"/>
      <c r="BG87" s="318" t="n"/>
      <c r="BH87" s="318" t="n"/>
      <c r="BI87" s="318" t="n"/>
      <c r="BJ87" s="318" t="n"/>
      <c r="BK87" s="318" t="n"/>
      <c r="BL87" s="318" t="n"/>
      <c r="BM87" s="318" t="n"/>
      <c r="BN87" s="318" t="n"/>
      <c r="BO87" s="318" t="n"/>
      <c r="BP87" s="318" t="n"/>
      <c r="BQ87" s="318" t="n"/>
      <c r="BR87" s="318" t="n"/>
      <c r="BS87" s="318" t="n"/>
      <c r="BT87" s="318" t="n"/>
      <c r="BU87" s="318" t="n"/>
      <c r="BV87" s="318" t="n"/>
      <c r="BW87" s="318" t="n"/>
      <c r="BX87" s="318" t="n"/>
      <c r="BY87" s="318" t="n"/>
      <c r="BZ87" s="318" t="n"/>
      <c r="CA87" s="318" t="n"/>
      <c r="CB87" s="318" t="n"/>
      <c r="CC87" s="318" t="n"/>
      <c r="CD87" s="318" t="n"/>
      <c r="CE87" s="318" t="n"/>
      <c r="CF87" s="318" t="n"/>
      <c r="CG87" s="318" t="n"/>
      <c r="CH87" s="318" t="n"/>
      <c r="CI87" s="318" t="n"/>
      <c r="CJ87" s="318" t="n"/>
      <c r="CK87" s="318" t="n"/>
      <c r="CL87" s="318" t="n"/>
      <c r="CM87" s="318" t="n"/>
      <c r="CN87" s="318" t="n"/>
      <c r="CO87" s="318" t="n"/>
      <c r="CP87" s="318" t="n"/>
      <c r="CQ87" s="318" t="n"/>
      <c r="CR87" s="318" t="n"/>
      <c r="CS87" s="318" t="n"/>
    </row>
    <row r="88">
      <c r="A88" s="314" t="n"/>
      <c r="B88" s="315" t="n"/>
      <c r="C88" s="439" t="n"/>
      <c r="D88" s="316" t="n"/>
      <c r="E88" s="315" t="n"/>
      <c r="F88" s="317" t="n"/>
      <c r="G88" s="438">
        <f>IF(AND(E88&lt;&gt;"",F88&lt;&gt;""),IF(B88="FUTURE",(F88-E88)*$A$2*ABS(C88),IF(B88="AZIONI",(F88-E88)*ABS(C88),(F88-E88)*$A$3*ABS(C88))),"")</f>
        <v/>
      </c>
      <c r="H88" s="324">
        <f>IF(OR(B88="CALL",B88="PUT"),C88,0)</f>
        <v/>
      </c>
      <c r="I88" s="324">
        <f>IF(B88="FUTURE",C88*2,0)</f>
        <v/>
      </c>
      <c r="J88" s="324">
        <f>IF(AND(B88="AZIONI",C88&lt;&gt;""),2,0)</f>
        <v/>
      </c>
      <c r="K88" s="229" t="n"/>
      <c r="L88" s="229" t="n"/>
      <c r="M88" s="229" t="n"/>
      <c r="N88" s="229" t="n"/>
      <c r="W88" s="318" t="n"/>
      <c r="X88" s="318" t="n"/>
      <c r="Y88" s="318" t="n"/>
      <c r="Z88" s="318" t="n"/>
      <c r="AA88" s="318" t="n"/>
      <c r="AB88" s="318" t="n"/>
      <c r="AC88" s="318" t="n"/>
      <c r="AD88" s="318" t="n"/>
      <c r="AE88" s="318" t="n"/>
      <c r="AF88" s="318" t="n"/>
      <c r="AG88" s="318" t="n"/>
      <c r="AH88" s="318" t="n"/>
      <c r="AI88" s="318" t="n"/>
      <c r="AJ88" s="318" t="n"/>
      <c r="AK88" s="318" t="n"/>
      <c r="AL88" s="318" t="n"/>
      <c r="AM88" s="318" t="n"/>
      <c r="AN88" s="318" t="n"/>
      <c r="AO88" s="318" t="n"/>
      <c r="AP88" s="318" t="n"/>
      <c r="AQ88" s="318" t="n"/>
      <c r="AR88" s="318" t="n"/>
      <c r="AS88" s="318" t="n"/>
      <c r="AT88" s="318" t="n"/>
      <c r="AU88" s="318" t="n"/>
      <c r="AV88" s="318" t="n"/>
      <c r="AW88" s="318" t="n"/>
      <c r="AX88" s="318" t="n"/>
      <c r="AY88" s="318" t="n"/>
      <c r="AZ88" s="318" t="n"/>
      <c r="BA88" s="318" t="n"/>
      <c r="BB88" s="318" t="n"/>
      <c r="BC88" s="318" t="n"/>
      <c r="BD88" s="318" t="n"/>
      <c r="BE88" s="318" t="n"/>
      <c r="BF88" s="318" t="n"/>
      <c r="BG88" s="318" t="n"/>
      <c r="BH88" s="318" t="n"/>
      <c r="BI88" s="318" t="n"/>
      <c r="BJ88" s="318" t="n"/>
      <c r="BK88" s="318" t="n"/>
      <c r="BL88" s="318" t="n"/>
      <c r="BM88" s="318" t="n"/>
      <c r="BN88" s="318" t="n"/>
      <c r="BO88" s="318" t="n"/>
      <c r="BP88" s="318" t="n"/>
      <c r="BQ88" s="318" t="n"/>
      <c r="BR88" s="318" t="n"/>
      <c r="BS88" s="318" t="n"/>
      <c r="BT88" s="318" t="n"/>
      <c r="BU88" s="318" t="n"/>
      <c r="BV88" s="318" t="n"/>
      <c r="BW88" s="318" t="n"/>
      <c r="BX88" s="318" t="n"/>
      <c r="BY88" s="318" t="n"/>
      <c r="BZ88" s="318" t="n"/>
      <c r="CA88" s="318" t="n"/>
      <c r="CB88" s="318" t="n"/>
      <c r="CC88" s="318" t="n"/>
      <c r="CD88" s="318" t="n"/>
      <c r="CE88" s="318" t="n"/>
      <c r="CF88" s="318" t="n"/>
      <c r="CG88" s="318" t="n"/>
      <c r="CH88" s="318" t="n"/>
      <c r="CI88" s="318" t="n"/>
      <c r="CJ88" s="318" t="n"/>
      <c r="CK88" s="318" t="n"/>
      <c r="CL88" s="318" t="n"/>
      <c r="CM88" s="318" t="n"/>
      <c r="CN88" s="318" t="n"/>
      <c r="CO88" s="318" t="n"/>
      <c r="CP88" s="318" t="n"/>
      <c r="CQ88" s="318" t="n"/>
      <c r="CR88" s="318" t="n"/>
      <c r="CS88" s="318" t="n"/>
    </row>
    <row r="89">
      <c r="A89" s="314" t="n"/>
      <c r="B89" s="315" t="n"/>
      <c r="C89" s="439" t="n"/>
      <c r="D89" s="316" t="n"/>
      <c r="E89" s="315" t="n"/>
      <c r="F89" s="317" t="n"/>
      <c r="G89" s="438">
        <f>IF(AND(E89&lt;&gt;"",F89&lt;&gt;""),IF(B89="FUTURE",(F89-E89)*$A$2*ABS(C89),IF(B89="AZIONI",(F89-E89)*ABS(C89),(F89-E89)*$A$3*ABS(C89))),"")</f>
        <v/>
      </c>
      <c r="H89" s="324">
        <f>IF(OR(B89="CALL",B89="PUT"),C89,0)</f>
        <v/>
      </c>
      <c r="I89" s="324">
        <f>IF(B89="FUTURE",C89*2,0)</f>
        <v/>
      </c>
      <c r="J89" s="324">
        <f>IF(AND(B89="AZIONI",C89&lt;&gt;""),2,0)</f>
        <v/>
      </c>
      <c r="K89" s="229" t="n"/>
      <c r="L89" s="229" t="n"/>
      <c r="M89" s="229" t="n"/>
      <c r="N89" s="229" t="n"/>
      <c r="W89" s="318" t="n"/>
      <c r="X89" s="318" t="n"/>
      <c r="Y89" s="318" t="n"/>
      <c r="Z89" s="318" t="n"/>
      <c r="AA89" s="318" t="n"/>
      <c r="AB89" s="318" t="n"/>
      <c r="AC89" s="318" t="n"/>
      <c r="AD89" s="318" t="n"/>
      <c r="AE89" s="318" t="n"/>
      <c r="AF89" s="318" t="n"/>
      <c r="AG89" s="318" t="n"/>
      <c r="AH89" s="318" t="n"/>
      <c r="AI89" s="318" t="n"/>
      <c r="AJ89" s="318" t="n"/>
      <c r="AK89" s="318" t="n"/>
      <c r="AL89" s="318" t="n"/>
      <c r="AM89" s="318" t="n"/>
      <c r="AN89" s="318" t="n"/>
      <c r="AO89" s="318" t="n"/>
      <c r="AP89" s="318" t="n"/>
      <c r="AQ89" s="318" t="n"/>
      <c r="AR89" s="318" t="n"/>
      <c r="AS89" s="318" t="n"/>
      <c r="AT89" s="318" t="n"/>
      <c r="AU89" s="318" t="n"/>
      <c r="AV89" s="318" t="n"/>
      <c r="AW89" s="318" t="n"/>
      <c r="AX89" s="318" t="n"/>
      <c r="AY89" s="318" t="n"/>
      <c r="AZ89" s="318" t="n"/>
      <c r="BA89" s="318" t="n"/>
      <c r="BB89" s="318" t="n"/>
      <c r="BC89" s="318" t="n"/>
      <c r="BD89" s="318" t="n"/>
      <c r="BE89" s="318" t="n"/>
      <c r="BF89" s="318" t="n"/>
      <c r="BG89" s="318" t="n"/>
      <c r="BH89" s="318" t="n"/>
      <c r="BI89" s="318" t="n"/>
      <c r="BJ89" s="318" t="n"/>
      <c r="BK89" s="318" t="n"/>
      <c r="BL89" s="318" t="n"/>
      <c r="BM89" s="318" t="n"/>
      <c r="BN89" s="318" t="n"/>
      <c r="BO89" s="318" t="n"/>
      <c r="BP89" s="318" t="n"/>
      <c r="BQ89" s="318" t="n"/>
      <c r="BR89" s="318" t="n"/>
      <c r="BS89" s="318" t="n"/>
      <c r="BT89" s="318" t="n"/>
      <c r="BU89" s="318" t="n"/>
      <c r="BV89" s="318" t="n"/>
      <c r="BW89" s="318" t="n"/>
      <c r="BX89" s="318" t="n"/>
      <c r="BY89" s="318" t="n"/>
      <c r="BZ89" s="318" t="n"/>
      <c r="CA89" s="318" t="n"/>
      <c r="CB89" s="318" t="n"/>
      <c r="CC89" s="318" t="n"/>
      <c r="CD89" s="318" t="n"/>
      <c r="CE89" s="318" t="n"/>
      <c r="CF89" s="318" t="n"/>
      <c r="CG89" s="318" t="n"/>
      <c r="CH89" s="318" t="n"/>
      <c r="CI89" s="318" t="n"/>
      <c r="CJ89" s="318" t="n"/>
      <c r="CK89" s="318" t="n"/>
      <c r="CL89" s="318" t="n"/>
      <c r="CM89" s="318" t="n"/>
      <c r="CN89" s="318" t="n"/>
      <c r="CO89" s="318" t="n"/>
      <c r="CP89" s="318" t="n"/>
      <c r="CQ89" s="318" t="n"/>
      <c r="CR89" s="318" t="n"/>
      <c r="CS89" s="318" t="n"/>
    </row>
    <row r="90">
      <c r="A90" s="314" t="n"/>
      <c r="B90" s="315" t="n"/>
      <c r="C90" s="439" t="n"/>
      <c r="D90" s="316" t="n"/>
      <c r="E90" s="315" t="n"/>
      <c r="F90" s="317" t="n"/>
      <c r="G90" s="438">
        <f>IF(AND(E90&lt;&gt;"",F90&lt;&gt;""),IF(B90="FUTURE",(F90-E90)*$A$2*ABS(C90),IF(B90="AZIONI",(F90-E90)*ABS(C90),(F90-E90)*$A$3*ABS(C90))),"")</f>
        <v/>
      </c>
      <c r="H90" s="324">
        <f>IF(OR(B90="CALL",B90="PUT"),C90,0)</f>
        <v/>
      </c>
      <c r="I90" s="324">
        <f>IF(B90="FUTURE",C90*2,0)</f>
        <v/>
      </c>
      <c r="J90" s="324">
        <f>IF(AND(B90="AZIONI",C90&lt;&gt;""),2,0)</f>
        <v/>
      </c>
      <c r="K90" s="229" t="n"/>
      <c r="L90" s="229" t="n"/>
      <c r="M90" s="229" t="n"/>
      <c r="N90" s="229" t="n"/>
      <c r="W90" s="318" t="n"/>
      <c r="X90" s="318" t="n"/>
      <c r="Y90" s="318" t="n"/>
      <c r="Z90" s="318" t="n"/>
      <c r="AA90" s="318" t="n"/>
      <c r="AB90" s="318" t="n"/>
      <c r="AC90" s="318" t="n"/>
      <c r="AD90" s="318" t="n"/>
      <c r="AE90" s="318" t="n"/>
      <c r="AF90" s="318" t="n"/>
      <c r="AG90" s="318" t="n"/>
      <c r="AH90" s="318" t="n"/>
      <c r="AI90" s="318" t="n"/>
      <c r="AJ90" s="318" t="n"/>
      <c r="AK90" s="318" t="n"/>
      <c r="AL90" s="318" t="n"/>
      <c r="AM90" s="318" t="n"/>
      <c r="AN90" s="318" t="n"/>
      <c r="AO90" s="318" t="n"/>
      <c r="AP90" s="318" t="n"/>
      <c r="AQ90" s="318" t="n"/>
      <c r="AR90" s="318" t="n"/>
      <c r="AS90" s="318" t="n"/>
      <c r="AT90" s="318" t="n"/>
      <c r="AU90" s="318" t="n"/>
      <c r="AV90" s="318" t="n"/>
      <c r="AW90" s="318" t="n"/>
      <c r="AX90" s="318" t="n"/>
      <c r="AY90" s="318" t="n"/>
      <c r="AZ90" s="318" t="n"/>
      <c r="BA90" s="318" t="n"/>
      <c r="BB90" s="318" t="n"/>
      <c r="BC90" s="318" t="n"/>
      <c r="BD90" s="318" t="n"/>
      <c r="BE90" s="318" t="n"/>
      <c r="BF90" s="318" t="n"/>
      <c r="BG90" s="318" t="n"/>
      <c r="BH90" s="318" t="n"/>
      <c r="BI90" s="318" t="n"/>
      <c r="BJ90" s="318" t="n"/>
      <c r="BK90" s="318" t="n"/>
      <c r="BL90" s="318" t="n"/>
      <c r="BM90" s="318" t="n"/>
      <c r="BN90" s="318" t="n"/>
      <c r="BO90" s="318" t="n"/>
      <c r="BP90" s="318" t="n"/>
      <c r="BQ90" s="318" t="n"/>
      <c r="BR90" s="318" t="n"/>
      <c r="BS90" s="318" t="n"/>
      <c r="BT90" s="318" t="n"/>
      <c r="BU90" s="318" t="n"/>
      <c r="BV90" s="318" t="n"/>
      <c r="BW90" s="318" t="n"/>
      <c r="BX90" s="318" t="n"/>
      <c r="BY90" s="318" t="n"/>
      <c r="BZ90" s="318" t="n"/>
      <c r="CA90" s="318" t="n"/>
      <c r="CB90" s="318" t="n"/>
      <c r="CC90" s="318" t="n"/>
      <c r="CD90" s="318" t="n"/>
      <c r="CE90" s="318" t="n"/>
      <c r="CF90" s="318" t="n"/>
      <c r="CG90" s="318" t="n"/>
      <c r="CH90" s="318" t="n"/>
      <c r="CI90" s="318" t="n"/>
      <c r="CJ90" s="318" t="n"/>
      <c r="CK90" s="318" t="n"/>
      <c r="CL90" s="318" t="n"/>
      <c r="CM90" s="318" t="n"/>
      <c r="CN90" s="318" t="n"/>
      <c r="CO90" s="318" t="n"/>
      <c r="CP90" s="318" t="n"/>
      <c r="CQ90" s="318" t="n"/>
      <c r="CR90" s="318" t="n"/>
      <c r="CS90" s="318" t="n"/>
    </row>
    <row r="91">
      <c r="A91" s="314" t="n"/>
      <c r="B91" s="315" t="n"/>
      <c r="C91" s="439" t="n"/>
      <c r="D91" s="316" t="n"/>
      <c r="E91" s="315" t="n"/>
      <c r="F91" s="317" t="n"/>
      <c r="G91" s="438">
        <f>IF(AND(E91&lt;&gt;"",F91&lt;&gt;""),IF(B91="FUTURE",(F91-E91)*$A$2*ABS(C91),IF(B91="AZIONI",(F91-E91)*ABS(C91),(F91-E91)*$A$3*ABS(C91))),"")</f>
        <v/>
      </c>
      <c r="H91" s="324">
        <f>IF(OR(B91="CALL",B91="PUT"),C91,0)</f>
        <v/>
      </c>
      <c r="I91" s="324">
        <f>IF(B91="FUTURE",C91*2,0)</f>
        <v/>
      </c>
      <c r="J91" s="324">
        <f>IF(AND(B91="AZIONI",C91&lt;&gt;""),2,0)</f>
        <v/>
      </c>
      <c r="K91" s="229" t="n"/>
      <c r="L91" s="229" t="n"/>
      <c r="M91" s="229" t="n"/>
      <c r="N91" s="229" t="n"/>
      <c r="W91" s="318" t="n"/>
      <c r="X91" s="318" t="n"/>
      <c r="Y91" s="318" t="n"/>
      <c r="Z91" s="318" t="n"/>
      <c r="AA91" s="318" t="n"/>
      <c r="AB91" s="318" t="n"/>
      <c r="AC91" s="318" t="n"/>
      <c r="AD91" s="318" t="n"/>
      <c r="AE91" s="318" t="n"/>
      <c r="AF91" s="318" t="n"/>
      <c r="AG91" s="318" t="n"/>
      <c r="AH91" s="318" t="n"/>
      <c r="AI91" s="318" t="n"/>
      <c r="AJ91" s="318" t="n"/>
      <c r="AK91" s="318" t="n"/>
      <c r="AL91" s="318" t="n"/>
      <c r="AM91" s="318" t="n"/>
      <c r="AN91" s="318" t="n"/>
      <c r="AO91" s="318" t="n"/>
      <c r="AP91" s="318" t="n"/>
      <c r="AQ91" s="318" t="n"/>
      <c r="AR91" s="318" t="n"/>
      <c r="AS91" s="318" t="n"/>
      <c r="AT91" s="318" t="n"/>
      <c r="AU91" s="318" t="n"/>
      <c r="AV91" s="318" t="n"/>
      <c r="AW91" s="318" t="n"/>
      <c r="AX91" s="318" t="n"/>
      <c r="AY91" s="318" t="n"/>
      <c r="AZ91" s="318" t="n"/>
      <c r="BA91" s="318" t="n"/>
      <c r="BB91" s="318" t="n"/>
      <c r="BC91" s="318" t="n"/>
      <c r="BD91" s="318" t="n"/>
      <c r="BE91" s="318" t="n"/>
      <c r="BF91" s="318" t="n"/>
      <c r="BG91" s="318" t="n"/>
      <c r="BH91" s="318" t="n"/>
      <c r="BI91" s="318" t="n"/>
      <c r="BJ91" s="318" t="n"/>
      <c r="BK91" s="318" t="n"/>
      <c r="BL91" s="318" t="n"/>
      <c r="BM91" s="318" t="n"/>
      <c r="BN91" s="318" t="n"/>
      <c r="BO91" s="318" t="n"/>
      <c r="BP91" s="318" t="n"/>
      <c r="BQ91" s="318" t="n"/>
      <c r="BR91" s="318" t="n"/>
      <c r="BS91" s="318" t="n"/>
      <c r="BT91" s="318" t="n"/>
      <c r="BU91" s="318" t="n"/>
      <c r="BV91" s="318" t="n"/>
      <c r="BW91" s="318" t="n"/>
      <c r="BX91" s="318" t="n"/>
      <c r="BY91" s="318" t="n"/>
      <c r="BZ91" s="318" t="n"/>
      <c r="CA91" s="318" t="n"/>
      <c r="CB91" s="318" t="n"/>
      <c r="CC91" s="318" t="n"/>
      <c r="CD91" s="318" t="n"/>
      <c r="CE91" s="318" t="n"/>
      <c r="CF91" s="318" t="n"/>
      <c r="CG91" s="318" t="n"/>
      <c r="CH91" s="318" t="n"/>
      <c r="CI91" s="318" t="n"/>
      <c r="CJ91" s="318" t="n"/>
      <c r="CK91" s="318" t="n"/>
      <c r="CL91" s="318" t="n"/>
      <c r="CM91" s="318" t="n"/>
      <c r="CN91" s="318" t="n"/>
      <c r="CO91" s="318" t="n"/>
      <c r="CP91" s="318" t="n"/>
      <c r="CQ91" s="318" t="n"/>
      <c r="CR91" s="318" t="n"/>
      <c r="CS91" s="318" t="n"/>
    </row>
    <row r="92">
      <c r="A92" s="314" t="n"/>
      <c r="B92" s="315" t="n"/>
      <c r="C92" s="439" t="n"/>
      <c r="D92" s="316" t="n"/>
      <c r="E92" s="315" t="n"/>
      <c r="F92" s="317" t="n"/>
      <c r="G92" s="438">
        <f>IF(AND(E92&lt;&gt;"",F92&lt;&gt;""),IF(B92="FUTURE",(F92-E92)*$A$2*ABS(C92),IF(B92="AZIONI",(F92-E92)*ABS(C92),(F92-E92)*$A$3*ABS(C92))),"")</f>
        <v/>
      </c>
      <c r="H92" s="324">
        <f>IF(OR(B92="CALL",B92="PUT"),C92,0)</f>
        <v/>
      </c>
      <c r="I92" s="324">
        <f>IF(B92="FUTURE",C92*2,0)</f>
        <v/>
      </c>
      <c r="J92" s="324">
        <f>IF(AND(B92="AZIONI",C92&lt;&gt;""),2,0)</f>
        <v/>
      </c>
      <c r="K92" s="229" t="n"/>
      <c r="L92" s="229" t="n"/>
      <c r="M92" s="229" t="n"/>
      <c r="N92" s="229" t="n"/>
      <c r="W92" s="318" t="n"/>
      <c r="X92" s="318" t="n"/>
      <c r="Y92" s="318" t="n"/>
      <c r="Z92" s="318" t="n"/>
      <c r="AA92" s="318" t="n"/>
      <c r="AB92" s="318" t="n"/>
      <c r="AC92" s="318" t="n"/>
      <c r="AD92" s="318" t="n"/>
      <c r="AE92" s="318" t="n"/>
      <c r="AF92" s="318" t="n"/>
      <c r="AG92" s="318" t="n"/>
      <c r="AH92" s="318" t="n"/>
      <c r="AI92" s="318" t="n"/>
      <c r="AJ92" s="318" t="n"/>
      <c r="AK92" s="318" t="n"/>
      <c r="AL92" s="318" t="n"/>
      <c r="AM92" s="318" t="n"/>
      <c r="AN92" s="318" t="n"/>
      <c r="AO92" s="318" t="n"/>
      <c r="AP92" s="318" t="n"/>
      <c r="AQ92" s="318" t="n"/>
      <c r="AR92" s="318" t="n"/>
      <c r="AS92" s="318" t="n"/>
      <c r="AT92" s="318" t="n"/>
      <c r="AU92" s="318" t="n"/>
      <c r="AV92" s="318" t="n"/>
      <c r="AW92" s="318" t="n"/>
      <c r="AX92" s="318" t="n"/>
      <c r="AY92" s="318" t="n"/>
      <c r="AZ92" s="318" t="n"/>
      <c r="BA92" s="318" t="n"/>
      <c r="BB92" s="318" t="n"/>
      <c r="BC92" s="318" t="n"/>
      <c r="BD92" s="318" t="n"/>
      <c r="BE92" s="318" t="n"/>
      <c r="BF92" s="318" t="n"/>
      <c r="BG92" s="318" t="n"/>
      <c r="BH92" s="318" t="n"/>
      <c r="BI92" s="318" t="n"/>
      <c r="BJ92" s="318" t="n"/>
      <c r="BK92" s="318" t="n"/>
      <c r="BL92" s="318" t="n"/>
      <c r="BM92" s="318" t="n"/>
      <c r="BN92" s="318" t="n"/>
      <c r="BO92" s="318" t="n"/>
      <c r="BP92" s="318" t="n"/>
      <c r="BQ92" s="318" t="n"/>
      <c r="BR92" s="318" t="n"/>
      <c r="BS92" s="318" t="n"/>
      <c r="BT92" s="318" t="n"/>
      <c r="BU92" s="318" t="n"/>
      <c r="BV92" s="318" t="n"/>
      <c r="BW92" s="318" t="n"/>
      <c r="BX92" s="318" t="n"/>
      <c r="BY92" s="318" t="n"/>
      <c r="BZ92" s="318" t="n"/>
      <c r="CA92" s="318" t="n"/>
      <c r="CB92" s="318" t="n"/>
      <c r="CC92" s="318" t="n"/>
      <c r="CD92" s="318" t="n"/>
      <c r="CE92" s="318" t="n"/>
      <c r="CF92" s="318" t="n"/>
      <c r="CG92" s="318" t="n"/>
      <c r="CH92" s="318" t="n"/>
      <c r="CI92" s="318" t="n"/>
      <c r="CJ92" s="318" t="n"/>
      <c r="CK92" s="318" t="n"/>
      <c r="CL92" s="318" t="n"/>
      <c r="CM92" s="318" t="n"/>
      <c r="CN92" s="318" t="n"/>
      <c r="CO92" s="318" t="n"/>
      <c r="CP92" s="318" t="n"/>
      <c r="CQ92" s="318" t="n"/>
      <c r="CR92" s="318" t="n"/>
      <c r="CS92" s="318" t="n"/>
    </row>
    <row r="93">
      <c r="A93" s="314" t="n"/>
      <c r="B93" s="315" t="n"/>
      <c r="C93" s="439" t="n"/>
      <c r="D93" s="316" t="n"/>
      <c r="E93" s="315" t="n"/>
      <c r="F93" s="317" t="n"/>
      <c r="G93" s="438">
        <f>IF(AND(E93&lt;&gt;"",F93&lt;&gt;""),IF(B93="FUTURE",(F93-E93)*$A$2*ABS(C93),IF(B93="AZIONI",(F93-E93)*ABS(C93),(F93-E93)*$A$3*ABS(C93))),"")</f>
        <v/>
      </c>
      <c r="H93" s="324">
        <f>IF(OR(B93="CALL",B93="PUT"),C93,0)</f>
        <v/>
      </c>
      <c r="I93" s="324">
        <f>IF(B93="FUTURE",C93*2,0)</f>
        <v/>
      </c>
      <c r="J93" s="324">
        <f>IF(AND(B93="AZIONI",C93&lt;&gt;""),2,0)</f>
        <v/>
      </c>
      <c r="K93" s="229" t="n"/>
      <c r="L93" s="229" t="n"/>
      <c r="M93" s="229" t="n"/>
      <c r="N93" s="229" t="n"/>
      <c r="W93" s="318" t="n"/>
      <c r="X93" s="318" t="n"/>
      <c r="Y93" s="318" t="n"/>
      <c r="Z93" s="318" t="n"/>
      <c r="AA93" s="318" t="n"/>
      <c r="AB93" s="318" t="n"/>
      <c r="AC93" s="318" t="n"/>
      <c r="AD93" s="318" t="n"/>
      <c r="AE93" s="318" t="n"/>
      <c r="AF93" s="318" t="n"/>
      <c r="AG93" s="318" t="n"/>
      <c r="AH93" s="318" t="n"/>
      <c r="AI93" s="318" t="n"/>
      <c r="AJ93" s="318" t="n"/>
      <c r="AK93" s="318" t="n"/>
      <c r="AL93" s="318" t="n"/>
      <c r="AM93" s="318" t="n"/>
      <c r="AN93" s="318" t="n"/>
      <c r="AO93" s="318" t="n"/>
      <c r="AP93" s="318" t="n"/>
      <c r="AQ93" s="318" t="n"/>
      <c r="AR93" s="318" t="n"/>
      <c r="AS93" s="318" t="n"/>
      <c r="AT93" s="318" t="n"/>
      <c r="AU93" s="318" t="n"/>
      <c r="AV93" s="318" t="n"/>
      <c r="AW93" s="318" t="n"/>
      <c r="AX93" s="318" t="n"/>
      <c r="AY93" s="318" t="n"/>
      <c r="AZ93" s="318" t="n"/>
      <c r="BA93" s="318" t="n"/>
      <c r="BB93" s="318" t="n"/>
      <c r="BC93" s="318" t="n"/>
      <c r="BD93" s="318" t="n"/>
      <c r="BE93" s="318" t="n"/>
      <c r="BF93" s="318" t="n"/>
      <c r="BG93" s="318" t="n"/>
      <c r="BH93" s="318" t="n"/>
      <c r="BI93" s="318" t="n"/>
      <c r="BJ93" s="318" t="n"/>
      <c r="BK93" s="318" t="n"/>
      <c r="BL93" s="318" t="n"/>
      <c r="BM93" s="318" t="n"/>
      <c r="BN93" s="318" t="n"/>
      <c r="BO93" s="318" t="n"/>
      <c r="BP93" s="318" t="n"/>
      <c r="BQ93" s="318" t="n"/>
      <c r="BR93" s="318" t="n"/>
      <c r="BS93" s="318" t="n"/>
      <c r="BT93" s="318" t="n"/>
      <c r="BU93" s="318" t="n"/>
      <c r="BV93" s="318" t="n"/>
      <c r="BW93" s="318" t="n"/>
      <c r="BX93" s="318" t="n"/>
      <c r="BY93" s="318" t="n"/>
      <c r="BZ93" s="318" t="n"/>
      <c r="CA93" s="318" t="n"/>
      <c r="CB93" s="318" t="n"/>
      <c r="CC93" s="318" t="n"/>
      <c r="CD93" s="318" t="n"/>
      <c r="CE93" s="318" t="n"/>
      <c r="CF93" s="318" t="n"/>
      <c r="CG93" s="318" t="n"/>
      <c r="CH93" s="318" t="n"/>
      <c r="CI93" s="318" t="n"/>
      <c r="CJ93" s="318" t="n"/>
      <c r="CK93" s="318" t="n"/>
      <c r="CL93" s="318" t="n"/>
      <c r="CM93" s="318" t="n"/>
      <c r="CN93" s="318" t="n"/>
      <c r="CO93" s="318" t="n"/>
      <c r="CP93" s="318" t="n"/>
      <c r="CQ93" s="318" t="n"/>
      <c r="CR93" s="318" t="n"/>
      <c r="CS93" s="318" t="n"/>
    </row>
    <row r="94">
      <c r="A94" s="314" t="n"/>
      <c r="B94" s="315" t="n"/>
      <c r="C94" s="439" t="n"/>
      <c r="D94" s="316" t="n"/>
      <c r="E94" s="315" t="n"/>
      <c r="F94" s="317" t="n"/>
      <c r="G94" s="438">
        <f>IF(AND(E94&lt;&gt;"",F94&lt;&gt;""),IF(B94="FUTURE",(F94-E94)*$A$2*ABS(C94),IF(B94="AZIONI",(F94-E94)*ABS(C94),(F94-E94)*$A$3*ABS(C94))),"")</f>
        <v/>
      </c>
      <c r="H94" s="324">
        <f>IF(OR(B94="CALL",B94="PUT"),C94,0)</f>
        <v/>
      </c>
      <c r="I94" s="324">
        <f>IF(B94="FUTURE",C94*2,0)</f>
        <v/>
      </c>
      <c r="J94" s="324">
        <f>IF(AND(B94="AZIONI",C94&lt;&gt;""),2,0)</f>
        <v/>
      </c>
      <c r="K94" s="229" t="n"/>
      <c r="L94" s="229" t="n"/>
      <c r="M94" s="229" t="n"/>
      <c r="N94" s="229" t="n"/>
      <c r="W94" s="318" t="n"/>
      <c r="X94" s="318" t="n"/>
      <c r="Y94" s="318" t="n"/>
      <c r="Z94" s="318" t="n"/>
      <c r="AA94" s="318" t="n"/>
      <c r="AB94" s="318" t="n"/>
      <c r="AC94" s="318" t="n"/>
      <c r="AD94" s="318" t="n"/>
      <c r="AE94" s="318" t="n"/>
      <c r="AF94" s="318" t="n"/>
      <c r="AG94" s="318" t="n"/>
      <c r="AH94" s="318" t="n"/>
      <c r="AI94" s="318" t="n"/>
      <c r="AJ94" s="318" t="n"/>
      <c r="AK94" s="318" t="n"/>
      <c r="AL94" s="318" t="n"/>
      <c r="AM94" s="318" t="n"/>
      <c r="AN94" s="318" t="n"/>
      <c r="AO94" s="318" t="n"/>
      <c r="AP94" s="318" t="n"/>
      <c r="AQ94" s="318" t="n"/>
      <c r="AR94" s="318" t="n"/>
      <c r="AS94" s="318" t="n"/>
      <c r="AT94" s="318" t="n"/>
      <c r="AU94" s="318" t="n"/>
      <c r="AV94" s="318" t="n"/>
      <c r="AW94" s="318" t="n"/>
      <c r="AX94" s="318" t="n"/>
      <c r="AY94" s="318" t="n"/>
      <c r="AZ94" s="318" t="n"/>
      <c r="BA94" s="318" t="n"/>
      <c r="BB94" s="318" t="n"/>
      <c r="BC94" s="318" t="n"/>
      <c r="BD94" s="318" t="n"/>
      <c r="BE94" s="318" t="n"/>
      <c r="BF94" s="318" t="n"/>
      <c r="BG94" s="318" t="n"/>
      <c r="BH94" s="318" t="n"/>
      <c r="BI94" s="318" t="n"/>
      <c r="BJ94" s="318" t="n"/>
      <c r="BK94" s="318" t="n"/>
      <c r="BL94" s="318" t="n"/>
      <c r="BM94" s="318" t="n"/>
      <c r="BN94" s="318" t="n"/>
      <c r="BO94" s="318" t="n"/>
      <c r="BP94" s="318" t="n"/>
      <c r="BQ94" s="318" t="n"/>
      <c r="BR94" s="318" t="n"/>
      <c r="BS94" s="318" t="n"/>
      <c r="BT94" s="318" t="n"/>
      <c r="BU94" s="318" t="n"/>
      <c r="BV94" s="318" t="n"/>
      <c r="BW94" s="318" t="n"/>
      <c r="BX94" s="318" t="n"/>
      <c r="BY94" s="318" t="n"/>
      <c r="BZ94" s="318" t="n"/>
      <c r="CA94" s="318" t="n"/>
      <c r="CB94" s="318" t="n"/>
      <c r="CC94" s="318" t="n"/>
      <c r="CD94" s="318" t="n"/>
      <c r="CE94" s="318" t="n"/>
      <c r="CF94" s="318" t="n"/>
      <c r="CG94" s="318" t="n"/>
      <c r="CH94" s="318" t="n"/>
      <c r="CI94" s="318" t="n"/>
      <c r="CJ94" s="318" t="n"/>
      <c r="CK94" s="318" t="n"/>
      <c r="CL94" s="318" t="n"/>
      <c r="CM94" s="318" t="n"/>
      <c r="CN94" s="318" t="n"/>
      <c r="CO94" s="318" t="n"/>
      <c r="CP94" s="318" t="n"/>
      <c r="CQ94" s="318" t="n"/>
      <c r="CR94" s="318" t="n"/>
      <c r="CS94" s="318" t="n"/>
    </row>
    <row r="95">
      <c r="A95" s="314" t="n"/>
      <c r="B95" s="315" t="n"/>
      <c r="C95" s="439" t="n"/>
      <c r="D95" s="316" t="n"/>
      <c r="E95" s="315" t="n"/>
      <c r="F95" s="317" t="n"/>
      <c r="G95" s="438">
        <f>IF(AND(E95&lt;&gt;"",F95&lt;&gt;""),IF(B95="FUTURE",(F95-E95)*$A$2*ABS(C95),IF(B95="AZIONI",(F95-E95)*ABS(C95),(F95-E95)*$A$3*ABS(C95))),"")</f>
        <v/>
      </c>
      <c r="H95" s="324">
        <f>IF(OR(B95="CALL",B95="PUT"),C95,0)</f>
        <v/>
      </c>
      <c r="I95" s="324">
        <f>IF(B95="FUTURE",C95*2,0)</f>
        <v/>
      </c>
      <c r="J95" s="324">
        <f>IF(AND(B95="AZIONI",C95&lt;&gt;""),2,0)</f>
        <v/>
      </c>
      <c r="K95" s="229" t="n"/>
      <c r="L95" s="229" t="n"/>
      <c r="M95" s="229" t="n"/>
      <c r="N95" s="229" t="n"/>
      <c r="W95" s="318" t="n"/>
      <c r="X95" s="318" t="n"/>
      <c r="Y95" s="318" t="n"/>
      <c r="Z95" s="318" t="n"/>
      <c r="AA95" s="318" t="n"/>
      <c r="AB95" s="318" t="n"/>
      <c r="AC95" s="318" t="n"/>
      <c r="AD95" s="318" t="n"/>
      <c r="AE95" s="318" t="n"/>
      <c r="AF95" s="318" t="n"/>
      <c r="AG95" s="318" t="n"/>
      <c r="AH95" s="318" t="n"/>
      <c r="AI95" s="318" t="n"/>
      <c r="AJ95" s="318" t="n"/>
      <c r="AK95" s="318" t="n"/>
      <c r="AL95" s="318" t="n"/>
      <c r="AM95" s="318" t="n"/>
      <c r="AN95" s="318" t="n"/>
      <c r="AO95" s="318" t="n"/>
      <c r="AP95" s="318" t="n"/>
      <c r="AQ95" s="318" t="n"/>
      <c r="AR95" s="318" t="n"/>
      <c r="AS95" s="318" t="n"/>
      <c r="AT95" s="318" t="n"/>
      <c r="AU95" s="318" t="n"/>
      <c r="AV95" s="318" t="n"/>
      <c r="AW95" s="318" t="n"/>
      <c r="AX95" s="318" t="n"/>
      <c r="AY95" s="318" t="n"/>
      <c r="AZ95" s="318" t="n"/>
      <c r="BA95" s="318" t="n"/>
      <c r="BB95" s="318" t="n"/>
      <c r="BC95" s="318" t="n"/>
      <c r="BD95" s="318" t="n"/>
      <c r="BE95" s="318" t="n"/>
      <c r="BF95" s="318" t="n"/>
      <c r="BG95" s="318" t="n"/>
      <c r="BH95" s="318" t="n"/>
      <c r="BI95" s="318" t="n"/>
      <c r="BJ95" s="318" t="n"/>
      <c r="BK95" s="318" t="n"/>
      <c r="BL95" s="318" t="n"/>
      <c r="BM95" s="318" t="n"/>
      <c r="BN95" s="318" t="n"/>
      <c r="BO95" s="318" t="n"/>
      <c r="BP95" s="318" t="n"/>
      <c r="BQ95" s="318" t="n"/>
      <c r="BR95" s="318" t="n"/>
      <c r="BS95" s="318" t="n"/>
      <c r="BT95" s="318" t="n"/>
      <c r="BU95" s="318" t="n"/>
      <c r="BV95" s="318" t="n"/>
      <c r="BW95" s="318" t="n"/>
      <c r="BX95" s="318" t="n"/>
      <c r="BY95" s="318" t="n"/>
      <c r="BZ95" s="318" t="n"/>
      <c r="CA95" s="318" t="n"/>
      <c r="CB95" s="318" t="n"/>
      <c r="CC95" s="318" t="n"/>
      <c r="CD95" s="318" t="n"/>
      <c r="CE95" s="318" t="n"/>
      <c r="CF95" s="318" t="n"/>
      <c r="CG95" s="318" t="n"/>
      <c r="CH95" s="318" t="n"/>
      <c r="CI95" s="318" t="n"/>
      <c r="CJ95" s="318" t="n"/>
      <c r="CK95" s="318" t="n"/>
      <c r="CL95" s="318" t="n"/>
      <c r="CM95" s="318" t="n"/>
      <c r="CN95" s="318" t="n"/>
      <c r="CO95" s="318" t="n"/>
      <c r="CP95" s="318" t="n"/>
      <c r="CQ95" s="318" t="n"/>
      <c r="CR95" s="318" t="n"/>
      <c r="CS95" s="318" t="n"/>
    </row>
    <row r="96">
      <c r="A96" s="314" t="n"/>
      <c r="B96" s="315" t="n"/>
      <c r="C96" s="439" t="n"/>
      <c r="D96" s="316" t="n"/>
      <c r="E96" s="315" t="n"/>
      <c r="F96" s="317" t="n"/>
      <c r="G96" s="438">
        <f>IF(AND(E96&lt;&gt;"",F96&lt;&gt;""),IF(B96="FUTURE",(F96-E96)*$A$2*ABS(C96),IF(B96="AZIONI",(F96-E96)*ABS(C96),(F96-E96)*$A$3*ABS(C96))),"")</f>
        <v/>
      </c>
      <c r="H96" s="324">
        <f>IF(OR(B96="CALL",B96="PUT"),C96,0)</f>
        <v/>
      </c>
      <c r="I96" s="324">
        <f>IF(B96="FUTURE",C96*2,0)</f>
        <v/>
      </c>
      <c r="J96" s="324">
        <f>IF(AND(B96="AZIONI",C96&lt;&gt;""),2,0)</f>
        <v/>
      </c>
      <c r="K96" s="229" t="n"/>
      <c r="L96" s="229" t="n"/>
      <c r="M96" s="229" t="n"/>
      <c r="N96" s="229" t="n"/>
      <c r="W96" s="318" t="n"/>
      <c r="X96" s="318" t="n"/>
      <c r="Y96" s="318" t="n"/>
      <c r="Z96" s="318" t="n"/>
      <c r="AA96" s="318" t="n"/>
      <c r="AB96" s="318" t="n"/>
      <c r="AC96" s="318" t="n"/>
      <c r="AD96" s="318" t="n"/>
      <c r="AE96" s="318" t="n"/>
      <c r="AF96" s="318" t="n"/>
      <c r="AG96" s="318" t="n"/>
      <c r="AH96" s="318" t="n"/>
      <c r="AI96" s="318" t="n"/>
      <c r="AJ96" s="318" t="n"/>
      <c r="AK96" s="318" t="n"/>
      <c r="AL96" s="318" t="n"/>
      <c r="AM96" s="318" t="n"/>
      <c r="AN96" s="318" t="n"/>
      <c r="AO96" s="318" t="n"/>
      <c r="AP96" s="318" t="n"/>
      <c r="AQ96" s="318" t="n"/>
      <c r="AR96" s="318" t="n"/>
      <c r="AS96" s="318" t="n"/>
      <c r="AT96" s="318" t="n"/>
      <c r="AU96" s="318" t="n"/>
      <c r="AV96" s="318" t="n"/>
      <c r="AW96" s="318" t="n"/>
      <c r="AX96" s="318" t="n"/>
      <c r="AY96" s="318" t="n"/>
      <c r="AZ96" s="318" t="n"/>
      <c r="BA96" s="318" t="n"/>
      <c r="BB96" s="318" t="n"/>
      <c r="BC96" s="318" t="n"/>
      <c r="BD96" s="318" t="n"/>
      <c r="BE96" s="318" t="n"/>
      <c r="BF96" s="318" t="n"/>
      <c r="BG96" s="318" t="n"/>
      <c r="BH96" s="318" t="n"/>
      <c r="BI96" s="318" t="n"/>
      <c r="BJ96" s="318" t="n"/>
      <c r="BK96" s="318" t="n"/>
      <c r="BL96" s="318" t="n"/>
      <c r="BM96" s="318" t="n"/>
      <c r="BN96" s="318" t="n"/>
      <c r="BO96" s="318" t="n"/>
      <c r="BP96" s="318" t="n"/>
      <c r="BQ96" s="318" t="n"/>
      <c r="BR96" s="318" t="n"/>
      <c r="BS96" s="318" t="n"/>
      <c r="BT96" s="318" t="n"/>
      <c r="BU96" s="318" t="n"/>
      <c r="BV96" s="318" t="n"/>
      <c r="BW96" s="318" t="n"/>
      <c r="BX96" s="318" t="n"/>
      <c r="BY96" s="318" t="n"/>
      <c r="BZ96" s="318" t="n"/>
      <c r="CA96" s="318" t="n"/>
      <c r="CB96" s="318" t="n"/>
      <c r="CC96" s="318" t="n"/>
      <c r="CD96" s="318" t="n"/>
      <c r="CE96" s="318" t="n"/>
      <c r="CF96" s="318" t="n"/>
      <c r="CG96" s="318" t="n"/>
      <c r="CH96" s="318" t="n"/>
      <c r="CI96" s="318" t="n"/>
      <c r="CJ96" s="318" t="n"/>
      <c r="CK96" s="318" t="n"/>
      <c r="CL96" s="318" t="n"/>
      <c r="CM96" s="318" t="n"/>
      <c r="CN96" s="318" t="n"/>
      <c r="CO96" s="318" t="n"/>
      <c r="CP96" s="318" t="n"/>
      <c r="CQ96" s="318" t="n"/>
      <c r="CR96" s="318" t="n"/>
      <c r="CS96" s="318" t="n"/>
    </row>
    <row r="97">
      <c r="A97" s="314" t="n"/>
      <c r="B97" s="315" t="n"/>
      <c r="C97" s="439" t="n"/>
      <c r="D97" s="316" t="n"/>
      <c r="E97" s="315" t="n"/>
      <c r="F97" s="317" t="n"/>
      <c r="G97" s="438">
        <f>IF(AND(E97&lt;&gt;"",F97&lt;&gt;""),IF(B97="FUTURE",(F97-E97)*$A$2*ABS(C97),IF(B97="AZIONI",(F97-E97)*ABS(C97),(F97-E97)*$A$3*ABS(C97))),"")</f>
        <v/>
      </c>
      <c r="H97" s="324">
        <f>IF(OR(B97="CALL",B97="PUT"),C97,0)</f>
        <v/>
      </c>
      <c r="I97" s="324">
        <f>IF(B97="FUTURE",C97*2,0)</f>
        <v/>
      </c>
      <c r="J97" s="324">
        <f>IF(AND(B97="AZIONI",C97&lt;&gt;""),2,0)</f>
        <v/>
      </c>
      <c r="K97" s="229" t="n"/>
      <c r="L97" s="229" t="n"/>
      <c r="M97" s="229" t="n"/>
      <c r="N97" s="229" t="n"/>
      <c r="W97" s="318" t="n"/>
      <c r="X97" s="318" t="n"/>
      <c r="Y97" s="318" t="n"/>
      <c r="Z97" s="318" t="n"/>
      <c r="AA97" s="318" t="n"/>
      <c r="AB97" s="318" t="n"/>
      <c r="AC97" s="318" t="n"/>
      <c r="AD97" s="318" t="n"/>
      <c r="AE97" s="318" t="n"/>
      <c r="AF97" s="318" t="n"/>
      <c r="AG97" s="318" t="n"/>
      <c r="AH97" s="318" t="n"/>
      <c r="AI97" s="318" t="n"/>
      <c r="AJ97" s="318" t="n"/>
      <c r="AK97" s="318" t="n"/>
      <c r="AL97" s="318" t="n"/>
      <c r="AM97" s="318" t="n"/>
      <c r="AN97" s="318" t="n"/>
      <c r="AO97" s="318" t="n"/>
      <c r="AP97" s="318" t="n"/>
      <c r="AQ97" s="318" t="n"/>
      <c r="AR97" s="318" t="n"/>
      <c r="AS97" s="318" t="n"/>
      <c r="AT97" s="318" t="n"/>
      <c r="AU97" s="318" t="n"/>
      <c r="AV97" s="318" t="n"/>
      <c r="AW97" s="318" t="n"/>
      <c r="AX97" s="318" t="n"/>
      <c r="AY97" s="318" t="n"/>
      <c r="AZ97" s="318" t="n"/>
      <c r="BA97" s="318" t="n"/>
      <c r="BB97" s="318" t="n"/>
      <c r="BC97" s="318" t="n"/>
      <c r="BD97" s="318" t="n"/>
      <c r="BE97" s="318" t="n"/>
      <c r="BF97" s="318" t="n"/>
      <c r="BG97" s="318" t="n"/>
      <c r="BH97" s="318" t="n"/>
      <c r="BI97" s="318" t="n"/>
      <c r="BJ97" s="318" t="n"/>
      <c r="BK97" s="318" t="n"/>
      <c r="BL97" s="318" t="n"/>
      <c r="BM97" s="318" t="n"/>
      <c r="BN97" s="318" t="n"/>
      <c r="BO97" s="318" t="n"/>
      <c r="BP97" s="318" t="n"/>
      <c r="BQ97" s="318" t="n"/>
      <c r="BR97" s="318" t="n"/>
      <c r="BS97" s="318" t="n"/>
      <c r="BT97" s="318" t="n"/>
      <c r="BU97" s="318" t="n"/>
      <c r="BV97" s="318" t="n"/>
      <c r="BW97" s="318" t="n"/>
      <c r="BX97" s="318" t="n"/>
      <c r="BY97" s="318" t="n"/>
      <c r="BZ97" s="318" t="n"/>
      <c r="CA97" s="318" t="n"/>
      <c r="CB97" s="318" t="n"/>
      <c r="CC97" s="318" t="n"/>
      <c r="CD97" s="318" t="n"/>
      <c r="CE97" s="318" t="n"/>
      <c r="CF97" s="318" t="n"/>
      <c r="CG97" s="318" t="n"/>
      <c r="CH97" s="318" t="n"/>
      <c r="CI97" s="318" t="n"/>
      <c r="CJ97" s="318" t="n"/>
      <c r="CK97" s="318" t="n"/>
      <c r="CL97" s="318" t="n"/>
      <c r="CM97" s="318" t="n"/>
      <c r="CN97" s="318" t="n"/>
      <c r="CO97" s="318" t="n"/>
      <c r="CP97" s="318" t="n"/>
      <c r="CQ97" s="318" t="n"/>
      <c r="CR97" s="318" t="n"/>
      <c r="CS97" s="318" t="n"/>
    </row>
    <row r="98">
      <c r="A98" s="314" t="n"/>
      <c r="B98" s="315" t="n"/>
      <c r="C98" s="439" t="n"/>
      <c r="D98" s="316" t="n"/>
      <c r="E98" s="315" t="n"/>
      <c r="F98" s="317" t="n"/>
      <c r="G98" s="438">
        <f>IF(AND(E98&lt;&gt;"",F98&lt;&gt;""),IF(B98="FUTURE",(F98-E98)*$A$2*ABS(C98),IF(B98="AZIONI",(F98-E98)*ABS(C98),(F98-E98)*$A$3*ABS(C98))),"")</f>
        <v/>
      </c>
      <c r="H98" s="324">
        <f>IF(OR(B98="CALL",B98="PUT"),C98,0)</f>
        <v/>
      </c>
      <c r="I98" s="324">
        <f>IF(B98="FUTURE",C98*2,0)</f>
        <v/>
      </c>
      <c r="J98" s="324">
        <f>IF(AND(B98="AZIONI",C98&lt;&gt;""),2,0)</f>
        <v/>
      </c>
      <c r="K98" s="229" t="n"/>
      <c r="L98" s="229" t="n"/>
      <c r="M98" s="229" t="n"/>
      <c r="N98" s="229" t="n"/>
      <c r="W98" s="318" t="n"/>
      <c r="X98" s="318" t="n"/>
      <c r="Y98" s="318" t="n"/>
      <c r="Z98" s="318" t="n"/>
      <c r="AA98" s="318" t="n"/>
      <c r="AB98" s="318" t="n"/>
      <c r="AC98" s="318" t="n"/>
      <c r="AD98" s="318" t="n"/>
      <c r="AE98" s="318" t="n"/>
      <c r="AF98" s="318" t="n"/>
      <c r="AG98" s="318" t="n"/>
      <c r="AH98" s="318" t="n"/>
      <c r="AI98" s="318" t="n"/>
      <c r="AJ98" s="318" t="n"/>
      <c r="AK98" s="318" t="n"/>
      <c r="AL98" s="318" t="n"/>
      <c r="AM98" s="318" t="n"/>
      <c r="AN98" s="318" t="n"/>
      <c r="AO98" s="318" t="n"/>
      <c r="AP98" s="318" t="n"/>
      <c r="AQ98" s="318" t="n"/>
      <c r="AR98" s="318" t="n"/>
      <c r="AS98" s="318" t="n"/>
      <c r="AT98" s="318" t="n"/>
      <c r="AU98" s="318" t="n"/>
      <c r="AV98" s="318" t="n"/>
      <c r="AW98" s="318" t="n"/>
      <c r="AX98" s="318" t="n"/>
      <c r="AY98" s="318" t="n"/>
      <c r="AZ98" s="318" t="n"/>
      <c r="BA98" s="318" t="n"/>
      <c r="BB98" s="318" t="n"/>
      <c r="BC98" s="318" t="n"/>
      <c r="BD98" s="318" t="n"/>
      <c r="BE98" s="318" t="n"/>
      <c r="BF98" s="318" t="n"/>
      <c r="BG98" s="318" t="n"/>
      <c r="BH98" s="318" t="n"/>
      <c r="BI98" s="318" t="n"/>
      <c r="BJ98" s="318" t="n"/>
      <c r="BK98" s="318" t="n"/>
      <c r="BL98" s="318" t="n"/>
      <c r="BM98" s="318" t="n"/>
      <c r="BN98" s="318" t="n"/>
      <c r="BO98" s="318" t="n"/>
      <c r="BP98" s="318" t="n"/>
      <c r="BQ98" s="318" t="n"/>
      <c r="BR98" s="318" t="n"/>
      <c r="BS98" s="318" t="n"/>
      <c r="BT98" s="318" t="n"/>
      <c r="BU98" s="318" t="n"/>
      <c r="BV98" s="318" t="n"/>
      <c r="BW98" s="318" t="n"/>
      <c r="BX98" s="318" t="n"/>
      <c r="BY98" s="318" t="n"/>
      <c r="BZ98" s="318" t="n"/>
      <c r="CA98" s="318" t="n"/>
      <c r="CB98" s="318" t="n"/>
      <c r="CC98" s="318" t="n"/>
      <c r="CD98" s="318" t="n"/>
      <c r="CE98" s="318" t="n"/>
      <c r="CF98" s="318" t="n"/>
      <c r="CG98" s="318" t="n"/>
      <c r="CH98" s="318" t="n"/>
      <c r="CI98" s="318" t="n"/>
      <c r="CJ98" s="318" t="n"/>
      <c r="CK98" s="318" t="n"/>
      <c r="CL98" s="318" t="n"/>
      <c r="CM98" s="318" t="n"/>
      <c r="CN98" s="318" t="n"/>
      <c r="CO98" s="318" t="n"/>
      <c r="CP98" s="318" t="n"/>
      <c r="CQ98" s="318" t="n"/>
      <c r="CR98" s="318" t="n"/>
      <c r="CS98" s="318" t="n"/>
    </row>
    <row r="99">
      <c r="A99" s="314" t="n"/>
      <c r="B99" s="315" t="n"/>
      <c r="C99" s="439" t="n"/>
      <c r="D99" s="316" t="n"/>
      <c r="E99" s="315" t="n"/>
      <c r="F99" s="317" t="n"/>
      <c r="G99" s="438">
        <f>IF(AND(E99&lt;&gt;"",F99&lt;&gt;""),IF(B99="FUTURE",(F99-E99)*$A$2*ABS(C99),IF(B99="AZIONI",(F99-E99)*ABS(C99),(F99-E99)*$A$3*ABS(C99))),"")</f>
        <v/>
      </c>
      <c r="H99" s="324">
        <f>IF(OR(B99="CALL",B99="PUT"),C99,0)</f>
        <v/>
      </c>
      <c r="I99" s="324">
        <f>IF(B99="FUTURE",C99*2,0)</f>
        <v/>
      </c>
      <c r="J99" s="324">
        <f>IF(AND(B99="AZIONI",C99&lt;&gt;""),2,0)</f>
        <v/>
      </c>
      <c r="K99" s="229" t="n"/>
      <c r="L99" s="229" t="n"/>
      <c r="M99" s="229" t="n"/>
      <c r="N99" s="229" t="n"/>
      <c r="W99" s="318" t="n"/>
      <c r="X99" s="318" t="n"/>
      <c r="Y99" s="318" t="n"/>
      <c r="Z99" s="318" t="n"/>
      <c r="AA99" s="318" t="n"/>
      <c r="AB99" s="318" t="n"/>
      <c r="AC99" s="318" t="n"/>
      <c r="AD99" s="318" t="n"/>
      <c r="AE99" s="318" t="n"/>
      <c r="AF99" s="318" t="n"/>
      <c r="AG99" s="318" t="n"/>
      <c r="AH99" s="318" t="n"/>
      <c r="AI99" s="318" t="n"/>
      <c r="AJ99" s="318" t="n"/>
      <c r="AK99" s="318" t="n"/>
      <c r="AL99" s="318" t="n"/>
      <c r="AM99" s="318" t="n"/>
      <c r="AN99" s="318" t="n"/>
      <c r="AO99" s="318" t="n"/>
      <c r="AP99" s="318" t="n"/>
      <c r="AQ99" s="318" t="n"/>
      <c r="AR99" s="318" t="n"/>
      <c r="AS99" s="318" t="n"/>
      <c r="AT99" s="318" t="n"/>
      <c r="AU99" s="318" t="n"/>
      <c r="AV99" s="318" t="n"/>
      <c r="AW99" s="318" t="n"/>
      <c r="AX99" s="318" t="n"/>
      <c r="AY99" s="318" t="n"/>
      <c r="AZ99" s="318" t="n"/>
      <c r="BA99" s="318" t="n"/>
      <c r="BB99" s="318" t="n"/>
      <c r="BC99" s="318" t="n"/>
      <c r="BD99" s="318" t="n"/>
      <c r="BE99" s="318" t="n"/>
      <c r="BF99" s="318" t="n"/>
      <c r="BG99" s="318" t="n"/>
      <c r="BH99" s="318" t="n"/>
      <c r="BI99" s="318" t="n"/>
      <c r="BJ99" s="318" t="n"/>
      <c r="BK99" s="318" t="n"/>
      <c r="BL99" s="318" t="n"/>
      <c r="BM99" s="318" t="n"/>
      <c r="BN99" s="318" t="n"/>
      <c r="BO99" s="318" t="n"/>
      <c r="BP99" s="318" t="n"/>
      <c r="BQ99" s="318" t="n"/>
      <c r="BR99" s="318" t="n"/>
      <c r="BS99" s="318" t="n"/>
      <c r="BT99" s="318" t="n"/>
      <c r="BU99" s="318" t="n"/>
      <c r="BV99" s="318" t="n"/>
      <c r="BW99" s="318" t="n"/>
      <c r="BX99" s="318" t="n"/>
      <c r="BY99" s="318" t="n"/>
      <c r="BZ99" s="318" t="n"/>
      <c r="CA99" s="318" t="n"/>
      <c r="CB99" s="318" t="n"/>
      <c r="CC99" s="318" t="n"/>
      <c r="CD99" s="318" t="n"/>
      <c r="CE99" s="318" t="n"/>
      <c r="CF99" s="318" t="n"/>
      <c r="CG99" s="318" t="n"/>
      <c r="CH99" s="318" t="n"/>
      <c r="CI99" s="318" t="n"/>
      <c r="CJ99" s="318" t="n"/>
      <c r="CK99" s="318" t="n"/>
      <c r="CL99" s="318" t="n"/>
      <c r="CM99" s="318" t="n"/>
      <c r="CN99" s="318" t="n"/>
      <c r="CO99" s="318" t="n"/>
      <c r="CP99" s="318" t="n"/>
      <c r="CQ99" s="318" t="n"/>
      <c r="CR99" s="318" t="n"/>
      <c r="CS99" s="318" t="n"/>
    </row>
    <row r="100">
      <c r="A100" s="314" t="n"/>
      <c r="B100" s="315" t="n"/>
      <c r="C100" s="439" t="n"/>
      <c r="D100" s="316" t="n"/>
      <c r="E100" s="315" t="n"/>
      <c r="F100" s="317" t="n"/>
      <c r="G100" s="438">
        <f>IF(AND(E100&lt;&gt;"",F100&lt;&gt;""),IF(B100="FUTURE",(F100-E100)*$A$2*ABS(C100),IF(B100="AZIONI",(F100-E100)*ABS(C100),(F100-E100)*$A$3*ABS(C100))),"")</f>
        <v/>
      </c>
      <c r="H100" s="324">
        <f>IF(OR(B100="CALL",B100="PUT"),C100,0)</f>
        <v/>
      </c>
      <c r="I100" s="324">
        <f>IF(B100="FUTURE",C100*2,0)</f>
        <v/>
      </c>
      <c r="J100" s="324">
        <f>IF(AND(B100="AZIONI",C100&lt;&gt;""),2,0)</f>
        <v/>
      </c>
      <c r="K100" s="229" t="n"/>
      <c r="L100" s="229" t="n"/>
      <c r="M100" s="229" t="n"/>
      <c r="N100" s="229" t="n"/>
      <c r="W100" s="318" t="n"/>
      <c r="X100" s="318" t="n"/>
      <c r="Y100" s="318" t="n"/>
      <c r="Z100" s="318" t="n"/>
      <c r="AA100" s="318" t="n"/>
      <c r="AB100" s="318" t="n"/>
      <c r="AC100" s="318" t="n"/>
      <c r="AD100" s="318" t="n"/>
      <c r="AE100" s="318" t="n"/>
      <c r="AF100" s="318" t="n"/>
      <c r="AG100" s="318" t="n"/>
      <c r="AH100" s="318" t="n"/>
      <c r="AI100" s="318" t="n"/>
      <c r="AJ100" s="318" t="n"/>
      <c r="AK100" s="318" t="n"/>
      <c r="AL100" s="318" t="n"/>
      <c r="AM100" s="318" t="n"/>
      <c r="AN100" s="318" t="n"/>
      <c r="AO100" s="318" t="n"/>
      <c r="AP100" s="318" t="n"/>
      <c r="AQ100" s="318" t="n"/>
      <c r="AR100" s="318" t="n"/>
      <c r="AS100" s="318" t="n"/>
      <c r="AT100" s="318" t="n"/>
      <c r="AU100" s="318" t="n"/>
      <c r="AV100" s="318" t="n"/>
      <c r="AW100" s="318" t="n"/>
      <c r="AX100" s="318" t="n"/>
      <c r="AY100" s="318" t="n"/>
      <c r="AZ100" s="318" t="n"/>
      <c r="BA100" s="318" t="n"/>
      <c r="BB100" s="318" t="n"/>
      <c r="BC100" s="318" t="n"/>
      <c r="BD100" s="318" t="n"/>
      <c r="BE100" s="318" t="n"/>
      <c r="BF100" s="318" t="n"/>
      <c r="BG100" s="318" t="n"/>
      <c r="BH100" s="318" t="n"/>
      <c r="BI100" s="318" t="n"/>
      <c r="BJ100" s="318" t="n"/>
      <c r="BK100" s="318" t="n"/>
      <c r="BL100" s="318" t="n"/>
      <c r="BM100" s="318" t="n"/>
      <c r="BN100" s="318" t="n"/>
      <c r="BO100" s="318" t="n"/>
      <c r="BP100" s="318" t="n"/>
      <c r="BQ100" s="318" t="n"/>
      <c r="BR100" s="318" t="n"/>
      <c r="BS100" s="318" t="n"/>
      <c r="BT100" s="318" t="n"/>
      <c r="BU100" s="318" t="n"/>
      <c r="BV100" s="318" t="n"/>
      <c r="BW100" s="318" t="n"/>
      <c r="BX100" s="318" t="n"/>
      <c r="BY100" s="318" t="n"/>
      <c r="BZ100" s="318" t="n"/>
      <c r="CA100" s="318" t="n"/>
      <c r="CB100" s="318" t="n"/>
      <c r="CC100" s="318" t="n"/>
      <c r="CD100" s="318" t="n"/>
      <c r="CE100" s="318" t="n"/>
      <c r="CF100" s="318" t="n"/>
      <c r="CG100" s="318" t="n"/>
      <c r="CH100" s="318" t="n"/>
      <c r="CI100" s="318" t="n"/>
      <c r="CJ100" s="318" t="n"/>
      <c r="CK100" s="318" t="n"/>
      <c r="CL100" s="318" t="n"/>
      <c r="CM100" s="318" t="n"/>
      <c r="CN100" s="318" t="n"/>
      <c r="CO100" s="318" t="n"/>
      <c r="CP100" s="318" t="n"/>
      <c r="CQ100" s="318" t="n"/>
      <c r="CR100" s="318" t="n"/>
      <c r="CS100" s="318" t="n"/>
    </row>
    <row r="101">
      <c r="A101" s="314" t="n"/>
      <c r="B101" s="315" t="n"/>
      <c r="C101" s="439" t="n"/>
      <c r="D101" s="316" t="n"/>
      <c r="E101" s="315" t="n"/>
      <c r="F101" s="317" t="n"/>
      <c r="G101" s="438">
        <f>IF(AND(E101&lt;&gt;"",F101&lt;&gt;""),IF(B101="FUTURE",(F101-E101)*$A$2*ABS(C101),IF(B101="AZIONI",(F101-E101)*ABS(C101),(F101-E101)*$A$3*ABS(C101))),"")</f>
        <v/>
      </c>
      <c r="H101" s="324">
        <f>IF(OR(B101="CALL",B101="PUT"),C101,0)</f>
        <v/>
      </c>
      <c r="I101" s="324">
        <f>IF(B101="FUTURE",C101*2,0)</f>
        <v/>
      </c>
      <c r="J101" s="324">
        <f>IF(AND(B101="AZIONI",C101&lt;&gt;""),2,0)</f>
        <v/>
      </c>
      <c r="K101" s="229" t="n"/>
      <c r="L101" s="229" t="n"/>
      <c r="M101" s="229" t="n"/>
      <c r="N101" s="229" t="n"/>
      <c r="W101" s="318" t="n"/>
      <c r="X101" s="318" t="n"/>
      <c r="Y101" s="318" t="n"/>
      <c r="Z101" s="318" t="n"/>
      <c r="AA101" s="318" t="n"/>
      <c r="AB101" s="318" t="n"/>
      <c r="AC101" s="318" t="n"/>
      <c r="AD101" s="318" t="n"/>
      <c r="AE101" s="318" t="n"/>
      <c r="AF101" s="318" t="n"/>
      <c r="AG101" s="318" t="n"/>
      <c r="AH101" s="318" t="n"/>
      <c r="AI101" s="318" t="n"/>
      <c r="AJ101" s="318" t="n"/>
      <c r="AK101" s="318" t="n"/>
      <c r="AL101" s="318" t="n"/>
      <c r="AM101" s="318" t="n"/>
      <c r="AN101" s="318" t="n"/>
      <c r="AO101" s="318" t="n"/>
      <c r="AP101" s="318" t="n"/>
      <c r="AQ101" s="318" t="n"/>
      <c r="AR101" s="318" t="n"/>
      <c r="AS101" s="318" t="n"/>
      <c r="AT101" s="318" t="n"/>
      <c r="AU101" s="318" t="n"/>
      <c r="AV101" s="318" t="n"/>
      <c r="AW101" s="318" t="n"/>
      <c r="AX101" s="318" t="n"/>
      <c r="AY101" s="318" t="n"/>
      <c r="AZ101" s="318" t="n"/>
      <c r="BA101" s="318" t="n"/>
      <c r="BB101" s="318" t="n"/>
      <c r="BC101" s="318" t="n"/>
      <c r="BD101" s="318" t="n"/>
      <c r="BE101" s="318" t="n"/>
      <c r="BF101" s="318" t="n"/>
      <c r="BG101" s="318" t="n"/>
      <c r="BH101" s="318" t="n"/>
      <c r="BI101" s="318" t="n"/>
      <c r="BJ101" s="318" t="n"/>
      <c r="BK101" s="318" t="n"/>
      <c r="BL101" s="318" t="n"/>
      <c r="BM101" s="318" t="n"/>
      <c r="BN101" s="318" t="n"/>
      <c r="BO101" s="318" t="n"/>
      <c r="BP101" s="318" t="n"/>
      <c r="BQ101" s="318" t="n"/>
      <c r="BR101" s="318" t="n"/>
      <c r="BS101" s="318" t="n"/>
      <c r="BT101" s="318" t="n"/>
      <c r="BU101" s="318" t="n"/>
      <c r="BV101" s="318" t="n"/>
      <c r="BW101" s="318" t="n"/>
      <c r="BX101" s="318" t="n"/>
      <c r="BY101" s="318" t="n"/>
      <c r="BZ101" s="318" t="n"/>
      <c r="CA101" s="318" t="n"/>
      <c r="CB101" s="318" t="n"/>
      <c r="CC101" s="318" t="n"/>
      <c r="CD101" s="318" t="n"/>
      <c r="CE101" s="318" t="n"/>
      <c r="CF101" s="318" t="n"/>
      <c r="CG101" s="318" t="n"/>
      <c r="CH101" s="318" t="n"/>
      <c r="CI101" s="318" t="n"/>
      <c r="CJ101" s="318" t="n"/>
      <c r="CK101" s="318" t="n"/>
      <c r="CL101" s="318" t="n"/>
      <c r="CM101" s="318" t="n"/>
      <c r="CN101" s="318" t="n"/>
      <c r="CO101" s="318" t="n"/>
      <c r="CP101" s="318" t="n"/>
      <c r="CQ101" s="318" t="n"/>
      <c r="CR101" s="318" t="n"/>
      <c r="CS101" s="318" t="n"/>
    </row>
    <row r="102">
      <c r="A102" s="314" t="n"/>
      <c r="B102" s="315" t="n"/>
      <c r="C102" s="439" t="n"/>
      <c r="D102" s="316" t="n"/>
      <c r="E102" s="315" t="n"/>
      <c r="F102" s="317" t="n"/>
      <c r="G102" s="438">
        <f>IF(AND(E102&lt;&gt;"",F102&lt;&gt;""),IF(B102="FUTURE",(F102-E102)*$A$2*ABS(C102),IF(B102="AZIONI",(F102-E102)*ABS(C102),(F102-E102)*$A$3*ABS(C102))),"")</f>
        <v/>
      </c>
      <c r="H102" s="324">
        <f>IF(OR(B102="CALL",B102="PUT"),C102,0)</f>
        <v/>
      </c>
      <c r="I102" s="324">
        <f>IF(B102="FUTURE",C102*2,0)</f>
        <v/>
      </c>
      <c r="J102" s="324">
        <f>IF(AND(B102="AZIONI",C102&lt;&gt;""),2,0)</f>
        <v/>
      </c>
      <c r="K102" s="229" t="n"/>
      <c r="L102" s="229" t="n"/>
      <c r="M102" s="229" t="n"/>
      <c r="N102" s="229" t="n"/>
      <c r="W102" s="318" t="n"/>
      <c r="X102" s="318" t="n"/>
      <c r="Y102" s="318" t="n"/>
      <c r="Z102" s="318" t="n"/>
      <c r="AA102" s="318" t="n"/>
      <c r="AB102" s="318" t="n"/>
      <c r="AC102" s="318" t="n"/>
      <c r="AD102" s="318" t="n"/>
      <c r="AE102" s="318" t="n"/>
      <c r="AF102" s="318" t="n"/>
      <c r="AG102" s="318" t="n"/>
      <c r="AH102" s="318" t="n"/>
      <c r="AI102" s="318" t="n"/>
      <c r="AJ102" s="318" t="n"/>
      <c r="AK102" s="318" t="n"/>
      <c r="AL102" s="318" t="n"/>
      <c r="AM102" s="318" t="n"/>
      <c r="AN102" s="318" t="n"/>
      <c r="AO102" s="318" t="n"/>
      <c r="AP102" s="318" t="n"/>
      <c r="AQ102" s="318" t="n"/>
      <c r="AR102" s="318" t="n"/>
      <c r="AS102" s="318" t="n"/>
      <c r="AT102" s="318" t="n"/>
      <c r="AU102" s="318" t="n"/>
      <c r="AV102" s="318" t="n"/>
      <c r="AW102" s="318" t="n"/>
      <c r="AX102" s="318" t="n"/>
      <c r="AY102" s="318" t="n"/>
      <c r="AZ102" s="318" t="n"/>
      <c r="BA102" s="318" t="n"/>
      <c r="BB102" s="318" t="n"/>
      <c r="BC102" s="318" t="n"/>
      <c r="BD102" s="318" t="n"/>
      <c r="BE102" s="318" t="n"/>
      <c r="BF102" s="318" t="n"/>
      <c r="BG102" s="318" t="n"/>
      <c r="BH102" s="318" t="n"/>
      <c r="BI102" s="318" t="n"/>
      <c r="BJ102" s="318" t="n"/>
      <c r="BK102" s="318" t="n"/>
      <c r="BL102" s="318" t="n"/>
      <c r="BM102" s="318" t="n"/>
      <c r="BN102" s="318" t="n"/>
      <c r="BO102" s="318" t="n"/>
      <c r="BP102" s="318" t="n"/>
      <c r="BQ102" s="318" t="n"/>
      <c r="BR102" s="318" t="n"/>
      <c r="BS102" s="318" t="n"/>
      <c r="BT102" s="318" t="n"/>
      <c r="BU102" s="318" t="n"/>
      <c r="BV102" s="318" t="n"/>
      <c r="BW102" s="318" t="n"/>
      <c r="BX102" s="318" t="n"/>
      <c r="BY102" s="318" t="n"/>
      <c r="BZ102" s="318" t="n"/>
      <c r="CA102" s="318" t="n"/>
      <c r="CB102" s="318" t="n"/>
      <c r="CC102" s="318" t="n"/>
      <c r="CD102" s="318" t="n"/>
      <c r="CE102" s="318" t="n"/>
      <c r="CF102" s="318" t="n"/>
      <c r="CG102" s="318" t="n"/>
      <c r="CH102" s="318" t="n"/>
      <c r="CI102" s="318" t="n"/>
      <c r="CJ102" s="318" t="n"/>
      <c r="CK102" s="318" t="n"/>
      <c r="CL102" s="318" t="n"/>
      <c r="CM102" s="318" t="n"/>
      <c r="CN102" s="318" t="n"/>
      <c r="CO102" s="318" t="n"/>
      <c r="CP102" s="318" t="n"/>
      <c r="CQ102" s="318" t="n"/>
      <c r="CR102" s="318" t="n"/>
      <c r="CS102" s="318" t="n"/>
    </row>
    <row r="103">
      <c r="A103" s="314" t="n"/>
      <c r="B103" s="315" t="n"/>
      <c r="C103" s="439" t="n"/>
      <c r="D103" s="316" t="n"/>
      <c r="E103" s="315" t="n"/>
      <c r="F103" s="317" t="n"/>
      <c r="G103" s="438">
        <f>IF(AND(E103&lt;&gt;"",F103&lt;&gt;""),IF(B103="FUTURE",(F103-E103)*$A$2*ABS(C103),IF(B103="AZIONI",(F103-E103)*ABS(C103),(F103-E103)*$A$3*ABS(C103))),"")</f>
        <v/>
      </c>
      <c r="H103" s="324">
        <f>IF(OR(B103="CALL",B103="PUT"),C103,0)</f>
        <v/>
      </c>
      <c r="I103" s="324">
        <f>IF(B103="FUTURE",C103*2,0)</f>
        <v/>
      </c>
      <c r="J103" s="324">
        <f>IF(AND(B103="AZIONI",C103&lt;&gt;""),2,0)</f>
        <v/>
      </c>
      <c r="K103" s="229" t="n"/>
      <c r="L103" s="229" t="n"/>
      <c r="M103" s="229" t="n"/>
      <c r="N103" s="229" t="n"/>
      <c r="W103" s="318" t="n"/>
      <c r="X103" s="318" t="n"/>
      <c r="Y103" s="318" t="n"/>
      <c r="Z103" s="318" t="n"/>
      <c r="AA103" s="318" t="n"/>
      <c r="AB103" s="318" t="n"/>
      <c r="AC103" s="318" t="n"/>
      <c r="AD103" s="318" t="n"/>
      <c r="AE103" s="318" t="n"/>
      <c r="AF103" s="318" t="n"/>
      <c r="AG103" s="318" t="n"/>
      <c r="AH103" s="318" t="n"/>
      <c r="AI103" s="318" t="n"/>
      <c r="AJ103" s="318" t="n"/>
      <c r="AK103" s="318" t="n"/>
      <c r="AL103" s="318" t="n"/>
      <c r="AM103" s="318" t="n"/>
      <c r="AN103" s="318" t="n"/>
      <c r="AO103" s="318" t="n"/>
      <c r="AP103" s="318" t="n"/>
      <c r="AQ103" s="318" t="n"/>
      <c r="AR103" s="318" t="n"/>
      <c r="AS103" s="318" t="n"/>
      <c r="AT103" s="318" t="n"/>
      <c r="AU103" s="318" t="n"/>
      <c r="AV103" s="318" t="n"/>
      <c r="AW103" s="318" t="n"/>
      <c r="AX103" s="318" t="n"/>
      <c r="AY103" s="318" t="n"/>
      <c r="AZ103" s="318" t="n"/>
      <c r="BA103" s="318" t="n"/>
      <c r="BB103" s="318" t="n"/>
      <c r="BC103" s="318" t="n"/>
      <c r="BD103" s="318" t="n"/>
      <c r="BE103" s="318" t="n"/>
      <c r="BF103" s="318" t="n"/>
      <c r="BG103" s="318" t="n"/>
      <c r="BH103" s="318" t="n"/>
      <c r="BI103" s="318" t="n"/>
      <c r="BJ103" s="318" t="n"/>
      <c r="BK103" s="318" t="n"/>
      <c r="BL103" s="318" t="n"/>
      <c r="BM103" s="318" t="n"/>
      <c r="BN103" s="318" t="n"/>
      <c r="BO103" s="318" t="n"/>
      <c r="BP103" s="318" t="n"/>
      <c r="BQ103" s="318" t="n"/>
      <c r="BR103" s="318" t="n"/>
      <c r="BS103" s="318" t="n"/>
      <c r="BT103" s="318" t="n"/>
      <c r="BU103" s="318" t="n"/>
      <c r="BV103" s="318" t="n"/>
      <c r="BW103" s="318" t="n"/>
      <c r="BX103" s="318" t="n"/>
      <c r="BY103" s="318" t="n"/>
      <c r="BZ103" s="318" t="n"/>
      <c r="CA103" s="318" t="n"/>
      <c r="CB103" s="318" t="n"/>
      <c r="CC103" s="318" t="n"/>
      <c r="CD103" s="318" t="n"/>
      <c r="CE103" s="318" t="n"/>
      <c r="CF103" s="318" t="n"/>
      <c r="CG103" s="318" t="n"/>
      <c r="CH103" s="318" t="n"/>
      <c r="CI103" s="318" t="n"/>
      <c r="CJ103" s="318" t="n"/>
      <c r="CK103" s="318" t="n"/>
      <c r="CL103" s="318" t="n"/>
      <c r="CM103" s="318" t="n"/>
      <c r="CN103" s="318" t="n"/>
      <c r="CO103" s="318" t="n"/>
      <c r="CP103" s="318" t="n"/>
      <c r="CQ103" s="318" t="n"/>
      <c r="CR103" s="318" t="n"/>
      <c r="CS103" s="318" t="n"/>
    </row>
    <row r="104">
      <c r="A104" s="314" t="n"/>
      <c r="B104" s="315" t="n"/>
      <c r="C104" s="439" t="n"/>
      <c r="D104" s="316" t="n"/>
      <c r="E104" s="315" t="n"/>
      <c r="F104" s="317" t="n"/>
      <c r="G104" s="438">
        <f>IF(AND(E104&lt;&gt;"",F104&lt;&gt;""),IF(B104="FUTURE",(F104-E104)*$A$2*ABS(C104),IF(B104="AZIONI",(F104-E104)*ABS(C104),(F104-E104)*$A$3*ABS(C104))),"")</f>
        <v/>
      </c>
      <c r="H104" s="324">
        <f>IF(OR(B104="CALL",B104="PUT"),C104,0)</f>
        <v/>
      </c>
      <c r="I104" s="324">
        <f>IF(B104="FUTURE",C104*2,0)</f>
        <v/>
      </c>
      <c r="J104" s="324">
        <f>IF(AND(B104="AZIONI",C104&lt;&gt;""),2,0)</f>
        <v/>
      </c>
      <c r="K104" s="229" t="n"/>
      <c r="L104" s="229" t="n"/>
      <c r="M104" s="229" t="n"/>
      <c r="N104" s="229" t="n"/>
      <c r="W104" s="318" t="n"/>
      <c r="X104" s="318" t="n"/>
      <c r="Y104" s="318" t="n"/>
      <c r="Z104" s="318" t="n"/>
      <c r="AA104" s="318" t="n"/>
      <c r="AB104" s="318" t="n"/>
      <c r="AC104" s="318" t="n"/>
      <c r="AD104" s="318" t="n"/>
      <c r="AE104" s="318" t="n"/>
      <c r="AF104" s="318" t="n"/>
      <c r="AG104" s="318" t="n"/>
      <c r="AH104" s="318" t="n"/>
      <c r="AI104" s="318" t="n"/>
      <c r="AJ104" s="318" t="n"/>
      <c r="AK104" s="318" t="n"/>
      <c r="AL104" s="318" t="n"/>
      <c r="AM104" s="318" t="n"/>
      <c r="AN104" s="318" t="n"/>
      <c r="AO104" s="318" t="n"/>
      <c r="AP104" s="318" t="n"/>
      <c r="AQ104" s="318" t="n"/>
      <c r="AR104" s="318" t="n"/>
      <c r="AS104" s="318" t="n"/>
      <c r="AT104" s="318" t="n"/>
      <c r="AU104" s="318" t="n"/>
      <c r="AV104" s="318" t="n"/>
      <c r="AW104" s="318" t="n"/>
      <c r="AX104" s="318" t="n"/>
      <c r="AY104" s="318" t="n"/>
      <c r="AZ104" s="318" t="n"/>
      <c r="BA104" s="318" t="n"/>
      <c r="BB104" s="318" t="n"/>
      <c r="BC104" s="318" t="n"/>
      <c r="BD104" s="318" t="n"/>
      <c r="BE104" s="318" t="n"/>
      <c r="BF104" s="318" t="n"/>
      <c r="BG104" s="318" t="n"/>
      <c r="BH104" s="318" t="n"/>
      <c r="BI104" s="318" t="n"/>
      <c r="BJ104" s="318" t="n"/>
      <c r="BK104" s="318" t="n"/>
      <c r="BL104" s="318" t="n"/>
      <c r="BM104" s="318" t="n"/>
      <c r="BN104" s="318" t="n"/>
      <c r="BO104" s="318" t="n"/>
      <c r="BP104" s="318" t="n"/>
      <c r="BQ104" s="318" t="n"/>
      <c r="BR104" s="318" t="n"/>
      <c r="BS104" s="318" t="n"/>
      <c r="BT104" s="318" t="n"/>
      <c r="BU104" s="318" t="n"/>
      <c r="BV104" s="318" t="n"/>
      <c r="BW104" s="318" t="n"/>
      <c r="BX104" s="318" t="n"/>
      <c r="BY104" s="318" t="n"/>
      <c r="BZ104" s="318" t="n"/>
      <c r="CA104" s="318" t="n"/>
      <c r="CB104" s="318" t="n"/>
      <c r="CC104" s="318" t="n"/>
      <c r="CD104" s="318" t="n"/>
      <c r="CE104" s="318" t="n"/>
      <c r="CF104" s="318" t="n"/>
      <c r="CG104" s="318" t="n"/>
      <c r="CH104" s="318" t="n"/>
      <c r="CI104" s="318" t="n"/>
      <c r="CJ104" s="318" t="n"/>
      <c r="CK104" s="318" t="n"/>
      <c r="CL104" s="318" t="n"/>
      <c r="CM104" s="318" t="n"/>
      <c r="CN104" s="318" t="n"/>
      <c r="CO104" s="318" t="n"/>
      <c r="CP104" s="318" t="n"/>
      <c r="CQ104" s="318" t="n"/>
      <c r="CR104" s="318" t="n"/>
      <c r="CS104" s="318" t="n"/>
    </row>
    <row r="105">
      <c r="A105" s="314" t="n"/>
      <c r="B105" s="315" t="n"/>
      <c r="C105" s="439" t="n"/>
      <c r="D105" s="316" t="n"/>
      <c r="E105" s="315" t="n"/>
      <c r="F105" s="317" t="n"/>
      <c r="G105" s="438">
        <f>IF(AND(E105&lt;&gt;"",F105&lt;&gt;""),IF(B105="FUTURE",(F105-E105)*$A$2*ABS(C105),IF(B105="AZIONI",(F105-E105)*ABS(C105),(F105-E105)*$A$3*ABS(C105))),"")</f>
        <v/>
      </c>
      <c r="H105" s="324">
        <f>IF(OR(B105="CALL",B105="PUT"),C105,0)</f>
        <v/>
      </c>
      <c r="I105" s="324">
        <f>IF(B105="FUTURE",C105*2,0)</f>
        <v/>
      </c>
      <c r="J105" s="324">
        <f>IF(AND(B105="AZIONI",C105&lt;&gt;""),2,0)</f>
        <v/>
      </c>
      <c r="K105" s="229" t="n"/>
      <c r="L105" s="229" t="n"/>
      <c r="M105" s="229" t="n"/>
      <c r="N105" s="229" t="n"/>
      <c r="W105" s="318" t="n"/>
      <c r="X105" s="318" t="n"/>
      <c r="Y105" s="318" t="n"/>
      <c r="Z105" s="318" t="n"/>
      <c r="AA105" s="318" t="n"/>
      <c r="AB105" s="318" t="n"/>
      <c r="AC105" s="318" t="n"/>
      <c r="AD105" s="318" t="n"/>
      <c r="AE105" s="318" t="n"/>
      <c r="AF105" s="318" t="n"/>
      <c r="AG105" s="318" t="n"/>
      <c r="AH105" s="318" t="n"/>
      <c r="AI105" s="318" t="n"/>
      <c r="AJ105" s="318" t="n"/>
      <c r="AK105" s="318" t="n"/>
      <c r="AL105" s="318" t="n"/>
      <c r="AM105" s="318" t="n"/>
      <c r="AN105" s="318" t="n"/>
      <c r="AO105" s="318" t="n"/>
      <c r="AP105" s="318" t="n"/>
      <c r="AQ105" s="318" t="n"/>
      <c r="AR105" s="318" t="n"/>
      <c r="AS105" s="318" t="n"/>
      <c r="AT105" s="318" t="n"/>
      <c r="AU105" s="318" t="n"/>
      <c r="AV105" s="318" t="n"/>
      <c r="AW105" s="318" t="n"/>
      <c r="AX105" s="318" t="n"/>
      <c r="AY105" s="318" t="n"/>
      <c r="AZ105" s="318" t="n"/>
      <c r="BA105" s="318" t="n"/>
      <c r="BB105" s="318" t="n"/>
      <c r="BC105" s="318" t="n"/>
      <c r="BD105" s="318" t="n"/>
      <c r="BE105" s="318" t="n"/>
      <c r="BF105" s="318" t="n"/>
      <c r="BG105" s="318" t="n"/>
      <c r="BH105" s="318" t="n"/>
      <c r="BI105" s="318" t="n"/>
      <c r="BJ105" s="318" t="n"/>
      <c r="BK105" s="318" t="n"/>
      <c r="BL105" s="318" t="n"/>
      <c r="BM105" s="318" t="n"/>
      <c r="BN105" s="318" t="n"/>
      <c r="BO105" s="318" t="n"/>
      <c r="BP105" s="318" t="n"/>
      <c r="BQ105" s="318" t="n"/>
      <c r="BR105" s="318" t="n"/>
      <c r="BS105" s="318" t="n"/>
      <c r="BT105" s="318" t="n"/>
      <c r="BU105" s="318" t="n"/>
      <c r="BV105" s="318" t="n"/>
      <c r="BW105" s="318" t="n"/>
      <c r="BX105" s="318" t="n"/>
      <c r="BY105" s="318" t="n"/>
      <c r="BZ105" s="318" t="n"/>
      <c r="CA105" s="318" t="n"/>
      <c r="CB105" s="318" t="n"/>
      <c r="CC105" s="318" t="n"/>
      <c r="CD105" s="318" t="n"/>
      <c r="CE105" s="318" t="n"/>
      <c r="CF105" s="318" t="n"/>
      <c r="CG105" s="318" t="n"/>
      <c r="CH105" s="318" t="n"/>
      <c r="CI105" s="318" t="n"/>
      <c r="CJ105" s="318" t="n"/>
      <c r="CK105" s="318" t="n"/>
      <c r="CL105" s="318" t="n"/>
      <c r="CM105" s="318" t="n"/>
      <c r="CN105" s="318" t="n"/>
      <c r="CO105" s="318" t="n"/>
      <c r="CP105" s="318" t="n"/>
      <c r="CQ105" s="318" t="n"/>
      <c r="CR105" s="318" t="n"/>
      <c r="CS105" s="318" t="n"/>
    </row>
    <row r="106">
      <c r="A106" s="314" t="n"/>
      <c r="B106" s="315" t="n"/>
      <c r="C106" s="439" t="n"/>
      <c r="D106" s="316" t="n"/>
      <c r="E106" s="315" t="n"/>
      <c r="F106" s="317" t="n"/>
      <c r="G106" s="438">
        <f>IF(AND(E106&lt;&gt;"",F106&lt;&gt;""),IF(B106="FUTURE",(F106-E106)*$A$2*ABS(C106),IF(B106="AZIONI",(F106-E106)*ABS(C106),(F106-E106)*$A$3*ABS(C106))),"")</f>
        <v/>
      </c>
      <c r="H106" s="324">
        <f>IF(OR(B106="CALL",B106="PUT"),C106,0)</f>
        <v/>
      </c>
      <c r="I106" s="324">
        <f>IF(B106="FUTURE",C106*2,0)</f>
        <v/>
      </c>
      <c r="J106" s="324">
        <f>IF(AND(B106="AZIONI",C106&lt;&gt;""),2,0)</f>
        <v/>
      </c>
      <c r="K106" s="229" t="n"/>
      <c r="L106" s="229" t="n"/>
      <c r="M106" s="229" t="n"/>
      <c r="N106" s="229" t="n"/>
      <c r="W106" s="318" t="n"/>
      <c r="X106" s="318" t="n"/>
      <c r="Y106" s="318" t="n"/>
      <c r="Z106" s="318" t="n"/>
      <c r="AA106" s="318" t="n"/>
      <c r="AB106" s="318" t="n"/>
      <c r="AC106" s="318" t="n"/>
      <c r="AD106" s="318" t="n"/>
      <c r="AE106" s="318" t="n"/>
      <c r="AF106" s="318" t="n"/>
      <c r="AG106" s="318" t="n"/>
      <c r="AH106" s="318" t="n"/>
      <c r="AI106" s="318" t="n"/>
      <c r="AJ106" s="318" t="n"/>
      <c r="AK106" s="318" t="n"/>
      <c r="AL106" s="318" t="n"/>
      <c r="AM106" s="318" t="n"/>
      <c r="AN106" s="318" t="n"/>
      <c r="AO106" s="318" t="n"/>
      <c r="AP106" s="318" t="n"/>
      <c r="AQ106" s="318" t="n"/>
      <c r="AR106" s="318" t="n"/>
      <c r="AS106" s="318" t="n"/>
      <c r="AT106" s="318" t="n"/>
      <c r="AU106" s="318" t="n"/>
      <c r="AV106" s="318" t="n"/>
      <c r="AW106" s="318" t="n"/>
      <c r="AX106" s="318" t="n"/>
      <c r="AY106" s="318" t="n"/>
      <c r="AZ106" s="318" t="n"/>
      <c r="BA106" s="318" t="n"/>
      <c r="BB106" s="318" t="n"/>
      <c r="BC106" s="318" t="n"/>
      <c r="BD106" s="318" t="n"/>
      <c r="BE106" s="318" t="n"/>
      <c r="BF106" s="318" t="n"/>
      <c r="BG106" s="318" t="n"/>
      <c r="BH106" s="318" t="n"/>
      <c r="BI106" s="318" t="n"/>
      <c r="BJ106" s="318" t="n"/>
      <c r="BK106" s="318" t="n"/>
      <c r="BL106" s="318" t="n"/>
      <c r="BM106" s="318" t="n"/>
      <c r="BN106" s="318" t="n"/>
      <c r="BO106" s="318" t="n"/>
      <c r="BP106" s="318" t="n"/>
      <c r="BQ106" s="318" t="n"/>
      <c r="BR106" s="318" t="n"/>
      <c r="BS106" s="318" t="n"/>
      <c r="BT106" s="318" t="n"/>
      <c r="BU106" s="318" t="n"/>
      <c r="BV106" s="318" t="n"/>
      <c r="BW106" s="318" t="n"/>
      <c r="BX106" s="318" t="n"/>
      <c r="BY106" s="318" t="n"/>
      <c r="BZ106" s="318" t="n"/>
      <c r="CA106" s="318" t="n"/>
      <c r="CB106" s="318" t="n"/>
      <c r="CC106" s="318" t="n"/>
      <c r="CD106" s="318" t="n"/>
      <c r="CE106" s="318" t="n"/>
      <c r="CF106" s="318" t="n"/>
      <c r="CG106" s="318" t="n"/>
      <c r="CH106" s="318" t="n"/>
      <c r="CI106" s="318" t="n"/>
      <c r="CJ106" s="318" t="n"/>
      <c r="CK106" s="318" t="n"/>
      <c r="CL106" s="318" t="n"/>
      <c r="CM106" s="318" t="n"/>
      <c r="CN106" s="318" t="n"/>
      <c r="CO106" s="318" t="n"/>
      <c r="CP106" s="318" t="n"/>
      <c r="CQ106" s="318" t="n"/>
      <c r="CR106" s="318" t="n"/>
      <c r="CS106" s="318" t="n"/>
    </row>
    <row r="107">
      <c r="A107" s="314" t="n"/>
      <c r="B107" s="315" t="n"/>
      <c r="C107" s="439" t="n"/>
      <c r="D107" s="316" t="n"/>
      <c r="E107" s="315" t="n"/>
      <c r="F107" s="317" t="n"/>
      <c r="G107" s="438">
        <f>IF(AND(E107&lt;&gt;"",F107&lt;&gt;""),IF(B107="FUTURE",(F107-E107)*$A$2*ABS(C107),IF(B107="AZIONI",(F107-E107)*ABS(C107),(F107-E107)*$A$3*ABS(C107))),"")</f>
        <v/>
      </c>
      <c r="H107" s="324">
        <f>IF(OR(B107="CALL",B107="PUT"),C107,0)</f>
        <v/>
      </c>
      <c r="I107" s="324">
        <f>IF(B107="FUTURE",C107*2,0)</f>
        <v/>
      </c>
      <c r="J107" s="324">
        <f>IF(AND(B107="AZIONI",C107&lt;&gt;""),2,0)</f>
        <v/>
      </c>
      <c r="K107" s="229" t="n"/>
      <c r="L107" s="229" t="n"/>
      <c r="M107" s="229" t="n"/>
      <c r="N107" s="229" t="n"/>
      <c r="W107" s="318" t="n"/>
      <c r="X107" s="318" t="n"/>
      <c r="Y107" s="318" t="n"/>
      <c r="Z107" s="318" t="n"/>
      <c r="AA107" s="318" t="n"/>
      <c r="AB107" s="318" t="n"/>
      <c r="AC107" s="318" t="n"/>
      <c r="AD107" s="318" t="n"/>
      <c r="AE107" s="318" t="n"/>
      <c r="AF107" s="318" t="n"/>
      <c r="AG107" s="318" t="n"/>
      <c r="AH107" s="318" t="n"/>
      <c r="AI107" s="318" t="n"/>
      <c r="AJ107" s="318" t="n"/>
      <c r="AK107" s="318" t="n"/>
      <c r="AL107" s="318" t="n"/>
      <c r="AM107" s="318" t="n"/>
      <c r="AN107" s="318" t="n"/>
      <c r="AO107" s="318" t="n"/>
      <c r="AP107" s="318" t="n"/>
      <c r="AQ107" s="318" t="n"/>
      <c r="AR107" s="318" t="n"/>
      <c r="AS107" s="318" t="n"/>
      <c r="AT107" s="318" t="n"/>
      <c r="AU107" s="318" t="n"/>
      <c r="AV107" s="318" t="n"/>
      <c r="AW107" s="318" t="n"/>
      <c r="AX107" s="318" t="n"/>
      <c r="AY107" s="318" t="n"/>
      <c r="AZ107" s="318" t="n"/>
      <c r="BA107" s="318" t="n"/>
      <c r="BB107" s="318" t="n"/>
      <c r="BC107" s="318" t="n"/>
      <c r="BD107" s="318" t="n"/>
      <c r="BE107" s="318" t="n"/>
      <c r="BF107" s="318" t="n"/>
      <c r="BG107" s="318" t="n"/>
      <c r="BH107" s="318" t="n"/>
      <c r="BI107" s="318" t="n"/>
      <c r="BJ107" s="318" t="n"/>
      <c r="BK107" s="318" t="n"/>
      <c r="BL107" s="318" t="n"/>
      <c r="BM107" s="318" t="n"/>
      <c r="BN107" s="318" t="n"/>
      <c r="BO107" s="318" t="n"/>
      <c r="BP107" s="318" t="n"/>
      <c r="BQ107" s="318" t="n"/>
      <c r="BR107" s="318" t="n"/>
      <c r="BS107" s="318" t="n"/>
      <c r="BT107" s="318" t="n"/>
      <c r="BU107" s="318" t="n"/>
      <c r="BV107" s="318" t="n"/>
      <c r="BW107" s="318" t="n"/>
      <c r="BX107" s="318" t="n"/>
      <c r="BY107" s="318" t="n"/>
      <c r="BZ107" s="318" t="n"/>
      <c r="CA107" s="318" t="n"/>
      <c r="CB107" s="318" t="n"/>
      <c r="CC107" s="318" t="n"/>
      <c r="CD107" s="318" t="n"/>
      <c r="CE107" s="318" t="n"/>
      <c r="CF107" s="318" t="n"/>
      <c r="CG107" s="318" t="n"/>
      <c r="CH107" s="318" t="n"/>
      <c r="CI107" s="318" t="n"/>
      <c r="CJ107" s="318" t="n"/>
      <c r="CK107" s="318" t="n"/>
      <c r="CL107" s="318" t="n"/>
      <c r="CM107" s="318" t="n"/>
      <c r="CN107" s="318" t="n"/>
      <c r="CO107" s="318" t="n"/>
      <c r="CP107" s="318" t="n"/>
      <c r="CQ107" s="318" t="n"/>
      <c r="CR107" s="318" t="n"/>
      <c r="CS107" s="318" t="n"/>
    </row>
    <row r="108">
      <c r="A108" s="314" t="n"/>
      <c r="B108" s="315" t="n"/>
      <c r="C108" s="439" t="n"/>
      <c r="D108" s="316" t="n"/>
      <c r="E108" s="315" t="n"/>
      <c r="F108" s="317" t="n"/>
      <c r="G108" s="438">
        <f>IF(AND(E108&lt;&gt;"",F108&lt;&gt;""),IF(B108="FUTURE",(F108-E108)*$A$2*ABS(C108),IF(B108="AZIONI",(F108-E108)*ABS(C108),(F108-E108)*$A$3*ABS(C108))),"")</f>
        <v/>
      </c>
      <c r="H108" s="324">
        <f>IF(OR(B108="CALL",B108="PUT"),C108,0)</f>
        <v/>
      </c>
      <c r="I108" s="324">
        <f>IF(B108="FUTURE",C108*2,0)</f>
        <v/>
      </c>
      <c r="J108" s="324">
        <f>IF(AND(B108="AZIONI",C108&lt;&gt;""),2,0)</f>
        <v/>
      </c>
      <c r="K108" s="229" t="n"/>
      <c r="L108" s="229" t="n"/>
      <c r="M108" s="229" t="n"/>
      <c r="N108" s="229" t="n"/>
      <c r="W108" s="318" t="n"/>
      <c r="X108" s="318" t="n"/>
      <c r="Y108" s="318" t="n"/>
      <c r="Z108" s="318" t="n"/>
      <c r="AA108" s="318" t="n"/>
      <c r="AB108" s="318" t="n"/>
      <c r="AC108" s="318" t="n"/>
      <c r="AD108" s="318" t="n"/>
      <c r="AE108" s="318" t="n"/>
      <c r="AF108" s="318" t="n"/>
      <c r="AG108" s="318" t="n"/>
      <c r="AH108" s="318" t="n"/>
      <c r="AI108" s="318" t="n"/>
      <c r="AJ108" s="318" t="n"/>
      <c r="AK108" s="318" t="n"/>
      <c r="AL108" s="318" t="n"/>
      <c r="AM108" s="318" t="n"/>
      <c r="AN108" s="318" t="n"/>
      <c r="AO108" s="318" t="n"/>
      <c r="AP108" s="318" t="n"/>
      <c r="AQ108" s="318" t="n"/>
      <c r="AR108" s="318" t="n"/>
      <c r="AS108" s="318" t="n"/>
      <c r="AT108" s="318" t="n"/>
      <c r="AU108" s="318" t="n"/>
      <c r="AV108" s="318" t="n"/>
      <c r="AW108" s="318" t="n"/>
      <c r="AX108" s="318" t="n"/>
      <c r="AY108" s="318" t="n"/>
      <c r="AZ108" s="318" t="n"/>
      <c r="BA108" s="318" t="n"/>
      <c r="BB108" s="318" t="n"/>
      <c r="BC108" s="318" t="n"/>
      <c r="BD108" s="318" t="n"/>
      <c r="BE108" s="318" t="n"/>
      <c r="BF108" s="318" t="n"/>
      <c r="BG108" s="318" t="n"/>
      <c r="BH108" s="318" t="n"/>
      <c r="BI108" s="318" t="n"/>
      <c r="BJ108" s="318" t="n"/>
      <c r="BK108" s="318" t="n"/>
      <c r="BL108" s="318" t="n"/>
      <c r="BM108" s="318" t="n"/>
      <c r="BN108" s="318" t="n"/>
      <c r="BO108" s="318" t="n"/>
      <c r="BP108" s="318" t="n"/>
      <c r="BQ108" s="318" t="n"/>
      <c r="BR108" s="318" t="n"/>
      <c r="BS108" s="318" t="n"/>
      <c r="BT108" s="318" t="n"/>
      <c r="BU108" s="318" t="n"/>
      <c r="BV108" s="318" t="n"/>
      <c r="BW108" s="318" t="n"/>
      <c r="BX108" s="318" t="n"/>
      <c r="BY108" s="318" t="n"/>
      <c r="BZ108" s="318" t="n"/>
      <c r="CA108" s="318" t="n"/>
      <c r="CB108" s="318" t="n"/>
      <c r="CC108" s="318" t="n"/>
      <c r="CD108" s="318" t="n"/>
      <c r="CE108" s="318" t="n"/>
      <c r="CF108" s="318" t="n"/>
      <c r="CG108" s="318" t="n"/>
      <c r="CH108" s="318" t="n"/>
      <c r="CI108" s="318" t="n"/>
      <c r="CJ108" s="318" t="n"/>
      <c r="CK108" s="318" t="n"/>
      <c r="CL108" s="318" t="n"/>
      <c r="CM108" s="318" t="n"/>
      <c r="CN108" s="318" t="n"/>
      <c r="CO108" s="318" t="n"/>
      <c r="CP108" s="318" t="n"/>
      <c r="CQ108" s="318" t="n"/>
      <c r="CR108" s="318" t="n"/>
      <c r="CS108" s="318" t="n"/>
    </row>
    <row r="109">
      <c r="A109" s="314" t="n"/>
      <c r="B109" s="315" t="n"/>
      <c r="C109" s="439" t="n"/>
      <c r="D109" s="316" t="n"/>
      <c r="E109" s="315" t="n"/>
      <c r="F109" s="317" t="n"/>
      <c r="G109" s="438">
        <f>IF(AND(E109&lt;&gt;"",F109&lt;&gt;""),IF(B109="FUTURE",(F109-E109)*$A$2*ABS(C109),IF(B109="AZIONI",(F109-E109)*ABS(C109),(F109-E109)*$A$3*ABS(C109))),"")</f>
        <v/>
      </c>
      <c r="H109" s="324">
        <f>IF(OR(B109="CALL",B109="PUT"),C109,0)</f>
        <v/>
      </c>
      <c r="I109" s="324">
        <f>IF(B109="FUTURE",C109*2,0)</f>
        <v/>
      </c>
      <c r="J109" s="324">
        <f>IF(AND(B109="AZIONI",C109&lt;&gt;""),2,0)</f>
        <v/>
      </c>
      <c r="K109" s="229" t="n"/>
      <c r="L109" s="229" t="n"/>
      <c r="M109" s="229" t="n"/>
      <c r="N109" s="229" t="n"/>
      <c r="W109" s="318" t="n"/>
      <c r="X109" s="318" t="n"/>
      <c r="Y109" s="318" t="n"/>
      <c r="Z109" s="318" t="n"/>
      <c r="AA109" s="318" t="n"/>
      <c r="AB109" s="318" t="n"/>
      <c r="AC109" s="318" t="n"/>
      <c r="AD109" s="318" t="n"/>
      <c r="AE109" s="318" t="n"/>
      <c r="AF109" s="318" t="n"/>
      <c r="AG109" s="318" t="n"/>
      <c r="AH109" s="318" t="n"/>
      <c r="AI109" s="318" t="n"/>
      <c r="AJ109" s="318" t="n"/>
      <c r="AK109" s="318" t="n"/>
      <c r="AL109" s="318" t="n"/>
      <c r="AM109" s="318" t="n"/>
      <c r="AN109" s="318" t="n"/>
      <c r="AO109" s="318" t="n"/>
      <c r="AP109" s="318" t="n"/>
      <c r="AQ109" s="318" t="n"/>
      <c r="AR109" s="318" t="n"/>
      <c r="AS109" s="318" t="n"/>
      <c r="AT109" s="318" t="n"/>
      <c r="AU109" s="318" t="n"/>
      <c r="AV109" s="318" t="n"/>
      <c r="AW109" s="318" t="n"/>
      <c r="AX109" s="318" t="n"/>
      <c r="AY109" s="318" t="n"/>
      <c r="AZ109" s="318" t="n"/>
      <c r="BA109" s="318" t="n"/>
      <c r="BB109" s="318" t="n"/>
      <c r="BC109" s="318" t="n"/>
      <c r="BD109" s="318" t="n"/>
      <c r="BE109" s="318" t="n"/>
      <c r="BF109" s="318" t="n"/>
      <c r="BG109" s="318" t="n"/>
      <c r="BH109" s="318" t="n"/>
      <c r="BI109" s="318" t="n"/>
      <c r="BJ109" s="318" t="n"/>
      <c r="BK109" s="318" t="n"/>
      <c r="BL109" s="318" t="n"/>
      <c r="BM109" s="318" t="n"/>
      <c r="BN109" s="318" t="n"/>
      <c r="BO109" s="318" t="n"/>
      <c r="BP109" s="318" t="n"/>
      <c r="BQ109" s="318" t="n"/>
      <c r="BR109" s="318" t="n"/>
      <c r="BS109" s="318" t="n"/>
      <c r="BT109" s="318" t="n"/>
      <c r="BU109" s="318" t="n"/>
      <c r="BV109" s="318" t="n"/>
      <c r="BW109" s="318" t="n"/>
      <c r="BX109" s="318" t="n"/>
      <c r="BY109" s="318" t="n"/>
      <c r="BZ109" s="318" t="n"/>
      <c r="CA109" s="318" t="n"/>
      <c r="CB109" s="318" t="n"/>
      <c r="CC109" s="318" t="n"/>
      <c r="CD109" s="318" t="n"/>
      <c r="CE109" s="318" t="n"/>
      <c r="CF109" s="318" t="n"/>
      <c r="CG109" s="318" t="n"/>
      <c r="CH109" s="318" t="n"/>
      <c r="CI109" s="318" t="n"/>
      <c r="CJ109" s="318" t="n"/>
      <c r="CK109" s="318" t="n"/>
      <c r="CL109" s="318" t="n"/>
      <c r="CM109" s="318" t="n"/>
      <c r="CN109" s="318" t="n"/>
      <c r="CO109" s="318" t="n"/>
      <c r="CP109" s="318" t="n"/>
      <c r="CQ109" s="318" t="n"/>
      <c r="CR109" s="318" t="n"/>
      <c r="CS109" s="318" t="n"/>
    </row>
    <row r="110">
      <c r="A110" s="314" t="n"/>
      <c r="B110" s="315" t="n"/>
      <c r="C110" s="439" t="n"/>
      <c r="D110" s="316" t="n"/>
      <c r="E110" s="315" t="n"/>
      <c r="F110" s="317" t="n"/>
      <c r="G110" s="438">
        <f>IF(AND(E110&lt;&gt;"",F110&lt;&gt;""),IF(B110="FUTURE",(F110-E110)*$A$2*ABS(C110),IF(B110="AZIONI",(F110-E110)*ABS(C110),(F110-E110)*$A$3*ABS(C110))),"")</f>
        <v/>
      </c>
      <c r="H110" s="324">
        <f>IF(OR(B110="CALL",B110="PUT"),C110,0)</f>
        <v/>
      </c>
      <c r="I110" s="324">
        <f>IF(B110="FUTURE",C110*2,0)</f>
        <v/>
      </c>
      <c r="J110" s="324">
        <f>IF(AND(B110="AZIONI",C110&lt;&gt;""),2,0)</f>
        <v/>
      </c>
      <c r="K110" s="229" t="n"/>
      <c r="L110" s="229" t="n"/>
      <c r="M110" s="229" t="n"/>
      <c r="N110" s="229" t="n"/>
      <c r="W110" s="318" t="n"/>
      <c r="X110" s="318" t="n"/>
      <c r="Y110" s="318" t="n"/>
      <c r="Z110" s="318" t="n"/>
      <c r="AA110" s="318" t="n"/>
      <c r="AB110" s="318" t="n"/>
      <c r="AC110" s="318" t="n"/>
      <c r="AD110" s="318" t="n"/>
      <c r="AE110" s="318" t="n"/>
      <c r="AF110" s="318" t="n"/>
      <c r="AG110" s="318" t="n"/>
      <c r="AH110" s="318" t="n"/>
      <c r="AI110" s="318" t="n"/>
      <c r="AJ110" s="318" t="n"/>
      <c r="AK110" s="318" t="n"/>
      <c r="AL110" s="318" t="n"/>
      <c r="AM110" s="318" t="n"/>
      <c r="AN110" s="318" t="n"/>
      <c r="AO110" s="318" t="n"/>
      <c r="AP110" s="318" t="n"/>
      <c r="AQ110" s="318" t="n"/>
      <c r="AR110" s="318" t="n"/>
      <c r="AS110" s="318" t="n"/>
      <c r="AT110" s="318" t="n"/>
      <c r="AU110" s="318" t="n"/>
      <c r="AV110" s="318" t="n"/>
      <c r="AW110" s="318" t="n"/>
      <c r="AX110" s="318" t="n"/>
      <c r="AY110" s="318" t="n"/>
      <c r="AZ110" s="318" t="n"/>
      <c r="BA110" s="318" t="n"/>
      <c r="BB110" s="318" t="n"/>
      <c r="BC110" s="318" t="n"/>
      <c r="BD110" s="318" t="n"/>
      <c r="BE110" s="318" t="n"/>
      <c r="BF110" s="318" t="n"/>
      <c r="BG110" s="318" t="n"/>
      <c r="BH110" s="318" t="n"/>
      <c r="BI110" s="318" t="n"/>
      <c r="BJ110" s="318" t="n"/>
      <c r="BK110" s="318" t="n"/>
      <c r="BL110" s="318" t="n"/>
      <c r="BM110" s="318" t="n"/>
      <c r="BN110" s="318" t="n"/>
      <c r="BO110" s="318" t="n"/>
      <c r="BP110" s="318" t="n"/>
      <c r="BQ110" s="318" t="n"/>
      <c r="BR110" s="318" t="n"/>
      <c r="BS110" s="318" t="n"/>
      <c r="BT110" s="318" t="n"/>
      <c r="BU110" s="318" t="n"/>
      <c r="BV110" s="318" t="n"/>
      <c r="BW110" s="318" t="n"/>
      <c r="BX110" s="318" t="n"/>
      <c r="BY110" s="318" t="n"/>
      <c r="BZ110" s="318" t="n"/>
      <c r="CA110" s="318" t="n"/>
      <c r="CB110" s="318" t="n"/>
      <c r="CC110" s="318" t="n"/>
      <c r="CD110" s="318" t="n"/>
      <c r="CE110" s="318" t="n"/>
      <c r="CF110" s="318" t="n"/>
      <c r="CG110" s="318" t="n"/>
      <c r="CH110" s="318" t="n"/>
      <c r="CI110" s="318" t="n"/>
      <c r="CJ110" s="318" t="n"/>
      <c r="CK110" s="318" t="n"/>
      <c r="CL110" s="318" t="n"/>
      <c r="CM110" s="318" t="n"/>
      <c r="CN110" s="318" t="n"/>
      <c r="CO110" s="318" t="n"/>
      <c r="CP110" s="318" t="n"/>
      <c r="CQ110" s="318" t="n"/>
      <c r="CR110" s="318" t="n"/>
      <c r="CS110" s="318" t="n"/>
    </row>
    <row r="111">
      <c r="A111" s="314" t="n"/>
      <c r="B111" s="315" t="n"/>
      <c r="C111" s="439" t="n"/>
      <c r="D111" s="316" t="n"/>
      <c r="E111" s="315" t="n"/>
      <c r="F111" s="317" t="n"/>
      <c r="G111" s="438">
        <f>IF(AND(E111&lt;&gt;"",F111&lt;&gt;""),IF(B111="FUTURE",(F111-E111)*$A$2*ABS(C111),IF(B111="AZIONI",(F111-E111)*ABS(C111),(F111-E111)*$A$3*ABS(C111))),"")</f>
        <v/>
      </c>
      <c r="H111" s="324">
        <f>IF(OR(B111="CALL",B111="PUT"),C111,0)</f>
        <v/>
      </c>
      <c r="I111" s="324">
        <f>IF(B111="FUTURE",C111*2,0)</f>
        <v/>
      </c>
      <c r="J111" s="324">
        <f>IF(AND(B111="AZIONI",C111&lt;&gt;""),2,0)</f>
        <v/>
      </c>
      <c r="K111" s="229" t="n"/>
      <c r="L111" s="229" t="n"/>
      <c r="M111" s="229" t="n"/>
      <c r="N111" s="229" t="n"/>
      <c r="W111" s="318" t="n"/>
      <c r="X111" s="318" t="n"/>
      <c r="Y111" s="318" t="n"/>
      <c r="Z111" s="318" t="n"/>
      <c r="AA111" s="318" t="n"/>
      <c r="AB111" s="318" t="n"/>
      <c r="AC111" s="318" t="n"/>
      <c r="AD111" s="318" t="n"/>
      <c r="AE111" s="318" t="n"/>
      <c r="AF111" s="318" t="n"/>
      <c r="AG111" s="318" t="n"/>
      <c r="AH111" s="318" t="n"/>
      <c r="AI111" s="318" t="n"/>
      <c r="AJ111" s="318" t="n"/>
      <c r="AK111" s="318" t="n"/>
      <c r="AL111" s="318" t="n"/>
      <c r="AM111" s="318" t="n"/>
      <c r="AN111" s="318" t="n"/>
      <c r="AO111" s="318" t="n"/>
      <c r="AP111" s="318" t="n"/>
      <c r="AQ111" s="318" t="n"/>
      <c r="AR111" s="318" t="n"/>
      <c r="AS111" s="318" t="n"/>
      <c r="AT111" s="318" t="n"/>
      <c r="AU111" s="318" t="n"/>
      <c r="AV111" s="318" t="n"/>
      <c r="AW111" s="318" t="n"/>
      <c r="AX111" s="318" t="n"/>
      <c r="AY111" s="318" t="n"/>
      <c r="AZ111" s="318" t="n"/>
      <c r="BA111" s="318" t="n"/>
      <c r="BB111" s="318" t="n"/>
      <c r="BC111" s="318" t="n"/>
      <c r="BD111" s="318" t="n"/>
      <c r="BE111" s="318" t="n"/>
      <c r="BF111" s="318" t="n"/>
      <c r="BG111" s="318" t="n"/>
      <c r="BH111" s="318" t="n"/>
      <c r="BI111" s="318" t="n"/>
      <c r="BJ111" s="318" t="n"/>
      <c r="BK111" s="318" t="n"/>
      <c r="BL111" s="318" t="n"/>
      <c r="BM111" s="318" t="n"/>
      <c r="BN111" s="318" t="n"/>
      <c r="BO111" s="318" t="n"/>
      <c r="BP111" s="318" t="n"/>
      <c r="BQ111" s="318" t="n"/>
      <c r="BR111" s="318" t="n"/>
      <c r="BS111" s="318" t="n"/>
      <c r="BT111" s="318" t="n"/>
      <c r="BU111" s="318" t="n"/>
      <c r="BV111" s="318" t="n"/>
      <c r="BW111" s="318" t="n"/>
      <c r="BX111" s="318" t="n"/>
      <c r="BY111" s="318" t="n"/>
      <c r="BZ111" s="318" t="n"/>
      <c r="CA111" s="318" t="n"/>
      <c r="CB111" s="318" t="n"/>
      <c r="CC111" s="318" t="n"/>
      <c r="CD111" s="318" t="n"/>
      <c r="CE111" s="318" t="n"/>
      <c r="CF111" s="318" t="n"/>
      <c r="CG111" s="318" t="n"/>
      <c r="CH111" s="318" t="n"/>
      <c r="CI111" s="318" t="n"/>
      <c r="CJ111" s="318" t="n"/>
      <c r="CK111" s="318" t="n"/>
      <c r="CL111" s="318" t="n"/>
      <c r="CM111" s="318" t="n"/>
      <c r="CN111" s="318" t="n"/>
      <c r="CO111" s="318" t="n"/>
      <c r="CP111" s="318" t="n"/>
      <c r="CQ111" s="318" t="n"/>
      <c r="CR111" s="318" t="n"/>
      <c r="CS111" s="318" t="n"/>
    </row>
    <row r="112">
      <c r="A112" s="314" t="n"/>
      <c r="B112" s="315" t="n"/>
      <c r="C112" s="439" t="n"/>
      <c r="D112" s="316" t="n"/>
      <c r="E112" s="315" t="n"/>
      <c r="F112" s="317" t="n"/>
      <c r="G112" s="438">
        <f>IF(AND(E112&lt;&gt;"",F112&lt;&gt;""),IF(B112="FUTURE",(F112-E112)*$A$2*ABS(C112),IF(B112="AZIONI",(F112-E112)*ABS(C112),(F112-E112)*$A$3*ABS(C112))),"")</f>
        <v/>
      </c>
      <c r="H112" s="324">
        <f>IF(OR(B112="CALL",B112="PUT"),C112,0)</f>
        <v/>
      </c>
      <c r="I112" s="324">
        <f>IF(B112="FUTURE",C112*2,0)</f>
        <v/>
      </c>
      <c r="J112" s="324">
        <f>IF(AND(B112="AZIONI",C112&lt;&gt;""),2,0)</f>
        <v/>
      </c>
      <c r="K112" s="229" t="n"/>
      <c r="L112" s="229" t="n"/>
      <c r="M112" s="229" t="n"/>
      <c r="N112" s="229" t="n"/>
      <c r="W112" s="318" t="n"/>
      <c r="X112" s="318" t="n"/>
      <c r="Y112" s="318" t="n"/>
      <c r="Z112" s="318" t="n"/>
      <c r="AA112" s="318" t="n"/>
      <c r="AB112" s="318" t="n"/>
      <c r="AC112" s="318" t="n"/>
      <c r="AD112" s="318" t="n"/>
      <c r="AE112" s="318" t="n"/>
      <c r="AF112" s="318" t="n"/>
      <c r="AG112" s="318" t="n"/>
      <c r="AH112" s="318" t="n"/>
      <c r="AI112" s="318" t="n"/>
      <c r="AJ112" s="318" t="n"/>
      <c r="AK112" s="318" t="n"/>
      <c r="AL112" s="318" t="n"/>
      <c r="AM112" s="318" t="n"/>
      <c r="AN112" s="318" t="n"/>
      <c r="AO112" s="318" t="n"/>
      <c r="AP112" s="318" t="n"/>
      <c r="AQ112" s="318" t="n"/>
      <c r="AR112" s="318" t="n"/>
      <c r="AS112" s="318" t="n"/>
      <c r="AT112" s="318" t="n"/>
      <c r="AU112" s="318" t="n"/>
      <c r="AV112" s="318" t="n"/>
      <c r="AW112" s="318" t="n"/>
      <c r="AX112" s="318" t="n"/>
      <c r="AY112" s="318" t="n"/>
      <c r="AZ112" s="318" t="n"/>
      <c r="BA112" s="318" t="n"/>
      <c r="BB112" s="318" t="n"/>
      <c r="BC112" s="318" t="n"/>
      <c r="BD112" s="318" t="n"/>
      <c r="BE112" s="318" t="n"/>
      <c r="BF112" s="318" t="n"/>
      <c r="BG112" s="318" t="n"/>
      <c r="BH112" s="318" t="n"/>
      <c r="BI112" s="318" t="n"/>
      <c r="BJ112" s="318" t="n"/>
      <c r="BK112" s="318" t="n"/>
      <c r="BL112" s="318" t="n"/>
      <c r="BM112" s="318" t="n"/>
      <c r="BN112" s="318" t="n"/>
      <c r="BO112" s="318" t="n"/>
      <c r="BP112" s="318" t="n"/>
      <c r="BQ112" s="318" t="n"/>
      <c r="BR112" s="318" t="n"/>
      <c r="BS112" s="318" t="n"/>
      <c r="BT112" s="318" t="n"/>
      <c r="BU112" s="318" t="n"/>
      <c r="BV112" s="318" t="n"/>
      <c r="BW112" s="318" t="n"/>
      <c r="BX112" s="318" t="n"/>
      <c r="BY112" s="318" t="n"/>
      <c r="BZ112" s="318" t="n"/>
      <c r="CA112" s="318" t="n"/>
      <c r="CB112" s="318" t="n"/>
      <c r="CC112" s="318" t="n"/>
      <c r="CD112" s="318" t="n"/>
      <c r="CE112" s="318" t="n"/>
      <c r="CF112" s="318" t="n"/>
      <c r="CG112" s="318" t="n"/>
      <c r="CH112" s="318" t="n"/>
      <c r="CI112" s="318" t="n"/>
      <c r="CJ112" s="318" t="n"/>
      <c r="CK112" s="318" t="n"/>
      <c r="CL112" s="318" t="n"/>
      <c r="CM112" s="318" t="n"/>
      <c r="CN112" s="318" t="n"/>
      <c r="CO112" s="318" t="n"/>
      <c r="CP112" s="318" t="n"/>
      <c r="CQ112" s="318" t="n"/>
      <c r="CR112" s="318" t="n"/>
      <c r="CS112" s="318" t="n"/>
    </row>
    <row r="113">
      <c r="A113" s="314" t="n"/>
      <c r="B113" s="315" t="n"/>
      <c r="C113" s="439" t="n"/>
      <c r="D113" s="316" t="n"/>
      <c r="E113" s="315" t="n"/>
      <c r="F113" s="317" t="n"/>
      <c r="G113" s="438">
        <f>IF(AND(E113&lt;&gt;"",F113&lt;&gt;""),IF(B113="FUTURE",(F113-E113)*$A$2*ABS(C113),IF(B113="AZIONI",(F113-E113)*ABS(C113),(F113-E113)*$A$3*ABS(C113))),"")</f>
        <v/>
      </c>
      <c r="H113" s="324">
        <f>IF(OR(B113="CALL",B113="PUT"),C113,0)</f>
        <v/>
      </c>
      <c r="I113" s="324">
        <f>IF(B113="FUTURE",C113*2,0)</f>
        <v/>
      </c>
      <c r="J113" s="324">
        <f>IF(AND(B113="AZIONI",C113&lt;&gt;""),2,0)</f>
        <v/>
      </c>
      <c r="K113" s="229" t="n"/>
      <c r="L113" s="229" t="n"/>
      <c r="M113" s="229" t="n"/>
      <c r="N113" s="229" t="n"/>
      <c r="W113" s="318" t="n"/>
      <c r="X113" s="318" t="n"/>
      <c r="Y113" s="318" t="n"/>
      <c r="Z113" s="318" t="n"/>
      <c r="AA113" s="318" t="n"/>
      <c r="AB113" s="318" t="n"/>
      <c r="AC113" s="318" t="n"/>
      <c r="AD113" s="318" t="n"/>
      <c r="AE113" s="318" t="n"/>
      <c r="AF113" s="318" t="n"/>
      <c r="AG113" s="318" t="n"/>
      <c r="AH113" s="318" t="n"/>
      <c r="AI113" s="318" t="n"/>
      <c r="AJ113" s="318" t="n"/>
      <c r="AK113" s="318" t="n"/>
      <c r="AL113" s="318" t="n"/>
      <c r="AM113" s="318" t="n"/>
      <c r="AN113" s="318" t="n"/>
      <c r="AO113" s="318" t="n"/>
      <c r="AP113" s="318" t="n"/>
      <c r="AQ113" s="318" t="n"/>
      <c r="AR113" s="318" t="n"/>
      <c r="AS113" s="318" t="n"/>
      <c r="AT113" s="318" t="n"/>
      <c r="AU113" s="318" t="n"/>
      <c r="AV113" s="318" t="n"/>
      <c r="AW113" s="318" t="n"/>
      <c r="AX113" s="318" t="n"/>
      <c r="AY113" s="318" t="n"/>
      <c r="AZ113" s="318" t="n"/>
      <c r="BA113" s="318" t="n"/>
      <c r="BB113" s="318" t="n"/>
      <c r="BC113" s="318" t="n"/>
      <c r="BD113" s="318" t="n"/>
      <c r="BE113" s="318" t="n"/>
      <c r="BF113" s="318" t="n"/>
      <c r="BG113" s="318" t="n"/>
      <c r="BH113" s="318" t="n"/>
      <c r="BI113" s="318" t="n"/>
      <c r="BJ113" s="318" t="n"/>
      <c r="BK113" s="318" t="n"/>
      <c r="BL113" s="318" t="n"/>
      <c r="BM113" s="318" t="n"/>
      <c r="BN113" s="318" t="n"/>
      <c r="BO113" s="318" t="n"/>
      <c r="BP113" s="318" t="n"/>
      <c r="BQ113" s="318" t="n"/>
      <c r="BR113" s="318" t="n"/>
      <c r="BS113" s="318" t="n"/>
      <c r="BT113" s="318" t="n"/>
      <c r="BU113" s="318" t="n"/>
      <c r="BV113" s="318" t="n"/>
      <c r="BW113" s="318" t="n"/>
      <c r="BX113" s="318" t="n"/>
      <c r="BY113" s="318" t="n"/>
      <c r="BZ113" s="318" t="n"/>
      <c r="CA113" s="318" t="n"/>
      <c r="CB113" s="318" t="n"/>
      <c r="CC113" s="318" t="n"/>
      <c r="CD113" s="318" t="n"/>
      <c r="CE113" s="318" t="n"/>
      <c r="CF113" s="318" t="n"/>
      <c r="CG113" s="318" t="n"/>
      <c r="CH113" s="318" t="n"/>
      <c r="CI113" s="318" t="n"/>
      <c r="CJ113" s="318" t="n"/>
      <c r="CK113" s="318" t="n"/>
      <c r="CL113" s="318" t="n"/>
      <c r="CM113" s="318" t="n"/>
      <c r="CN113" s="318" t="n"/>
      <c r="CO113" s="318" t="n"/>
      <c r="CP113" s="318" t="n"/>
      <c r="CQ113" s="318" t="n"/>
      <c r="CR113" s="318" t="n"/>
      <c r="CS113" s="318" t="n"/>
    </row>
    <row r="114">
      <c r="A114" s="314" t="n"/>
      <c r="B114" s="315" t="n"/>
      <c r="C114" s="439" t="n"/>
      <c r="D114" s="316" t="n"/>
      <c r="E114" s="315" t="n"/>
      <c r="F114" s="317" t="n"/>
      <c r="G114" s="438">
        <f>IF(AND(E114&lt;&gt;"",F114&lt;&gt;""),IF(B114="FUTURE",(F114-E114)*$A$2*ABS(C114),IF(B114="AZIONI",(F114-E114)*ABS(C114),(F114-E114)*$A$3*ABS(C114))),"")</f>
        <v/>
      </c>
      <c r="H114" s="324">
        <f>IF(OR(B114="CALL",B114="PUT"),C114,0)</f>
        <v/>
      </c>
      <c r="I114" s="324">
        <f>IF(B114="FUTURE",C114*2,0)</f>
        <v/>
      </c>
      <c r="J114" s="324">
        <f>IF(AND(B114="AZIONI",C114&lt;&gt;""),2,0)</f>
        <v/>
      </c>
      <c r="K114" s="229" t="n"/>
      <c r="L114" s="229" t="n"/>
      <c r="M114" s="229" t="n"/>
      <c r="N114" s="229" t="n"/>
      <c r="W114" s="318" t="n"/>
      <c r="X114" s="318" t="n"/>
      <c r="Y114" s="318" t="n"/>
      <c r="Z114" s="318" t="n"/>
      <c r="AA114" s="318" t="n"/>
      <c r="AB114" s="318" t="n"/>
      <c r="AC114" s="318" t="n"/>
      <c r="AD114" s="318" t="n"/>
      <c r="AE114" s="318" t="n"/>
      <c r="AF114" s="318" t="n"/>
      <c r="AG114" s="318" t="n"/>
      <c r="AH114" s="318" t="n"/>
      <c r="AI114" s="318" t="n"/>
      <c r="AJ114" s="318" t="n"/>
      <c r="AK114" s="318" t="n"/>
      <c r="AL114" s="318" t="n"/>
      <c r="AM114" s="318" t="n"/>
      <c r="AN114" s="318" t="n"/>
      <c r="AO114" s="318" t="n"/>
      <c r="AP114" s="318" t="n"/>
      <c r="AQ114" s="318" t="n"/>
      <c r="AR114" s="318" t="n"/>
      <c r="AS114" s="318" t="n"/>
      <c r="AT114" s="318" t="n"/>
      <c r="AU114" s="318" t="n"/>
      <c r="AV114" s="318" t="n"/>
      <c r="AW114" s="318" t="n"/>
      <c r="AX114" s="318" t="n"/>
      <c r="AY114" s="318" t="n"/>
      <c r="AZ114" s="318" t="n"/>
      <c r="BA114" s="318" t="n"/>
      <c r="BB114" s="318" t="n"/>
      <c r="BC114" s="318" t="n"/>
      <c r="BD114" s="318" t="n"/>
      <c r="BE114" s="318" t="n"/>
      <c r="BF114" s="318" t="n"/>
      <c r="BG114" s="318" t="n"/>
      <c r="BH114" s="318" t="n"/>
      <c r="BI114" s="318" t="n"/>
      <c r="BJ114" s="318" t="n"/>
      <c r="BK114" s="318" t="n"/>
      <c r="BL114" s="318" t="n"/>
      <c r="BM114" s="318" t="n"/>
      <c r="BN114" s="318" t="n"/>
      <c r="BO114" s="318" t="n"/>
      <c r="BP114" s="318" t="n"/>
      <c r="BQ114" s="318" t="n"/>
      <c r="BR114" s="318" t="n"/>
      <c r="BS114" s="318" t="n"/>
      <c r="BT114" s="318" t="n"/>
      <c r="BU114" s="318" t="n"/>
      <c r="BV114" s="318" t="n"/>
      <c r="BW114" s="318" t="n"/>
      <c r="BX114" s="318" t="n"/>
      <c r="BY114" s="318" t="n"/>
      <c r="BZ114" s="318" t="n"/>
      <c r="CA114" s="318" t="n"/>
      <c r="CB114" s="318" t="n"/>
      <c r="CC114" s="318" t="n"/>
      <c r="CD114" s="318" t="n"/>
      <c r="CE114" s="318" t="n"/>
      <c r="CF114" s="318" t="n"/>
      <c r="CG114" s="318" t="n"/>
      <c r="CH114" s="318" t="n"/>
      <c r="CI114" s="318" t="n"/>
      <c r="CJ114" s="318" t="n"/>
      <c r="CK114" s="318" t="n"/>
      <c r="CL114" s="318" t="n"/>
      <c r="CM114" s="318" t="n"/>
      <c r="CN114" s="318" t="n"/>
      <c r="CO114" s="318" t="n"/>
      <c r="CP114" s="318" t="n"/>
      <c r="CQ114" s="318" t="n"/>
      <c r="CR114" s="318" t="n"/>
      <c r="CS114" s="318" t="n"/>
    </row>
    <row r="115">
      <c r="A115" s="314" t="n"/>
      <c r="B115" s="315" t="n"/>
      <c r="C115" s="439" t="n"/>
      <c r="D115" s="316" t="n"/>
      <c r="E115" s="315" t="n"/>
      <c r="F115" s="317" t="n"/>
      <c r="G115" s="438">
        <f>IF(AND(E115&lt;&gt;"",F115&lt;&gt;""),IF(B115="FUTURE",(F115-E115)*$A$2*ABS(C115),IF(B115="AZIONI",(F115-E115)*ABS(C115),(F115-E115)*$A$3*ABS(C115))),"")</f>
        <v/>
      </c>
      <c r="H115" s="324">
        <f>IF(OR(B115="CALL",B115="PUT"),C115,0)</f>
        <v/>
      </c>
      <c r="I115" s="324">
        <f>IF(B115="FUTURE",C115*2,0)</f>
        <v/>
      </c>
      <c r="J115" s="324">
        <f>IF(AND(B115="AZIONI",C115&lt;&gt;""),2,0)</f>
        <v/>
      </c>
      <c r="K115" s="229" t="n"/>
      <c r="L115" s="229" t="n"/>
      <c r="M115" s="229" t="n"/>
      <c r="N115" s="229" t="n"/>
      <c r="W115" s="318" t="n"/>
      <c r="X115" s="318" t="n"/>
      <c r="Y115" s="318" t="n"/>
      <c r="Z115" s="318" t="n"/>
      <c r="AA115" s="318" t="n"/>
      <c r="AB115" s="318" t="n"/>
      <c r="AC115" s="318" t="n"/>
      <c r="AD115" s="318" t="n"/>
      <c r="AE115" s="318" t="n"/>
      <c r="AF115" s="318" t="n"/>
      <c r="AG115" s="318" t="n"/>
      <c r="AH115" s="318" t="n"/>
      <c r="AI115" s="318" t="n"/>
      <c r="AJ115" s="318" t="n"/>
      <c r="AK115" s="318" t="n"/>
      <c r="AL115" s="318" t="n"/>
      <c r="AM115" s="318" t="n"/>
      <c r="AN115" s="318" t="n"/>
      <c r="AO115" s="318" t="n"/>
      <c r="AP115" s="318" t="n"/>
      <c r="AQ115" s="318" t="n"/>
      <c r="AR115" s="318" t="n"/>
      <c r="AS115" s="318" t="n"/>
      <c r="AT115" s="318" t="n"/>
      <c r="AU115" s="318" t="n"/>
      <c r="AV115" s="318" t="n"/>
      <c r="AW115" s="318" t="n"/>
      <c r="AX115" s="318" t="n"/>
      <c r="AY115" s="318" t="n"/>
      <c r="AZ115" s="318" t="n"/>
      <c r="BA115" s="318" t="n"/>
      <c r="BB115" s="318" t="n"/>
      <c r="BC115" s="318" t="n"/>
      <c r="BD115" s="318" t="n"/>
      <c r="BE115" s="318" t="n"/>
      <c r="BF115" s="318" t="n"/>
      <c r="BG115" s="318" t="n"/>
      <c r="BH115" s="318" t="n"/>
      <c r="BI115" s="318" t="n"/>
      <c r="BJ115" s="318" t="n"/>
      <c r="BK115" s="318" t="n"/>
      <c r="BL115" s="318" t="n"/>
      <c r="BM115" s="318" t="n"/>
      <c r="BN115" s="318" t="n"/>
      <c r="BO115" s="318" t="n"/>
      <c r="BP115" s="318" t="n"/>
      <c r="BQ115" s="318" t="n"/>
      <c r="BR115" s="318" t="n"/>
      <c r="BS115" s="318" t="n"/>
      <c r="BT115" s="318" t="n"/>
      <c r="BU115" s="318" t="n"/>
      <c r="BV115" s="318" t="n"/>
      <c r="BW115" s="318" t="n"/>
      <c r="BX115" s="318" t="n"/>
      <c r="BY115" s="318" t="n"/>
      <c r="BZ115" s="318" t="n"/>
      <c r="CA115" s="318" t="n"/>
      <c r="CB115" s="318" t="n"/>
      <c r="CC115" s="318" t="n"/>
      <c r="CD115" s="318" t="n"/>
      <c r="CE115" s="318" t="n"/>
      <c r="CF115" s="318" t="n"/>
      <c r="CG115" s="318" t="n"/>
      <c r="CH115" s="318" t="n"/>
      <c r="CI115" s="318" t="n"/>
      <c r="CJ115" s="318" t="n"/>
      <c r="CK115" s="318" t="n"/>
      <c r="CL115" s="318" t="n"/>
      <c r="CM115" s="318" t="n"/>
      <c r="CN115" s="318" t="n"/>
      <c r="CO115" s="318" t="n"/>
      <c r="CP115" s="318" t="n"/>
      <c r="CQ115" s="318" t="n"/>
      <c r="CR115" s="318" t="n"/>
      <c r="CS115" s="318" t="n"/>
    </row>
    <row r="116">
      <c r="A116" s="314" t="n"/>
      <c r="B116" s="315" t="n"/>
      <c r="C116" s="439" t="n"/>
      <c r="D116" s="316" t="n"/>
      <c r="E116" s="315" t="n"/>
      <c r="F116" s="317" t="n"/>
      <c r="G116" s="438">
        <f>IF(AND(E116&lt;&gt;"",F116&lt;&gt;""),IF(B116="FUTURE",(F116-E116)*$A$2*ABS(C116),IF(B116="AZIONI",(F116-E116)*ABS(C116),(F116-E116)*$A$3*ABS(C116))),"")</f>
        <v/>
      </c>
      <c r="H116" s="324">
        <f>IF(OR(B116="CALL",B116="PUT"),C116,0)</f>
        <v/>
      </c>
      <c r="I116" s="324">
        <f>IF(B116="FUTURE",C116*2,0)</f>
        <v/>
      </c>
      <c r="J116" s="324">
        <f>IF(AND(B116="AZIONI",C116&lt;&gt;""),2,0)</f>
        <v/>
      </c>
      <c r="K116" s="229" t="n"/>
      <c r="L116" s="229" t="n"/>
      <c r="M116" s="229" t="n"/>
      <c r="N116" s="229" t="n"/>
      <c r="W116" s="318" t="n"/>
      <c r="X116" s="318" t="n"/>
      <c r="Y116" s="318" t="n"/>
      <c r="Z116" s="318" t="n"/>
      <c r="AA116" s="318" t="n"/>
      <c r="AB116" s="318" t="n"/>
      <c r="AC116" s="318" t="n"/>
      <c r="AD116" s="318" t="n"/>
      <c r="AE116" s="318" t="n"/>
      <c r="AF116" s="318" t="n"/>
      <c r="AG116" s="318" t="n"/>
      <c r="AH116" s="318" t="n"/>
      <c r="AI116" s="318" t="n"/>
      <c r="AJ116" s="318" t="n"/>
      <c r="AK116" s="318" t="n"/>
      <c r="AL116" s="318" t="n"/>
      <c r="AM116" s="318" t="n"/>
      <c r="AN116" s="318" t="n"/>
      <c r="AO116" s="318" t="n"/>
      <c r="AP116" s="318" t="n"/>
      <c r="AQ116" s="318" t="n"/>
      <c r="AR116" s="318" t="n"/>
      <c r="AS116" s="318" t="n"/>
      <c r="AT116" s="318" t="n"/>
      <c r="AU116" s="318" t="n"/>
      <c r="AV116" s="318" t="n"/>
      <c r="AW116" s="318" t="n"/>
      <c r="AX116" s="318" t="n"/>
      <c r="AY116" s="318" t="n"/>
      <c r="AZ116" s="318" t="n"/>
      <c r="BA116" s="318" t="n"/>
      <c r="BB116" s="318" t="n"/>
      <c r="BC116" s="318" t="n"/>
      <c r="BD116" s="318" t="n"/>
      <c r="BE116" s="318" t="n"/>
      <c r="BF116" s="318" t="n"/>
      <c r="BG116" s="318" t="n"/>
      <c r="BH116" s="318" t="n"/>
      <c r="BI116" s="318" t="n"/>
      <c r="BJ116" s="318" t="n"/>
      <c r="BK116" s="318" t="n"/>
      <c r="BL116" s="318" t="n"/>
      <c r="BM116" s="318" t="n"/>
      <c r="BN116" s="318" t="n"/>
      <c r="BO116" s="318" t="n"/>
      <c r="BP116" s="318" t="n"/>
      <c r="BQ116" s="318" t="n"/>
      <c r="BR116" s="318" t="n"/>
      <c r="BS116" s="318" t="n"/>
      <c r="BT116" s="318" t="n"/>
      <c r="BU116" s="318" t="n"/>
      <c r="BV116" s="318" t="n"/>
      <c r="BW116" s="318" t="n"/>
      <c r="BX116" s="318" t="n"/>
      <c r="BY116" s="318" t="n"/>
      <c r="BZ116" s="318" t="n"/>
      <c r="CA116" s="318" t="n"/>
      <c r="CB116" s="318" t="n"/>
      <c r="CC116" s="318" t="n"/>
      <c r="CD116" s="318" t="n"/>
      <c r="CE116" s="318" t="n"/>
      <c r="CF116" s="318" t="n"/>
      <c r="CG116" s="318" t="n"/>
      <c r="CH116" s="318" t="n"/>
      <c r="CI116" s="318" t="n"/>
      <c r="CJ116" s="318" t="n"/>
      <c r="CK116" s="318" t="n"/>
      <c r="CL116" s="318" t="n"/>
      <c r="CM116" s="318" t="n"/>
      <c r="CN116" s="318" t="n"/>
      <c r="CO116" s="318" t="n"/>
      <c r="CP116" s="318" t="n"/>
      <c r="CQ116" s="318" t="n"/>
      <c r="CR116" s="318" t="n"/>
      <c r="CS116" s="318" t="n"/>
    </row>
    <row r="117">
      <c r="A117" s="314" t="n"/>
      <c r="B117" s="315" t="n"/>
      <c r="C117" s="439" t="n"/>
      <c r="D117" s="316" t="n"/>
      <c r="E117" s="315" t="n"/>
      <c r="F117" s="317" t="n"/>
      <c r="G117" s="438">
        <f>IF(AND(E117&lt;&gt;"",F117&lt;&gt;""),IF(B117="FUTURE",(F117-E117)*$A$2*ABS(C117),IF(B117="AZIONI",(F117-E117)*ABS(C117),(F117-E117)*$A$3*ABS(C117))),"")</f>
        <v/>
      </c>
      <c r="H117" s="324">
        <f>IF(OR(B117="CALL",B117="PUT"),C117,0)</f>
        <v/>
      </c>
      <c r="I117" s="324">
        <f>IF(B117="FUTURE",C117*2,0)</f>
        <v/>
      </c>
      <c r="J117" s="324">
        <f>IF(AND(B117="AZIONI",C117&lt;&gt;""),2,0)</f>
        <v/>
      </c>
      <c r="K117" s="229" t="n"/>
      <c r="L117" s="229" t="n"/>
      <c r="M117" s="229" t="n"/>
      <c r="N117" s="229" t="n"/>
      <c r="W117" s="318" t="n"/>
      <c r="X117" s="318" t="n"/>
      <c r="Y117" s="318" t="n"/>
      <c r="Z117" s="318" t="n"/>
      <c r="AA117" s="318" t="n"/>
      <c r="AB117" s="318" t="n"/>
      <c r="AC117" s="318" t="n"/>
      <c r="AD117" s="318" t="n"/>
      <c r="AE117" s="318" t="n"/>
      <c r="AF117" s="318" t="n"/>
      <c r="AG117" s="318" t="n"/>
      <c r="AH117" s="318" t="n"/>
      <c r="AI117" s="318" t="n"/>
      <c r="AJ117" s="318" t="n"/>
      <c r="AK117" s="318" t="n"/>
      <c r="AL117" s="318" t="n"/>
      <c r="AM117" s="318" t="n"/>
      <c r="AN117" s="318" t="n"/>
      <c r="AO117" s="318" t="n"/>
      <c r="AP117" s="318" t="n"/>
      <c r="AQ117" s="318" t="n"/>
      <c r="AR117" s="318" t="n"/>
      <c r="AS117" s="318" t="n"/>
      <c r="AT117" s="318" t="n"/>
      <c r="AU117" s="318" t="n"/>
      <c r="AV117" s="318" t="n"/>
      <c r="AW117" s="318" t="n"/>
      <c r="AX117" s="318" t="n"/>
      <c r="AY117" s="318" t="n"/>
      <c r="AZ117" s="318" t="n"/>
      <c r="BA117" s="318" t="n"/>
      <c r="BB117" s="318" t="n"/>
      <c r="BC117" s="318" t="n"/>
      <c r="BD117" s="318" t="n"/>
      <c r="BE117" s="318" t="n"/>
      <c r="BF117" s="318" t="n"/>
      <c r="BG117" s="318" t="n"/>
      <c r="BH117" s="318" t="n"/>
      <c r="BI117" s="318" t="n"/>
      <c r="BJ117" s="318" t="n"/>
      <c r="BK117" s="318" t="n"/>
      <c r="BL117" s="318" t="n"/>
      <c r="BM117" s="318" t="n"/>
      <c r="BN117" s="318" t="n"/>
      <c r="BO117" s="318" t="n"/>
      <c r="BP117" s="318" t="n"/>
      <c r="BQ117" s="318" t="n"/>
      <c r="BR117" s="318" t="n"/>
      <c r="BS117" s="318" t="n"/>
      <c r="BT117" s="318" t="n"/>
      <c r="BU117" s="318" t="n"/>
      <c r="BV117" s="318" t="n"/>
      <c r="BW117" s="318" t="n"/>
      <c r="BX117" s="318" t="n"/>
      <c r="BY117" s="318" t="n"/>
      <c r="BZ117" s="318" t="n"/>
      <c r="CA117" s="318" t="n"/>
      <c r="CB117" s="318" t="n"/>
      <c r="CC117" s="318" t="n"/>
      <c r="CD117" s="318" t="n"/>
      <c r="CE117" s="318" t="n"/>
      <c r="CF117" s="318" t="n"/>
      <c r="CG117" s="318" t="n"/>
      <c r="CH117" s="318" t="n"/>
      <c r="CI117" s="318" t="n"/>
      <c r="CJ117" s="318" t="n"/>
      <c r="CK117" s="318" t="n"/>
      <c r="CL117" s="318" t="n"/>
      <c r="CM117" s="318" t="n"/>
      <c r="CN117" s="318" t="n"/>
      <c r="CO117" s="318" t="n"/>
      <c r="CP117" s="318" t="n"/>
      <c r="CQ117" s="318" t="n"/>
      <c r="CR117" s="318" t="n"/>
      <c r="CS117" s="318" t="n"/>
    </row>
    <row r="118">
      <c r="A118" s="314" t="n"/>
      <c r="B118" s="315" t="n"/>
      <c r="C118" s="439" t="n"/>
      <c r="D118" s="316" t="n"/>
      <c r="E118" s="315" t="n"/>
      <c r="F118" s="317" t="n"/>
      <c r="G118" s="438">
        <f>IF(AND(E118&lt;&gt;"",F118&lt;&gt;""),IF(B118="FUTURE",(F118-E118)*$A$2*ABS(C118),IF(B118="AZIONI",(F118-E118)*ABS(C118),(F118-E118)*$A$3*ABS(C118))),"")</f>
        <v/>
      </c>
      <c r="H118" s="324">
        <f>IF(OR(B118="CALL",B118="PUT"),C118,0)</f>
        <v/>
      </c>
      <c r="I118" s="324">
        <f>IF(B118="FUTURE",C118*2,0)</f>
        <v/>
      </c>
      <c r="J118" s="324">
        <f>IF(AND(B118="AZIONI",C118&lt;&gt;""),2,0)</f>
        <v/>
      </c>
      <c r="K118" s="229" t="n"/>
      <c r="L118" s="229" t="n"/>
      <c r="M118" s="229" t="n"/>
      <c r="N118" s="229" t="n"/>
      <c r="W118" s="318" t="n"/>
      <c r="X118" s="318" t="n"/>
      <c r="Y118" s="318" t="n"/>
      <c r="Z118" s="318" t="n"/>
      <c r="AA118" s="318" t="n"/>
      <c r="AB118" s="318" t="n"/>
      <c r="AC118" s="318" t="n"/>
      <c r="AD118" s="318" t="n"/>
      <c r="AE118" s="318" t="n"/>
      <c r="AF118" s="318" t="n"/>
      <c r="AG118" s="318" t="n"/>
      <c r="AH118" s="318" t="n"/>
      <c r="AI118" s="318" t="n"/>
      <c r="AJ118" s="318" t="n"/>
      <c r="AK118" s="318" t="n"/>
      <c r="AL118" s="318" t="n"/>
      <c r="AM118" s="318" t="n"/>
      <c r="AN118" s="318" t="n"/>
      <c r="AO118" s="318" t="n"/>
      <c r="AP118" s="318" t="n"/>
      <c r="AQ118" s="318" t="n"/>
      <c r="AR118" s="318" t="n"/>
      <c r="AS118" s="318" t="n"/>
      <c r="AT118" s="318" t="n"/>
      <c r="AU118" s="318" t="n"/>
      <c r="AV118" s="318" t="n"/>
      <c r="AW118" s="318" t="n"/>
      <c r="AX118" s="318" t="n"/>
      <c r="AY118" s="318" t="n"/>
      <c r="AZ118" s="318" t="n"/>
      <c r="BA118" s="318" t="n"/>
      <c r="BB118" s="318" t="n"/>
      <c r="BC118" s="318" t="n"/>
      <c r="BD118" s="318" t="n"/>
      <c r="BE118" s="318" t="n"/>
      <c r="BF118" s="318" t="n"/>
      <c r="BG118" s="318" t="n"/>
      <c r="BH118" s="318" t="n"/>
      <c r="BI118" s="318" t="n"/>
      <c r="BJ118" s="318" t="n"/>
      <c r="BK118" s="318" t="n"/>
      <c r="BL118" s="318" t="n"/>
      <c r="BM118" s="318" t="n"/>
      <c r="BN118" s="318" t="n"/>
      <c r="BO118" s="318" t="n"/>
      <c r="BP118" s="318" t="n"/>
      <c r="BQ118" s="318" t="n"/>
      <c r="BR118" s="318" t="n"/>
      <c r="BS118" s="318" t="n"/>
      <c r="BT118" s="318" t="n"/>
      <c r="BU118" s="318" t="n"/>
      <c r="BV118" s="318" t="n"/>
      <c r="BW118" s="318" t="n"/>
      <c r="BX118" s="318" t="n"/>
      <c r="BY118" s="318" t="n"/>
      <c r="BZ118" s="318" t="n"/>
      <c r="CA118" s="318" t="n"/>
      <c r="CB118" s="318" t="n"/>
      <c r="CC118" s="318" t="n"/>
      <c r="CD118" s="318" t="n"/>
      <c r="CE118" s="318" t="n"/>
      <c r="CF118" s="318" t="n"/>
      <c r="CG118" s="318" t="n"/>
      <c r="CH118" s="318" t="n"/>
      <c r="CI118" s="318" t="n"/>
      <c r="CJ118" s="318" t="n"/>
      <c r="CK118" s="318" t="n"/>
      <c r="CL118" s="318" t="n"/>
      <c r="CM118" s="318" t="n"/>
      <c r="CN118" s="318" t="n"/>
      <c r="CO118" s="318" t="n"/>
      <c r="CP118" s="318" t="n"/>
      <c r="CQ118" s="318" t="n"/>
      <c r="CR118" s="318" t="n"/>
      <c r="CS118" s="318" t="n"/>
    </row>
    <row r="119" ht="13" customHeight="1" s="3" thickBot="1">
      <c r="A119" s="357" t="n"/>
      <c r="B119" s="358" t="n"/>
      <c r="C119" s="440" t="n"/>
      <c r="D119" s="360" t="n"/>
      <c r="E119" s="358" t="n"/>
      <c r="F119" s="361" t="n"/>
      <c r="G119" s="441">
        <f>IF(AND(E119&lt;&gt;"",F119&lt;&gt;""),IF(B119="FUTURE",(F119-E119)*$A$2*ABS(C119),IF(B119="AZIONI",(F119-E119)*ABS(C119),(F119-E119)*$A$3*ABS(C119))),"")</f>
        <v/>
      </c>
      <c r="H119" s="324">
        <f>IF(OR(B119="CALL",B119="PUT"),C119,0)</f>
        <v/>
      </c>
      <c r="I119" s="324">
        <f>IF(B119="FUTURE",C119*2,0)</f>
        <v/>
      </c>
      <c r="J119" s="324">
        <f>IF(AND(B119="AZIONI",C119&lt;&gt;""),2,0)</f>
        <v/>
      </c>
      <c r="K119" s="229" t="n"/>
      <c r="L119" s="229" t="n"/>
      <c r="M119" s="229" t="n"/>
      <c r="N119" s="229" t="n"/>
      <c r="W119" s="318" t="n"/>
      <c r="X119" s="318" t="n"/>
      <c r="Y119" s="318" t="n"/>
      <c r="Z119" s="318" t="n"/>
      <c r="AA119" s="318" t="n"/>
      <c r="AB119" s="318" t="n"/>
      <c r="AC119" s="318" t="n"/>
      <c r="AD119" s="318" t="n"/>
      <c r="AE119" s="318" t="n"/>
      <c r="AF119" s="318" t="n"/>
      <c r="AG119" s="318" t="n"/>
      <c r="AH119" s="318" t="n"/>
      <c r="AI119" s="318" t="n"/>
      <c r="AJ119" s="318" t="n"/>
      <c r="AK119" s="318" t="n"/>
      <c r="AL119" s="318" t="n"/>
      <c r="AM119" s="318" t="n"/>
      <c r="AN119" s="318" t="n"/>
      <c r="AO119" s="318" t="n"/>
      <c r="AP119" s="318" t="n"/>
      <c r="AQ119" s="318" t="n"/>
      <c r="AR119" s="318" t="n"/>
      <c r="AS119" s="318" t="n"/>
      <c r="AT119" s="318" t="n"/>
      <c r="AU119" s="318" t="n"/>
      <c r="AV119" s="318" t="n"/>
      <c r="AW119" s="318" t="n"/>
      <c r="AX119" s="318" t="n"/>
      <c r="AY119" s="318" t="n"/>
      <c r="AZ119" s="318" t="n"/>
      <c r="BA119" s="318" t="n"/>
      <c r="BB119" s="318" t="n"/>
      <c r="BC119" s="318" t="n"/>
      <c r="BD119" s="318" t="n"/>
      <c r="BE119" s="318" t="n"/>
      <c r="BF119" s="318" t="n"/>
      <c r="BG119" s="318" t="n"/>
      <c r="BH119" s="318" t="n"/>
      <c r="BI119" s="318" t="n"/>
      <c r="BJ119" s="318" t="n"/>
      <c r="BK119" s="318" t="n"/>
      <c r="BL119" s="318" t="n"/>
      <c r="BM119" s="318" t="n"/>
      <c r="BN119" s="318" t="n"/>
      <c r="BO119" s="318" t="n"/>
      <c r="BP119" s="318" t="n"/>
      <c r="BQ119" s="318" t="n"/>
      <c r="BR119" s="318" t="n"/>
      <c r="BS119" s="318" t="n"/>
      <c r="BT119" s="318" t="n"/>
      <c r="BU119" s="318" t="n"/>
      <c r="BV119" s="318" t="n"/>
      <c r="BW119" s="318" t="n"/>
      <c r="BX119" s="318" t="n"/>
      <c r="BY119" s="318" t="n"/>
      <c r="BZ119" s="318" t="n"/>
      <c r="CA119" s="318" t="n"/>
      <c r="CB119" s="318" t="n"/>
      <c r="CC119" s="318" t="n"/>
      <c r="CD119" s="318" t="n"/>
      <c r="CE119" s="318" t="n"/>
      <c r="CF119" s="318" t="n"/>
      <c r="CG119" s="318" t="n"/>
      <c r="CH119" s="318" t="n"/>
      <c r="CI119" s="318" t="n"/>
      <c r="CJ119" s="318" t="n"/>
      <c r="CK119" s="318" t="n"/>
      <c r="CL119" s="318" t="n"/>
      <c r="CM119" s="318" t="n"/>
      <c r="CN119" s="318" t="n"/>
      <c r="CO119" s="318" t="n"/>
      <c r="CP119" s="318" t="n"/>
      <c r="CQ119" s="318" t="n"/>
      <c r="CR119" s="318" t="n"/>
      <c r="CS119" s="318" t="n"/>
    </row>
    <row r="120">
      <c r="W120" s="318" t="n"/>
      <c r="X120" s="318" t="n"/>
      <c r="Y120" s="318" t="n"/>
      <c r="Z120" s="318" t="n"/>
      <c r="AA120" s="318" t="n"/>
      <c r="AB120" s="318" t="n"/>
      <c r="AC120" s="318" t="n"/>
      <c r="AD120" s="318" t="n"/>
      <c r="AE120" s="318" t="n"/>
      <c r="AF120" s="318" t="n"/>
      <c r="AG120" s="318" t="n"/>
      <c r="AH120" s="318" t="n"/>
      <c r="AI120" s="318" t="n"/>
      <c r="AJ120" s="318" t="n"/>
      <c r="AK120" s="318" t="n"/>
      <c r="AL120" s="318" t="n"/>
      <c r="AM120" s="318" t="n"/>
      <c r="AN120" s="318" t="n"/>
      <c r="AO120" s="318" t="n"/>
      <c r="AP120" s="318" t="n"/>
      <c r="AQ120" s="318" t="n"/>
      <c r="AR120" s="318" t="n"/>
      <c r="AS120" s="318" t="n"/>
      <c r="AT120" s="318" t="n"/>
      <c r="AU120" s="318" t="n"/>
      <c r="AV120" s="318" t="n"/>
      <c r="AW120" s="318" t="n"/>
      <c r="AX120" s="318" t="n"/>
      <c r="AY120" s="318" t="n"/>
      <c r="AZ120" s="318" t="n"/>
      <c r="BA120" s="318" t="n"/>
      <c r="BB120" s="318" t="n"/>
      <c r="BC120" s="318" t="n"/>
      <c r="BD120" s="318" t="n"/>
      <c r="BE120" s="318" t="n"/>
      <c r="BF120" s="318" t="n"/>
      <c r="BG120" s="318" t="n"/>
      <c r="BH120" s="318" t="n"/>
      <c r="BI120" s="318" t="n"/>
      <c r="BJ120" s="318" t="n"/>
      <c r="BK120" s="318" t="n"/>
      <c r="BL120" s="318" t="n"/>
      <c r="BM120" s="318" t="n"/>
      <c r="BN120" s="318" t="n"/>
      <c r="BO120" s="318" t="n"/>
      <c r="BP120" s="318" t="n"/>
      <c r="BQ120" s="318" t="n"/>
      <c r="BR120" s="318" t="n"/>
      <c r="BS120" s="318" t="n"/>
      <c r="BT120" s="318" t="n"/>
      <c r="BU120" s="318" t="n"/>
      <c r="BV120" s="318" t="n"/>
      <c r="BW120" s="318" t="n"/>
      <c r="BX120" s="318" t="n"/>
      <c r="BY120" s="318" t="n"/>
      <c r="BZ120" s="318" t="n"/>
      <c r="CA120" s="318" t="n"/>
      <c r="CB120" s="318" t="n"/>
      <c r="CC120" s="318" t="n"/>
      <c r="CD120" s="318" t="n"/>
      <c r="CE120" s="318" t="n"/>
      <c r="CF120" s="318" t="n"/>
      <c r="CG120" s="318" t="n"/>
      <c r="CH120" s="318" t="n"/>
      <c r="CI120" s="318" t="n"/>
      <c r="CJ120" s="318" t="n"/>
      <c r="CK120" s="318" t="n"/>
      <c r="CL120" s="318" t="n"/>
      <c r="CM120" s="318" t="n"/>
      <c r="CN120" s="318" t="n"/>
      <c r="CO120" s="318" t="n"/>
      <c r="CP120" s="318" t="n"/>
      <c r="CQ120" s="318" t="n"/>
      <c r="CR120" s="318" t="n"/>
      <c r="CS120" s="318" t="n"/>
    </row>
    <row r="121">
      <c r="W121" s="318" t="n"/>
      <c r="X121" s="318" t="n"/>
      <c r="Y121" s="318" t="n"/>
      <c r="Z121" s="318" t="n"/>
      <c r="AA121" s="318" t="n"/>
      <c r="AB121" s="318" t="n"/>
      <c r="AC121" s="318" t="n"/>
      <c r="AD121" s="318" t="n"/>
      <c r="AE121" s="318" t="n"/>
      <c r="AF121" s="318" t="n"/>
      <c r="AG121" s="318" t="n"/>
      <c r="AH121" s="318" t="n"/>
      <c r="AI121" s="318" t="n"/>
      <c r="AJ121" s="318" t="n"/>
      <c r="AK121" s="318" t="n"/>
      <c r="AL121" s="318" t="n"/>
      <c r="AM121" s="318" t="n"/>
      <c r="AN121" s="318" t="n"/>
      <c r="AO121" s="318" t="n"/>
      <c r="AP121" s="318" t="n"/>
      <c r="AQ121" s="318" t="n"/>
      <c r="AR121" s="318" t="n"/>
      <c r="AS121" s="318" t="n"/>
      <c r="AT121" s="318" t="n"/>
      <c r="AU121" s="318" t="n"/>
      <c r="AV121" s="318" t="n"/>
      <c r="AW121" s="318" t="n"/>
      <c r="AX121" s="318" t="n"/>
      <c r="AY121" s="318" t="n"/>
      <c r="AZ121" s="318" t="n"/>
      <c r="BA121" s="318" t="n"/>
      <c r="BB121" s="318" t="n"/>
      <c r="BC121" s="318" t="n"/>
      <c r="BD121" s="318" t="n"/>
      <c r="BE121" s="318" t="n"/>
      <c r="BF121" s="318" t="n"/>
      <c r="BG121" s="318" t="n"/>
      <c r="BH121" s="318" t="n"/>
      <c r="BI121" s="318" t="n"/>
      <c r="BJ121" s="318" t="n"/>
      <c r="BK121" s="318" t="n"/>
      <c r="BL121" s="318" t="n"/>
      <c r="BM121" s="318" t="n"/>
      <c r="BN121" s="318" t="n"/>
      <c r="BO121" s="318" t="n"/>
      <c r="BP121" s="318" t="n"/>
      <c r="BQ121" s="318" t="n"/>
      <c r="BR121" s="318" t="n"/>
      <c r="BS121" s="318" t="n"/>
      <c r="BT121" s="318" t="n"/>
      <c r="BU121" s="318" t="n"/>
      <c r="BV121" s="318" t="n"/>
      <c r="BW121" s="318" t="n"/>
      <c r="BX121" s="318" t="n"/>
      <c r="BY121" s="318" t="n"/>
      <c r="BZ121" s="318" t="n"/>
      <c r="CA121" s="318" t="n"/>
      <c r="CB121" s="318" t="n"/>
      <c r="CC121" s="318" t="n"/>
      <c r="CD121" s="318" t="n"/>
      <c r="CE121" s="318" t="n"/>
      <c r="CF121" s="318" t="n"/>
      <c r="CG121" s="318" t="n"/>
      <c r="CH121" s="318" t="n"/>
      <c r="CI121" s="318" t="n"/>
      <c r="CJ121" s="318" t="n"/>
      <c r="CK121" s="318" t="n"/>
      <c r="CL121" s="318" t="n"/>
      <c r="CM121" s="318" t="n"/>
      <c r="CN121" s="318" t="n"/>
      <c r="CO121" s="318" t="n"/>
      <c r="CP121" s="318" t="n"/>
      <c r="CQ121" s="318" t="n"/>
      <c r="CR121" s="318" t="n"/>
      <c r="CS121" s="318" t="n"/>
    </row>
    <row r="122">
      <c r="W122" s="318" t="n"/>
      <c r="X122" s="318" t="n"/>
      <c r="Y122" s="318" t="n"/>
      <c r="Z122" s="318" t="n"/>
      <c r="AA122" s="318" t="n"/>
      <c r="AB122" s="318" t="n"/>
      <c r="AC122" s="318" t="n"/>
      <c r="AD122" s="318" t="n"/>
      <c r="AE122" s="318" t="n"/>
      <c r="AF122" s="318" t="n"/>
      <c r="AG122" s="318" t="n"/>
      <c r="AH122" s="318" t="n"/>
      <c r="AI122" s="318" t="n"/>
      <c r="AJ122" s="318" t="n"/>
      <c r="AK122" s="318" t="n"/>
      <c r="AL122" s="318" t="n"/>
      <c r="AM122" s="318" t="n"/>
      <c r="AN122" s="318" t="n"/>
      <c r="AO122" s="318" t="n"/>
      <c r="AP122" s="318" t="n"/>
      <c r="AQ122" s="318" t="n"/>
      <c r="AR122" s="318" t="n"/>
      <c r="AS122" s="318" t="n"/>
      <c r="AT122" s="318" t="n"/>
      <c r="AU122" s="318" t="n"/>
      <c r="AV122" s="318" t="n"/>
      <c r="AW122" s="318" t="n"/>
      <c r="AX122" s="318" t="n"/>
      <c r="AY122" s="318" t="n"/>
      <c r="AZ122" s="318" t="n"/>
      <c r="BA122" s="318" t="n"/>
      <c r="BB122" s="318" t="n"/>
      <c r="BC122" s="318" t="n"/>
      <c r="BD122" s="318" t="n"/>
      <c r="BE122" s="318" t="n"/>
      <c r="BF122" s="318" t="n"/>
      <c r="BG122" s="318" t="n"/>
      <c r="BH122" s="318" t="n"/>
      <c r="BI122" s="318" t="n"/>
      <c r="BJ122" s="318" t="n"/>
      <c r="BK122" s="318" t="n"/>
      <c r="BL122" s="318" t="n"/>
      <c r="BM122" s="318" t="n"/>
      <c r="BN122" s="318" t="n"/>
      <c r="BO122" s="318" t="n"/>
      <c r="BP122" s="318" t="n"/>
      <c r="BQ122" s="318" t="n"/>
      <c r="BR122" s="318" t="n"/>
      <c r="BS122" s="318" t="n"/>
      <c r="BT122" s="318" t="n"/>
      <c r="BU122" s="318" t="n"/>
      <c r="BV122" s="318" t="n"/>
      <c r="BW122" s="318" t="n"/>
      <c r="BX122" s="318" t="n"/>
      <c r="BY122" s="318" t="n"/>
      <c r="BZ122" s="318" t="n"/>
      <c r="CA122" s="318" t="n"/>
      <c r="CB122" s="318" t="n"/>
      <c r="CC122" s="318" t="n"/>
      <c r="CD122" s="318" t="n"/>
      <c r="CE122" s="318" t="n"/>
      <c r="CF122" s="318" t="n"/>
      <c r="CG122" s="318" t="n"/>
      <c r="CH122" s="318" t="n"/>
      <c r="CI122" s="318" t="n"/>
      <c r="CJ122" s="318" t="n"/>
      <c r="CK122" s="318" t="n"/>
      <c r="CL122" s="318" t="n"/>
      <c r="CM122" s="318" t="n"/>
      <c r="CN122" s="318" t="n"/>
      <c r="CO122" s="318" t="n"/>
      <c r="CP122" s="318" t="n"/>
      <c r="CQ122" s="318" t="n"/>
      <c r="CR122" s="318" t="n"/>
      <c r="CS122" s="318" t="n"/>
    </row>
    <row r="123">
      <c r="W123" s="318" t="n"/>
      <c r="X123" s="318" t="n"/>
      <c r="Y123" s="318" t="n"/>
      <c r="Z123" s="318" t="n"/>
      <c r="AA123" s="318" t="n"/>
      <c r="AB123" s="318" t="n"/>
      <c r="AC123" s="318" t="n"/>
      <c r="AD123" s="318" t="n"/>
      <c r="AE123" s="318" t="n"/>
      <c r="AF123" s="318" t="n"/>
      <c r="AG123" s="318" t="n"/>
      <c r="AH123" s="318" t="n"/>
      <c r="AI123" s="318" t="n"/>
      <c r="AJ123" s="318" t="n"/>
      <c r="AK123" s="318" t="n"/>
      <c r="AL123" s="318" t="n"/>
      <c r="AM123" s="318" t="n"/>
      <c r="AN123" s="318" t="n"/>
      <c r="AO123" s="318" t="n"/>
      <c r="AP123" s="318" t="n"/>
      <c r="AQ123" s="318" t="n"/>
      <c r="AR123" s="318" t="n"/>
      <c r="AS123" s="318" t="n"/>
      <c r="AT123" s="318" t="n"/>
      <c r="AU123" s="318" t="n"/>
      <c r="AV123" s="318" t="n"/>
      <c r="AW123" s="318" t="n"/>
      <c r="AX123" s="318" t="n"/>
      <c r="AY123" s="318" t="n"/>
      <c r="AZ123" s="318" t="n"/>
      <c r="BA123" s="318" t="n"/>
      <c r="BB123" s="318" t="n"/>
      <c r="BC123" s="318" t="n"/>
      <c r="BD123" s="318" t="n"/>
      <c r="BE123" s="318" t="n"/>
      <c r="BF123" s="318" t="n"/>
      <c r="BG123" s="318" t="n"/>
      <c r="BH123" s="318" t="n"/>
      <c r="BI123" s="318" t="n"/>
      <c r="BJ123" s="318" t="n"/>
      <c r="BK123" s="318" t="n"/>
      <c r="BL123" s="318" t="n"/>
      <c r="BM123" s="318" t="n"/>
      <c r="BN123" s="318" t="n"/>
      <c r="BO123" s="318" t="n"/>
      <c r="BP123" s="318" t="n"/>
      <c r="BQ123" s="318" t="n"/>
      <c r="BR123" s="318" t="n"/>
      <c r="BS123" s="318" t="n"/>
      <c r="BT123" s="318" t="n"/>
      <c r="BU123" s="318" t="n"/>
      <c r="BV123" s="318" t="n"/>
      <c r="BW123" s="318" t="n"/>
      <c r="BX123" s="318" t="n"/>
      <c r="BY123" s="318" t="n"/>
      <c r="BZ123" s="318" t="n"/>
      <c r="CA123" s="318" t="n"/>
      <c r="CB123" s="318" t="n"/>
      <c r="CC123" s="318" t="n"/>
      <c r="CD123" s="318" t="n"/>
      <c r="CE123" s="318" t="n"/>
      <c r="CF123" s="318" t="n"/>
      <c r="CG123" s="318" t="n"/>
      <c r="CH123" s="318" t="n"/>
      <c r="CI123" s="318" t="n"/>
      <c r="CJ123" s="318" t="n"/>
      <c r="CK123" s="318" t="n"/>
      <c r="CL123" s="318" t="n"/>
      <c r="CM123" s="318" t="n"/>
      <c r="CN123" s="318" t="n"/>
      <c r="CO123" s="318" t="n"/>
      <c r="CP123" s="318" t="n"/>
      <c r="CQ123" s="318" t="n"/>
      <c r="CR123" s="318" t="n"/>
      <c r="CS123" s="318" t="n"/>
    </row>
    <row r="124">
      <c r="W124" s="318" t="n"/>
      <c r="X124" s="318" t="n"/>
      <c r="Y124" s="318" t="n"/>
      <c r="Z124" s="318" t="n"/>
      <c r="AA124" s="318" t="n"/>
      <c r="AB124" s="318" t="n"/>
      <c r="AC124" s="318" t="n"/>
      <c r="AD124" s="318" t="n"/>
      <c r="AE124" s="318" t="n"/>
      <c r="AF124" s="318" t="n"/>
      <c r="AG124" s="318" t="n"/>
      <c r="AH124" s="318" t="n"/>
      <c r="AI124" s="318" t="n"/>
      <c r="AJ124" s="318" t="n"/>
      <c r="AK124" s="318" t="n"/>
      <c r="AL124" s="318" t="n"/>
      <c r="AM124" s="318" t="n"/>
      <c r="AN124" s="318" t="n"/>
      <c r="AO124" s="318" t="n"/>
      <c r="AP124" s="318" t="n"/>
      <c r="AQ124" s="318" t="n"/>
      <c r="AR124" s="318" t="n"/>
      <c r="AS124" s="318" t="n"/>
      <c r="AT124" s="318" t="n"/>
      <c r="AU124" s="318" t="n"/>
      <c r="AV124" s="318" t="n"/>
      <c r="AW124" s="318" t="n"/>
      <c r="AX124" s="318" t="n"/>
      <c r="AY124" s="318" t="n"/>
      <c r="AZ124" s="318" t="n"/>
      <c r="BA124" s="318" t="n"/>
      <c r="BB124" s="318" t="n"/>
      <c r="BC124" s="318" t="n"/>
      <c r="BD124" s="318" t="n"/>
      <c r="BE124" s="318" t="n"/>
      <c r="BF124" s="318" t="n"/>
      <c r="BG124" s="318" t="n"/>
      <c r="BH124" s="318" t="n"/>
      <c r="BI124" s="318" t="n"/>
      <c r="BJ124" s="318" t="n"/>
      <c r="BK124" s="318" t="n"/>
      <c r="BL124" s="318" t="n"/>
      <c r="BM124" s="318" t="n"/>
      <c r="BN124" s="318" t="n"/>
      <c r="BO124" s="318" t="n"/>
      <c r="BP124" s="318" t="n"/>
      <c r="BQ124" s="318" t="n"/>
      <c r="BR124" s="318" t="n"/>
      <c r="BS124" s="318" t="n"/>
      <c r="BT124" s="318" t="n"/>
      <c r="BU124" s="318" t="n"/>
      <c r="BV124" s="318" t="n"/>
      <c r="BW124" s="318" t="n"/>
      <c r="BX124" s="318" t="n"/>
      <c r="BY124" s="318" t="n"/>
      <c r="BZ124" s="318" t="n"/>
      <c r="CA124" s="318" t="n"/>
      <c r="CB124" s="318" t="n"/>
      <c r="CC124" s="318" t="n"/>
      <c r="CD124" s="318" t="n"/>
      <c r="CE124" s="318" t="n"/>
      <c r="CF124" s="318" t="n"/>
      <c r="CG124" s="318" t="n"/>
      <c r="CH124" s="318" t="n"/>
      <c r="CI124" s="318" t="n"/>
      <c r="CJ124" s="318" t="n"/>
      <c r="CK124" s="318" t="n"/>
      <c r="CL124" s="318" t="n"/>
      <c r="CM124" s="318" t="n"/>
      <c r="CN124" s="318" t="n"/>
      <c r="CO124" s="318" t="n"/>
      <c r="CP124" s="318" t="n"/>
      <c r="CQ124" s="318" t="n"/>
      <c r="CR124" s="318" t="n"/>
      <c r="CS124" s="318" t="n"/>
    </row>
    <row r="125" customFormat="1" s="318">
      <c r="O125" s="324" t="n"/>
      <c r="P125" s="324" t="n"/>
      <c r="Q125" s="324" t="n"/>
      <c r="R125" s="324" t="n"/>
      <c r="S125" s="324" t="n"/>
      <c r="T125" s="324" t="n"/>
      <c r="U125" s="324" t="n"/>
      <c r="V125" s="324" t="n"/>
    </row>
    <row r="126" customFormat="1" s="318">
      <c r="O126" s="324" t="n"/>
      <c r="P126" s="324" t="n"/>
      <c r="Q126" s="324" t="n"/>
      <c r="R126" s="324" t="n"/>
      <c r="S126" s="324" t="n"/>
      <c r="T126" s="324" t="n"/>
      <c r="U126" s="324" t="n"/>
      <c r="V126" s="324" t="n"/>
    </row>
    <row r="127" customFormat="1" s="318">
      <c r="O127" s="324" t="n"/>
      <c r="P127" s="324" t="n"/>
      <c r="Q127" s="324" t="n"/>
      <c r="R127" s="324" t="n"/>
      <c r="S127" s="324" t="n"/>
      <c r="T127" s="324" t="n"/>
      <c r="U127" s="324" t="n"/>
      <c r="V127" s="324" t="n"/>
    </row>
    <row r="128" customFormat="1" s="318">
      <c r="O128" s="324" t="n"/>
      <c r="P128" s="324" t="n"/>
      <c r="Q128" s="324" t="n"/>
      <c r="R128" s="324" t="n"/>
      <c r="S128" s="324" t="n"/>
      <c r="T128" s="324" t="n"/>
      <c r="U128" s="324" t="n"/>
      <c r="V128" s="324" t="n"/>
    </row>
    <row r="129" customFormat="1" s="318">
      <c r="O129" s="324" t="n"/>
      <c r="P129" s="324" t="n"/>
      <c r="Q129" s="324" t="n"/>
      <c r="R129" s="324" t="n"/>
      <c r="S129" s="324" t="n"/>
      <c r="T129" s="324" t="n"/>
      <c r="U129" s="324" t="n"/>
      <c r="V129" s="324" t="n"/>
    </row>
    <row r="130" customFormat="1" s="318">
      <c r="O130" s="324" t="n"/>
      <c r="P130" s="324" t="n"/>
      <c r="Q130" s="324" t="n"/>
      <c r="R130" s="324" t="n"/>
      <c r="S130" s="324" t="n"/>
      <c r="T130" s="324" t="n"/>
      <c r="U130" s="324" t="n"/>
      <c r="V130" s="324" t="n"/>
    </row>
    <row r="131" customFormat="1" s="318">
      <c r="O131" s="324" t="n"/>
      <c r="P131" s="324" t="n"/>
      <c r="Q131" s="324" t="n"/>
      <c r="R131" s="324" t="n"/>
      <c r="S131" s="324" t="n"/>
      <c r="T131" s="324" t="n"/>
      <c r="U131" s="324" t="n"/>
      <c r="V131" s="324" t="n"/>
    </row>
    <row r="132" customFormat="1" s="318">
      <c r="O132" s="324" t="n"/>
      <c r="P132" s="324" t="n"/>
      <c r="Q132" s="324" t="n"/>
      <c r="R132" s="324" t="n"/>
      <c r="S132" s="324" t="n"/>
      <c r="T132" s="324" t="n"/>
      <c r="U132" s="324" t="n"/>
      <c r="V132" s="324" t="n"/>
    </row>
    <row r="133" customFormat="1" s="318">
      <c r="O133" s="324" t="n"/>
      <c r="P133" s="324" t="n"/>
      <c r="Q133" s="324" t="n"/>
      <c r="R133" s="324" t="n"/>
      <c r="S133" s="324" t="n"/>
      <c r="T133" s="324" t="n"/>
      <c r="U133" s="324" t="n"/>
      <c r="V133" s="324" t="n"/>
    </row>
    <row r="134" customFormat="1" s="318">
      <c r="O134" s="324" t="n"/>
      <c r="P134" s="324" t="n"/>
      <c r="Q134" s="324" t="n"/>
      <c r="R134" s="324" t="n"/>
      <c r="S134" s="324" t="n"/>
      <c r="T134" s="324" t="n"/>
      <c r="U134" s="324" t="n"/>
      <c r="V134" s="324" t="n"/>
    </row>
    <row r="135" customFormat="1" s="318">
      <c r="O135" s="324" t="n"/>
      <c r="P135" s="324" t="n"/>
      <c r="Q135" s="324" t="n"/>
      <c r="R135" s="324" t="n"/>
      <c r="S135" s="324" t="n"/>
      <c r="T135" s="324" t="n"/>
      <c r="U135" s="324" t="n"/>
      <c r="V135" s="324" t="n"/>
    </row>
    <row r="136" customFormat="1" s="318">
      <c r="O136" s="324" t="n"/>
      <c r="P136" s="324" t="n"/>
      <c r="Q136" s="324" t="n"/>
      <c r="R136" s="324" t="n"/>
      <c r="S136" s="324" t="n"/>
      <c r="T136" s="324" t="n"/>
      <c r="U136" s="324" t="n"/>
      <c r="V136" s="324" t="n"/>
    </row>
    <row r="137" customFormat="1" s="318">
      <c r="O137" s="324" t="n"/>
      <c r="P137" s="324" t="n"/>
      <c r="Q137" s="324" t="n"/>
      <c r="R137" s="324" t="n"/>
      <c r="S137" s="324" t="n"/>
      <c r="T137" s="324" t="n"/>
      <c r="U137" s="324" t="n"/>
      <c r="V137" s="324" t="n"/>
    </row>
    <row r="138" customFormat="1" s="318">
      <c r="O138" s="324" t="n"/>
      <c r="P138" s="324" t="n"/>
      <c r="Q138" s="324" t="n"/>
      <c r="R138" s="324" t="n"/>
      <c r="S138" s="324" t="n"/>
      <c r="T138" s="324" t="n"/>
      <c r="U138" s="324" t="n"/>
      <c r="V138" s="324" t="n"/>
    </row>
    <row r="139" customFormat="1" s="318">
      <c r="O139" s="324" t="n"/>
      <c r="P139" s="324" t="n"/>
      <c r="Q139" s="324" t="n"/>
      <c r="R139" s="324" t="n"/>
      <c r="S139" s="324" t="n"/>
      <c r="T139" s="324" t="n"/>
      <c r="U139" s="324" t="n"/>
      <c r="V139" s="324" t="n"/>
    </row>
    <row r="140" customFormat="1" s="318">
      <c r="O140" s="324" t="n"/>
      <c r="P140" s="324" t="n"/>
      <c r="Q140" s="324" t="n"/>
      <c r="R140" s="324" t="n"/>
      <c r="S140" s="324" t="n"/>
      <c r="T140" s="324" t="n"/>
      <c r="U140" s="324" t="n"/>
      <c r="V140" s="324" t="n"/>
    </row>
    <row r="141" customFormat="1" s="318">
      <c r="O141" s="324" t="n"/>
      <c r="P141" s="324" t="n"/>
      <c r="Q141" s="324" t="n"/>
      <c r="R141" s="324" t="n"/>
      <c r="S141" s="324" t="n"/>
      <c r="T141" s="324" t="n"/>
      <c r="U141" s="324" t="n"/>
      <c r="V141" s="324" t="n"/>
    </row>
    <row r="142" customFormat="1" s="318">
      <c r="O142" s="324" t="n"/>
      <c r="P142" s="324" t="n"/>
      <c r="Q142" s="324" t="n"/>
      <c r="R142" s="324" t="n"/>
      <c r="S142" s="324" t="n"/>
      <c r="T142" s="324" t="n"/>
      <c r="U142" s="324" t="n"/>
      <c r="V142" s="324" t="n"/>
    </row>
    <row r="143" customFormat="1" s="318">
      <c r="O143" s="324" t="n"/>
      <c r="P143" s="324" t="n"/>
      <c r="Q143" s="324" t="n"/>
      <c r="R143" s="324" t="n"/>
      <c r="S143" s="324" t="n"/>
      <c r="T143" s="324" t="n"/>
      <c r="U143" s="324" t="n"/>
      <c r="V143" s="324" t="n"/>
    </row>
    <row r="144" customFormat="1" s="318">
      <c r="O144" s="324" t="n"/>
      <c r="P144" s="324" t="n"/>
      <c r="Q144" s="324" t="n"/>
      <c r="R144" s="324" t="n"/>
      <c r="S144" s="324" t="n"/>
      <c r="T144" s="324" t="n"/>
      <c r="U144" s="324" t="n"/>
      <c r="V144" s="324" t="n"/>
    </row>
    <row r="145" customFormat="1" s="318">
      <c r="O145" s="324" t="n"/>
      <c r="P145" s="324" t="n"/>
      <c r="Q145" s="324" t="n"/>
      <c r="R145" s="324" t="n"/>
      <c r="S145" s="324" t="n"/>
      <c r="T145" s="324" t="n"/>
      <c r="U145" s="324" t="n"/>
      <c r="V145" s="324" t="n"/>
    </row>
    <row r="146" customFormat="1" s="318">
      <c r="O146" s="324" t="n"/>
      <c r="P146" s="324" t="n"/>
      <c r="Q146" s="324" t="n"/>
      <c r="R146" s="324" t="n"/>
      <c r="S146" s="324" t="n"/>
      <c r="T146" s="324" t="n"/>
      <c r="U146" s="324" t="n"/>
      <c r="V146" s="324" t="n"/>
    </row>
    <row r="147" customFormat="1" s="318">
      <c r="O147" s="324" t="n"/>
      <c r="P147" s="324" t="n"/>
      <c r="Q147" s="324" t="n"/>
      <c r="R147" s="324" t="n"/>
      <c r="S147" s="324" t="n"/>
      <c r="T147" s="324" t="n"/>
      <c r="U147" s="324" t="n"/>
      <c r="V147" s="324" t="n"/>
    </row>
    <row r="148" customFormat="1" s="318">
      <c r="O148" s="324" t="n"/>
      <c r="P148" s="324" t="n"/>
      <c r="Q148" s="324" t="n"/>
      <c r="R148" s="324" t="n"/>
      <c r="S148" s="324" t="n"/>
      <c r="T148" s="324" t="n"/>
      <c r="U148" s="324" t="n"/>
      <c r="V148" s="324" t="n"/>
    </row>
    <row r="149" customFormat="1" s="318">
      <c r="O149" s="324" t="n"/>
      <c r="P149" s="324" t="n"/>
      <c r="Q149" s="324" t="n"/>
      <c r="R149" s="324" t="n"/>
      <c r="S149" s="324" t="n"/>
      <c r="T149" s="324" t="n"/>
      <c r="U149" s="324" t="n"/>
      <c r="V149" s="324" t="n"/>
    </row>
    <row r="150" customFormat="1" s="318">
      <c r="O150" s="324" t="n"/>
      <c r="P150" s="324" t="n"/>
      <c r="Q150" s="324" t="n"/>
      <c r="R150" s="324" t="n"/>
      <c r="S150" s="324" t="n"/>
      <c r="T150" s="324" t="n"/>
      <c r="U150" s="324" t="n"/>
      <c r="V150" s="324" t="n"/>
    </row>
    <row r="151" customFormat="1" s="318">
      <c r="O151" s="324" t="n"/>
      <c r="P151" s="324" t="n"/>
      <c r="Q151" s="324" t="n"/>
      <c r="R151" s="324" t="n"/>
      <c r="S151" s="324" t="n"/>
      <c r="T151" s="324" t="n"/>
      <c r="U151" s="324" t="n"/>
      <c r="V151" s="324" t="n"/>
    </row>
    <row r="152" customFormat="1" s="318">
      <c r="O152" s="324" t="n"/>
      <c r="P152" s="324" t="n"/>
      <c r="Q152" s="324" t="n"/>
      <c r="R152" s="324" t="n"/>
      <c r="S152" s="324" t="n"/>
      <c r="T152" s="324" t="n"/>
      <c r="U152" s="324" t="n"/>
      <c r="V152" s="324" t="n"/>
    </row>
    <row r="153" customFormat="1" s="318">
      <c r="O153" s="324" t="n"/>
      <c r="P153" s="324" t="n"/>
      <c r="Q153" s="324" t="n"/>
      <c r="R153" s="324" t="n"/>
      <c r="S153" s="324" t="n"/>
      <c r="T153" s="324" t="n"/>
      <c r="U153" s="324" t="n"/>
      <c r="V153" s="324" t="n"/>
    </row>
    <row r="154" customFormat="1" s="318">
      <c r="O154" s="324" t="n"/>
      <c r="P154" s="324" t="n"/>
      <c r="Q154" s="324" t="n"/>
      <c r="R154" s="324" t="n"/>
      <c r="S154" s="324" t="n"/>
      <c r="T154" s="324" t="n"/>
      <c r="U154" s="324" t="n"/>
      <c r="V154" s="324" t="n"/>
    </row>
    <row r="155" customFormat="1" s="318">
      <c r="O155" s="324" t="n"/>
      <c r="P155" s="324" t="n"/>
      <c r="Q155" s="324" t="n"/>
      <c r="R155" s="324" t="n"/>
      <c r="S155" s="324" t="n"/>
      <c r="T155" s="324" t="n"/>
      <c r="U155" s="324" t="n"/>
      <c r="V155" s="324" t="n"/>
    </row>
    <row r="156" customFormat="1" s="318">
      <c r="O156" s="324" t="n"/>
      <c r="P156" s="324" t="n"/>
      <c r="Q156" s="324" t="n"/>
      <c r="R156" s="324" t="n"/>
      <c r="S156" s="324" t="n"/>
      <c r="T156" s="324" t="n"/>
      <c r="U156" s="324" t="n"/>
      <c r="V156" s="324" t="n"/>
    </row>
    <row r="157" customFormat="1" s="318">
      <c r="O157" s="324" t="n"/>
      <c r="P157" s="324" t="n"/>
      <c r="Q157" s="324" t="n"/>
      <c r="R157" s="324" t="n"/>
      <c r="S157" s="324" t="n"/>
      <c r="T157" s="324" t="n"/>
      <c r="U157" s="324" t="n"/>
      <c r="V157" s="324" t="n"/>
    </row>
    <row r="158" customFormat="1" s="318">
      <c r="O158" s="324" t="n"/>
      <c r="P158" s="324" t="n"/>
      <c r="Q158" s="324" t="n"/>
      <c r="R158" s="324" t="n"/>
      <c r="S158" s="324" t="n"/>
      <c r="T158" s="324" t="n"/>
      <c r="U158" s="324" t="n"/>
      <c r="V158" s="324" t="n"/>
    </row>
    <row r="159" customFormat="1" s="318">
      <c r="O159" s="324" t="n"/>
      <c r="P159" s="324" t="n"/>
      <c r="Q159" s="324" t="n"/>
      <c r="R159" s="324" t="n"/>
      <c r="S159" s="324" t="n"/>
      <c r="T159" s="324" t="n"/>
      <c r="U159" s="324" t="n"/>
      <c r="V159" s="324" t="n"/>
    </row>
    <row r="160" customFormat="1" s="318">
      <c r="O160" s="324" t="n"/>
      <c r="P160" s="324" t="n"/>
      <c r="Q160" s="324" t="n"/>
      <c r="R160" s="324" t="n"/>
      <c r="S160" s="324" t="n"/>
      <c r="T160" s="324" t="n"/>
      <c r="U160" s="324" t="n"/>
      <c r="V160" s="324" t="n"/>
    </row>
    <row r="161" customFormat="1" s="318">
      <c r="O161" s="324" t="n"/>
      <c r="P161" s="324" t="n"/>
      <c r="Q161" s="324" t="n"/>
      <c r="R161" s="324" t="n"/>
      <c r="S161" s="324" t="n"/>
      <c r="T161" s="324" t="n"/>
      <c r="U161" s="324" t="n"/>
      <c r="V161" s="324" t="n"/>
    </row>
    <row r="162" customFormat="1" s="318">
      <c r="O162" s="324" t="n"/>
      <c r="P162" s="324" t="n"/>
      <c r="Q162" s="324" t="n"/>
      <c r="R162" s="324" t="n"/>
      <c r="S162" s="324" t="n"/>
      <c r="T162" s="324" t="n"/>
      <c r="U162" s="324" t="n"/>
      <c r="V162" s="324" t="n"/>
    </row>
    <row r="163" customFormat="1" s="318">
      <c r="O163" s="324" t="n"/>
      <c r="P163" s="324" t="n"/>
      <c r="Q163" s="324" t="n"/>
      <c r="R163" s="324" t="n"/>
      <c r="S163" s="324" t="n"/>
      <c r="T163" s="324" t="n"/>
      <c r="U163" s="324" t="n"/>
      <c r="V163" s="324" t="n"/>
    </row>
    <row r="164" customFormat="1" s="318">
      <c r="O164" s="324" t="n"/>
      <c r="P164" s="324" t="n"/>
      <c r="Q164" s="324" t="n"/>
      <c r="R164" s="324" t="n"/>
      <c r="S164" s="324" t="n"/>
      <c r="T164" s="324" t="n"/>
      <c r="U164" s="324" t="n"/>
      <c r="V164" s="324" t="n"/>
    </row>
    <row r="165" customFormat="1" s="318">
      <c r="O165" s="324" t="n"/>
      <c r="P165" s="324" t="n"/>
      <c r="Q165" s="324" t="n"/>
      <c r="R165" s="324" t="n"/>
      <c r="S165" s="324" t="n"/>
      <c r="T165" s="324" t="n"/>
      <c r="U165" s="324" t="n"/>
      <c r="V165" s="324" t="n"/>
    </row>
    <row r="166" customFormat="1" s="318">
      <c r="O166" s="324" t="n"/>
      <c r="P166" s="324" t="n"/>
      <c r="Q166" s="324" t="n"/>
      <c r="R166" s="324" t="n"/>
      <c r="S166" s="324" t="n"/>
      <c r="T166" s="324" t="n"/>
      <c r="U166" s="324" t="n"/>
      <c r="V166" s="324" t="n"/>
    </row>
    <row r="167" customFormat="1" s="318">
      <c r="O167" s="324" t="n"/>
      <c r="P167" s="324" t="n"/>
      <c r="Q167" s="324" t="n"/>
      <c r="R167" s="324" t="n"/>
      <c r="S167" s="324" t="n"/>
      <c r="T167" s="324" t="n"/>
      <c r="U167" s="324" t="n"/>
      <c r="V167" s="324" t="n"/>
    </row>
    <row r="168" customFormat="1" s="318">
      <c r="O168" s="324" t="n"/>
      <c r="P168" s="324" t="n"/>
      <c r="Q168" s="324" t="n"/>
      <c r="R168" s="324" t="n"/>
      <c r="S168" s="324" t="n"/>
      <c r="T168" s="324" t="n"/>
      <c r="U168" s="324" t="n"/>
      <c r="V168" s="324" t="n"/>
    </row>
    <row r="169" customFormat="1" s="318">
      <c r="O169" s="324" t="n"/>
      <c r="P169" s="324" t="n"/>
      <c r="Q169" s="324" t="n"/>
      <c r="R169" s="324" t="n"/>
      <c r="S169" s="324" t="n"/>
      <c r="T169" s="324" t="n"/>
      <c r="U169" s="324" t="n"/>
      <c r="V169" s="324" t="n"/>
    </row>
    <row r="170" customFormat="1" s="318">
      <c r="O170" s="324" t="n"/>
      <c r="P170" s="324" t="n"/>
      <c r="Q170" s="324" t="n"/>
      <c r="R170" s="324" t="n"/>
      <c r="S170" s="324" t="n"/>
      <c r="T170" s="324" t="n"/>
      <c r="U170" s="324" t="n"/>
      <c r="V170" s="324" t="n"/>
    </row>
    <row r="171" customFormat="1" s="318">
      <c r="O171" s="324" t="n"/>
      <c r="P171" s="324" t="n"/>
      <c r="Q171" s="324" t="n"/>
      <c r="R171" s="324" t="n"/>
      <c r="S171" s="324" t="n"/>
      <c r="T171" s="324" t="n"/>
      <c r="U171" s="324" t="n"/>
      <c r="V171" s="324" t="n"/>
    </row>
    <row r="172" customFormat="1" s="318">
      <c r="O172" s="324" t="n"/>
      <c r="P172" s="324" t="n"/>
      <c r="Q172" s="324" t="n"/>
      <c r="R172" s="324" t="n"/>
      <c r="S172" s="324" t="n"/>
      <c r="T172" s="324" t="n"/>
      <c r="U172" s="324" t="n"/>
      <c r="V172" s="324" t="n"/>
    </row>
    <row r="173" customFormat="1" s="318">
      <c r="O173" s="324" t="n"/>
      <c r="P173" s="324" t="n"/>
      <c r="Q173" s="324" t="n"/>
      <c r="R173" s="324" t="n"/>
      <c r="S173" s="324" t="n"/>
      <c r="T173" s="324" t="n"/>
      <c r="U173" s="324" t="n"/>
      <c r="V173" s="324" t="n"/>
    </row>
    <row r="174" customFormat="1" s="318">
      <c r="O174" s="324" t="n"/>
      <c r="P174" s="324" t="n"/>
      <c r="Q174" s="324" t="n"/>
      <c r="R174" s="324" t="n"/>
      <c r="S174" s="324" t="n"/>
      <c r="T174" s="324" t="n"/>
      <c r="U174" s="324" t="n"/>
      <c r="V174" s="324" t="n"/>
    </row>
    <row r="175" customFormat="1" s="318">
      <c r="O175" s="324" t="n"/>
      <c r="P175" s="324" t="n"/>
      <c r="Q175" s="324" t="n"/>
      <c r="R175" s="324" t="n"/>
      <c r="S175" s="324" t="n"/>
      <c r="T175" s="324" t="n"/>
      <c r="U175" s="324" t="n"/>
      <c r="V175" s="324" t="n"/>
    </row>
    <row r="176" customFormat="1" s="318">
      <c r="O176" s="324" t="n"/>
      <c r="P176" s="324" t="n"/>
      <c r="Q176" s="324" t="n"/>
      <c r="R176" s="324" t="n"/>
      <c r="S176" s="324" t="n"/>
      <c r="T176" s="324" t="n"/>
      <c r="U176" s="324" t="n"/>
      <c r="V176" s="324" t="n"/>
    </row>
    <row r="177" customFormat="1" s="318">
      <c r="O177" s="324" t="n"/>
      <c r="P177" s="324" t="n"/>
      <c r="Q177" s="324" t="n"/>
      <c r="R177" s="324" t="n"/>
      <c r="S177" s="324" t="n"/>
      <c r="T177" s="324" t="n"/>
      <c r="U177" s="324" t="n"/>
      <c r="V177" s="324" t="n"/>
    </row>
    <row r="178" customFormat="1" s="318">
      <c r="O178" s="324" t="n"/>
      <c r="P178" s="324" t="n"/>
      <c r="Q178" s="324" t="n"/>
      <c r="R178" s="324" t="n"/>
      <c r="S178" s="324" t="n"/>
      <c r="T178" s="324" t="n"/>
      <c r="U178" s="324" t="n"/>
      <c r="V178" s="324" t="n"/>
    </row>
    <row r="179" customFormat="1" s="318">
      <c r="O179" s="324" t="n"/>
      <c r="P179" s="324" t="n"/>
      <c r="Q179" s="324" t="n"/>
      <c r="R179" s="324" t="n"/>
      <c r="S179" s="324" t="n"/>
      <c r="T179" s="324" t="n"/>
      <c r="U179" s="324" t="n"/>
      <c r="V179" s="324" t="n"/>
    </row>
    <row r="180" customFormat="1" s="318">
      <c r="O180" s="324" t="n"/>
      <c r="P180" s="324" t="n"/>
      <c r="Q180" s="324" t="n"/>
      <c r="R180" s="324" t="n"/>
      <c r="S180" s="324" t="n"/>
      <c r="T180" s="324" t="n"/>
      <c r="U180" s="324" t="n"/>
      <c r="V180" s="324" t="n"/>
    </row>
    <row r="181" customFormat="1" s="318">
      <c r="O181" s="324" t="n"/>
      <c r="P181" s="324" t="n"/>
      <c r="Q181" s="324" t="n"/>
      <c r="R181" s="324" t="n"/>
      <c r="S181" s="324" t="n"/>
      <c r="T181" s="324" t="n"/>
      <c r="U181" s="324" t="n"/>
      <c r="V181" s="324" t="n"/>
    </row>
    <row r="182" customFormat="1" s="318">
      <c r="O182" s="324" t="n"/>
      <c r="P182" s="324" t="n"/>
      <c r="Q182" s="324" t="n"/>
      <c r="R182" s="324" t="n"/>
      <c r="S182" s="324" t="n"/>
      <c r="T182" s="324" t="n"/>
      <c r="U182" s="324" t="n"/>
      <c r="V182" s="324" t="n"/>
    </row>
    <row r="183" customFormat="1" s="318">
      <c r="O183" s="324" t="n"/>
      <c r="P183" s="324" t="n"/>
      <c r="Q183" s="324" t="n"/>
      <c r="R183" s="324" t="n"/>
      <c r="S183" s="324" t="n"/>
      <c r="T183" s="324" t="n"/>
      <c r="U183" s="324" t="n"/>
      <c r="V183" s="324" t="n"/>
    </row>
    <row r="184" customFormat="1" s="318">
      <c r="O184" s="324" t="n"/>
      <c r="P184" s="324" t="n"/>
      <c r="Q184" s="324" t="n"/>
      <c r="R184" s="324" t="n"/>
      <c r="S184" s="324" t="n"/>
      <c r="T184" s="324" t="n"/>
      <c r="U184" s="324" t="n"/>
      <c r="V184" s="324" t="n"/>
    </row>
    <row r="185" customFormat="1" s="318">
      <c r="O185" s="324" t="n"/>
      <c r="P185" s="324" t="n"/>
      <c r="Q185" s="324" t="n"/>
      <c r="R185" s="324" t="n"/>
      <c r="S185" s="324" t="n"/>
      <c r="T185" s="324" t="n"/>
      <c r="U185" s="324" t="n"/>
      <c r="V185" s="324" t="n"/>
    </row>
    <row r="186" customFormat="1" s="318">
      <c r="O186" s="324" t="n"/>
      <c r="P186" s="324" t="n"/>
      <c r="Q186" s="324" t="n"/>
      <c r="R186" s="324" t="n"/>
      <c r="S186" s="324" t="n"/>
      <c r="T186" s="324" t="n"/>
      <c r="U186" s="324" t="n"/>
      <c r="V186" s="324" t="n"/>
    </row>
    <row r="187" customFormat="1" s="318">
      <c r="O187" s="324" t="n"/>
      <c r="P187" s="324" t="n"/>
      <c r="Q187" s="324" t="n"/>
      <c r="R187" s="324" t="n"/>
      <c r="S187" s="324" t="n"/>
      <c r="T187" s="324" t="n"/>
      <c r="U187" s="324" t="n"/>
      <c r="V187" s="324" t="n"/>
    </row>
    <row r="188" customFormat="1" s="318">
      <c r="O188" s="324" t="n"/>
      <c r="P188" s="324" t="n"/>
      <c r="Q188" s="324" t="n"/>
      <c r="R188" s="324" t="n"/>
      <c r="S188" s="324" t="n"/>
      <c r="T188" s="324" t="n"/>
      <c r="U188" s="324" t="n"/>
      <c r="V188" s="324" t="n"/>
    </row>
    <row r="189" customFormat="1" s="318">
      <c r="O189" s="324" t="n"/>
      <c r="P189" s="324" t="n"/>
      <c r="Q189" s="324" t="n"/>
      <c r="R189" s="324" t="n"/>
      <c r="S189" s="324" t="n"/>
      <c r="T189" s="324" t="n"/>
      <c r="U189" s="324" t="n"/>
      <c r="V189" s="324" t="n"/>
    </row>
    <row r="190" customFormat="1" s="318">
      <c r="O190" s="324" t="n"/>
      <c r="P190" s="324" t="n"/>
      <c r="Q190" s="324" t="n"/>
      <c r="R190" s="324" t="n"/>
      <c r="S190" s="324" t="n"/>
      <c r="T190" s="324" t="n"/>
      <c r="U190" s="324" t="n"/>
      <c r="V190" s="324" t="n"/>
    </row>
    <row r="191" customFormat="1" s="318">
      <c r="O191" s="324" t="n"/>
      <c r="P191" s="324" t="n"/>
      <c r="Q191" s="324" t="n"/>
      <c r="R191" s="324" t="n"/>
      <c r="S191" s="324" t="n"/>
      <c r="T191" s="324" t="n"/>
      <c r="U191" s="324" t="n"/>
      <c r="V191" s="324" t="n"/>
    </row>
    <row r="192" customFormat="1" s="318">
      <c r="O192" s="324" t="n"/>
      <c r="P192" s="324" t="n"/>
      <c r="Q192" s="324" t="n"/>
      <c r="R192" s="324" t="n"/>
      <c r="S192" s="324" t="n"/>
      <c r="T192" s="324" t="n"/>
      <c r="U192" s="324" t="n"/>
      <c r="V192" s="324" t="n"/>
    </row>
    <row r="193" customFormat="1" s="318">
      <c r="O193" s="324" t="n"/>
      <c r="P193" s="324" t="n"/>
      <c r="Q193" s="324" t="n"/>
      <c r="R193" s="324" t="n"/>
      <c r="S193" s="324" t="n"/>
      <c r="T193" s="324" t="n"/>
      <c r="U193" s="324" t="n"/>
      <c r="V193" s="324" t="n"/>
    </row>
    <row r="194" customFormat="1" s="318">
      <c r="O194" s="324" t="n"/>
      <c r="P194" s="324" t="n"/>
      <c r="Q194" s="324" t="n"/>
      <c r="R194" s="324" t="n"/>
      <c r="S194" s="324" t="n"/>
      <c r="T194" s="324" t="n"/>
      <c r="U194" s="324" t="n"/>
      <c r="V194" s="324" t="n"/>
    </row>
    <row r="195" customFormat="1" s="318">
      <c r="O195" s="324" t="n"/>
      <c r="P195" s="324" t="n"/>
      <c r="Q195" s="324" t="n"/>
      <c r="R195" s="324" t="n"/>
      <c r="S195" s="324" t="n"/>
      <c r="T195" s="324" t="n"/>
      <c r="U195" s="324" t="n"/>
      <c r="V195" s="324" t="n"/>
    </row>
    <row r="196" customFormat="1" s="318">
      <c r="O196" s="324" t="n"/>
      <c r="P196" s="324" t="n"/>
      <c r="Q196" s="324" t="n"/>
      <c r="R196" s="324" t="n"/>
      <c r="S196" s="324" t="n"/>
      <c r="T196" s="324" t="n"/>
      <c r="U196" s="324" t="n"/>
      <c r="V196" s="324" t="n"/>
    </row>
    <row r="197" customFormat="1" s="318">
      <c r="O197" s="324" t="n"/>
      <c r="P197" s="324" t="n"/>
      <c r="Q197" s="324" t="n"/>
      <c r="R197" s="324" t="n"/>
      <c r="S197" s="324" t="n"/>
      <c r="T197" s="324" t="n"/>
      <c r="U197" s="324" t="n"/>
      <c r="V197" s="324" t="n"/>
    </row>
    <row r="198" customFormat="1" s="318">
      <c r="O198" s="324" t="n"/>
      <c r="P198" s="324" t="n"/>
      <c r="Q198" s="324" t="n"/>
      <c r="R198" s="324" t="n"/>
      <c r="S198" s="324" t="n"/>
      <c r="T198" s="324" t="n"/>
      <c r="U198" s="324" t="n"/>
      <c r="V198" s="324" t="n"/>
    </row>
    <row r="199" customFormat="1" s="318">
      <c r="O199" s="324" t="n"/>
      <c r="P199" s="324" t="n"/>
      <c r="Q199" s="324" t="n"/>
      <c r="R199" s="324" t="n"/>
      <c r="S199" s="324" t="n"/>
      <c r="T199" s="324" t="n"/>
      <c r="U199" s="324" t="n"/>
      <c r="V199" s="324" t="n"/>
    </row>
    <row r="200" customFormat="1" s="318">
      <c r="O200" s="324" t="n"/>
      <c r="P200" s="324" t="n"/>
      <c r="Q200" s="324" t="n"/>
      <c r="R200" s="324" t="n"/>
      <c r="S200" s="324" t="n"/>
      <c r="T200" s="324" t="n"/>
      <c r="U200" s="324" t="n"/>
      <c r="V200" s="324" t="n"/>
    </row>
    <row r="201" customFormat="1" s="318">
      <c r="O201" s="324" t="n"/>
      <c r="P201" s="324" t="n"/>
      <c r="Q201" s="324" t="n"/>
      <c r="R201" s="324" t="n"/>
      <c r="S201" s="324" t="n"/>
      <c r="T201" s="324" t="n"/>
      <c r="U201" s="324" t="n"/>
      <c r="V201" s="324" t="n"/>
    </row>
    <row r="202" customFormat="1" s="318">
      <c r="O202" s="324" t="n"/>
      <c r="P202" s="324" t="n"/>
      <c r="Q202" s="324" t="n"/>
      <c r="R202" s="324" t="n"/>
      <c r="S202" s="324" t="n"/>
      <c r="T202" s="324" t="n"/>
      <c r="U202" s="324" t="n"/>
      <c r="V202" s="324" t="n"/>
    </row>
    <row r="203" customFormat="1" s="318">
      <c r="O203" s="324" t="n"/>
      <c r="P203" s="324" t="n"/>
      <c r="Q203" s="324" t="n"/>
      <c r="R203" s="324" t="n"/>
      <c r="S203" s="324" t="n"/>
      <c r="T203" s="324" t="n"/>
      <c r="U203" s="324" t="n"/>
      <c r="V203" s="324" t="n"/>
    </row>
    <row r="204" customFormat="1" s="318">
      <c r="O204" s="324" t="n"/>
      <c r="P204" s="324" t="n"/>
      <c r="Q204" s="324" t="n"/>
      <c r="R204" s="324" t="n"/>
      <c r="S204" s="324" t="n"/>
      <c r="T204" s="324" t="n"/>
      <c r="U204" s="324" t="n"/>
      <c r="V204" s="324" t="n"/>
    </row>
    <row r="205" customFormat="1" s="318">
      <c r="O205" s="324" t="n"/>
      <c r="P205" s="324" t="n"/>
      <c r="Q205" s="324" t="n"/>
      <c r="R205" s="324" t="n"/>
      <c r="S205" s="324" t="n"/>
      <c r="T205" s="324" t="n"/>
      <c r="U205" s="324" t="n"/>
      <c r="V205" s="324" t="n"/>
    </row>
    <row r="206" customFormat="1" s="318">
      <c r="O206" s="324" t="n"/>
      <c r="P206" s="324" t="n"/>
      <c r="Q206" s="324" t="n"/>
      <c r="R206" s="324" t="n"/>
      <c r="S206" s="324" t="n"/>
      <c r="T206" s="324" t="n"/>
      <c r="U206" s="324" t="n"/>
      <c r="V206" s="324" t="n"/>
    </row>
    <row r="207" customFormat="1" s="318">
      <c r="O207" s="324" t="n"/>
      <c r="P207" s="324" t="n"/>
      <c r="Q207" s="324" t="n"/>
      <c r="R207" s="324" t="n"/>
      <c r="S207" s="324" t="n"/>
      <c r="T207" s="324" t="n"/>
      <c r="U207" s="324" t="n"/>
      <c r="V207" s="324" t="n"/>
    </row>
    <row r="208" customFormat="1" s="318">
      <c r="O208" s="324" t="n"/>
      <c r="P208" s="324" t="n"/>
      <c r="Q208" s="324" t="n"/>
      <c r="R208" s="324" t="n"/>
      <c r="S208" s="324" t="n"/>
      <c r="T208" s="324" t="n"/>
      <c r="U208" s="324" t="n"/>
      <c r="V208" s="324" t="n"/>
    </row>
    <row r="209" customFormat="1" s="318">
      <c r="O209" s="324" t="n"/>
      <c r="P209" s="324" t="n"/>
      <c r="Q209" s="324" t="n"/>
      <c r="R209" s="324" t="n"/>
      <c r="S209" s="324" t="n"/>
      <c r="T209" s="324" t="n"/>
      <c r="U209" s="324" t="n"/>
      <c r="V209" s="324" t="n"/>
    </row>
    <row r="210" customFormat="1" s="318">
      <c r="O210" s="324" t="n"/>
      <c r="P210" s="324" t="n"/>
      <c r="Q210" s="324" t="n"/>
      <c r="R210" s="324" t="n"/>
      <c r="S210" s="324" t="n"/>
      <c r="T210" s="324" t="n"/>
      <c r="U210" s="324" t="n"/>
      <c r="V210" s="324" t="n"/>
    </row>
    <row r="211" customFormat="1" s="318">
      <c r="O211" s="324" t="n"/>
      <c r="P211" s="324" t="n"/>
      <c r="Q211" s="324" t="n"/>
      <c r="R211" s="324" t="n"/>
      <c r="S211" s="324" t="n"/>
      <c r="T211" s="324" t="n"/>
      <c r="U211" s="324" t="n"/>
      <c r="V211" s="324" t="n"/>
    </row>
    <row r="212" customFormat="1" s="318">
      <c r="O212" s="324" t="n"/>
      <c r="P212" s="324" t="n"/>
      <c r="Q212" s="324" t="n"/>
      <c r="R212" s="324" t="n"/>
      <c r="S212" s="324" t="n"/>
      <c r="T212" s="324" t="n"/>
      <c r="U212" s="324" t="n"/>
      <c r="V212" s="324" t="n"/>
    </row>
    <row r="213" customFormat="1" s="318">
      <c r="O213" s="324" t="n"/>
      <c r="P213" s="324" t="n"/>
      <c r="Q213" s="324" t="n"/>
      <c r="R213" s="324" t="n"/>
      <c r="S213" s="324" t="n"/>
      <c r="T213" s="324" t="n"/>
      <c r="U213" s="324" t="n"/>
      <c r="V213" s="324" t="n"/>
    </row>
    <row r="214" customFormat="1" s="318">
      <c r="O214" s="324" t="n"/>
      <c r="P214" s="324" t="n"/>
      <c r="Q214" s="324" t="n"/>
      <c r="R214" s="324" t="n"/>
      <c r="S214" s="324" t="n"/>
      <c r="T214" s="324" t="n"/>
      <c r="U214" s="324" t="n"/>
      <c r="V214" s="324" t="n"/>
    </row>
    <row r="215" customFormat="1" s="318">
      <c r="O215" s="324" t="n"/>
      <c r="P215" s="324" t="n"/>
      <c r="Q215" s="324" t="n"/>
      <c r="R215" s="324" t="n"/>
      <c r="S215" s="324" t="n"/>
      <c r="T215" s="324" t="n"/>
      <c r="U215" s="324" t="n"/>
      <c r="V215" s="324" t="n"/>
    </row>
    <row r="216" customFormat="1" s="318">
      <c r="O216" s="324" t="n"/>
      <c r="P216" s="324" t="n"/>
      <c r="Q216" s="324" t="n"/>
      <c r="R216" s="324" t="n"/>
      <c r="S216" s="324" t="n"/>
      <c r="T216" s="324" t="n"/>
      <c r="U216" s="324" t="n"/>
      <c r="V216" s="324" t="n"/>
    </row>
    <row r="217" customFormat="1" s="318">
      <c r="O217" s="324" t="n"/>
      <c r="P217" s="324" t="n"/>
      <c r="Q217" s="324" t="n"/>
      <c r="R217" s="324" t="n"/>
      <c r="S217" s="324" t="n"/>
      <c r="T217" s="324" t="n"/>
      <c r="U217" s="324" t="n"/>
      <c r="V217" s="324" t="n"/>
    </row>
    <row r="218" customFormat="1" s="318">
      <c r="O218" s="324" t="n"/>
      <c r="P218" s="324" t="n"/>
      <c r="Q218" s="324" t="n"/>
      <c r="R218" s="324" t="n"/>
      <c r="S218" s="324" t="n"/>
      <c r="T218" s="324" t="n"/>
      <c r="U218" s="324" t="n"/>
      <c r="V218" s="324" t="n"/>
    </row>
    <row r="219" customFormat="1" s="318">
      <c r="O219" s="324" t="n"/>
      <c r="P219" s="324" t="n"/>
      <c r="Q219" s="324" t="n"/>
      <c r="R219" s="324" t="n"/>
      <c r="S219" s="324" t="n"/>
      <c r="T219" s="324" t="n"/>
      <c r="U219" s="324" t="n"/>
      <c r="V219" s="324" t="n"/>
    </row>
    <row r="220" customFormat="1" s="318">
      <c r="O220" s="324" t="n"/>
      <c r="P220" s="324" t="n"/>
      <c r="Q220" s="324" t="n"/>
      <c r="R220" s="324" t="n"/>
      <c r="S220" s="324" t="n"/>
      <c r="T220" s="324" t="n"/>
      <c r="U220" s="324" t="n"/>
      <c r="V220" s="324" t="n"/>
    </row>
    <row r="221" customFormat="1" s="318">
      <c r="O221" s="324" t="n"/>
      <c r="P221" s="324" t="n"/>
      <c r="Q221" s="324" t="n"/>
      <c r="R221" s="324" t="n"/>
      <c r="S221" s="324" t="n"/>
      <c r="T221" s="324" t="n"/>
      <c r="U221" s="324" t="n"/>
      <c r="V221" s="324" t="n"/>
    </row>
    <row r="222" customFormat="1" s="318">
      <c r="O222" s="324" t="n"/>
      <c r="P222" s="324" t="n"/>
      <c r="Q222" s="324" t="n"/>
      <c r="R222" s="324" t="n"/>
      <c r="S222" s="324" t="n"/>
      <c r="T222" s="324" t="n"/>
      <c r="U222" s="324" t="n"/>
      <c r="V222" s="324" t="n"/>
    </row>
    <row r="223" customFormat="1" s="318">
      <c r="O223" s="324" t="n"/>
      <c r="P223" s="324" t="n"/>
      <c r="Q223" s="324" t="n"/>
      <c r="R223" s="324" t="n"/>
      <c r="S223" s="324" t="n"/>
      <c r="T223" s="324" t="n"/>
      <c r="U223" s="324" t="n"/>
      <c r="V223" s="324" t="n"/>
    </row>
    <row r="224" customFormat="1" s="318">
      <c r="O224" s="324" t="n"/>
      <c r="P224" s="324" t="n"/>
      <c r="Q224" s="324" t="n"/>
      <c r="R224" s="324" t="n"/>
      <c r="S224" s="324" t="n"/>
      <c r="T224" s="324" t="n"/>
      <c r="U224" s="324" t="n"/>
      <c r="V224" s="324" t="n"/>
    </row>
    <row r="225" customFormat="1" s="318">
      <c r="O225" s="324" t="n"/>
      <c r="P225" s="324" t="n"/>
      <c r="Q225" s="324" t="n"/>
      <c r="R225" s="324" t="n"/>
      <c r="S225" s="324" t="n"/>
      <c r="T225" s="324" t="n"/>
      <c r="U225" s="324" t="n"/>
      <c r="V225" s="324" t="n"/>
    </row>
    <row r="226" customFormat="1" s="318">
      <c r="O226" s="324" t="n"/>
      <c r="P226" s="324" t="n"/>
      <c r="Q226" s="324" t="n"/>
      <c r="R226" s="324" t="n"/>
      <c r="S226" s="324" t="n"/>
      <c r="T226" s="324" t="n"/>
      <c r="U226" s="324" t="n"/>
      <c r="V226" s="324" t="n"/>
    </row>
    <row r="227" customFormat="1" s="318">
      <c r="O227" s="324" t="n"/>
      <c r="P227" s="324" t="n"/>
      <c r="Q227" s="324" t="n"/>
      <c r="R227" s="324" t="n"/>
      <c r="S227" s="324" t="n"/>
      <c r="T227" s="324" t="n"/>
      <c r="U227" s="324" t="n"/>
      <c r="V227" s="324" t="n"/>
    </row>
    <row r="228" customFormat="1" s="318">
      <c r="O228" s="324" t="n"/>
      <c r="P228" s="324" t="n"/>
      <c r="Q228" s="324" t="n"/>
      <c r="R228" s="324" t="n"/>
      <c r="S228" s="324" t="n"/>
      <c r="T228" s="324" t="n"/>
      <c r="U228" s="324" t="n"/>
      <c r="V228" s="324" t="n"/>
    </row>
    <row r="229" customFormat="1" s="318">
      <c r="O229" s="324" t="n"/>
      <c r="P229" s="324" t="n"/>
      <c r="Q229" s="324" t="n"/>
      <c r="R229" s="324" t="n"/>
      <c r="S229" s="324" t="n"/>
      <c r="T229" s="324" t="n"/>
      <c r="U229" s="324" t="n"/>
      <c r="V229" s="324" t="n"/>
    </row>
    <row r="230" customFormat="1" s="318">
      <c r="O230" s="324" t="n"/>
      <c r="P230" s="324" t="n"/>
      <c r="Q230" s="324" t="n"/>
      <c r="R230" s="324" t="n"/>
      <c r="S230" s="324" t="n"/>
      <c r="T230" s="324" t="n"/>
      <c r="U230" s="324" t="n"/>
      <c r="V230" s="324" t="n"/>
    </row>
    <row r="231" customFormat="1" s="318">
      <c r="O231" s="324" t="n"/>
      <c r="P231" s="324" t="n"/>
      <c r="Q231" s="324" t="n"/>
      <c r="R231" s="324" t="n"/>
      <c r="S231" s="324" t="n"/>
      <c r="T231" s="324" t="n"/>
      <c r="U231" s="324" t="n"/>
      <c r="V231" s="324" t="n"/>
    </row>
    <row r="232" customFormat="1" s="318">
      <c r="O232" s="324" t="n"/>
      <c r="P232" s="324" t="n"/>
      <c r="Q232" s="324" t="n"/>
      <c r="R232" s="324" t="n"/>
      <c r="S232" s="324" t="n"/>
      <c r="T232" s="324" t="n"/>
      <c r="U232" s="324" t="n"/>
      <c r="V232" s="324" t="n"/>
    </row>
    <row r="233" customFormat="1" s="318">
      <c r="O233" s="324" t="n"/>
      <c r="P233" s="324" t="n"/>
      <c r="Q233" s="324" t="n"/>
      <c r="R233" s="324" t="n"/>
      <c r="S233" s="324" t="n"/>
      <c r="T233" s="324" t="n"/>
      <c r="U233" s="324" t="n"/>
      <c r="V233" s="324" t="n"/>
    </row>
    <row r="234" customFormat="1" s="318">
      <c r="O234" s="324" t="n"/>
      <c r="P234" s="324" t="n"/>
      <c r="Q234" s="324" t="n"/>
      <c r="R234" s="324" t="n"/>
      <c r="S234" s="324" t="n"/>
      <c r="T234" s="324" t="n"/>
      <c r="U234" s="324" t="n"/>
      <c r="V234" s="324" t="n"/>
    </row>
    <row r="235" customFormat="1" s="318">
      <c r="O235" s="324" t="n"/>
      <c r="P235" s="324" t="n"/>
      <c r="Q235" s="324" t="n"/>
      <c r="R235" s="324" t="n"/>
      <c r="S235" s="324" t="n"/>
      <c r="T235" s="324" t="n"/>
      <c r="U235" s="324" t="n"/>
      <c r="V235" s="324" t="n"/>
    </row>
    <row r="236" customFormat="1" s="318">
      <c r="O236" s="324" t="n"/>
      <c r="P236" s="324" t="n"/>
      <c r="Q236" s="324" t="n"/>
      <c r="R236" s="324" t="n"/>
      <c r="S236" s="324" t="n"/>
      <c r="T236" s="324" t="n"/>
      <c r="U236" s="324" t="n"/>
      <c r="V236" s="324" t="n"/>
    </row>
    <row r="237" customFormat="1" s="318">
      <c r="O237" s="324" t="n"/>
      <c r="P237" s="324" t="n"/>
      <c r="Q237" s="324" t="n"/>
      <c r="R237" s="324" t="n"/>
      <c r="S237" s="324" t="n"/>
      <c r="T237" s="324" t="n"/>
      <c r="U237" s="324" t="n"/>
      <c r="V237" s="324" t="n"/>
    </row>
    <row r="238" customFormat="1" s="318">
      <c r="O238" s="324" t="n"/>
      <c r="P238" s="324" t="n"/>
      <c r="Q238" s="324" t="n"/>
      <c r="R238" s="324" t="n"/>
      <c r="S238" s="324" t="n"/>
      <c r="T238" s="324" t="n"/>
      <c r="U238" s="324" t="n"/>
      <c r="V238" s="324" t="n"/>
    </row>
    <row r="239" customFormat="1" s="318">
      <c r="O239" s="324" t="n"/>
      <c r="P239" s="324" t="n"/>
      <c r="Q239" s="324" t="n"/>
      <c r="R239" s="324" t="n"/>
      <c r="S239" s="324" t="n"/>
      <c r="T239" s="324" t="n"/>
      <c r="U239" s="324" t="n"/>
      <c r="V239" s="324" t="n"/>
    </row>
    <row r="240" customFormat="1" s="318">
      <c r="O240" s="324" t="n"/>
      <c r="P240" s="324" t="n"/>
      <c r="Q240" s="324" t="n"/>
      <c r="R240" s="324" t="n"/>
      <c r="S240" s="324" t="n"/>
      <c r="T240" s="324" t="n"/>
      <c r="U240" s="324" t="n"/>
      <c r="V240" s="324" t="n"/>
    </row>
    <row r="241" customFormat="1" s="318">
      <c r="O241" s="324" t="n"/>
      <c r="P241" s="324" t="n"/>
      <c r="Q241" s="324" t="n"/>
      <c r="R241" s="324" t="n"/>
      <c r="S241" s="324" t="n"/>
      <c r="T241" s="324" t="n"/>
      <c r="U241" s="324" t="n"/>
      <c r="V241" s="324" t="n"/>
    </row>
    <row r="242" customFormat="1" s="318">
      <c r="O242" s="324" t="n"/>
      <c r="P242" s="324" t="n"/>
      <c r="Q242" s="324" t="n"/>
      <c r="R242" s="324" t="n"/>
      <c r="S242" s="324" t="n"/>
      <c r="T242" s="324" t="n"/>
      <c r="U242" s="324" t="n"/>
      <c r="V242" s="324" t="n"/>
    </row>
    <row r="243" customFormat="1" s="318">
      <c r="O243" s="324" t="n"/>
      <c r="P243" s="324" t="n"/>
      <c r="Q243" s="324" t="n"/>
      <c r="R243" s="324" t="n"/>
      <c r="S243" s="324" t="n"/>
      <c r="T243" s="324" t="n"/>
      <c r="U243" s="324" t="n"/>
      <c r="V243" s="324" t="n"/>
    </row>
    <row r="244" customFormat="1" s="318">
      <c r="O244" s="324" t="n"/>
      <c r="P244" s="324" t="n"/>
      <c r="Q244" s="324" t="n"/>
      <c r="R244" s="324" t="n"/>
      <c r="S244" s="324" t="n"/>
      <c r="T244" s="324" t="n"/>
      <c r="U244" s="324" t="n"/>
      <c r="V244" s="324" t="n"/>
    </row>
    <row r="245" customFormat="1" s="318">
      <c r="O245" s="324" t="n"/>
      <c r="P245" s="324" t="n"/>
      <c r="Q245" s="324" t="n"/>
      <c r="R245" s="324" t="n"/>
      <c r="S245" s="324" t="n"/>
      <c r="T245" s="324" t="n"/>
      <c r="U245" s="324" t="n"/>
      <c r="V245" s="324" t="n"/>
    </row>
    <row r="246" customFormat="1" s="318">
      <c r="O246" s="324" t="n"/>
      <c r="P246" s="324" t="n"/>
      <c r="Q246" s="324" t="n"/>
      <c r="R246" s="324" t="n"/>
      <c r="S246" s="324" t="n"/>
      <c r="T246" s="324" t="n"/>
      <c r="U246" s="324" t="n"/>
      <c r="V246" s="324" t="n"/>
    </row>
    <row r="247" customFormat="1" s="318">
      <c r="O247" s="324" t="n"/>
      <c r="P247" s="324" t="n"/>
      <c r="Q247" s="324" t="n"/>
      <c r="R247" s="324" t="n"/>
      <c r="S247" s="324" t="n"/>
      <c r="T247" s="324" t="n"/>
      <c r="U247" s="324" t="n"/>
      <c r="V247" s="324" t="n"/>
    </row>
    <row r="248" customFormat="1" s="318">
      <c r="O248" s="324" t="n"/>
      <c r="P248" s="324" t="n"/>
      <c r="Q248" s="324" t="n"/>
      <c r="R248" s="324" t="n"/>
      <c r="S248" s="324" t="n"/>
      <c r="T248" s="324" t="n"/>
      <c r="U248" s="324" t="n"/>
      <c r="V248" s="324" t="n"/>
    </row>
    <row r="249" customFormat="1" s="318">
      <c r="O249" s="324" t="n"/>
      <c r="P249" s="324" t="n"/>
      <c r="Q249" s="324" t="n"/>
      <c r="R249" s="324" t="n"/>
      <c r="S249" s="324" t="n"/>
      <c r="T249" s="324" t="n"/>
      <c r="U249" s="324" t="n"/>
      <c r="V249" s="324" t="n"/>
    </row>
    <row r="250" customFormat="1" s="318">
      <c r="O250" s="324" t="n"/>
      <c r="P250" s="324" t="n"/>
      <c r="Q250" s="324" t="n"/>
      <c r="R250" s="324" t="n"/>
      <c r="S250" s="324" t="n"/>
      <c r="T250" s="324" t="n"/>
      <c r="U250" s="324" t="n"/>
      <c r="V250" s="324" t="n"/>
    </row>
    <row r="251" customFormat="1" s="318">
      <c r="O251" s="324" t="n"/>
      <c r="P251" s="324" t="n"/>
      <c r="Q251" s="324" t="n"/>
      <c r="R251" s="324" t="n"/>
      <c r="S251" s="324" t="n"/>
      <c r="T251" s="324" t="n"/>
      <c r="U251" s="324" t="n"/>
      <c r="V251" s="324" t="n"/>
    </row>
    <row r="252" customFormat="1" s="318">
      <c r="O252" s="324" t="n"/>
      <c r="P252" s="324" t="n"/>
      <c r="Q252" s="324" t="n"/>
      <c r="R252" s="324" t="n"/>
      <c r="S252" s="324" t="n"/>
      <c r="T252" s="324" t="n"/>
      <c r="U252" s="324" t="n"/>
      <c r="V252" s="324" t="n"/>
    </row>
    <row r="253" customFormat="1" s="318">
      <c r="O253" s="324" t="n"/>
      <c r="P253" s="324" t="n"/>
      <c r="Q253" s="324" t="n"/>
      <c r="R253" s="324" t="n"/>
      <c r="S253" s="324" t="n"/>
      <c r="T253" s="324" t="n"/>
      <c r="U253" s="324" t="n"/>
      <c r="V253" s="324" t="n"/>
    </row>
    <row r="254" customFormat="1" s="318">
      <c r="O254" s="324" t="n"/>
      <c r="P254" s="324" t="n"/>
      <c r="Q254" s="324" t="n"/>
      <c r="R254" s="324" t="n"/>
      <c r="S254" s="324" t="n"/>
      <c r="T254" s="324" t="n"/>
      <c r="U254" s="324" t="n"/>
      <c r="V254" s="324" t="n"/>
    </row>
    <row r="255" customFormat="1" s="318">
      <c r="O255" s="324" t="n"/>
      <c r="P255" s="324" t="n"/>
      <c r="Q255" s="324" t="n"/>
      <c r="R255" s="324" t="n"/>
      <c r="S255" s="324" t="n"/>
      <c r="T255" s="324" t="n"/>
      <c r="U255" s="324" t="n"/>
      <c r="V255" s="324" t="n"/>
    </row>
    <row r="256" customFormat="1" s="318">
      <c r="O256" s="324" t="n"/>
      <c r="P256" s="324" t="n"/>
      <c r="Q256" s="324" t="n"/>
      <c r="R256" s="324" t="n"/>
      <c r="S256" s="324" t="n"/>
      <c r="T256" s="324" t="n"/>
      <c r="U256" s="324" t="n"/>
      <c r="V256" s="324" t="n"/>
    </row>
    <row r="257" customFormat="1" s="318">
      <c r="O257" s="324" t="n"/>
      <c r="P257" s="324" t="n"/>
      <c r="Q257" s="324" t="n"/>
      <c r="R257" s="324" t="n"/>
      <c r="S257" s="324" t="n"/>
      <c r="T257" s="324" t="n"/>
      <c r="U257" s="324" t="n"/>
      <c r="V257" s="324" t="n"/>
    </row>
    <row r="258" customFormat="1" s="318">
      <c r="O258" s="324" t="n"/>
      <c r="P258" s="324" t="n"/>
      <c r="Q258" s="324" t="n"/>
      <c r="R258" s="324" t="n"/>
      <c r="S258" s="324" t="n"/>
      <c r="T258" s="324" t="n"/>
      <c r="U258" s="324" t="n"/>
      <c r="V258" s="324" t="n"/>
    </row>
    <row r="259" customFormat="1" s="318">
      <c r="O259" s="324" t="n"/>
      <c r="P259" s="324" t="n"/>
      <c r="Q259" s="324" t="n"/>
      <c r="R259" s="324" t="n"/>
      <c r="S259" s="324" t="n"/>
      <c r="T259" s="324" t="n"/>
      <c r="U259" s="324" t="n"/>
      <c r="V259" s="324" t="n"/>
    </row>
    <row r="260" customFormat="1" s="318">
      <c r="O260" s="324" t="n"/>
      <c r="P260" s="324" t="n"/>
      <c r="Q260" s="324" t="n"/>
      <c r="R260" s="324" t="n"/>
      <c r="S260" s="324" t="n"/>
      <c r="T260" s="324" t="n"/>
      <c r="U260" s="324" t="n"/>
      <c r="V260" s="324" t="n"/>
    </row>
    <row r="261" customFormat="1" s="318">
      <c r="O261" s="324" t="n"/>
      <c r="P261" s="324" t="n"/>
      <c r="Q261" s="324" t="n"/>
      <c r="R261" s="324" t="n"/>
      <c r="S261" s="324" t="n"/>
      <c r="T261" s="324" t="n"/>
      <c r="U261" s="324" t="n"/>
      <c r="V261" s="324" t="n"/>
    </row>
    <row r="262" customFormat="1" s="318">
      <c r="O262" s="324" t="n"/>
      <c r="P262" s="324" t="n"/>
      <c r="Q262" s="324" t="n"/>
      <c r="R262" s="324" t="n"/>
      <c r="S262" s="324" t="n"/>
      <c r="T262" s="324" t="n"/>
      <c r="U262" s="324" t="n"/>
      <c r="V262" s="324" t="n"/>
    </row>
    <row r="263" customFormat="1" s="318">
      <c r="O263" s="324" t="n"/>
      <c r="P263" s="324" t="n"/>
      <c r="Q263" s="324" t="n"/>
      <c r="R263" s="324" t="n"/>
      <c r="S263" s="324" t="n"/>
      <c r="T263" s="324" t="n"/>
      <c r="U263" s="324" t="n"/>
      <c r="V263" s="324" t="n"/>
    </row>
    <row r="264" customFormat="1" s="318">
      <c r="O264" s="324" t="n"/>
      <c r="P264" s="324" t="n"/>
      <c r="Q264" s="324" t="n"/>
      <c r="R264" s="324" t="n"/>
      <c r="S264" s="324" t="n"/>
      <c r="T264" s="324" t="n"/>
      <c r="U264" s="324" t="n"/>
      <c r="V264" s="324" t="n"/>
    </row>
    <row r="265" customFormat="1" s="318">
      <c r="O265" s="324" t="n"/>
      <c r="P265" s="324" t="n"/>
      <c r="Q265" s="324" t="n"/>
      <c r="R265" s="324" t="n"/>
      <c r="S265" s="324" t="n"/>
      <c r="T265" s="324" t="n"/>
      <c r="U265" s="324" t="n"/>
      <c r="V265" s="324" t="n"/>
    </row>
    <row r="266" customFormat="1" s="318">
      <c r="O266" s="324" t="n"/>
      <c r="P266" s="324" t="n"/>
      <c r="Q266" s="324" t="n"/>
      <c r="R266" s="324" t="n"/>
      <c r="S266" s="324" t="n"/>
      <c r="T266" s="324" t="n"/>
      <c r="U266" s="324" t="n"/>
      <c r="V266" s="324" t="n"/>
    </row>
    <row r="267" customFormat="1" s="318">
      <c r="O267" s="324" t="n"/>
      <c r="P267" s="324" t="n"/>
      <c r="Q267" s="324" t="n"/>
      <c r="R267" s="324" t="n"/>
      <c r="S267" s="324" t="n"/>
      <c r="T267" s="324" t="n"/>
      <c r="U267" s="324" t="n"/>
      <c r="V267" s="324" t="n"/>
    </row>
    <row r="268" customFormat="1" s="318">
      <c r="O268" s="324" t="n"/>
      <c r="P268" s="324" t="n"/>
      <c r="Q268" s="324" t="n"/>
      <c r="R268" s="324" t="n"/>
      <c r="S268" s="324" t="n"/>
      <c r="T268" s="324" t="n"/>
      <c r="U268" s="324" t="n"/>
      <c r="V268" s="324" t="n"/>
    </row>
    <row r="269" customFormat="1" s="318">
      <c r="O269" s="324" t="n"/>
      <c r="P269" s="324" t="n"/>
      <c r="Q269" s="324" t="n"/>
      <c r="R269" s="324" t="n"/>
      <c r="S269" s="324" t="n"/>
      <c r="T269" s="324" t="n"/>
      <c r="U269" s="324" t="n"/>
      <c r="V269" s="324" t="n"/>
    </row>
    <row r="270" customFormat="1" s="318">
      <c r="O270" s="324" t="n"/>
      <c r="P270" s="324" t="n"/>
      <c r="Q270" s="324" t="n"/>
      <c r="R270" s="324" t="n"/>
      <c r="S270" s="324" t="n"/>
      <c r="T270" s="324" t="n"/>
      <c r="U270" s="324" t="n"/>
      <c r="V270" s="324" t="n"/>
    </row>
    <row r="271" customFormat="1" s="318">
      <c r="O271" s="324" t="n"/>
      <c r="P271" s="324" t="n"/>
      <c r="Q271" s="324" t="n"/>
      <c r="R271" s="324" t="n"/>
      <c r="S271" s="324" t="n"/>
      <c r="T271" s="324" t="n"/>
      <c r="U271" s="324" t="n"/>
      <c r="V271" s="324" t="n"/>
    </row>
    <row r="272" customFormat="1" s="318">
      <c r="O272" s="324" t="n"/>
      <c r="P272" s="324" t="n"/>
      <c r="Q272" s="324" t="n"/>
      <c r="R272" s="324" t="n"/>
      <c r="S272" s="324" t="n"/>
      <c r="T272" s="324" t="n"/>
      <c r="U272" s="324" t="n"/>
      <c r="V272" s="324" t="n"/>
    </row>
    <row r="273" customFormat="1" s="318">
      <c r="O273" s="324" t="n"/>
      <c r="P273" s="324" t="n"/>
      <c r="Q273" s="324" t="n"/>
      <c r="R273" s="324" t="n"/>
      <c r="S273" s="324" t="n"/>
      <c r="T273" s="324" t="n"/>
      <c r="U273" s="324" t="n"/>
      <c r="V273" s="324" t="n"/>
    </row>
    <row r="274" customFormat="1" s="318">
      <c r="O274" s="324" t="n"/>
      <c r="P274" s="324" t="n"/>
      <c r="Q274" s="324" t="n"/>
      <c r="R274" s="324" t="n"/>
      <c r="S274" s="324" t="n"/>
      <c r="T274" s="324" t="n"/>
      <c r="U274" s="324" t="n"/>
      <c r="V274" s="324" t="n"/>
    </row>
    <row r="275" customFormat="1" s="318">
      <c r="O275" s="324" t="n"/>
      <c r="P275" s="324" t="n"/>
      <c r="Q275" s="324" t="n"/>
      <c r="R275" s="324" t="n"/>
      <c r="S275" s="324" t="n"/>
      <c r="T275" s="324" t="n"/>
      <c r="U275" s="324" t="n"/>
      <c r="V275" s="324" t="n"/>
    </row>
    <row r="276" customFormat="1" s="318">
      <c r="O276" s="324" t="n"/>
      <c r="P276" s="324" t="n"/>
      <c r="Q276" s="324" t="n"/>
      <c r="R276" s="324" t="n"/>
      <c r="S276" s="324" t="n"/>
      <c r="T276" s="324" t="n"/>
      <c r="U276" s="324" t="n"/>
      <c r="V276" s="324" t="n"/>
    </row>
    <row r="277" customFormat="1" s="318">
      <c r="O277" s="324" t="n"/>
      <c r="P277" s="324" t="n"/>
      <c r="Q277" s="324" t="n"/>
      <c r="R277" s="324" t="n"/>
      <c r="S277" s="324" t="n"/>
      <c r="T277" s="324" t="n"/>
      <c r="U277" s="324" t="n"/>
      <c r="V277" s="324" t="n"/>
    </row>
    <row r="278" customFormat="1" s="318">
      <c r="O278" s="324" t="n"/>
      <c r="P278" s="324" t="n"/>
      <c r="Q278" s="324" t="n"/>
      <c r="R278" s="324" t="n"/>
      <c r="S278" s="324" t="n"/>
      <c r="T278" s="324" t="n"/>
      <c r="U278" s="324" t="n"/>
      <c r="V278" s="324" t="n"/>
    </row>
    <row r="279" customFormat="1" s="318">
      <c r="O279" s="324" t="n"/>
      <c r="P279" s="324" t="n"/>
      <c r="Q279" s="324" t="n"/>
      <c r="R279" s="324" t="n"/>
      <c r="S279" s="324" t="n"/>
      <c r="T279" s="324" t="n"/>
      <c r="U279" s="324" t="n"/>
      <c r="V279" s="324" t="n"/>
    </row>
    <row r="280" customFormat="1" s="318">
      <c r="O280" s="324" t="n"/>
      <c r="P280" s="324" t="n"/>
      <c r="Q280" s="324" t="n"/>
      <c r="R280" s="324" t="n"/>
      <c r="S280" s="324" t="n"/>
      <c r="T280" s="324" t="n"/>
      <c r="U280" s="324" t="n"/>
      <c r="V280" s="324" t="n"/>
    </row>
    <row r="281" customFormat="1" s="318">
      <c r="O281" s="324" t="n"/>
      <c r="P281" s="324" t="n"/>
      <c r="Q281" s="324" t="n"/>
      <c r="R281" s="324" t="n"/>
      <c r="S281" s="324" t="n"/>
      <c r="T281" s="324" t="n"/>
      <c r="U281" s="324" t="n"/>
      <c r="V281" s="324" t="n"/>
    </row>
    <row r="282" customFormat="1" s="318">
      <c r="O282" s="324" t="n"/>
      <c r="P282" s="324" t="n"/>
      <c r="Q282" s="324" t="n"/>
      <c r="R282" s="324" t="n"/>
      <c r="S282" s="324" t="n"/>
      <c r="T282" s="324" t="n"/>
      <c r="U282" s="324" t="n"/>
      <c r="V282" s="324" t="n"/>
    </row>
    <row r="283" customFormat="1" s="318">
      <c r="O283" s="324" t="n"/>
      <c r="P283" s="324" t="n"/>
      <c r="Q283" s="324" t="n"/>
      <c r="R283" s="324" t="n"/>
      <c r="S283" s="324" t="n"/>
      <c r="T283" s="324" t="n"/>
      <c r="U283" s="324" t="n"/>
      <c r="V283" s="324" t="n"/>
    </row>
    <row r="284" customFormat="1" s="318">
      <c r="O284" s="324" t="n"/>
      <c r="P284" s="324" t="n"/>
      <c r="Q284" s="324" t="n"/>
      <c r="R284" s="324" t="n"/>
      <c r="S284" s="324" t="n"/>
      <c r="T284" s="324" t="n"/>
      <c r="U284" s="324" t="n"/>
      <c r="V284" s="324" t="n"/>
    </row>
    <row r="285" customFormat="1" s="318">
      <c r="O285" s="324" t="n"/>
      <c r="P285" s="324" t="n"/>
      <c r="Q285" s="324" t="n"/>
      <c r="R285" s="324" t="n"/>
      <c r="S285" s="324" t="n"/>
      <c r="T285" s="324" t="n"/>
      <c r="U285" s="324" t="n"/>
      <c r="V285" s="324" t="n"/>
    </row>
    <row r="286" customFormat="1" s="318">
      <c r="O286" s="324" t="n"/>
      <c r="P286" s="324" t="n"/>
      <c r="Q286" s="324" t="n"/>
      <c r="R286" s="324" t="n"/>
      <c r="S286" s="324" t="n"/>
      <c r="T286" s="324" t="n"/>
      <c r="U286" s="324" t="n"/>
      <c r="V286" s="324" t="n"/>
    </row>
    <row r="287" customFormat="1" s="318">
      <c r="O287" s="324" t="n"/>
      <c r="P287" s="324" t="n"/>
      <c r="Q287" s="324" t="n"/>
      <c r="R287" s="324" t="n"/>
      <c r="S287" s="324" t="n"/>
      <c r="T287" s="324" t="n"/>
      <c r="U287" s="324" t="n"/>
      <c r="V287" s="324" t="n"/>
    </row>
    <row r="288" customFormat="1" s="318">
      <c r="O288" s="324" t="n"/>
      <c r="P288" s="324" t="n"/>
      <c r="Q288" s="324" t="n"/>
      <c r="R288" s="324" t="n"/>
      <c r="S288" s="324" t="n"/>
      <c r="T288" s="324" t="n"/>
      <c r="U288" s="324" t="n"/>
      <c r="V288" s="324" t="n"/>
    </row>
    <row r="289" customFormat="1" s="318">
      <c r="O289" s="324" t="n"/>
      <c r="P289" s="324" t="n"/>
      <c r="Q289" s="324" t="n"/>
      <c r="R289" s="324" t="n"/>
      <c r="S289" s="324" t="n"/>
      <c r="T289" s="324" t="n"/>
      <c r="U289" s="324" t="n"/>
      <c r="V289" s="324" t="n"/>
    </row>
    <row r="290" customFormat="1" s="318">
      <c r="O290" s="324" t="n"/>
      <c r="P290" s="324" t="n"/>
      <c r="Q290" s="324" t="n"/>
      <c r="R290" s="324" t="n"/>
      <c r="S290" s="324" t="n"/>
      <c r="T290" s="324" t="n"/>
      <c r="U290" s="324" t="n"/>
      <c r="V290" s="324" t="n"/>
    </row>
    <row r="291" customFormat="1" s="318">
      <c r="O291" s="324" t="n"/>
      <c r="P291" s="324" t="n"/>
      <c r="Q291" s="324" t="n"/>
      <c r="R291" s="324" t="n"/>
      <c r="S291" s="324" t="n"/>
      <c r="T291" s="324" t="n"/>
      <c r="U291" s="324" t="n"/>
      <c r="V291" s="324" t="n"/>
    </row>
    <row r="292" customFormat="1" s="318">
      <c r="O292" s="324" t="n"/>
      <c r="P292" s="324" t="n"/>
      <c r="Q292" s="324" t="n"/>
      <c r="R292" s="324" t="n"/>
      <c r="S292" s="324" t="n"/>
      <c r="T292" s="324" t="n"/>
      <c r="U292" s="324" t="n"/>
      <c r="V292" s="324" t="n"/>
    </row>
    <row r="293" customFormat="1" s="318">
      <c r="O293" s="324" t="n"/>
      <c r="P293" s="324" t="n"/>
      <c r="Q293" s="324" t="n"/>
      <c r="R293" s="324" t="n"/>
      <c r="S293" s="324" t="n"/>
      <c r="T293" s="324" t="n"/>
      <c r="U293" s="324" t="n"/>
      <c r="V293" s="324" t="n"/>
    </row>
    <row r="294" customFormat="1" s="318">
      <c r="O294" s="324" t="n"/>
      <c r="P294" s="324" t="n"/>
      <c r="Q294" s="324" t="n"/>
      <c r="R294" s="324" t="n"/>
      <c r="S294" s="324" t="n"/>
      <c r="T294" s="324" t="n"/>
      <c r="U294" s="324" t="n"/>
      <c r="V294" s="324" t="n"/>
    </row>
    <row r="295" customFormat="1" s="318">
      <c r="O295" s="324" t="n"/>
      <c r="P295" s="324" t="n"/>
      <c r="Q295" s="324" t="n"/>
      <c r="R295" s="324" t="n"/>
      <c r="S295" s="324" t="n"/>
      <c r="T295" s="324" t="n"/>
      <c r="U295" s="324" t="n"/>
      <c r="V295" s="324" t="n"/>
    </row>
    <row r="296" customFormat="1" s="318">
      <c r="O296" s="324" t="n"/>
      <c r="P296" s="324" t="n"/>
      <c r="Q296" s="324" t="n"/>
      <c r="R296" s="324" t="n"/>
      <c r="S296" s="324" t="n"/>
      <c r="T296" s="324" t="n"/>
      <c r="U296" s="324" t="n"/>
      <c r="V296" s="324" t="n"/>
    </row>
    <row r="297" customFormat="1" s="318">
      <c r="O297" s="324" t="n"/>
      <c r="P297" s="324" t="n"/>
      <c r="Q297" s="324" t="n"/>
      <c r="R297" s="324" t="n"/>
      <c r="S297" s="324" t="n"/>
      <c r="T297" s="324" t="n"/>
      <c r="U297" s="324" t="n"/>
      <c r="V297" s="324" t="n"/>
    </row>
    <row r="298" customFormat="1" s="318">
      <c r="O298" s="324" t="n"/>
      <c r="P298" s="324" t="n"/>
      <c r="Q298" s="324" t="n"/>
      <c r="R298" s="324" t="n"/>
      <c r="S298" s="324" t="n"/>
      <c r="T298" s="324" t="n"/>
      <c r="U298" s="324" t="n"/>
      <c r="V298" s="324" t="n"/>
    </row>
    <row r="299" customFormat="1" s="318">
      <c r="O299" s="324" t="n"/>
      <c r="P299" s="324" t="n"/>
      <c r="Q299" s="324" t="n"/>
      <c r="R299" s="324" t="n"/>
      <c r="S299" s="324" t="n"/>
      <c r="T299" s="324" t="n"/>
      <c r="U299" s="324" t="n"/>
      <c r="V299" s="324" t="n"/>
    </row>
    <row r="300" customFormat="1" s="318">
      <c r="O300" s="324" t="n"/>
      <c r="P300" s="324" t="n"/>
      <c r="Q300" s="324" t="n"/>
      <c r="R300" s="324" t="n"/>
      <c r="S300" s="324" t="n"/>
      <c r="T300" s="324" t="n"/>
      <c r="U300" s="324" t="n"/>
      <c r="V300" s="324" t="n"/>
    </row>
    <row r="301" customFormat="1" s="318">
      <c r="O301" s="324" t="n"/>
      <c r="P301" s="324" t="n"/>
      <c r="Q301" s="324" t="n"/>
      <c r="R301" s="324" t="n"/>
      <c r="S301" s="324" t="n"/>
      <c r="T301" s="324" t="n"/>
      <c r="U301" s="324" t="n"/>
      <c r="V301" s="324" t="n"/>
    </row>
    <row r="302" customFormat="1" s="318">
      <c r="O302" s="324" t="n"/>
      <c r="P302" s="324" t="n"/>
      <c r="Q302" s="324" t="n"/>
      <c r="R302" s="324" t="n"/>
      <c r="S302" s="324" t="n"/>
      <c r="T302" s="324" t="n"/>
      <c r="U302" s="324" t="n"/>
      <c r="V302" s="324" t="n"/>
    </row>
    <row r="303" customFormat="1" s="318">
      <c r="O303" s="324" t="n"/>
      <c r="P303" s="324" t="n"/>
      <c r="Q303" s="324" t="n"/>
      <c r="R303" s="324" t="n"/>
      <c r="S303" s="324" t="n"/>
      <c r="T303" s="324" t="n"/>
      <c r="U303" s="324" t="n"/>
      <c r="V303" s="324" t="n"/>
    </row>
    <row r="304" customFormat="1" s="318">
      <c r="O304" s="324" t="n"/>
      <c r="P304" s="324" t="n"/>
      <c r="Q304" s="324" t="n"/>
      <c r="R304" s="324" t="n"/>
      <c r="S304" s="324" t="n"/>
      <c r="T304" s="324" t="n"/>
      <c r="U304" s="324" t="n"/>
      <c r="V304" s="324" t="n"/>
    </row>
    <row r="305" customFormat="1" s="318">
      <c r="O305" s="324" t="n"/>
      <c r="P305" s="324" t="n"/>
      <c r="Q305" s="324" t="n"/>
      <c r="R305" s="324" t="n"/>
      <c r="S305" s="324" t="n"/>
      <c r="T305" s="324" t="n"/>
      <c r="U305" s="324" t="n"/>
      <c r="V305" s="324" t="n"/>
    </row>
    <row r="306" customFormat="1" s="318">
      <c r="O306" s="324" t="n"/>
      <c r="P306" s="324" t="n"/>
      <c r="Q306" s="324" t="n"/>
      <c r="R306" s="324" t="n"/>
      <c r="S306" s="324" t="n"/>
      <c r="T306" s="324" t="n"/>
      <c r="U306" s="324" t="n"/>
      <c r="V306" s="324" t="n"/>
    </row>
    <row r="307" customFormat="1" s="318">
      <c r="O307" s="324" t="n"/>
      <c r="P307" s="324" t="n"/>
      <c r="Q307" s="324" t="n"/>
      <c r="R307" s="324" t="n"/>
      <c r="S307" s="324" t="n"/>
      <c r="T307" s="324" t="n"/>
      <c r="U307" s="324" t="n"/>
      <c r="V307" s="324" t="n"/>
    </row>
    <row r="308" customFormat="1" s="318">
      <c r="O308" s="324" t="n"/>
      <c r="P308" s="324" t="n"/>
      <c r="Q308" s="324" t="n"/>
      <c r="R308" s="324" t="n"/>
      <c r="S308" s="324" t="n"/>
      <c r="T308" s="324" t="n"/>
      <c r="U308" s="324" t="n"/>
      <c r="V308" s="324" t="n"/>
    </row>
    <row r="309" customFormat="1" s="318">
      <c r="O309" s="324" t="n"/>
      <c r="P309" s="324" t="n"/>
      <c r="Q309" s="324" t="n"/>
      <c r="R309" s="324" t="n"/>
      <c r="S309" s="324" t="n"/>
      <c r="T309" s="324" t="n"/>
      <c r="U309" s="324" t="n"/>
      <c r="V309" s="324" t="n"/>
    </row>
    <row r="310" customFormat="1" s="318">
      <c r="O310" s="324" t="n"/>
      <c r="P310" s="324" t="n"/>
      <c r="Q310" s="324" t="n"/>
      <c r="R310" s="324" t="n"/>
      <c r="S310" s="324" t="n"/>
      <c r="T310" s="324" t="n"/>
      <c r="U310" s="324" t="n"/>
      <c r="V310" s="324" t="n"/>
    </row>
    <row r="311" customFormat="1" s="318">
      <c r="O311" s="324" t="n"/>
      <c r="P311" s="324" t="n"/>
      <c r="Q311" s="324" t="n"/>
      <c r="R311" s="324" t="n"/>
      <c r="S311" s="324" t="n"/>
      <c r="T311" s="324" t="n"/>
      <c r="U311" s="324" t="n"/>
      <c r="V311" s="324" t="n"/>
    </row>
    <row r="312" customFormat="1" s="318">
      <c r="O312" s="324" t="n"/>
      <c r="P312" s="324" t="n"/>
      <c r="Q312" s="324" t="n"/>
      <c r="R312" s="324" t="n"/>
      <c r="S312" s="324" t="n"/>
      <c r="T312" s="324" t="n"/>
      <c r="U312" s="324" t="n"/>
      <c r="V312" s="324" t="n"/>
    </row>
    <row r="313" customFormat="1" s="318">
      <c r="O313" s="324" t="n"/>
      <c r="P313" s="324" t="n"/>
      <c r="Q313" s="324" t="n"/>
      <c r="R313" s="324" t="n"/>
      <c r="S313" s="324" t="n"/>
      <c r="T313" s="324" t="n"/>
      <c r="U313" s="324" t="n"/>
      <c r="V313" s="324" t="n"/>
    </row>
    <row r="314" customFormat="1" s="318">
      <c r="O314" s="324" t="n"/>
      <c r="P314" s="324" t="n"/>
      <c r="Q314" s="324" t="n"/>
      <c r="R314" s="324" t="n"/>
      <c r="S314" s="324" t="n"/>
      <c r="T314" s="324" t="n"/>
      <c r="U314" s="324" t="n"/>
      <c r="V314" s="324" t="n"/>
    </row>
    <row r="315" customFormat="1" s="318">
      <c r="O315" s="324" t="n"/>
      <c r="P315" s="324" t="n"/>
      <c r="Q315" s="324" t="n"/>
      <c r="R315" s="324" t="n"/>
      <c r="S315" s="324" t="n"/>
      <c r="T315" s="324" t="n"/>
      <c r="U315" s="324" t="n"/>
      <c r="V315" s="324" t="n"/>
    </row>
    <row r="316" customFormat="1" s="318">
      <c r="O316" s="324" t="n"/>
      <c r="P316" s="324" t="n"/>
      <c r="Q316" s="324" t="n"/>
      <c r="R316" s="324" t="n"/>
      <c r="S316" s="324" t="n"/>
      <c r="T316" s="324" t="n"/>
      <c r="U316" s="324" t="n"/>
      <c r="V316" s="324" t="n"/>
    </row>
    <row r="317" customFormat="1" s="318">
      <c r="O317" s="324" t="n"/>
      <c r="P317" s="324" t="n"/>
      <c r="Q317" s="324" t="n"/>
      <c r="R317" s="324" t="n"/>
      <c r="S317" s="324" t="n"/>
      <c r="T317" s="324" t="n"/>
      <c r="U317" s="324" t="n"/>
      <c r="V317" s="324" t="n"/>
    </row>
    <row r="318" customFormat="1" s="318">
      <c r="O318" s="324" t="n"/>
      <c r="P318" s="324" t="n"/>
      <c r="Q318" s="324" t="n"/>
      <c r="R318" s="324" t="n"/>
      <c r="S318" s="324" t="n"/>
      <c r="T318" s="324" t="n"/>
      <c r="U318" s="324" t="n"/>
      <c r="V318" s="324" t="n"/>
    </row>
    <row r="319" customFormat="1" s="318">
      <c r="O319" s="324" t="n"/>
      <c r="P319" s="324" t="n"/>
      <c r="Q319" s="324" t="n"/>
      <c r="R319" s="324" t="n"/>
      <c r="S319" s="324" t="n"/>
      <c r="T319" s="324" t="n"/>
      <c r="U319" s="324" t="n"/>
      <c r="V319" s="324" t="n"/>
    </row>
    <row r="320" customFormat="1" s="318">
      <c r="O320" s="324" t="n"/>
      <c r="P320" s="324" t="n"/>
      <c r="Q320" s="324" t="n"/>
      <c r="R320" s="324" t="n"/>
      <c r="S320" s="324" t="n"/>
      <c r="T320" s="324" t="n"/>
      <c r="U320" s="324" t="n"/>
      <c r="V320" s="324" t="n"/>
    </row>
    <row r="321" customFormat="1" s="318">
      <c r="O321" s="324" t="n"/>
      <c r="P321" s="324" t="n"/>
      <c r="Q321" s="324" t="n"/>
      <c r="R321" s="324" t="n"/>
      <c r="S321" s="324" t="n"/>
      <c r="T321" s="324" t="n"/>
      <c r="U321" s="324" t="n"/>
      <c r="V321" s="324" t="n"/>
    </row>
    <row r="322" customFormat="1" s="318">
      <c r="O322" s="324" t="n"/>
      <c r="P322" s="324" t="n"/>
      <c r="Q322" s="324" t="n"/>
      <c r="R322" s="324" t="n"/>
      <c r="S322" s="324" t="n"/>
      <c r="T322" s="324" t="n"/>
      <c r="U322" s="324" t="n"/>
      <c r="V322" s="324" t="n"/>
    </row>
    <row r="323" customFormat="1" s="318">
      <c r="O323" s="324" t="n"/>
      <c r="P323" s="324" t="n"/>
      <c r="Q323" s="324" t="n"/>
      <c r="R323" s="324" t="n"/>
      <c r="S323" s="324" t="n"/>
      <c r="T323" s="324" t="n"/>
      <c r="U323" s="324" t="n"/>
      <c r="V323" s="324" t="n"/>
    </row>
    <row r="324" customFormat="1" s="318">
      <c r="O324" s="324" t="n"/>
      <c r="P324" s="324" t="n"/>
      <c r="Q324" s="324" t="n"/>
      <c r="R324" s="324" t="n"/>
      <c r="S324" s="324" t="n"/>
      <c r="T324" s="324" t="n"/>
      <c r="U324" s="324" t="n"/>
      <c r="V324" s="324" t="n"/>
    </row>
    <row r="325" customFormat="1" s="318">
      <c r="O325" s="324" t="n"/>
      <c r="P325" s="324" t="n"/>
      <c r="Q325" s="324" t="n"/>
      <c r="R325" s="324" t="n"/>
      <c r="S325" s="324" t="n"/>
      <c r="T325" s="324" t="n"/>
      <c r="U325" s="324" t="n"/>
      <c r="V325" s="324" t="n"/>
    </row>
    <row r="326" customFormat="1" s="318">
      <c r="O326" s="324" t="n"/>
      <c r="P326" s="324" t="n"/>
      <c r="Q326" s="324" t="n"/>
      <c r="R326" s="324" t="n"/>
      <c r="S326" s="324" t="n"/>
      <c r="T326" s="324" t="n"/>
      <c r="U326" s="324" t="n"/>
      <c r="V326" s="324" t="n"/>
    </row>
    <row r="327" customFormat="1" s="318">
      <c r="O327" s="324" t="n"/>
      <c r="P327" s="324" t="n"/>
      <c r="Q327" s="324" t="n"/>
      <c r="R327" s="324" t="n"/>
      <c r="S327" s="324" t="n"/>
      <c r="T327" s="324" t="n"/>
      <c r="U327" s="324" t="n"/>
      <c r="V327" s="324" t="n"/>
    </row>
    <row r="328" customFormat="1" s="318">
      <c r="O328" s="324" t="n"/>
      <c r="P328" s="324" t="n"/>
      <c r="Q328" s="324" t="n"/>
      <c r="R328" s="324" t="n"/>
      <c r="S328" s="324" t="n"/>
      <c r="T328" s="324" t="n"/>
      <c r="U328" s="324" t="n"/>
      <c r="V328" s="324" t="n"/>
    </row>
    <row r="329" customFormat="1" s="318">
      <c r="O329" s="324" t="n"/>
      <c r="P329" s="324" t="n"/>
      <c r="Q329" s="324" t="n"/>
      <c r="R329" s="324" t="n"/>
      <c r="S329" s="324" t="n"/>
      <c r="T329" s="324" t="n"/>
      <c r="U329" s="324" t="n"/>
      <c r="V329" s="324" t="n"/>
    </row>
    <row r="330" customFormat="1" s="318">
      <c r="O330" s="324" t="n"/>
      <c r="P330" s="324" t="n"/>
      <c r="Q330" s="324" t="n"/>
      <c r="R330" s="324" t="n"/>
      <c r="S330" s="324" t="n"/>
      <c r="T330" s="324" t="n"/>
      <c r="U330" s="324" t="n"/>
      <c r="V330" s="324" t="n"/>
    </row>
    <row r="331" customFormat="1" s="318">
      <c r="O331" s="324" t="n"/>
      <c r="P331" s="324" t="n"/>
      <c r="Q331" s="324" t="n"/>
      <c r="R331" s="324" t="n"/>
      <c r="S331" s="324" t="n"/>
      <c r="T331" s="324" t="n"/>
      <c r="U331" s="324" t="n"/>
      <c r="V331" s="324" t="n"/>
    </row>
    <row r="332" customFormat="1" s="318">
      <c r="O332" s="324" t="n"/>
      <c r="P332" s="324" t="n"/>
      <c r="Q332" s="324" t="n"/>
      <c r="R332" s="324" t="n"/>
      <c r="S332" s="324" t="n"/>
      <c r="T332" s="324" t="n"/>
      <c r="U332" s="324" t="n"/>
      <c r="V332" s="324" t="n"/>
    </row>
    <row r="333" customFormat="1" s="318">
      <c r="O333" s="324" t="n"/>
      <c r="P333" s="324" t="n"/>
      <c r="Q333" s="324" t="n"/>
      <c r="R333" s="324" t="n"/>
      <c r="S333" s="324" t="n"/>
      <c r="T333" s="324" t="n"/>
      <c r="U333" s="324" t="n"/>
      <c r="V333" s="324" t="n"/>
    </row>
    <row r="334" customFormat="1" s="318">
      <c r="O334" s="324" t="n"/>
      <c r="P334" s="324" t="n"/>
      <c r="Q334" s="324" t="n"/>
      <c r="R334" s="324" t="n"/>
      <c r="S334" s="324" t="n"/>
      <c r="T334" s="324" t="n"/>
      <c r="U334" s="324" t="n"/>
      <c r="V334" s="324" t="n"/>
    </row>
    <row r="335" customFormat="1" s="318">
      <c r="O335" s="324" t="n"/>
      <c r="P335" s="324" t="n"/>
      <c r="Q335" s="324" t="n"/>
      <c r="R335" s="324" t="n"/>
      <c r="S335" s="324" t="n"/>
      <c r="T335" s="324" t="n"/>
      <c r="U335" s="324" t="n"/>
      <c r="V335" s="324" t="n"/>
    </row>
    <row r="336" customFormat="1" s="318">
      <c r="O336" s="324" t="n"/>
      <c r="P336" s="324" t="n"/>
      <c r="Q336" s="324" t="n"/>
      <c r="R336" s="324" t="n"/>
      <c r="S336" s="324" t="n"/>
      <c r="T336" s="324" t="n"/>
      <c r="U336" s="324" t="n"/>
      <c r="V336" s="324" t="n"/>
    </row>
    <row r="337" customFormat="1" s="318">
      <c r="O337" s="324" t="n"/>
      <c r="P337" s="324" t="n"/>
      <c r="Q337" s="324" t="n"/>
      <c r="R337" s="324" t="n"/>
      <c r="S337" s="324" t="n"/>
      <c r="T337" s="324" t="n"/>
      <c r="U337" s="324" t="n"/>
      <c r="V337" s="324" t="n"/>
    </row>
    <row r="338" customFormat="1" s="318">
      <c r="O338" s="324" t="n"/>
      <c r="P338" s="324" t="n"/>
      <c r="Q338" s="324" t="n"/>
      <c r="R338" s="324" t="n"/>
      <c r="S338" s="324" t="n"/>
      <c r="T338" s="324" t="n"/>
      <c r="U338" s="324" t="n"/>
      <c r="V338" s="324" t="n"/>
    </row>
    <row r="339" customFormat="1" s="318">
      <c r="O339" s="324" t="n"/>
      <c r="P339" s="324" t="n"/>
      <c r="Q339" s="324" t="n"/>
      <c r="R339" s="324" t="n"/>
      <c r="S339" s="324" t="n"/>
      <c r="T339" s="324" t="n"/>
      <c r="U339" s="324" t="n"/>
      <c r="V339" s="324" t="n"/>
    </row>
    <row r="340" customFormat="1" s="318">
      <c r="O340" s="324" t="n"/>
      <c r="P340" s="324" t="n"/>
      <c r="Q340" s="324" t="n"/>
      <c r="R340" s="324" t="n"/>
      <c r="S340" s="324" t="n"/>
      <c r="T340" s="324" t="n"/>
      <c r="U340" s="324" t="n"/>
      <c r="V340" s="324" t="n"/>
    </row>
    <row r="341" customFormat="1" s="318">
      <c r="O341" s="324" t="n"/>
      <c r="P341" s="324" t="n"/>
      <c r="Q341" s="324" t="n"/>
      <c r="R341" s="324" t="n"/>
      <c r="S341" s="324" t="n"/>
      <c r="T341" s="324" t="n"/>
      <c r="U341" s="324" t="n"/>
      <c r="V341" s="324" t="n"/>
    </row>
    <row r="342" customFormat="1" s="318">
      <c r="O342" s="324" t="n"/>
      <c r="P342" s="324" t="n"/>
      <c r="Q342" s="324" t="n"/>
      <c r="R342" s="324" t="n"/>
      <c r="S342" s="324" t="n"/>
      <c r="T342" s="324" t="n"/>
      <c r="U342" s="324" t="n"/>
      <c r="V342" s="324" t="n"/>
    </row>
    <row r="343" customFormat="1" s="318">
      <c r="O343" s="324" t="n"/>
      <c r="P343" s="324" t="n"/>
      <c r="Q343" s="324" t="n"/>
      <c r="R343" s="324" t="n"/>
      <c r="S343" s="324" t="n"/>
      <c r="T343" s="324" t="n"/>
      <c r="U343" s="324" t="n"/>
      <c r="V343" s="324" t="n"/>
    </row>
    <row r="344" customFormat="1" s="318">
      <c r="O344" s="324" t="n"/>
      <c r="P344" s="324" t="n"/>
      <c r="Q344" s="324" t="n"/>
      <c r="R344" s="324" t="n"/>
      <c r="S344" s="324" t="n"/>
      <c r="T344" s="324" t="n"/>
      <c r="U344" s="324" t="n"/>
      <c r="V344" s="324" t="n"/>
    </row>
    <row r="345" customFormat="1" s="318">
      <c r="O345" s="324" t="n"/>
      <c r="P345" s="324" t="n"/>
      <c r="Q345" s="324" t="n"/>
      <c r="R345" s="324" t="n"/>
      <c r="S345" s="324" t="n"/>
      <c r="T345" s="324" t="n"/>
      <c r="U345" s="324" t="n"/>
      <c r="V345" s="324" t="n"/>
    </row>
    <row r="346" customFormat="1" s="318">
      <c r="O346" s="324" t="n"/>
      <c r="P346" s="324" t="n"/>
      <c r="Q346" s="324" t="n"/>
      <c r="R346" s="324" t="n"/>
      <c r="S346" s="324" t="n"/>
      <c r="T346" s="324" t="n"/>
      <c r="U346" s="324" t="n"/>
      <c r="V346" s="324" t="n"/>
    </row>
    <row r="347" customFormat="1" s="318">
      <c r="O347" s="324" t="n"/>
      <c r="P347" s="324" t="n"/>
      <c r="Q347" s="324" t="n"/>
      <c r="R347" s="324" t="n"/>
      <c r="S347" s="324" t="n"/>
      <c r="T347" s="324" t="n"/>
      <c r="U347" s="324" t="n"/>
      <c r="V347" s="324" t="n"/>
    </row>
    <row r="348" customFormat="1" s="318">
      <c r="O348" s="324" t="n"/>
      <c r="P348" s="324" t="n"/>
      <c r="Q348" s="324" t="n"/>
      <c r="R348" s="324" t="n"/>
      <c r="S348" s="324" t="n"/>
      <c r="T348" s="324" t="n"/>
      <c r="U348" s="324" t="n"/>
      <c r="V348" s="324" t="n"/>
    </row>
    <row r="349" customFormat="1" s="318">
      <c r="O349" s="324" t="n"/>
      <c r="P349" s="324" t="n"/>
      <c r="Q349" s="324" t="n"/>
      <c r="R349" s="324" t="n"/>
      <c r="S349" s="324" t="n"/>
      <c r="T349" s="324" t="n"/>
      <c r="U349" s="324" t="n"/>
      <c r="V349" s="324" t="n"/>
    </row>
    <row r="350" customFormat="1" s="318">
      <c r="O350" s="324" t="n"/>
      <c r="P350" s="324" t="n"/>
      <c r="Q350" s="324" t="n"/>
      <c r="R350" s="324" t="n"/>
      <c r="S350" s="324" t="n"/>
      <c r="T350" s="324" t="n"/>
      <c r="U350" s="324" t="n"/>
      <c r="V350" s="324" t="n"/>
    </row>
    <row r="351" customFormat="1" s="318">
      <c r="O351" s="324" t="n"/>
      <c r="P351" s="324" t="n"/>
      <c r="Q351" s="324" t="n"/>
      <c r="R351" s="324" t="n"/>
      <c r="S351" s="324" t="n"/>
      <c r="T351" s="324" t="n"/>
      <c r="U351" s="324" t="n"/>
      <c r="V351" s="324" t="n"/>
    </row>
    <row r="352" customFormat="1" s="318">
      <c r="O352" s="324" t="n"/>
      <c r="P352" s="324" t="n"/>
      <c r="Q352" s="324" t="n"/>
      <c r="R352" s="324" t="n"/>
      <c r="S352" s="324" t="n"/>
      <c r="T352" s="324" t="n"/>
      <c r="U352" s="324" t="n"/>
      <c r="V352" s="324" t="n"/>
    </row>
    <row r="353" customFormat="1" s="318">
      <c r="O353" s="324" t="n"/>
      <c r="P353" s="324" t="n"/>
      <c r="Q353" s="324" t="n"/>
      <c r="R353" s="324" t="n"/>
      <c r="S353" s="324" t="n"/>
      <c r="T353" s="324" t="n"/>
      <c r="U353" s="324" t="n"/>
      <c r="V353" s="324" t="n"/>
    </row>
    <row r="354" customFormat="1" s="318">
      <c r="O354" s="324" t="n"/>
      <c r="P354" s="324" t="n"/>
      <c r="Q354" s="324" t="n"/>
      <c r="R354" s="324" t="n"/>
      <c r="S354" s="324" t="n"/>
      <c r="T354" s="324" t="n"/>
      <c r="U354" s="324" t="n"/>
      <c r="V354" s="324" t="n"/>
    </row>
    <row r="355" customFormat="1" s="318">
      <c r="O355" s="324" t="n"/>
      <c r="P355" s="324" t="n"/>
      <c r="Q355" s="324" t="n"/>
      <c r="R355" s="324" t="n"/>
      <c r="S355" s="324" t="n"/>
      <c r="T355" s="324" t="n"/>
      <c r="U355" s="324" t="n"/>
      <c r="V355" s="324" t="n"/>
    </row>
    <row r="356" customFormat="1" s="318">
      <c r="O356" s="324" t="n"/>
      <c r="P356" s="324" t="n"/>
      <c r="Q356" s="324" t="n"/>
      <c r="R356" s="324" t="n"/>
      <c r="S356" s="324" t="n"/>
      <c r="T356" s="324" t="n"/>
      <c r="U356" s="324" t="n"/>
      <c r="V356" s="324" t="n"/>
    </row>
    <row r="357" customFormat="1" s="318">
      <c r="O357" s="324" t="n"/>
      <c r="P357" s="324" t="n"/>
      <c r="Q357" s="324" t="n"/>
      <c r="R357" s="324" t="n"/>
      <c r="S357" s="324" t="n"/>
      <c r="T357" s="324" t="n"/>
      <c r="U357" s="324" t="n"/>
      <c r="V357" s="324" t="n"/>
    </row>
    <row r="358" customFormat="1" s="318">
      <c r="O358" s="324" t="n"/>
      <c r="P358" s="324" t="n"/>
      <c r="Q358" s="324" t="n"/>
      <c r="R358" s="324" t="n"/>
      <c r="S358" s="324" t="n"/>
      <c r="T358" s="324" t="n"/>
      <c r="U358" s="324" t="n"/>
      <c r="V358" s="324" t="n"/>
    </row>
    <row r="359" customFormat="1" s="318">
      <c r="O359" s="324" t="n"/>
      <c r="P359" s="324" t="n"/>
      <c r="Q359" s="324" t="n"/>
      <c r="R359" s="324" t="n"/>
      <c r="S359" s="324" t="n"/>
      <c r="T359" s="324" t="n"/>
      <c r="U359" s="324" t="n"/>
      <c r="V359" s="324" t="n"/>
    </row>
    <row r="360" customFormat="1" s="318">
      <c r="O360" s="324" t="n"/>
      <c r="P360" s="324" t="n"/>
      <c r="Q360" s="324" t="n"/>
      <c r="R360" s="324" t="n"/>
      <c r="S360" s="324" t="n"/>
      <c r="T360" s="324" t="n"/>
      <c r="U360" s="324" t="n"/>
      <c r="V360" s="324" t="n"/>
    </row>
    <row r="361" customFormat="1" s="318">
      <c r="O361" s="324" t="n"/>
      <c r="P361" s="324" t="n"/>
      <c r="Q361" s="324" t="n"/>
      <c r="R361" s="324" t="n"/>
      <c r="S361" s="324" t="n"/>
      <c r="T361" s="324" t="n"/>
      <c r="U361" s="324" t="n"/>
      <c r="V361" s="324" t="n"/>
    </row>
    <row r="362" customFormat="1" s="318">
      <c r="O362" s="324" t="n"/>
      <c r="P362" s="324" t="n"/>
      <c r="Q362" s="324" t="n"/>
      <c r="R362" s="324" t="n"/>
      <c r="S362" s="324" t="n"/>
      <c r="T362" s="324" t="n"/>
      <c r="U362" s="324" t="n"/>
      <c r="V362" s="324" t="n"/>
    </row>
    <row r="363" customFormat="1" s="318">
      <c r="O363" s="324" t="n"/>
      <c r="P363" s="324" t="n"/>
      <c r="Q363" s="324" t="n"/>
      <c r="R363" s="324" t="n"/>
      <c r="S363" s="324" t="n"/>
      <c r="T363" s="324" t="n"/>
      <c r="U363" s="324" t="n"/>
      <c r="V363" s="324" t="n"/>
    </row>
    <row r="364" customFormat="1" s="318">
      <c r="O364" s="324" t="n"/>
      <c r="P364" s="324" t="n"/>
      <c r="Q364" s="324" t="n"/>
      <c r="R364" s="324" t="n"/>
      <c r="S364" s="324" t="n"/>
      <c r="T364" s="324" t="n"/>
      <c r="U364" s="324" t="n"/>
      <c r="V364" s="324" t="n"/>
    </row>
    <row r="365" customFormat="1" s="318">
      <c r="O365" s="324" t="n"/>
      <c r="P365" s="324" t="n"/>
      <c r="Q365" s="324" t="n"/>
      <c r="R365" s="324" t="n"/>
      <c r="S365" s="324" t="n"/>
      <c r="T365" s="324" t="n"/>
      <c r="U365" s="324" t="n"/>
      <c r="V365" s="324" t="n"/>
    </row>
    <row r="366" customFormat="1" s="318">
      <c r="O366" s="324" t="n"/>
      <c r="P366" s="324" t="n"/>
      <c r="Q366" s="324" t="n"/>
      <c r="R366" s="324" t="n"/>
      <c r="S366" s="324" t="n"/>
      <c r="T366" s="324" t="n"/>
      <c r="U366" s="324" t="n"/>
      <c r="V366" s="324" t="n"/>
    </row>
    <row r="367" customFormat="1" s="318">
      <c r="O367" s="324" t="n"/>
      <c r="P367" s="324" t="n"/>
      <c r="Q367" s="324" t="n"/>
      <c r="R367" s="324" t="n"/>
      <c r="S367" s="324" t="n"/>
      <c r="T367" s="324" t="n"/>
      <c r="U367" s="324" t="n"/>
      <c r="V367" s="324" t="n"/>
    </row>
    <row r="368" customFormat="1" s="318">
      <c r="O368" s="324" t="n"/>
      <c r="P368" s="324" t="n"/>
      <c r="Q368" s="324" t="n"/>
      <c r="R368" s="324" t="n"/>
      <c r="S368" s="324" t="n"/>
      <c r="T368" s="324" t="n"/>
      <c r="U368" s="324" t="n"/>
      <c r="V368" s="324" t="n"/>
    </row>
    <row r="369" customFormat="1" s="318">
      <c r="O369" s="324" t="n"/>
      <c r="P369" s="324" t="n"/>
      <c r="Q369" s="324" t="n"/>
      <c r="R369" s="324" t="n"/>
      <c r="S369" s="324" t="n"/>
      <c r="T369" s="324" t="n"/>
      <c r="U369" s="324" t="n"/>
      <c r="V369" s="324" t="n"/>
    </row>
    <row r="370" customFormat="1" s="318">
      <c r="O370" s="324" t="n"/>
      <c r="P370" s="324" t="n"/>
      <c r="Q370" s="324" t="n"/>
      <c r="R370" s="324" t="n"/>
      <c r="S370" s="324" t="n"/>
      <c r="T370" s="324" t="n"/>
      <c r="U370" s="324" t="n"/>
      <c r="V370" s="324" t="n"/>
    </row>
    <row r="371" customFormat="1" s="318">
      <c r="O371" s="324" t="n"/>
      <c r="P371" s="324" t="n"/>
      <c r="Q371" s="324" t="n"/>
      <c r="R371" s="324" t="n"/>
      <c r="S371" s="324" t="n"/>
      <c r="T371" s="324" t="n"/>
      <c r="U371" s="324" t="n"/>
      <c r="V371" s="324" t="n"/>
    </row>
    <row r="372" customFormat="1" s="318">
      <c r="O372" s="324" t="n"/>
      <c r="P372" s="324" t="n"/>
      <c r="Q372" s="324" t="n"/>
      <c r="R372" s="324" t="n"/>
      <c r="S372" s="324" t="n"/>
      <c r="T372" s="324" t="n"/>
      <c r="U372" s="324" t="n"/>
      <c r="V372" s="324" t="n"/>
    </row>
    <row r="373" customFormat="1" s="318">
      <c r="O373" s="324" t="n"/>
      <c r="P373" s="324" t="n"/>
      <c r="Q373" s="324" t="n"/>
      <c r="R373" s="324" t="n"/>
      <c r="S373" s="324" t="n"/>
      <c r="T373" s="324" t="n"/>
      <c r="U373" s="324" t="n"/>
      <c r="V373" s="324" t="n"/>
    </row>
    <row r="374" customFormat="1" s="318">
      <c r="O374" s="324" t="n"/>
      <c r="P374" s="324" t="n"/>
      <c r="Q374" s="324" t="n"/>
      <c r="R374" s="324" t="n"/>
      <c r="S374" s="324" t="n"/>
      <c r="T374" s="324" t="n"/>
      <c r="U374" s="324" t="n"/>
      <c r="V374" s="324" t="n"/>
    </row>
    <row r="375" customFormat="1" s="318">
      <c r="O375" s="324" t="n"/>
      <c r="P375" s="324" t="n"/>
      <c r="Q375" s="324" t="n"/>
      <c r="R375" s="324" t="n"/>
      <c r="S375" s="324" t="n"/>
      <c r="T375" s="324" t="n"/>
      <c r="U375" s="324" t="n"/>
      <c r="V375" s="324" t="n"/>
    </row>
    <row r="376" customFormat="1" s="318">
      <c r="O376" s="324" t="n"/>
      <c r="P376" s="324" t="n"/>
      <c r="Q376" s="324" t="n"/>
      <c r="R376" s="324" t="n"/>
      <c r="S376" s="324" t="n"/>
      <c r="T376" s="324" t="n"/>
      <c r="U376" s="324" t="n"/>
      <c r="V376" s="324" t="n"/>
    </row>
    <row r="377" customFormat="1" s="318">
      <c r="O377" s="324" t="n"/>
      <c r="P377" s="324" t="n"/>
      <c r="Q377" s="324" t="n"/>
      <c r="R377" s="324" t="n"/>
      <c r="S377" s="324" t="n"/>
      <c r="T377" s="324" t="n"/>
      <c r="U377" s="324" t="n"/>
      <c r="V377" s="324" t="n"/>
    </row>
    <row r="378" customFormat="1" s="318">
      <c r="O378" s="324" t="n"/>
      <c r="P378" s="324" t="n"/>
      <c r="Q378" s="324" t="n"/>
      <c r="R378" s="324" t="n"/>
      <c r="S378" s="324" t="n"/>
      <c r="T378" s="324" t="n"/>
      <c r="U378" s="324" t="n"/>
      <c r="V378" s="324" t="n"/>
    </row>
    <row r="379" customFormat="1" s="318">
      <c r="O379" s="324" t="n"/>
      <c r="P379" s="324" t="n"/>
      <c r="Q379" s="324" t="n"/>
      <c r="R379" s="324" t="n"/>
      <c r="S379" s="324" t="n"/>
      <c r="T379" s="324" t="n"/>
      <c r="U379" s="324" t="n"/>
      <c r="V379" s="324" t="n"/>
    </row>
    <row r="380" customFormat="1" s="318">
      <c r="O380" s="324" t="n"/>
      <c r="P380" s="324" t="n"/>
      <c r="Q380" s="324" t="n"/>
      <c r="R380" s="324" t="n"/>
      <c r="S380" s="324" t="n"/>
      <c r="T380" s="324" t="n"/>
      <c r="U380" s="324" t="n"/>
      <c r="V380" s="324" t="n"/>
    </row>
    <row r="381" customFormat="1" s="318">
      <c r="O381" s="324" t="n"/>
      <c r="P381" s="324" t="n"/>
      <c r="Q381" s="324" t="n"/>
      <c r="R381" s="324" t="n"/>
      <c r="S381" s="324" t="n"/>
      <c r="T381" s="324" t="n"/>
      <c r="U381" s="324" t="n"/>
      <c r="V381" s="324" t="n"/>
    </row>
    <row r="382" customFormat="1" s="318">
      <c r="O382" s="324" t="n"/>
      <c r="P382" s="324" t="n"/>
      <c r="Q382" s="324" t="n"/>
      <c r="R382" s="324" t="n"/>
      <c r="S382" s="324" t="n"/>
      <c r="T382" s="324" t="n"/>
      <c r="U382" s="324" t="n"/>
      <c r="V382" s="324" t="n"/>
    </row>
    <row r="383" customFormat="1" s="318">
      <c r="O383" s="324" t="n"/>
      <c r="P383" s="324" t="n"/>
      <c r="Q383" s="324" t="n"/>
      <c r="R383" s="324" t="n"/>
      <c r="S383" s="324" t="n"/>
      <c r="T383" s="324" t="n"/>
      <c r="U383" s="324" t="n"/>
      <c r="V383" s="324" t="n"/>
    </row>
    <row r="384" customFormat="1" s="318">
      <c r="O384" s="324" t="n"/>
      <c r="P384" s="324" t="n"/>
      <c r="Q384" s="324" t="n"/>
      <c r="R384" s="324" t="n"/>
      <c r="S384" s="324" t="n"/>
      <c r="T384" s="324" t="n"/>
      <c r="U384" s="324" t="n"/>
      <c r="V384" s="324" t="n"/>
    </row>
    <row r="385" customFormat="1" s="318">
      <c r="O385" s="324" t="n"/>
      <c r="P385" s="324" t="n"/>
      <c r="Q385" s="324" t="n"/>
      <c r="R385" s="324" t="n"/>
      <c r="S385" s="324" t="n"/>
      <c r="T385" s="324" t="n"/>
      <c r="U385" s="324" t="n"/>
      <c r="V385" s="324" t="n"/>
    </row>
    <row r="386" customFormat="1" s="318">
      <c r="O386" s="324" t="n"/>
      <c r="P386" s="324" t="n"/>
      <c r="Q386" s="324" t="n"/>
      <c r="R386" s="324" t="n"/>
      <c r="S386" s="324" t="n"/>
      <c r="T386" s="324" t="n"/>
      <c r="U386" s="324" t="n"/>
      <c r="V386" s="324" t="n"/>
    </row>
    <row r="387" customFormat="1" s="318">
      <c r="O387" s="324" t="n"/>
      <c r="P387" s="324" t="n"/>
      <c r="Q387" s="324" t="n"/>
      <c r="R387" s="324" t="n"/>
      <c r="S387" s="324" t="n"/>
      <c r="T387" s="324" t="n"/>
      <c r="U387" s="324" t="n"/>
      <c r="V387" s="324" t="n"/>
    </row>
    <row r="388" customFormat="1" s="318">
      <c r="O388" s="324" t="n"/>
      <c r="P388" s="324" t="n"/>
      <c r="Q388" s="324" t="n"/>
      <c r="R388" s="324" t="n"/>
      <c r="S388" s="324" t="n"/>
      <c r="T388" s="324" t="n"/>
      <c r="U388" s="324" t="n"/>
      <c r="V388" s="324" t="n"/>
    </row>
    <row r="389" customFormat="1" s="318">
      <c r="O389" s="324" t="n"/>
      <c r="P389" s="324" t="n"/>
      <c r="Q389" s="324" t="n"/>
      <c r="R389" s="324" t="n"/>
      <c r="S389" s="324" t="n"/>
      <c r="T389" s="324" t="n"/>
      <c r="U389" s="324" t="n"/>
      <c r="V389" s="324" t="n"/>
    </row>
    <row r="390" customFormat="1" s="318">
      <c r="O390" s="324" t="n"/>
      <c r="P390" s="324" t="n"/>
      <c r="Q390" s="324" t="n"/>
      <c r="R390" s="324" t="n"/>
      <c r="S390" s="324" t="n"/>
      <c r="T390" s="324" t="n"/>
      <c r="U390" s="324" t="n"/>
      <c r="V390" s="324" t="n"/>
    </row>
    <row r="391" customFormat="1" s="318">
      <c r="O391" s="324" t="n"/>
      <c r="P391" s="324" t="n"/>
      <c r="Q391" s="324" t="n"/>
      <c r="R391" s="324" t="n"/>
      <c r="S391" s="324" t="n"/>
      <c r="T391" s="324" t="n"/>
      <c r="U391" s="324" t="n"/>
      <c r="V391" s="324" t="n"/>
    </row>
    <row r="392" customFormat="1" s="318">
      <c r="O392" s="324" t="n"/>
      <c r="P392" s="324" t="n"/>
      <c r="Q392" s="324" t="n"/>
      <c r="R392" s="324" t="n"/>
      <c r="S392" s="324" t="n"/>
      <c r="T392" s="324" t="n"/>
      <c r="U392" s="324" t="n"/>
      <c r="V392" s="324" t="n"/>
    </row>
    <row r="393" customFormat="1" s="318">
      <c r="O393" s="324" t="n"/>
      <c r="P393" s="324" t="n"/>
      <c r="Q393" s="324" t="n"/>
      <c r="R393" s="324" t="n"/>
      <c r="S393" s="324" t="n"/>
      <c r="T393" s="324" t="n"/>
      <c r="U393" s="324" t="n"/>
      <c r="V393" s="324" t="n"/>
    </row>
    <row r="394" customFormat="1" s="318">
      <c r="O394" s="324" t="n"/>
      <c r="P394" s="324" t="n"/>
      <c r="Q394" s="324" t="n"/>
      <c r="R394" s="324" t="n"/>
      <c r="S394" s="324" t="n"/>
      <c r="T394" s="324" t="n"/>
      <c r="U394" s="324" t="n"/>
      <c r="V394" s="324" t="n"/>
    </row>
    <row r="395" customFormat="1" s="318">
      <c r="O395" s="324" t="n"/>
      <c r="P395" s="324" t="n"/>
      <c r="Q395" s="324" t="n"/>
      <c r="R395" s="324" t="n"/>
      <c r="S395" s="324" t="n"/>
      <c r="T395" s="324" t="n"/>
      <c r="U395" s="324" t="n"/>
      <c r="V395" s="324" t="n"/>
    </row>
    <row r="396" customFormat="1" s="318">
      <c r="O396" s="324" t="n"/>
      <c r="P396" s="324" t="n"/>
      <c r="Q396" s="324" t="n"/>
      <c r="R396" s="324" t="n"/>
      <c r="S396" s="324" t="n"/>
      <c r="T396" s="324" t="n"/>
      <c r="U396" s="324" t="n"/>
      <c r="V396" s="324" t="n"/>
    </row>
    <row r="397" customFormat="1" s="318">
      <c r="O397" s="324" t="n"/>
      <c r="P397" s="324" t="n"/>
      <c r="Q397" s="324" t="n"/>
      <c r="R397" s="324" t="n"/>
      <c r="S397" s="324" t="n"/>
      <c r="T397" s="324" t="n"/>
      <c r="U397" s="324" t="n"/>
      <c r="V397" s="324" t="n"/>
    </row>
    <row r="398" customFormat="1" s="318">
      <c r="O398" s="324" t="n"/>
      <c r="P398" s="324" t="n"/>
      <c r="Q398" s="324" t="n"/>
      <c r="R398" s="324" t="n"/>
      <c r="S398" s="324" t="n"/>
      <c r="T398" s="324" t="n"/>
      <c r="U398" s="324" t="n"/>
      <c r="V398" s="324" t="n"/>
    </row>
    <row r="399" customFormat="1" s="318">
      <c r="O399" s="324" t="n"/>
      <c r="P399" s="324" t="n"/>
      <c r="Q399" s="324" t="n"/>
      <c r="R399" s="324" t="n"/>
      <c r="S399" s="324" t="n"/>
      <c r="T399" s="324" t="n"/>
      <c r="U399" s="324" t="n"/>
      <c r="V399" s="324" t="n"/>
    </row>
    <row r="400" customFormat="1" s="318">
      <c r="O400" s="324" t="n"/>
      <c r="P400" s="324" t="n"/>
      <c r="Q400" s="324" t="n"/>
      <c r="R400" s="324" t="n"/>
      <c r="S400" s="324" t="n"/>
      <c r="T400" s="324" t="n"/>
      <c r="U400" s="324" t="n"/>
      <c r="V400" s="324" t="n"/>
    </row>
    <row r="401" customFormat="1" s="318">
      <c r="O401" s="324" t="n"/>
      <c r="P401" s="324" t="n"/>
      <c r="Q401" s="324" t="n"/>
      <c r="R401" s="324" t="n"/>
      <c r="S401" s="324" t="n"/>
      <c r="T401" s="324" t="n"/>
      <c r="U401" s="324" t="n"/>
      <c r="V401" s="324" t="n"/>
    </row>
    <row r="402" customFormat="1" s="318">
      <c r="O402" s="324" t="n"/>
      <c r="P402" s="324" t="n"/>
      <c r="Q402" s="324" t="n"/>
      <c r="R402" s="324" t="n"/>
      <c r="S402" s="324" t="n"/>
      <c r="T402" s="324" t="n"/>
      <c r="U402" s="324" t="n"/>
      <c r="V402" s="324" t="n"/>
    </row>
    <row r="403" customFormat="1" s="318">
      <c r="O403" s="324" t="n"/>
      <c r="P403" s="324" t="n"/>
      <c r="Q403" s="324" t="n"/>
      <c r="R403" s="324" t="n"/>
      <c r="S403" s="324" t="n"/>
      <c r="T403" s="324" t="n"/>
      <c r="U403" s="324" t="n"/>
      <c r="V403" s="324" t="n"/>
    </row>
    <row r="404" customFormat="1" s="318">
      <c r="O404" s="324" t="n"/>
      <c r="P404" s="324" t="n"/>
      <c r="Q404" s="324" t="n"/>
      <c r="R404" s="324" t="n"/>
      <c r="S404" s="324" t="n"/>
      <c r="T404" s="324" t="n"/>
      <c r="U404" s="324" t="n"/>
      <c r="V404" s="324" t="n"/>
    </row>
    <row r="405" customFormat="1" s="318">
      <c r="O405" s="324" t="n"/>
      <c r="P405" s="324" t="n"/>
      <c r="Q405" s="324" t="n"/>
      <c r="R405" s="324" t="n"/>
      <c r="S405" s="324" t="n"/>
      <c r="T405" s="324" t="n"/>
      <c r="U405" s="324" t="n"/>
      <c r="V405" s="324" t="n"/>
    </row>
    <row r="406" customFormat="1" s="318">
      <c r="O406" s="324" t="n"/>
      <c r="P406" s="324" t="n"/>
      <c r="Q406" s="324" t="n"/>
      <c r="R406" s="324" t="n"/>
      <c r="S406" s="324" t="n"/>
      <c r="T406" s="324" t="n"/>
      <c r="U406" s="324" t="n"/>
      <c r="V406" s="324" t="n"/>
    </row>
    <row r="407" customFormat="1" s="318">
      <c r="O407" s="324" t="n"/>
      <c r="P407" s="324" t="n"/>
      <c r="Q407" s="324" t="n"/>
      <c r="R407" s="324" t="n"/>
      <c r="S407" s="324" t="n"/>
      <c r="T407" s="324" t="n"/>
      <c r="U407" s="324" t="n"/>
      <c r="V407" s="324" t="n"/>
    </row>
    <row r="408" customFormat="1" s="318">
      <c r="O408" s="324" t="n"/>
      <c r="P408" s="324" t="n"/>
      <c r="Q408" s="324" t="n"/>
      <c r="R408" s="324" t="n"/>
      <c r="S408" s="324" t="n"/>
      <c r="T408" s="324" t="n"/>
      <c r="U408" s="324" t="n"/>
      <c r="V408" s="324" t="n"/>
    </row>
    <row r="409" customFormat="1" s="318">
      <c r="O409" s="324" t="n"/>
      <c r="P409" s="324" t="n"/>
      <c r="Q409" s="324" t="n"/>
      <c r="R409" s="324" t="n"/>
      <c r="S409" s="324" t="n"/>
      <c r="T409" s="324" t="n"/>
      <c r="U409" s="324" t="n"/>
      <c r="V409" s="324" t="n"/>
    </row>
    <row r="410" customFormat="1" s="318">
      <c r="O410" s="324" t="n"/>
      <c r="P410" s="324" t="n"/>
      <c r="Q410" s="324" t="n"/>
      <c r="R410" s="324" t="n"/>
      <c r="S410" s="324" t="n"/>
      <c r="T410" s="324" t="n"/>
      <c r="U410" s="324" t="n"/>
      <c r="V410" s="324" t="n"/>
    </row>
    <row r="411" customFormat="1" s="318">
      <c r="O411" s="324" t="n"/>
      <c r="P411" s="324" t="n"/>
      <c r="Q411" s="324" t="n"/>
      <c r="R411" s="324" t="n"/>
      <c r="S411" s="324" t="n"/>
      <c r="T411" s="324" t="n"/>
      <c r="U411" s="324" t="n"/>
      <c r="V411" s="324" t="n"/>
    </row>
    <row r="412" customFormat="1" s="318">
      <c r="O412" s="324" t="n"/>
      <c r="P412" s="324" t="n"/>
      <c r="Q412" s="324" t="n"/>
      <c r="R412" s="324" t="n"/>
      <c r="S412" s="324" t="n"/>
      <c r="T412" s="324" t="n"/>
      <c r="U412" s="324" t="n"/>
      <c r="V412" s="324" t="n"/>
    </row>
    <row r="413" customFormat="1" s="318">
      <c r="O413" s="324" t="n"/>
      <c r="P413" s="324" t="n"/>
      <c r="Q413" s="324" t="n"/>
      <c r="R413" s="324" t="n"/>
      <c r="S413" s="324" t="n"/>
      <c r="T413" s="324" t="n"/>
      <c r="U413" s="324" t="n"/>
      <c r="V413" s="324" t="n"/>
    </row>
    <row r="414" customFormat="1" s="318">
      <c r="O414" s="324" t="n"/>
      <c r="P414" s="324" t="n"/>
      <c r="Q414" s="324" t="n"/>
      <c r="R414" s="324" t="n"/>
      <c r="S414" s="324" t="n"/>
      <c r="T414" s="324" t="n"/>
      <c r="U414" s="324" t="n"/>
      <c r="V414" s="324" t="n"/>
    </row>
    <row r="415" customFormat="1" s="318">
      <c r="O415" s="324" t="n"/>
      <c r="P415" s="324" t="n"/>
      <c r="Q415" s="324" t="n"/>
      <c r="R415" s="324" t="n"/>
      <c r="S415" s="324" t="n"/>
      <c r="T415" s="324" t="n"/>
      <c r="U415" s="324" t="n"/>
      <c r="V415" s="324" t="n"/>
    </row>
    <row r="416" customFormat="1" s="318">
      <c r="O416" s="324" t="n"/>
      <c r="P416" s="324" t="n"/>
      <c r="Q416" s="324" t="n"/>
      <c r="R416" s="324" t="n"/>
      <c r="S416" s="324" t="n"/>
      <c r="T416" s="324" t="n"/>
      <c r="U416" s="324" t="n"/>
      <c r="V416" s="324" t="n"/>
    </row>
    <row r="417" customFormat="1" s="318">
      <c r="O417" s="324" t="n"/>
      <c r="P417" s="324" t="n"/>
      <c r="Q417" s="324" t="n"/>
      <c r="R417" s="324" t="n"/>
      <c r="S417" s="324" t="n"/>
      <c r="T417" s="324" t="n"/>
      <c r="U417" s="324" t="n"/>
      <c r="V417" s="324" t="n"/>
    </row>
    <row r="418" customFormat="1" s="318">
      <c r="O418" s="324" t="n"/>
      <c r="P418" s="324" t="n"/>
      <c r="Q418" s="324" t="n"/>
      <c r="R418" s="324" t="n"/>
      <c r="S418" s="324" t="n"/>
      <c r="T418" s="324" t="n"/>
      <c r="U418" s="324" t="n"/>
      <c r="V418" s="324" t="n"/>
    </row>
    <row r="419" customFormat="1" s="318">
      <c r="O419" s="324" t="n"/>
      <c r="P419" s="324" t="n"/>
      <c r="Q419" s="324" t="n"/>
      <c r="R419" s="324" t="n"/>
      <c r="S419" s="324" t="n"/>
      <c r="T419" s="324" t="n"/>
      <c r="U419" s="324" t="n"/>
      <c r="V419" s="324" t="n"/>
    </row>
    <row r="420" customFormat="1" s="318">
      <c r="O420" s="324" t="n"/>
      <c r="P420" s="324" t="n"/>
      <c r="Q420" s="324" t="n"/>
      <c r="R420" s="324" t="n"/>
      <c r="S420" s="324" t="n"/>
      <c r="T420" s="324" t="n"/>
      <c r="U420" s="324" t="n"/>
      <c r="V420" s="324" t="n"/>
    </row>
    <row r="421" customFormat="1" s="318">
      <c r="O421" s="324" t="n"/>
      <c r="P421" s="324" t="n"/>
      <c r="Q421" s="324" t="n"/>
      <c r="R421" s="324" t="n"/>
      <c r="S421" s="324" t="n"/>
      <c r="T421" s="324" t="n"/>
      <c r="U421" s="324" t="n"/>
      <c r="V421" s="324" t="n"/>
    </row>
    <row r="422" customFormat="1" s="318">
      <c r="O422" s="324" t="n"/>
      <c r="P422" s="324" t="n"/>
      <c r="Q422" s="324" t="n"/>
      <c r="R422" s="324" t="n"/>
      <c r="S422" s="324" t="n"/>
      <c r="T422" s="324" t="n"/>
      <c r="U422" s="324" t="n"/>
      <c r="V422" s="324" t="n"/>
    </row>
    <row r="423" customFormat="1" s="318">
      <c r="O423" s="324" t="n"/>
      <c r="P423" s="324" t="n"/>
      <c r="Q423" s="324" t="n"/>
      <c r="R423" s="324" t="n"/>
      <c r="S423" s="324" t="n"/>
      <c r="T423" s="324" t="n"/>
      <c r="U423" s="324" t="n"/>
      <c r="V423" s="324" t="n"/>
    </row>
    <row r="424" customFormat="1" s="318">
      <c r="O424" s="324" t="n"/>
      <c r="P424" s="324" t="n"/>
      <c r="Q424" s="324" t="n"/>
      <c r="R424" s="324" t="n"/>
      <c r="S424" s="324" t="n"/>
      <c r="T424" s="324" t="n"/>
      <c r="U424" s="324" t="n"/>
      <c r="V424" s="324" t="n"/>
    </row>
    <row r="425" customFormat="1" s="318">
      <c r="O425" s="324" t="n"/>
      <c r="P425" s="324" t="n"/>
      <c r="Q425" s="324" t="n"/>
      <c r="R425" s="324" t="n"/>
      <c r="S425" s="324" t="n"/>
      <c r="T425" s="324" t="n"/>
      <c r="U425" s="324" t="n"/>
      <c r="V425" s="324" t="n"/>
    </row>
    <row r="426" customFormat="1" s="318">
      <c r="O426" s="324" t="n"/>
      <c r="P426" s="324" t="n"/>
      <c r="Q426" s="324" t="n"/>
      <c r="R426" s="324" t="n"/>
      <c r="S426" s="324" t="n"/>
      <c r="T426" s="324" t="n"/>
      <c r="U426" s="324" t="n"/>
      <c r="V426" s="324" t="n"/>
    </row>
    <row r="427" customFormat="1" s="318">
      <c r="O427" s="324" t="n"/>
      <c r="P427" s="324" t="n"/>
      <c r="Q427" s="324" t="n"/>
      <c r="R427" s="324" t="n"/>
      <c r="S427" s="324" t="n"/>
      <c r="T427" s="324" t="n"/>
      <c r="U427" s="324" t="n"/>
      <c r="V427" s="324" t="n"/>
    </row>
    <row r="428" customFormat="1" s="318">
      <c r="O428" s="324" t="n"/>
      <c r="P428" s="324" t="n"/>
      <c r="Q428" s="324" t="n"/>
      <c r="R428" s="324" t="n"/>
      <c r="S428" s="324" t="n"/>
      <c r="T428" s="324" t="n"/>
      <c r="U428" s="324" t="n"/>
      <c r="V428" s="324" t="n"/>
    </row>
    <row r="429" customFormat="1" s="318">
      <c r="O429" s="324" t="n"/>
      <c r="P429" s="324" t="n"/>
      <c r="Q429" s="324" t="n"/>
      <c r="R429" s="324" t="n"/>
      <c r="S429" s="324" t="n"/>
      <c r="T429" s="324" t="n"/>
      <c r="U429" s="324" t="n"/>
      <c r="V429" s="324" t="n"/>
    </row>
    <row r="430" customFormat="1" s="318">
      <c r="O430" s="324" t="n"/>
      <c r="P430" s="324" t="n"/>
      <c r="Q430" s="324" t="n"/>
      <c r="R430" s="324" t="n"/>
      <c r="S430" s="324" t="n"/>
      <c r="T430" s="324" t="n"/>
      <c r="U430" s="324" t="n"/>
      <c r="V430" s="324" t="n"/>
    </row>
    <row r="431" customFormat="1" s="318">
      <c r="O431" s="324" t="n"/>
      <c r="P431" s="324" t="n"/>
      <c r="Q431" s="324" t="n"/>
      <c r="R431" s="324" t="n"/>
      <c r="S431" s="324" t="n"/>
      <c r="T431" s="324" t="n"/>
      <c r="U431" s="324" t="n"/>
      <c r="V431" s="324" t="n"/>
    </row>
    <row r="432" customFormat="1" s="318">
      <c r="O432" s="324" t="n"/>
      <c r="P432" s="324" t="n"/>
      <c r="Q432" s="324" t="n"/>
      <c r="R432" s="324" t="n"/>
      <c r="S432" s="324" t="n"/>
      <c r="T432" s="324" t="n"/>
      <c r="U432" s="324" t="n"/>
      <c r="V432" s="324" t="n"/>
    </row>
    <row r="433" customFormat="1" s="318">
      <c r="O433" s="324" t="n"/>
      <c r="P433" s="324" t="n"/>
      <c r="Q433" s="324" t="n"/>
      <c r="R433" s="324" t="n"/>
      <c r="S433" s="324" t="n"/>
      <c r="T433" s="324" t="n"/>
      <c r="U433" s="324" t="n"/>
      <c r="V433" s="324" t="n"/>
    </row>
    <row r="434" customFormat="1" s="318">
      <c r="O434" s="324" t="n"/>
      <c r="P434" s="324" t="n"/>
      <c r="Q434" s="324" t="n"/>
      <c r="R434" s="324" t="n"/>
      <c r="S434" s="324" t="n"/>
      <c r="T434" s="324" t="n"/>
      <c r="U434" s="324" t="n"/>
      <c r="V434" s="324" t="n"/>
    </row>
    <row r="435" customFormat="1" s="318">
      <c r="O435" s="324" t="n"/>
      <c r="P435" s="324" t="n"/>
      <c r="Q435" s="324" t="n"/>
      <c r="R435" s="324" t="n"/>
      <c r="S435" s="324" t="n"/>
      <c r="T435" s="324" t="n"/>
      <c r="U435" s="324" t="n"/>
      <c r="V435" s="324" t="n"/>
    </row>
    <row r="436" customFormat="1" s="318">
      <c r="O436" s="324" t="n"/>
      <c r="P436" s="324" t="n"/>
      <c r="Q436" s="324" t="n"/>
      <c r="R436" s="324" t="n"/>
      <c r="S436" s="324" t="n"/>
      <c r="T436" s="324" t="n"/>
      <c r="U436" s="324" t="n"/>
      <c r="V436" s="324" t="n"/>
    </row>
    <row r="437" customFormat="1" s="318">
      <c r="O437" s="324" t="n"/>
      <c r="P437" s="324" t="n"/>
      <c r="Q437" s="324" t="n"/>
      <c r="R437" s="324" t="n"/>
      <c r="S437" s="324" t="n"/>
      <c r="T437" s="324" t="n"/>
      <c r="U437" s="324" t="n"/>
      <c r="V437" s="324" t="n"/>
    </row>
    <row r="438" customFormat="1" s="318">
      <c r="O438" s="324" t="n"/>
      <c r="P438" s="324" t="n"/>
      <c r="Q438" s="324" t="n"/>
      <c r="R438" s="324" t="n"/>
      <c r="S438" s="324" t="n"/>
      <c r="T438" s="324" t="n"/>
      <c r="U438" s="324" t="n"/>
      <c r="V438" s="324" t="n"/>
    </row>
    <row r="439" customFormat="1" s="318">
      <c r="O439" s="324" t="n"/>
      <c r="P439" s="324" t="n"/>
      <c r="Q439" s="324" t="n"/>
      <c r="R439" s="324" t="n"/>
      <c r="S439" s="324" t="n"/>
      <c r="T439" s="324" t="n"/>
      <c r="U439" s="324" t="n"/>
      <c r="V439" s="324" t="n"/>
    </row>
    <row r="440" customFormat="1" s="318">
      <c r="O440" s="324" t="n"/>
      <c r="P440" s="324" t="n"/>
      <c r="Q440" s="324" t="n"/>
      <c r="R440" s="324" t="n"/>
      <c r="S440" s="324" t="n"/>
      <c r="T440" s="324" t="n"/>
      <c r="U440" s="324" t="n"/>
      <c r="V440" s="324" t="n"/>
    </row>
    <row r="441" customFormat="1" s="318">
      <c r="O441" s="324" t="n"/>
      <c r="P441" s="324" t="n"/>
      <c r="Q441" s="324" t="n"/>
      <c r="R441" s="324" t="n"/>
      <c r="S441" s="324" t="n"/>
      <c r="T441" s="324" t="n"/>
      <c r="U441" s="324" t="n"/>
      <c r="V441" s="324" t="n"/>
    </row>
    <row r="442" customFormat="1" s="318">
      <c r="O442" s="324" t="n"/>
      <c r="P442" s="324" t="n"/>
      <c r="Q442" s="324" t="n"/>
      <c r="R442" s="324" t="n"/>
      <c r="S442" s="324" t="n"/>
      <c r="T442" s="324" t="n"/>
      <c r="U442" s="324" t="n"/>
      <c r="V442" s="324" t="n"/>
    </row>
    <row r="443" customFormat="1" s="318">
      <c r="O443" s="324" t="n"/>
      <c r="P443" s="324" t="n"/>
      <c r="Q443" s="324" t="n"/>
      <c r="R443" s="324" t="n"/>
      <c r="S443" s="324" t="n"/>
      <c r="T443" s="324" t="n"/>
      <c r="U443" s="324" t="n"/>
      <c r="V443" s="324" t="n"/>
    </row>
    <row r="444" customFormat="1" s="318">
      <c r="O444" s="324" t="n"/>
      <c r="P444" s="324" t="n"/>
      <c r="Q444" s="324" t="n"/>
      <c r="R444" s="324" t="n"/>
      <c r="S444" s="324" t="n"/>
      <c r="T444" s="324" t="n"/>
      <c r="U444" s="324" t="n"/>
      <c r="V444" s="324" t="n"/>
    </row>
    <row r="445" customFormat="1" s="318">
      <c r="O445" s="324" t="n"/>
      <c r="P445" s="324" t="n"/>
      <c r="Q445" s="324" t="n"/>
      <c r="R445" s="324" t="n"/>
      <c r="S445" s="324" t="n"/>
      <c r="T445" s="324" t="n"/>
      <c r="U445" s="324" t="n"/>
      <c r="V445" s="324" t="n"/>
    </row>
    <row r="446" customFormat="1" s="318">
      <c r="O446" s="324" t="n"/>
      <c r="P446" s="324" t="n"/>
      <c r="Q446" s="324" t="n"/>
      <c r="R446" s="324" t="n"/>
      <c r="S446" s="324" t="n"/>
      <c r="T446" s="324" t="n"/>
      <c r="U446" s="324" t="n"/>
      <c r="V446" s="324" t="n"/>
    </row>
    <row r="447" customFormat="1" s="318">
      <c r="O447" s="324" t="n"/>
      <c r="P447" s="324" t="n"/>
      <c r="Q447" s="324" t="n"/>
      <c r="R447" s="324" t="n"/>
      <c r="S447" s="324" t="n"/>
      <c r="T447" s="324" t="n"/>
      <c r="U447" s="324" t="n"/>
      <c r="V447" s="324" t="n"/>
    </row>
    <row r="448" customFormat="1" s="318">
      <c r="O448" s="324" t="n"/>
      <c r="P448" s="324" t="n"/>
      <c r="Q448" s="324" t="n"/>
      <c r="R448" s="324" t="n"/>
      <c r="S448" s="324" t="n"/>
      <c r="T448" s="324" t="n"/>
      <c r="U448" s="324" t="n"/>
      <c r="V448" s="324" t="n"/>
    </row>
    <row r="449" customFormat="1" s="318">
      <c r="O449" s="324" t="n"/>
      <c r="P449" s="324" t="n"/>
      <c r="Q449" s="324" t="n"/>
      <c r="R449" s="324" t="n"/>
      <c r="S449" s="324" t="n"/>
      <c r="T449" s="324" t="n"/>
      <c r="U449" s="324" t="n"/>
      <c r="V449" s="324" t="n"/>
    </row>
    <row r="450" customFormat="1" s="318">
      <c r="O450" s="324" t="n"/>
      <c r="P450" s="324" t="n"/>
      <c r="Q450" s="324" t="n"/>
      <c r="R450" s="324" t="n"/>
      <c r="S450" s="324" t="n"/>
      <c r="T450" s="324" t="n"/>
      <c r="U450" s="324" t="n"/>
      <c r="V450" s="324" t="n"/>
    </row>
    <row r="451" customFormat="1" s="318">
      <c r="O451" s="324" t="n"/>
      <c r="P451" s="324" t="n"/>
      <c r="Q451" s="324" t="n"/>
      <c r="R451" s="324" t="n"/>
      <c r="S451" s="324" t="n"/>
      <c r="T451" s="324" t="n"/>
      <c r="U451" s="324" t="n"/>
      <c r="V451" s="324" t="n"/>
    </row>
    <row r="452" customFormat="1" s="318">
      <c r="O452" s="324" t="n"/>
      <c r="P452" s="324" t="n"/>
      <c r="Q452" s="324" t="n"/>
      <c r="R452" s="324" t="n"/>
      <c r="S452" s="324" t="n"/>
      <c r="T452" s="324" t="n"/>
      <c r="U452" s="324" t="n"/>
      <c r="V452" s="324" t="n"/>
    </row>
    <row r="453" customFormat="1" s="318">
      <c r="O453" s="324" t="n"/>
      <c r="P453" s="324" t="n"/>
      <c r="Q453" s="324" t="n"/>
      <c r="R453" s="324" t="n"/>
      <c r="S453" s="324" t="n"/>
      <c r="T453" s="324" t="n"/>
      <c r="U453" s="324" t="n"/>
      <c r="V453" s="324" t="n"/>
    </row>
    <row r="454" customFormat="1" s="318">
      <c r="O454" s="324" t="n"/>
      <c r="P454" s="324" t="n"/>
      <c r="Q454" s="324" t="n"/>
      <c r="R454" s="324" t="n"/>
      <c r="S454" s="324" t="n"/>
      <c r="T454" s="324" t="n"/>
      <c r="U454" s="324" t="n"/>
      <c r="V454" s="324" t="n"/>
    </row>
    <row r="455" customFormat="1" s="318">
      <c r="O455" s="324" t="n"/>
      <c r="P455" s="324" t="n"/>
      <c r="Q455" s="324" t="n"/>
      <c r="R455" s="324" t="n"/>
      <c r="S455" s="324" t="n"/>
      <c r="T455" s="324" t="n"/>
      <c r="U455" s="324" t="n"/>
      <c r="V455" s="324" t="n"/>
    </row>
    <row r="456" customFormat="1" s="318">
      <c r="O456" s="324" t="n"/>
      <c r="P456" s="324" t="n"/>
      <c r="Q456" s="324" t="n"/>
      <c r="R456" s="324" t="n"/>
      <c r="S456" s="324" t="n"/>
      <c r="T456" s="324" t="n"/>
      <c r="U456" s="324" t="n"/>
      <c r="V456" s="324" t="n"/>
    </row>
    <row r="457" customFormat="1" s="318">
      <c r="O457" s="324" t="n"/>
      <c r="P457" s="324" t="n"/>
      <c r="Q457" s="324" t="n"/>
      <c r="R457" s="324" t="n"/>
      <c r="S457" s="324" t="n"/>
      <c r="T457" s="324" t="n"/>
      <c r="U457" s="324" t="n"/>
      <c r="V457" s="324" t="n"/>
    </row>
    <row r="458" customFormat="1" s="318">
      <c r="O458" s="324" t="n"/>
      <c r="P458" s="324" t="n"/>
      <c r="Q458" s="324" t="n"/>
      <c r="R458" s="324" t="n"/>
      <c r="S458" s="324" t="n"/>
      <c r="T458" s="324" t="n"/>
      <c r="U458" s="324" t="n"/>
      <c r="V458" s="324" t="n"/>
    </row>
    <row r="459" customFormat="1" s="318">
      <c r="O459" s="324" t="n"/>
      <c r="P459" s="324" t="n"/>
      <c r="Q459" s="324" t="n"/>
      <c r="R459" s="324" t="n"/>
      <c r="S459" s="324" t="n"/>
      <c r="T459" s="324" t="n"/>
      <c r="U459" s="324" t="n"/>
      <c r="V459" s="324" t="n"/>
    </row>
    <row r="460" customFormat="1" s="318">
      <c r="O460" s="324" t="n"/>
      <c r="P460" s="324" t="n"/>
      <c r="Q460" s="324" t="n"/>
      <c r="R460" s="324" t="n"/>
      <c r="S460" s="324" t="n"/>
      <c r="T460" s="324" t="n"/>
      <c r="U460" s="324" t="n"/>
      <c r="V460" s="324" t="n"/>
    </row>
    <row r="461" customFormat="1" s="318">
      <c r="O461" s="324" t="n"/>
      <c r="P461" s="324" t="n"/>
      <c r="Q461" s="324" t="n"/>
      <c r="R461" s="324" t="n"/>
      <c r="S461" s="324" t="n"/>
      <c r="T461" s="324" t="n"/>
      <c r="U461" s="324" t="n"/>
      <c r="V461" s="324" t="n"/>
    </row>
    <row r="462" customFormat="1" s="318">
      <c r="O462" s="324" t="n"/>
      <c r="P462" s="324" t="n"/>
      <c r="Q462" s="324" t="n"/>
      <c r="R462" s="324" t="n"/>
      <c r="S462" s="324" t="n"/>
      <c r="T462" s="324" t="n"/>
      <c r="U462" s="324" t="n"/>
      <c r="V462" s="324" t="n"/>
    </row>
    <row r="463" customFormat="1" s="318">
      <c r="O463" s="324" t="n"/>
      <c r="P463" s="324" t="n"/>
      <c r="Q463" s="324" t="n"/>
      <c r="R463" s="324" t="n"/>
      <c r="S463" s="324" t="n"/>
      <c r="T463" s="324" t="n"/>
      <c r="U463" s="324" t="n"/>
      <c r="V463" s="324" t="n"/>
    </row>
    <row r="464" customFormat="1" s="318">
      <c r="O464" s="324" t="n"/>
      <c r="P464" s="324" t="n"/>
      <c r="Q464" s="324" t="n"/>
      <c r="R464" s="324" t="n"/>
      <c r="S464" s="324" t="n"/>
      <c r="T464" s="324" t="n"/>
      <c r="U464" s="324" t="n"/>
      <c r="V464" s="324" t="n"/>
    </row>
    <row r="465" customFormat="1" s="318">
      <c r="O465" s="324" t="n"/>
      <c r="P465" s="324" t="n"/>
      <c r="Q465" s="324" t="n"/>
      <c r="R465" s="324" t="n"/>
      <c r="S465" s="324" t="n"/>
      <c r="T465" s="324" t="n"/>
      <c r="U465" s="324" t="n"/>
      <c r="V465" s="324" t="n"/>
    </row>
    <row r="466" customFormat="1" s="318">
      <c r="O466" s="324" t="n"/>
      <c r="P466" s="324" t="n"/>
      <c r="Q466" s="324" t="n"/>
      <c r="R466" s="324" t="n"/>
      <c r="S466" s="324" t="n"/>
      <c r="T466" s="324" t="n"/>
      <c r="U466" s="324" t="n"/>
      <c r="V466" s="324" t="n"/>
    </row>
    <row r="467" customFormat="1" s="318">
      <c r="O467" s="324" t="n"/>
      <c r="P467" s="324" t="n"/>
      <c r="Q467" s="324" t="n"/>
      <c r="R467" s="324" t="n"/>
      <c r="S467" s="324" t="n"/>
      <c r="T467" s="324" t="n"/>
      <c r="U467" s="324" t="n"/>
      <c r="V467" s="324" t="n"/>
    </row>
    <row r="468" customFormat="1" s="318">
      <c r="O468" s="324" t="n"/>
      <c r="P468" s="324" t="n"/>
      <c r="Q468" s="324" t="n"/>
      <c r="R468" s="324" t="n"/>
      <c r="S468" s="324" t="n"/>
      <c r="T468" s="324" t="n"/>
      <c r="U468" s="324" t="n"/>
      <c r="V468" s="324" t="n"/>
    </row>
    <row r="469" customFormat="1" s="318">
      <c r="O469" s="324" t="n"/>
      <c r="P469" s="324" t="n"/>
      <c r="Q469" s="324" t="n"/>
      <c r="R469" s="324" t="n"/>
      <c r="S469" s="324" t="n"/>
      <c r="T469" s="324" t="n"/>
      <c r="U469" s="324" t="n"/>
      <c r="V469" s="324" t="n"/>
    </row>
    <row r="470" customFormat="1" s="318">
      <c r="O470" s="324" t="n"/>
      <c r="P470" s="324" t="n"/>
      <c r="Q470" s="324" t="n"/>
      <c r="R470" s="324" t="n"/>
      <c r="S470" s="324" t="n"/>
      <c r="T470" s="324" t="n"/>
      <c r="U470" s="324" t="n"/>
      <c r="V470" s="324" t="n"/>
    </row>
    <row r="471" customFormat="1" s="318">
      <c r="O471" s="324" t="n"/>
      <c r="P471" s="324" t="n"/>
      <c r="Q471" s="324" t="n"/>
      <c r="R471" s="324" t="n"/>
      <c r="S471" s="324" t="n"/>
      <c r="T471" s="324" t="n"/>
      <c r="U471" s="324" t="n"/>
      <c r="V471" s="324" t="n"/>
    </row>
    <row r="472" customFormat="1" s="318">
      <c r="O472" s="324" t="n"/>
      <c r="P472" s="324" t="n"/>
      <c r="Q472" s="324" t="n"/>
      <c r="R472" s="324" t="n"/>
      <c r="S472" s="324" t="n"/>
      <c r="T472" s="324" t="n"/>
      <c r="U472" s="324" t="n"/>
      <c r="V472" s="324" t="n"/>
    </row>
    <row r="473" customFormat="1" s="318">
      <c r="O473" s="324" t="n"/>
      <c r="P473" s="324" t="n"/>
      <c r="Q473" s="324" t="n"/>
      <c r="R473" s="324" t="n"/>
      <c r="S473" s="324" t="n"/>
      <c r="T473" s="324" t="n"/>
      <c r="U473" s="324" t="n"/>
      <c r="V473" s="324" t="n"/>
    </row>
    <row r="474" customFormat="1" s="318">
      <c r="O474" s="324" t="n"/>
      <c r="P474" s="324" t="n"/>
      <c r="Q474" s="324" t="n"/>
      <c r="R474" s="324" t="n"/>
      <c r="S474" s="324" t="n"/>
      <c r="T474" s="324" t="n"/>
      <c r="U474" s="324" t="n"/>
      <c r="V474" s="324" t="n"/>
    </row>
    <row r="475" customFormat="1" s="318">
      <c r="O475" s="324" t="n"/>
      <c r="P475" s="324" t="n"/>
      <c r="Q475" s="324" t="n"/>
      <c r="R475" s="324" t="n"/>
      <c r="S475" s="324" t="n"/>
      <c r="T475" s="324" t="n"/>
      <c r="U475" s="324" t="n"/>
      <c r="V475" s="324" t="n"/>
    </row>
    <row r="476" customFormat="1" s="318">
      <c r="O476" s="324" t="n"/>
      <c r="P476" s="324" t="n"/>
      <c r="Q476" s="324" t="n"/>
      <c r="R476" s="324" t="n"/>
      <c r="S476" s="324" t="n"/>
      <c r="T476" s="324" t="n"/>
      <c r="U476" s="324" t="n"/>
      <c r="V476" s="324" t="n"/>
    </row>
    <row r="477" customFormat="1" s="318">
      <c r="O477" s="324" t="n"/>
      <c r="P477" s="324" t="n"/>
      <c r="Q477" s="324" t="n"/>
      <c r="R477" s="324" t="n"/>
      <c r="S477" s="324" t="n"/>
      <c r="T477" s="324" t="n"/>
      <c r="U477" s="324" t="n"/>
      <c r="V477" s="324" t="n"/>
    </row>
    <row r="478" customFormat="1" s="318">
      <c r="O478" s="324" t="n"/>
      <c r="P478" s="324" t="n"/>
      <c r="Q478" s="324" t="n"/>
      <c r="R478" s="324" t="n"/>
      <c r="S478" s="324" t="n"/>
      <c r="T478" s="324" t="n"/>
      <c r="U478" s="324" t="n"/>
      <c r="V478" s="324" t="n"/>
    </row>
    <row r="479" customFormat="1" s="318">
      <c r="O479" s="324" t="n"/>
      <c r="P479" s="324" t="n"/>
      <c r="Q479" s="324" t="n"/>
      <c r="R479" s="324" t="n"/>
      <c r="S479" s="324" t="n"/>
      <c r="T479" s="324" t="n"/>
      <c r="U479" s="324" t="n"/>
      <c r="V479" s="324" t="n"/>
    </row>
    <row r="480" customFormat="1" s="318">
      <c r="O480" s="324" t="n"/>
      <c r="P480" s="324" t="n"/>
      <c r="Q480" s="324" t="n"/>
      <c r="R480" s="324" t="n"/>
      <c r="S480" s="324" t="n"/>
      <c r="T480" s="324" t="n"/>
      <c r="U480" s="324" t="n"/>
      <c r="V480" s="324" t="n"/>
    </row>
    <row r="481" customFormat="1" s="318">
      <c r="O481" s="324" t="n"/>
      <c r="P481" s="324" t="n"/>
      <c r="Q481" s="324" t="n"/>
      <c r="R481" s="324" t="n"/>
      <c r="S481" s="324" t="n"/>
      <c r="T481" s="324" t="n"/>
      <c r="U481" s="324" t="n"/>
      <c r="V481" s="324" t="n"/>
    </row>
    <row r="482" customFormat="1" s="318">
      <c r="O482" s="324" t="n"/>
      <c r="P482" s="324" t="n"/>
      <c r="Q482" s="324" t="n"/>
      <c r="R482" s="324" t="n"/>
      <c r="S482" s="324" t="n"/>
      <c r="T482" s="324" t="n"/>
      <c r="U482" s="324" t="n"/>
      <c r="V482" s="324" t="n"/>
    </row>
    <row r="483" customFormat="1" s="318">
      <c r="O483" s="324" t="n"/>
      <c r="P483" s="324" t="n"/>
      <c r="Q483" s="324" t="n"/>
      <c r="R483" s="324" t="n"/>
      <c r="S483" s="324" t="n"/>
      <c r="T483" s="324" t="n"/>
      <c r="U483" s="324" t="n"/>
      <c r="V483" s="324" t="n"/>
    </row>
    <row r="484" customFormat="1" s="318">
      <c r="O484" s="324" t="n"/>
      <c r="P484" s="324" t="n"/>
      <c r="Q484" s="324" t="n"/>
      <c r="R484" s="324" t="n"/>
      <c r="S484" s="324" t="n"/>
      <c r="T484" s="324" t="n"/>
      <c r="U484" s="324" t="n"/>
      <c r="V484" s="324" t="n"/>
    </row>
    <row r="485" customFormat="1" s="318">
      <c r="O485" s="324" t="n"/>
      <c r="P485" s="324" t="n"/>
      <c r="Q485" s="324" t="n"/>
      <c r="R485" s="324" t="n"/>
      <c r="S485" s="324" t="n"/>
      <c r="T485" s="324" t="n"/>
      <c r="U485" s="324" t="n"/>
      <c r="V485" s="324" t="n"/>
    </row>
    <row r="486" customFormat="1" s="318">
      <c r="O486" s="324" t="n"/>
      <c r="P486" s="324" t="n"/>
      <c r="Q486" s="324" t="n"/>
      <c r="R486" s="324" t="n"/>
      <c r="S486" s="324" t="n"/>
      <c r="T486" s="324" t="n"/>
      <c r="U486" s="324" t="n"/>
      <c r="V486" s="324" t="n"/>
    </row>
    <row r="487" customFormat="1" s="318">
      <c r="O487" s="324" t="n"/>
      <c r="P487" s="324" t="n"/>
      <c r="Q487" s="324" t="n"/>
      <c r="R487" s="324" t="n"/>
      <c r="S487" s="324" t="n"/>
      <c r="T487" s="324" t="n"/>
      <c r="U487" s="324" t="n"/>
      <c r="V487" s="324" t="n"/>
    </row>
    <row r="488" customFormat="1" s="318">
      <c r="O488" s="324" t="n"/>
      <c r="P488" s="324" t="n"/>
      <c r="Q488" s="324" t="n"/>
      <c r="R488" s="324" t="n"/>
      <c r="S488" s="324" t="n"/>
      <c r="T488" s="324" t="n"/>
      <c r="U488" s="324" t="n"/>
      <c r="V488" s="324" t="n"/>
    </row>
    <row r="489" customFormat="1" s="318">
      <c r="O489" s="324" t="n"/>
      <c r="P489" s="324" t="n"/>
      <c r="Q489" s="324" t="n"/>
      <c r="R489" s="324" t="n"/>
      <c r="S489" s="324" t="n"/>
      <c r="T489" s="324" t="n"/>
      <c r="U489" s="324" t="n"/>
      <c r="V489" s="324" t="n"/>
    </row>
    <row r="490" customFormat="1" s="318">
      <c r="O490" s="324" t="n"/>
      <c r="P490" s="324" t="n"/>
      <c r="Q490" s="324" t="n"/>
      <c r="R490" s="324" t="n"/>
      <c r="S490" s="324" t="n"/>
      <c r="T490" s="324" t="n"/>
      <c r="U490" s="324" t="n"/>
      <c r="V490" s="324" t="n"/>
    </row>
    <row r="491" customFormat="1" s="318">
      <c r="O491" s="324" t="n"/>
      <c r="P491" s="324" t="n"/>
      <c r="Q491" s="324" t="n"/>
      <c r="R491" s="324" t="n"/>
      <c r="S491" s="324" t="n"/>
      <c r="T491" s="324" t="n"/>
      <c r="U491" s="324" t="n"/>
      <c r="V491" s="324" t="n"/>
    </row>
    <row r="492" customFormat="1" s="318">
      <c r="O492" s="324" t="n"/>
      <c r="P492" s="324" t="n"/>
      <c r="Q492" s="324" t="n"/>
      <c r="R492" s="324" t="n"/>
      <c r="S492" s="324" t="n"/>
      <c r="T492" s="324" t="n"/>
      <c r="U492" s="324" t="n"/>
      <c r="V492" s="324" t="n"/>
    </row>
    <row r="493" customFormat="1" s="318">
      <c r="O493" s="324" t="n"/>
      <c r="P493" s="324" t="n"/>
      <c r="Q493" s="324" t="n"/>
      <c r="R493" s="324" t="n"/>
      <c r="S493" s="324" t="n"/>
      <c r="T493" s="324" t="n"/>
      <c r="U493" s="324" t="n"/>
      <c r="V493" s="324" t="n"/>
    </row>
    <row r="494" customFormat="1" s="318">
      <c r="O494" s="324" t="n"/>
      <c r="P494" s="324" t="n"/>
      <c r="Q494" s="324" t="n"/>
      <c r="R494" s="324" t="n"/>
      <c r="S494" s="324" t="n"/>
      <c r="T494" s="324" t="n"/>
      <c r="U494" s="324" t="n"/>
      <c r="V494" s="324" t="n"/>
    </row>
    <row r="495" customFormat="1" s="318">
      <c r="O495" s="324" t="n"/>
      <c r="P495" s="324" t="n"/>
      <c r="Q495" s="324" t="n"/>
      <c r="R495" s="324" t="n"/>
      <c r="S495" s="324" t="n"/>
      <c r="T495" s="324" t="n"/>
      <c r="U495" s="324" t="n"/>
      <c r="V495" s="324" t="n"/>
    </row>
    <row r="496" customFormat="1" s="318">
      <c r="O496" s="324" t="n"/>
      <c r="P496" s="324" t="n"/>
      <c r="Q496" s="324" t="n"/>
      <c r="R496" s="324" t="n"/>
      <c r="S496" s="324" t="n"/>
      <c r="T496" s="324" t="n"/>
      <c r="U496" s="324" t="n"/>
      <c r="V496" s="324" t="n"/>
    </row>
    <row r="497" customFormat="1" s="318">
      <c r="O497" s="324" t="n"/>
      <c r="P497" s="324" t="n"/>
      <c r="Q497" s="324" t="n"/>
      <c r="R497" s="324" t="n"/>
      <c r="S497" s="324" t="n"/>
      <c r="T497" s="324" t="n"/>
      <c r="U497" s="324" t="n"/>
      <c r="V497" s="324" t="n"/>
    </row>
    <row r="498" customFormat="1" s="318">
      <c r="O498" s="324" t="n"/>
      <c r="P498" s="324" t="n"/>
      <c r="Q498" s="324" t="n"/>
      <c r="R498" s="324" t="n"/>
      <c r="S498" s="324" t="n"/>
      <c r="T498" s="324" t="n"/>
      <c r="U498" s="324" t="n"/>
      <c r="V498" s="324" t="n"/>
    </row>
    <row r="499" customFormat="1" s="318">
      <c r="O499" s="324" t="n"/>
      <c r="P499" s="324" t="n"/>
      <c r="Q499" s="324" t="n"/>
      <c r="R499" s="324" t="n"/>
      <c r="S499" s="324" t="n"/>
      <c r="T499" s="324" t="n"/>
      <c r="U499" s="324" t="n"/>
      <c r="V499" s="324" t="n"/>
    </row>
    <row r="500" customFormat="1" s="318">
      <c r="O500" s="324" t="n"/>
      <c r="P500" s="324" t="n"/>
      <c r="Q500" s="324" t="n"/>
      <c r="R500" s="324" t="n"/>
      <c r="S500" s="324" t="n"/>
      <c r="T500" s="324" t="n"/>
      <c r="U500" s="324" t="n"/>
      <c r="V500" s="324" t="n"/>
    </row>
    <row r="501" customFormat="1" s="318">
      <c r="O501" s="324" t="n"/>
      <c r="P501" s="324" t="n"/>
      <c r="Q501" s="324" t="n"/>
      <c r="R501" s="324" t="n"/>
      <c r="S501" s="324" t="n"/>
      <c r="T501" s="324" t="n"/>
      <c r="U501" s="324" t="n"/>
      <c r="V501" s="324" t="n"/>
    </row>
    <row r="502" customFormat="1" s="318">
      <c r="O502" s="324" t="n"/>
      <c r="P502" s="324" t="n"/>
      <c r="Q502" s="324" t="n"/>
      <c r="R502" s="324" t="n"/>
      <c r="S502" s="324" t="n"/>
      <c r="T502" s="324" t="n"/>
      <c r="U502" s="324" t="n"/>
      <c r="V502" s="324" t="n"/>
    </row>
    <row r="503" customFormat="1" s="318">
      <c r="O503" s="324" t="n"/>
      <c r="P503" s="324" t="n"/>
      <c r="Q503" s="324" t="n"/>
      <c r="R503" s="324" t="n"/>
      <c r="S503" s="324" t="n"/>
      <c r="T503" s="324" t="n"/>
      <c r="U503" s="324" t="n"/>
      <c r="V503" s="324" t="n"/>
    </row>
    <row r="504" customFormat="1" s="318">
      <c r="O504" s="324" t="n"/>
      <c r="P504" s="324" t="n"/>
      <c r="Q504" s="324" t="n"/>
      <c r="R504" s="324" t="n"/>
      <c r="S504" s="324" t="n"/>
      <c r="T504" s="324" t="n"/>
      <c r="U504" s="324" t="n"/>
      <c r="V504" s="324" t="n"/>
    </row>
    <row r="505" customFormat="1" s="318">
      <c r="O505" s="324" t="n"/>
      <c r="P505" s="324" t="n"/>
      <c r="Q505" s="324" t="n"/>
      <c r="R505" s="324" t="n"/>
      <c r="S505" s="324" t="n"/>
      <c r="T505" s="324" t="n"/>
      <c r="U505" s="324" t="n"/>
      <c r="V505" s="324" t="n"/>
    </row>
    <row r="506" customFormat="1" s="318">
      <c r="O506" s="324" t="n"/>
      <c r="P506" s="324" t="n"/>
      <c r="Q506" s="324" t="n"/>
      <c r="R506" s="324" t="n"/>
      <c r="S506" s="324" t="n"/>
      <c r="T506" s="324" t="n"/>
      <c r="U506" s="324" t="n"/>
      <c r="V506" s="324" t="n"/>
    </row>
    <row r="507" customFormat="1" s="318">
      <c r="O507" s="324" t="n"/>
      <c r="P507" s="324" t="n"/>
      <c r="Q507" s="324" t="n"/>
      <c r="R507" s="324" t="n"/>
      <c r="S507" s="324" t="n"/>
      <c r="T507" s="324" t="n"/>
      <c r="U507" s="324" t="n"/>
      <c r="V507" s="324" t="n"/>
    </row>
    <row r="508" customFormat="1" s="318">
      <c r="O508" s="324" t="n"/>
      <c r="P508" s="324" t="n"/>
      <c r="Q508" s="324" t="n"/>
      <c r="R508" s="324" t="n"/>
      <c r="S508" s="324" t="n"/>
      <c r="T508" s="324" t="n"/>
      <c r="U508" s="324" t="n"/>
      <c r="V508" s="324" t="n"/>
    </row>
    <row r="509" customFormat="1" s="318">
      <c r="O509" s="324" t="n"/>
      <c r="P509" s="324" t="n"/>
      <c r="Q509" s="324" t="n"/>
      <c r="R509" s="324" t="n"/>
      <c r="S509" s="324" t="n"/>
      <c r="T509" s="324" t="n"/>
      <c r="U509" s="324" t="n"/>
      <c r="V509" s="324" t="n"/>
    </row>
    <row r="510" customFormat="1" s="318">
      <c r="O510" s="324" t="n"/>
      <c r="P510" s="324" t="n"/>
      <c r="Q510" s="324" t="n"/>
      <c r="R510" s="324" t="n"/>
      <c r="S510" s="324" t="n"/>
      <c r="T510" s="324" t="n"/>
      <c r="U510" s="324" t="n"/>
      <c r="V510" s="324" t="n"/>
    </row>
    <row r="511" customFormat="1" s="318">
      <c r="O511" s="324" t="n"/>
      <c r="P511" s="324" t="n"/>
      <c r="Q511" s="324" t="n"/>
      <c r="R511" s="324" t="n"/>
      <c r="S511" s="324" t="n"/>
      <c r="T511" s="324" t="n"/>
      <c r="U511" s="324" t="n"/>
      <c r="V511" s="324" t="n"/>
    </row>
    <row r="512" customFormat="1" s="318">
      <c r="O512" s="324" t="n"/>
      <c r="P512" s="324" t="n"/>
      <c r="Q512" s="324" t="n"/>
      <c r="R512" s="324" t="n"/>
      <c r="S512" s="324" t="n"/>
      <c r="T512" s="324" t="n"/>
      <c r="U512" s="324" t="n"/>
      <c r="V512" s="324" t="n"/>
    </row>
    <row r="513" customFormat="1" s="318">
      <c r="O513" s="324" t="n"/>
      <c r="P513" s="324" t="n"/>
      <c r="Q513" s="324" t="n"/>
      <c r="R513" s="324" t="n"/>
      <c r="S513" s="324" t="n"/>
      <c r="T513" s="324" t="n"/>
      <c r="U513" s="324" t="n"/>
      <c r="V513" s="324" t="n"/>
    </row>
    <row r="514" customFormat="1" s="318">
      <c r="O514" s="324" t="n"/>
      <c r="P514" s="324" t="n"/>
      <c r="Q514" s="324" t="n"/>
      <c r="R514" s="324" t="n"/>
      <c r="S514" s="324" t="n"/>
      <c r="T514" s="324" t="n"/>
      <c r="U514" s="324" t="n"/>
      <c r="V514" s="324" t="n"/>
    </row>
    <row r="515" customFormat="1" s="318">
      <c r="O515" s="324" t="n"/>
      <c r="P515" s="324" t="n"/>
      <c r="Q515" s="324" t="n"/>
      <c r="R515" s="324" t="n"/>
      <c r="S515" s="324" t="n"/>
      <c r="T515" s="324" t="n"/>
      <c r="U515" s="324" t="n"/>
      <c r="V515" s="324" t="n"/>
    </row>
    <row r="516" customFormat="1" s="318">
      <c r="O516" s="324" t="n"/>
      <c r="P516" s="324" t="n"/>
      <c r="Q516" s="324" t="n"/>
      <c r="R516" s="324" t="n"/>
      <c r="S516" s="324" t="n"/>
      <c r="T516" s="324" t="n"/>
      <c r="U516" s="324" t="n"/>
      <c r="V516" s="324" t="n"/>
    </row>
    <row r="517" customFormat="1" s="318">
      <c r="O517" s="324" t="n"/>
      <c r="P517" s="324" t="n"/>
      <c r="Q517" s="324" t="n"/>
      <c r="R517" s="324" t="n"/>
      <c r="S517" s="324" t="n"/>
      <c r="T517" s="324" t="n"/>
      <c r="U517" s="324" t="n"/>
      <c r="V517" s="324" t="n"/>
    </row>
    <row r="518" customFormat="1" s="318">
      <c r="O518" s="324" t="n"/>
      <c r="P518" s="324" t="n"/>
      <c r="Q518" s="324" t="n"/>
      <c r="R518" s="324" t="n"/>
      <c r="S518" s="324" t="n"/>
      <c r="T518" s="324" t="n"/>
      <c r="U518" s="324" t="n"/>
      <c r="V518" s="324" t="n"/>
    </row>
    <row r="519" customFormat="1" s="318">
      <c r="O519" s="324" t="n"/>
      <c r="P519" s="324" t="n"/>
      <c r="Q519" s="324" t="n"/>
      <c r="R519" s="324" t="n"/>
      <c r="S519" s="324" t="n"/>
      <c r="T519" s="324" t="n"/>
      <c r="U519" s="324" t="n"/>
      <c r="V519" s="324" t="n"/>
    </row>
    <row r="520" customFormat="1" s="318">
      <c r="O520" s="324" t="n"/>
      <c r="P520" s="324" t="n"/>
      <c r="Q520" s="324" t="n"/>
      <c r="R520" s="324" t="n"/>
      <c r="S520" s="324" t="n"/>
      <c r="T520" s="324" t="n"/>
      <c r="U520" s="324" t="n"/>
      <c r="V520" s="324" t="n"/>
    </row>
    <row r="521" customFormat="1" s="318">
      <c r="O521" s="324" t="n"/>
      <c r="P521" s="324" t="n"/>
      <c r="Q521" s="324" t="n"/>
      <c r="R521" s="324" t="n"/>
      <c r="S521" s="324" t="n"/>
      <c r="T521" s="324" t="n"/>
      <c r="U521" s="324" t="n"/>
      <c r="V521" s="324" t="n"/>
    </row>
    <row r="522" customFormat="1" s="318">
      <c r="O522" s="324" t="n"/>
      <c r="P522" s="324" t="n"/>
      <c r="Q522" s="324" t="n"/>
      <c r="R522" s="324" t="n"/>
      <c r="S522" s="324" t="n"/>
      <c r="T522" s="324" t="n"/>
      <c r="U522" s="324" t="n"/>
      <c r="V522" s="324" t="n"/>
    </row>
    <row r="523" customFormat="1" s="318">
      <c r="O523" s="324" t="n"/>
      <c r="P523" s="324" t="n"/>
      <c r="Q523" s="324" t="n"/>
      <c r="R523" s="324" t="n"/>
      <c r="S523" s="324" t="n"/>
      <c r="T523" s="324" t="n"/>
      <c r="U523" s="324" t="n"/>
      <c r="V523" s="324" t="n"/>
    </row>
    <row r="524" customFormat="1" s="318">
      <c r="O524" s="324" t="n"/>
      <c r="P524" s="324" t="n"/>
      <c r="Q524" s="324" t="n"/>
      <c r="R524" s="324" t="n"/>
      <c r="S524" s="324" t="n"/>
      <c r="T524" s="324" t="n"/>
      <c r="U524" s="324" t="n"/>
      <c r="V524" s="324" t="n"/>
    </row>
    <row r="525" customFormat="1" s="318">
      <c r="O525" s="324" t="n"/>
      <c r="P525" s="324" t="n"/>
      <c r="Q525" s="324" t="n"/>
      <c r="R525" s="324" t="n"/>
      <c r="S525" s="324" t="n"/>
      <c r="T525" s="324" t="n"/>
      <c r="U525" s="324" t="n"/>
      <c r="V525" s="324" t="n"/>
    </row>
    <row r="526" customFormat="1" s="318">
      <c r="O526" s="324" t="n"/>
      <c r="P526" s="324" t="n"/>
      <c r="Q526" s="324" t="n"/>
      <c r="R526" s="324" t="n"/>
      <c r="S526" s="324" t="n"/>
      <c r="T526" s="324" t="n"/>
      <c r="U526" s="324" t="n"/>
      <c r="V526" s="324" t="n"/>
    </row>
    <row r="527" customFormat="1" s="318">
      <c r="O527" s="324" t="n"/>
      <c r="P527" s="324" t="n"/>
      <c r="Q527" s="324" t="n"/>
      <c r="R527" s="324" t="n"/>
      <c r="S527" s="324" t="n"/>
      <c r="T527" s="324" t="n"/>
      <c r="U527" s="324" t="n"/>
      <c r="V527" s="324" t="n"/>
    </row>
    <row r="528" customFormat="1" s="318">
      <c r="O528" s="324" t="n"/>
      <c r="P528" s="324" t="n"/>
      <c r="Q528" s="324" t="n"/>
      <c r="R528" s="324" t="n"/>
      <c r="S528" s="324" t="n"/>
      <c r="T528" s="324" t="n"/>
      <c r="U528" s="324" t="n"/>
      <c r="V528" s="324" t="n"/>
    </row>
    <row r="529" customFormat="1" s="318">
      <c r="O529" s="324" t="n"/>
      <c r="P529" s="324" t="n"/>
      <c r="Q529" s="324" t="n"/>
      <c r="R529" s="324" t="n"/>
      <c r="S529" s="324" t="n"/>
      <c r="T529" s="324" t="n"/>
      <c r="U529" s="324" t="n"/>
      <c r="V529" s="324" t="n"/>
    </row>
    <row r="530" customFormat="1" s="318">
      <c r="O530" s="324" t="n"/>
      <c r="P530" s="324" t="n"/>
      <c r="Q530" s="324" t="n"/>
      <c r="R530" s="324" t="n"/>
      <c r="S530" s="324" t="n"/>
      <c r="T530" s="324" t="n"/>
      <c r="U530" s="324" t="n"/>
      <c r="V530" s="324" t="n"/>
    </row>
    <row r="531" customFormat="1" s="318">
      <c r="O531" s="324" t="n"/>
      <c r="P531" s="324" t="n"/>
      <c r="Q531" s="324" t="n"/>
      <c r="R531" s="324" t="n"/>
      <c r="S531" s="324" t="n"/>
      <c r="T531" s="324" t="n"/>
      <c r="U531" s="324" t="n"/>
      <c r="V531" s="324" t="n"/>
    </row>
    <row r="532" customFormat="1" s="318">
      <c r="O532" s="324" t="n"/>
      <c r="P532" s="324" t="n"/>
      <c r="Q532" s="324" t="n"/>
      <c r="R532" s="324" t="n"/>
      <c r="S532" s="324" t="n"/>
      <c r="T532" s="324" t="n"/>
      <c r="U532" s="324" t="n"/>
      <c r="V532" s="324" t="n"/>
    </row>
    <row r="533" customFormat="1" s="318">
      <c r="O533" s="324" t="n"/>
      <c r="P533" s="324" t="n"/>
      <c r="Q533" s="324" t="n"/>
      <c r="R533" s="324" t="n"/>
      <c r="S533" s="324" t="n"/>
      <c r="T533" s="324" t="n"/>
      <c r="U533" s="324" t="n"/>
      <c r="V533" s="324" t="n"/>
    </row>
    <row r="534" customFormat="1" s="318">
      <c r="O534" s="324" t="n"/>
      <c r="P534" s="324" t="n"/>
      <c r="Q534" s="324" t="n"/>
      <c r="R534" s="324" t="n"/>
      <c r="S534" s="324" t="n"/>
      <c r="T534" s="324" t="n"/>
      <c r="U534" s="324" t="n"/>
      <c r="V534" s="324" t="n"/>
    </row>
    <row r="535" customFormat="1" s="318">
      <c r="O535" s="324" t="n"/>
      <c r="P535" s="324" t="n"/>
      <c r="Q535" s="324" t="n"/>
      <c r="R535" s="324" t="n"/>
      <c r="S535" s="324" t="n"/>
      <c r="T535" s="324" t="n"/>
      <c r="U535" s="324" t="n"/>
      <c r="V535" s="324" t="n"/>
    </row>
    <row r="536" customFormat="1" s="318">
      <c r="O536" s="324" t="n"/>
      <c r="P536" s="324" t="n"/>
      <c r="Q536" s="324" t="n"/>
      <c r="R536" s="324" t="n"/>
      <c r="S536" s="324" t="n"/>
      <c r="T536" s="324" t="n"/>
      <c r="U536" s="324" t="n"/>
      <c r="V536" s="324" t="n"/>
    </row>
    <row r="537" customFormat="1" s="318">
      <c r="O537" s="324" t="n"/>
      <c r="P537" s="324" t="n"/>
      <c r="Q537" s="324" t="n"/>
      <c r="R537" s="324" t="n"/>
      <c r="S537" s="324" t="n"/>
      <c r="T537" s="324" t="n"/>
      <c r="U537" s="324" t="n"/>
      <c r="V537" s="324" t="n"/>
    </row>
    <row r="538" customFormat="1" s="318">
      <c r="O538" s="324" t="n"/>
      <c r="P538" s="324" t="n"/>
      <c r="Q538" s="324" t="n"/>
      <c r="R538" s="324" t="n"/>
      <c r="S538" s="324" t="n"/>
      <c r="T538" s="324" t="n"/>
      <c r="U538" s="324" t="n"/>
      <c r="V538" s="324" t="n"/>
    </row>
    <row r="539" customFormat="1" s="318">
      <c r="O539" s="324" t="n"/>
      <c r="P539" s="324" t="n"/>
      <c r="Q539" s="324" t="n"/>
      <c r="R539" s="324" t="n"/>
      <c r="S539" s="324" t="n"/>
      <c r="T539" s="324" t="n"/>
      <c r="U539" s="324" t="n"/>
      <c r="V539" s="324" t="n"/>
    </row>
    <row r="540" customFormat="1" s="318">
      <c r="O540" s="324" t="n"/>
      <c r="P540" s="324" t="n"/>
      <c r="Q540" s="324" t="n"/>
      <c r="R540" s="324" t="n"/>
      <c r="S540" s="324" t="n"/>
      <c r="T540" s="324" t="n"/>
      <c r="U540" s="324" t="n"/>
      <c r="V540" s="324" t="n"/>
    </row>
    <row r="541" customFormat="1" s="318">
      <c r="O541" s="324" t="n"/>
      <c r="P541" s="324" t="n"/>
      <c r="Q541" s="324" t="n"/>
      <c r="R541" s="324" t="n"/>
      <c r="S541" s="324" t="n"/>
      <c r="T541" s="324" t="n"/>
      <c r="U541" s="324" t="n"/>
      <c r="V541" s="324" t="n"/>
    </row>
    <row r="542" customFormat="1" s="318">
      <c r="O542" s="324" t="n"/>
      <c r="P542" s="324" t="n"/>
      <c r="Q542" s="324" t="n"/>
      <c r="R542" s="324" t="n"/>
      <c r="S542" s="324" t="n"/>
      <c r="T542" s="324" t="n"/>
      <c r="U542" s="324" t="n"/>
      <c r="V542" s="324" t="n"/>
    </row>
    <row r="543" customFormat="1" s="318">
      <c r="O543" s="324" t="n"/>
      <c r="P543" s="324" t="n"/>
      <c r="Q543" s="324" t="n"/>
      <c r="R543" s="324" t="n"/>
      <c r="S543" s="324" t="n"/>
      <c r="T543" s="324" t="n"/>
      <c r="U543" s="324" t="n"/>
      <c r="V543" s="324" t="n"/>
    </row>
    <row r="544" customFormat="1" s="318">
      <c r="O544" s="324" t="n"/>
      <c r="P544" s="324" t="n"/>
      <c r="Q544" s="324" t="n"/>
      <c r="R544" s="324" t="n"/>
      <c r="S544" s="324" t="n"/>
      <c r="T544" s="324" t="n"/>
      <c r="U544" s="324" t="n"/>
      <c r="V544" s="324" t="n"/>
    </row>
    <row r="545" customFormat="1" s="318">
      <c r="O545" s="324" t="n"/>
      <c r="P545" s="324" t="n"/>
      <c r="Q545" s="324" t="n"/>
      <c r="R545" s="324" t="n"/>
      <c r="S545" s="324" t="n"/>
      <c r="T545" s="324" t="n"/>
      <c r="U545" s="324" t="n"/>
      <c r="V545" s="324" t="n"/>
    </row>
    <row r="546" customFormat="1" s="318">
      <c r="O546" s="324" t="n"/>
      <c r="P546" s="324" t="n"/>
      <c r="Q546" s="324" t="n"/>
      <c r="R546" s="324" t="n"/>
      <c r="S546" s="324" t="n"/>
      <c r="T546" s="324" t="n"/>
      <c r="U546" s="324" t="n"/>
      <c r="V546" s="324" t="n"/>
    </row>
    <row r="547" customFormat="1" s="318">
      <c r="O547" s="324" t="n"/>
      <c r="P547" s="324" t="n"/>
      <c r="Q547" s="324" t="n"/>
      <c r="R547" s="324" t="n"/>
      <c r="S547" s="324" t="n"/>
      <c r="T547" s="324" t="n"/>
      <c r="U547" s="324" t="n"/>
      <c r="V547" s="324" t="n"/>
    </row>
    <row r="548" customFormat="1" s="318">
      <c r="O548" s="324" t="n"/>
      <c r="P548" s="324" t="n"/>
      <c r="Q548" s="324" t="n"/>
      <c r="R548" s="324" t="n"/>
      <c r="S548" s="324" t="n"/>
      <c r="T548" s="324" t="n"/>
      <c r="U548" s="324" t="n"/>
      <c r="V548" s="324" t="n"/>
    </row>
    <row r="549" customFormat="1" s="318">
      <c r="O549" s="324" t="n"/>
      <c r="P549" s="324" t="n"/>
      <c r="Q549" s="324" t="n"/>
      <c r="R549" s="324" t="n"/>
      <c r="S549" s="324" t="n"/>
      <c r="T549" s="324" t="n"/>
      <c r="U549" s="324" t="n"/>
      <c r="V549" s="324" t="n"/>
    </row>
    <row r="550" customFormat="1" s="318">
      <c r="O550" s="324" t="n"/>
      <c r="P550" s="324" t="n"/>
      <c r="Q550" s="324" t="n"/>
      <c r="R550" s="324" t="n"/>
      <c r="S550" s="324" t="n"/>
      <c r="T550" s="324" t="n"/>
      <c r="U550" s="324" t="n"/>
      <c r="V550" s="324" t="n"/>
    </row>
    <row r="551" customFormat="1" s="318">
      <c r="O551" s="324" t="n"/>
      <c r="P551" s="324" t="n"/>
      <c r="Q551" s="324" t="n"/>
      <c r="R551" s="324" t="n"/>
      <c r="S551" s="324" t="n"/>
      <c r="T551" s="324" t="n"/>
      <c r="U551" s="324" t="n"/>
      <c r="V551" s="324" t="n"/>
    </row>
    <row r="552" customFormat="1" s="318">
      <c r="O552" s="324" t="n"/>
      <c r="P552" s="324" t="n"/>
      <c r="Q552" s="324" t="n"/>
      <c r="R552" s="324" t="n"/>
      <c r="S552" s="324" t="n"/>
      <c r="T552" s="324" t="n"/>
      <c r="U552" s="324" t="n"/>
      <c r="V552" s="324" t="n"/>
    </row>
    <row r="553" customFormat="1" s="318">
      <c r="O553" s="324" t="n"/>
      <c r="P553" s="324" t="n"/>
      <c r="Q553" s="324" t="n"/>
      <c r="R553" s="324" t="n"/>
      <c r="S553" s="324" t="n"/>
      <c r="T553" s="324" t="n"/>
      <c r="U553" s="324" t="n"/>
      <c r="V553" s="324" t="n"/>
    </row>
    <row r="554" customFormat="1" s="318">
      <c r="O554" s="324" t="n"/>
      <c r="P554" s="324" t="n"/>
      <c r="Q554" s="324" t="n"/>
      <c r="R554" s="324" t="n"/>
      <c r="S554" s="324" t="n"/>
      <c r="T554" s="324" t="n"/>
      <c r="U554" s="324" t="n"/>
      <c r="V554" s="324" t="n"/>
    </row>
    <row r="555" customFormat="1" s="318">
      <c r="O555" s="324" t="n"/>
      <c r="P555" s="324" t="n"/>
      <c r="Q555" s="324" t="n"/>
      <c r="R555" s="324" t="n"/>
      <c r="S555" s="324" t="n"/>
      <c r="T555" s="324" t="n"/>
      <c r="U555" s="324" t="n"/>
      <c r="V555" s="324" t="n"/>
    </row>
    <row r="556" customFormat="1" s="318">
      <c r="O556" s="324" t="n"/>
      <c r="P556" s="324" t="n"/>
      <c r="Q556" s="324" t="n"/>
      <c r="R556" s="324" t="n"/>
      <c r="S556" s="324" t="n"/>
      <c r="T556" s="324" t="n"/>
      <c r="U556" s="324" t="n"/>
      <c r="V556" s="324" t="n"/>
    </row>
    <row r="557" customFormat="1" s="318">
      <c r="O557" s="324" t="n"/>
      <c r="P557" s="324" t="n"/>
      <c r="Q557" s="324" t="n"/>
      <c r="R557" s="324" t="n"/>
      <c r="S557" s="324" t="n"/>
      <c r="T557" s="324" t="n"/>
      <c r="U557" s="324" t="n"/>
      <c r="V557" s="324" t="n"/>
    </row>
    <row r="558" customFormat="1" s="318">
      <c r="O558" s="324" t="n"/>
      <c r="P558" s="324" t="n"/>
      <c r="Q558" s="324" t="n"/>
      <c r="R558" s="324" t="n"/>
      <c r="S558" s="324" t="n"/>
      <c r="T558" s="324" t="n"/>
      <c r="U558" s="324" t="n"/>
      <c r="V558" s="324" t="n"/>
    </row>
    <row r="559" customFormat="1" s="318">
      <c r="O559" s="324" t="n"/>
      <c r="P559" s="324" t="n"/>
      <c r="Q559" s="324" t="n"/>
      <c r="R559" s="324" t="n"/>
      <c r="S559" s="324" t="n"/>
      <c r="T559" s="324" t="n"/>
      <c r="U559" s="324" t="n"/>
      <c r="V559" s="324" t="n"/>
    </row>
    <row r="560" customFormat="1" s="318">
      <c r="O560" s="324" t="n"/>
      <c r="P560" s="324" t="n"/>
      <c r="Q560" s="324" t="n"/>
      <c r="R560" s="324" t="n"/>
      <c r="S560" s="324" t="n"/>
      <c r="T560" s="324" t="n"/>
      <c r="U560" s="324" t="n"/>
      <c r="V560" s="324" t="n"/>
    </row>
    <row r="561" customFormat="1" s="318">
      <c r="O561" s="324" t="n"/>
      <c r="P561" s="324" t="n"/>
      <c r="Q561" s="324" t="n"/>
      <c r="R561" s="324" t="n"/>
      <c r="S561" s="324" t="n"/>
      <c r="T561" s="324" t="n"/>
      <c r="U561" s="324" t="n"/>
      <c r="V561" s="324" t="n"/>
    </row>
    <row r="562" customFormat="1" s="318">
      <c r="O562" s="324" t="n"/>
      <c r="P562" s="324" t="n"/>
      <c r="Q562" s="324" t="n"/>
      <c r="R562" s="324" t="n"/>
      <c r="S562" s="324" t="n"/>
      <c r="T562" s="324" t="n"/>
      <c r="U562" s="324" t="n"/>
      <c r="V562" s="324" t="n"/>
    </row>
    <row r="563" customFormat="1" s="318">
      <c r="O563" s="324" t="n"/>
      <c r="P563" s="324" t="n"/>
      <c r="Q563" s="324" t="n"/>
      <c r="R563" s="324" t="n"/>
      <c r="S563" s="324" t="n"/>
      <c r="T563" s="324" t="n"/>
      <c r="U563" s="324" t="n"/>
      <c r="V563" s="324" t="n"/>
    </row>
    <row r="564" customFormat="1" s="318">
      <c r="O564" s="324" t="n"/>
      <c r="P564" s="324" t="n"/>
      <c r="Q564" s="324" t="n"/>
      <c r="R564" s="324" t="n"/>
      <c r="S564" s="324" t="n"/>
      <c r="T564" s="324" t="n"/>
      <c r="U564" s="324" t="n"/>
      <c r="V564" s="324" t="n"/>
    </row>
    <row r="565" customFormat="1" s="318">
      <c r="O565" s="324" t="n"/>
      <c r="P565" s="324" t="n"/>
      <c r="Q565" s="324" t="n"/>
      <c r="R565" s="324" t="n"/>
      <c r="S565" s="324" t="n"/>
      <c r="T565" s="324" t="n"/>
      <c r="U565" s="324" t="n"/>
      <c r="V565" s="324" t="n"/>
    </row>
    <row r="566" customFormat="1" s="318">
      <c r="O566" s="324" t="n"/>
      <c r="P566" s="324" t="n"/>
      <c r="Q566" s="324" t="n"/>
      <c r="R566" s="324" t="n"/>
      <c r="S566" s="324" t="n"/>
      <c r="T566" s="324" t="n"/>
      <c r="U566" s="324" t="n"/>
      <c r="V566" s="324" t="n"/>
    </row>
    <row r="567" customFormat="1" s="318">
      <c r="O567" s="324" t="n"/>
      <c r="P567" s="324" t="n"/>
      <c r="Q567" s="324" t="n"/>
      <c r="R567" s="324" t="n"/>
      <c r="S567" s="324" t="n"/>
      <c r="T567" s="324" t="n"/>
      <c r="U567" s="324" t="n"/>
      <c r="V567" s="324" t="n"/>
    </row>
    <row r="568" customFormat="1" s="318">
      <c r="O568" s="324" t="n"/>
      <c r="P568" s="324" t="n"/>
      <c r="Q568" s="324" t="n"/>
      <c r="R568" s="324" t="n"/>
      <c r="S568" s="324" t="n"/>
      <c r="T568" s="324" t="n"/>
      <c r="U568" s="324" t="n"/>
      <c r="V568" s="324" t="n"/>
    </row>
    <row r="569" customFormat="1" s="318">
      <c r="O569" s="324" t="n"/>
      <c r="P569" s="324" t="n"/>
      <c r="Q569" s="324" t="n"/>
      <c r="R569" s="324" t="n"/>
      <c r="S569" s="324" t="n"/>
      <c r="T569" s="324" t="n"/>
      <c r="U569" s="324" t="n"/>
      <c r="V569" s="324" t="n"/>
    </row>
    <row r="570" customFormat="1" s="318">
      <c r="O570" s="324" t="n"/>
      <c r="P570" s="324" t="n"/>
      <c r="Q570" s="324" t="n"/>
      <c r="R570" s="324" t="n"/>
      <c r="S570" s="324" t="n"/>
      <c r="T570" s="324" t="n"/>
      <c r="U570" s="324" t="n"/>
      <c r="V570" s="324" t="n"/>
    </row>
    <row r="571" customFormat="1" s="318">
      <c r="O571" s="324" t="n"/>
      <c r="P571" s="324" t="n"/>
      <c r="Q571" s="324" t="n"/>
      <c r="R571" s="324" t="n"/>
      <c r="S571" s="324" t="n"/>
      <c r="T571" s="324" t="n"/>
      <c r="U571" s="324" t="n"/>
      <c r="V571" s="324" t="n"/>
    </row>
    <row r="572" customFormat="1" s="318">
      <c r="O572" s="324" t="n"/>
      <c r="P572" s="324" t="n"/>
      <c r="Q572" s="324" t="n"/>
      <c r="R572" s="324" t="n"/>
      <c r="S572" s="324" t="n"/>
      <c r="T572" s="324" t="n"/>
      <c r="U572" s="324" t="n"/>
      <c r="V572" s="324" t="n"/>
    </row>
    <row r="573" customFormat="1" s="318">
      <c r="O573" s="324" t="n"/>
      <c r="P573" s="324" t="n"/>
      <c r="Q573" s="324" t="n"/>
      <c r="R573" s="324" t="n"/>
      <c r="S573" s="324" t="n"/>
      <c r="T573" s="324" t="n"/>
      <c r="U573" s="324" t="n"/>
      <c r="V573" s="324" t="n"/>
    </row>
    <row r="574" customFormat="1" s="318">
      <c r="O574" s="324" t="n"/>
      <c r="P574" s="324" t="n"/>
      <c r="Q574" s="324" t="n"/>
      <c r="R574" s="324" t="n"/>
      <c r="S574" s="324" t="n"/>
      <c r="T574" s="324" t="n"/>
      <c r="U574" s="324" t="n"/>
      <c r="V574" s="324" t="n"/>
    </row>
    <row r="575" customFormat="1" s="318">
      <c r="O575" s="324" t="n"/>
      <c r="P575" s="324" t="n"/>
      <c r="Q575" s="324" t="n"/>
      <c r="R575" s="324" t="n"/>
      <c r="S575" s="324" t="n"/>
      <c r="T575" s="324" t="n"/>
      <c r="U575" s="324" t="n"/>
      <c r="V575" s="324" t="n"/>
    </row>
    <row r="576" customFormat="1" s="318">
      <c r="O576" s="324" t="n"/>
      <c r="P576" s="324" t="n"/>
      <c r="Q576" s="324" t="n"/>
      <c r="R576" s="324" t="n"/>
      <c r="S576" s="324" t="n"/>
      <c r="T576" s="324" t="n"/>
      <c r="U576" s="324" t="n"/>
      <c r="V576" s="324" t="n"/>
    </row>
    <row r="577" customFormat="1" s="318">
      <c r="O577" s="324" t="n"/>
      <c r="P577" s="324" t="n"/>
      <c r="Q577" s="324" t="n"/>
      <c r="R577" s="324" t="n"/>
      <c r="S577" s="324" t="n"/>
      <c r="T577" s="324" t="n"/>
      <c r="U577" s="324" t="n"/>
      <c r="V577" s="324" t="n"/>
    </row>
    <row r="578" customFormat="1" s="318">
      <c r="O578" s="324" t="n"/>
      <c r="P578" s="324" t="n"/>
      <c r="Q578" s="324" t="n"/>
      <c r="R578" s="324" t="n"/>
      <c r="S578" s="324" t="n"/>
      <c r="T578" s="324" t="n"/>
      <c r="U578" s="324" t="n"/>
      <c r="V578" s="324" t="n"/>
    </row>
    <row r="579" customFormat="1" s="318">
      <c r="O579" s="324" t="n"/>
      <c r="P579" s="324" t="n"/>
      <c r="Q579" s="324" t="n"/>
      <c r="R579" s="324" t="n"/>
      <c r="S579" s="324" t="n"/>
      <c r="T579" s="324" t="n"/>
      <c r="U579" s="324" t="n"/>
      <c r="V579" s="324" t="n"/>
    </row>
    <row r="580" customFormat="1" s="318">
      <c r="O580" s="324" t="n"/>
      <c r="P580" s="324" t="n"/>
      <c r="Q580" s="324" t="n"/>
      <c r="R580" s="324" t="n"/>
      <c r="S580" s="324" t="n"/>
      <c r="T580" s="324" t="n"/>
      <c r="U580" s="324" t="n"/>
      <c r="V580" s="324" t="n"/>
    </row>
    <row r="581" customFormat="1" s="318">
      <c r="O581" s="324" t="n"/>
      <c r="P581" s="324" t="n"/>
      <c r="Q581" s="324" t="n"/>
      <c r="R581" s="324" t="n"/>
      <c r="S581" s="324" t="n"/>
      <c r="T581" s="324" t="n"/>
      <c r="U581" s="324" t="n"/>
      <c r="V581" s="324" t="n"/>
    </row>
    <row r="582" customFormat="1" s="318">
      <c r="O582" s="324" t="n"/>
      <c r="P582" s="324" t="n"/>
      <c r="Q582" s="324" t="n"/>
      <c r="R582" s="324" t="n"/>
      <c r="S582" s="324" t="n"/>
      <c r="T582" s="324" t="n"/>
      <c r="U582" s="324" t="n"/>
      <c r="V582" s="324" t="n"/>
    </row>
    <row r="583" customFormat="1" s="318">
      <c r="O583" s="324" t="n"/>
      <c r="P583" s="324" t="n"/>
      <c r="Q583" s="324" t="n"/>
      <c r="R583" s="324" t="n"/>
      <c r="S583" s="324" t="n"/>
      <c r="T583" s="324" t="n"/>
      <c r="U583" s="324" t="n"/>
      <c r="V583" s="324" t="n"/>
    </row>
    <row r="584" customFormat="1" s="318">
      <c r="O584" s="324" t="n"/>
      <c r="P584" s="324" t="n"/>
      <c r="Q584" s="324" t="n"/>
      <c r="R584" s="324" t="n"/>
      <c r="S584" s="324" t="n"/>
      <c r="T584" s="324" t="n"/>
      <c r="U584" s="324" t="n"/>
      <c r="V584" s="324" t="n"/>
    </row>
    <row r="585" customFormat="1" s="318">
      <c r="O585" s="324" t="n"/>
      <c r="P585" s="324" t="n"/>
      <c r="Q585" s="324" t="n"/>
      <c r="R585" s="324" t="n"/>
      <c r="S585" s="324" t="n"/>
      <c r="T585" s="324" t="n"/>
      <c r="U585" s="324" t="n"/>
      <c r="V585" s="324" t="n"/>
    </row>
    <row r="586" customFormat="1" s="318">
      <c r="O586" s="324" t="n"/>
      <c r="P586" s="324" t="n"/>
      <c r="Q586" s="324" t="n"/>
      <c r="R586" s="324" t="n"/>
      <c r="S586" s="324" t="n"/>
      <c r="T586" s="324" t="n"/>
      <c r="U586" s="324" t="n"/>
      <c r="V586" s="324" t="n"/>
    </row>
    <row r="587" customFormat="1" s="318">
      <c r="O587" s="324" t="n"/>
      <c r="P587" s="324" t="n"/>
      <c r="Q587" s="324" t="n"/>
      <c r="R587" s="324" t="n"/>
      <c r="S587" s="324" t="n"/>
      <c r="T587" s="324" t="n"/>
      <c r="U587" s="324" t="n"/>
      <c r="V587" s="324" t="n"/>
    </row>
    <row r="588" customFormat="1" s="318">
      <c r="O588" s="324" t="n"/>
      <c r="P588" s="324" t="n"/>
      <c r="Q588" s="324" t="n"/>
      <c r="R588" s="324" t="n"/>
      <c r="S588" s="324" t="n"/>
      <c r="T588" s="324" t="n"/>
      <c r="U588" s="324" t="n"/>
      <c r="V588" s="324" t="n"/>
    </row>
    <row r="589" customFormat="1" s="318">
      <c r="O589" s="324" t="n"/>
      <c r="P589" s="324" t="n"/>
      <c r="Q589" s="324" t="n"/>
      <c r="R589" s="324" t="n"/>
      <c r="S589" s="324" t="n"/>
      <c r="T589" s="324" t="n"/>
      <c r="U589" s="324" t="n"/>
      <c r="V589" s="324" t="n"/>
    </row>
    <row r="590" customFormat="1" s="318">
      <c r="O590" s="324" t="n"/>
      <c r="P590" s="324" t="n"/>
      <c r="Q590" s="324" t="n"/>
      <c r="R590" s="324" t="n"/>
      <c r="S590" s="324" t="n"/>
      <c r="T590" s="324" t="n"/>
      <c r="U590" s="324" t="n"/>
      <c r="V590" s="324" t="n"/>
    </row>
    <row r="591" customFormat="1" s="318">
      <c r="O591" s="324" t="n"/>
      <c r="P591" s="324" t="n"/>
      <c r="Q591" s="324" t="n"/>
      <c r="R591" s="324" t="n"/>
      <c r="S591" s="324" t="n"/>
      <c r="T591" s="324" t="n"/>
      <c r="U591" s="324" t="n"/>
      <c r="V591" s="324" t="n"/>
    </row>
    <row r="592" customFormat="1" s="318">
      <c r="O592" s="324" t="n"/>
      <c r="P592" s="324" t="n"/>
      <c r="Q592" s="324" t="n"/>
      <c r="R592" s="324" t="n"/>
      <c r="S592" s="324" t="n"/>
      <c r="T592" s="324" t="n"/>
      <c r="U592" s="324" t="n"/>
      <c r="V592" s="324" t="n"/>
    </row>
    <row r="593" customFormat="1" s="318">
      <c r="O593" s="324" t="n"/>
      <c r="P593" s="324" t="n"/>
      <c r="Q593" s="324" t="n"/>
      <c r="R593" s="324" t="n"/>
      <c r="S593" s="324" t="n"/>
      <c r="T593" s="324" t="n"/>
      <c r="U593" s="324" t="n"/>
      <c r="V593" s="324" t="n"/>
    </row>
    <row r="594" customFormat="1" s="318">
      <c r="O594" s="324" t="n"/>
      <c r="P594" s="324" t="n"/>
      <c r="Q594" s="324" t="n"/>
      <c r="R594" s="324" t="n"/>
      <c r="S594" s="324" t="n"/>
      <c r="T594" s="324" t="n"/>
      <c r="U594" s="324" t="n"/>
      <c r="V594" s="324" t="n"/>
    </row>
    <row r="595" customFormat="1" s="318">
      <c r="O595" s="324" t="n"/>
      <c r="P595" s="324" t="n"/>
      <c r="Q595" s="324" t="n"/>
      <c r="R595" s="324" t="n"/>
      <c r="S595" s="324" t="n"/>
      <c r="T595" s="324" t="n"/>
      <c r="U595" s="324" t="n"/>
      <c r="V595" s="324" t="n"/>
    </row>
    <row r="596" customFormat="1" s="318">
      <c r="O596" s="324" t="n"/>
      <c r="P596" s="324" t="n"/>
      <c r="Q596" s="324" t="n"/>
      <c r="R596" s="324" t="n"/>
      <c r="S596" s="324" t="n"/>
      <c r="T596" s="324" t="n"/>
      <c r="U596" s="324" t="n"/>
      <c r="V596" s="324" t="n"/>
    </row>
    <row r="597" customFormat="1" s="318">
      <c r="O597" s="324" t="n"/>
      <c r="P597" s="324" t="n"/>
      <c r="Q597" s="324" t="n"/>
      <c r="R597" s="324" t="n"/>
      <c r="S597" s="324" t="n"/>
      <c r="T597" s="324" t="n"/>
      <c r="U597" s="324" t="n"/>
      <c r="V597" s="324" t="n"/>
    </row>
    <row r="598" customFormat="1" s="318">
      <c r="O598" s="324" t="n"/>
      <c r="P598" s="324" t="n"/>
      <c r="Q598" s="324" t="n"/>
      <c r="R598" s="324" t="n"/>
      <c r="S598" s="324" t="n"/>
      <c r="T598" s="324" t="n"/>
      <c r="U598" s="324" t="n"/>
      <c r="V598" s="324" t="n"/>
    </row>
    <row r="599" customFormat="1" s="318">
      <c r="O599" s="324" t="n"/>
      <c r="P599" s="324" t="n"/>
      <c r="Q599" s="324" t="n"/>
      <c r="R599" s="324" t="n"/>
      <c r="S599" s="324" t="n"/>
      <c r="T599" s="324" t="n"/>
      <c r="U599" s="324" t="n"/>
      <c r="V599" s="324" t="n"/>
    </row>
    <row r="600" customFormat="1" s="318">
      <c r="O600" s="324" t="n"/>
      <c r="P600" s="324" t="n"/>
      <c r="Q600" s="324" t="n"/>
      <c r="R600" s="324" t="n"/>
      <c r="S600" s="324" t="n"/>
      <c r="T600" s="324" t="n"/>
      <c r="U600" s="324" t="n"/>
      <c r="V600" s="324" t="n"/>
    </row>
    <row r="601" customFormat="1" s="318">
      <c r="O601" s="324" t="n"/>
      <c r="P601" s="324" t="n"/>
      <c r="Q601" s="324" t="n"/>
      <c r="R601" s="324" t="n"/>
      <c r="S601" s="324" t="n"/>
      <c r="T601" s="324" t="n"/>
      <c r="U601" s="324" t="n"/>
      <c r="V601" s="324" t="n"/>
    </row>
    <row r="602" customFormat="1" s="318">
      <c r="O602" s="324" t="n"/>
      <c r="P602" s="324" t="n"/>
      <c r="Q602" s="324" t="n"/>
      <c r="R602" s="324" t="n"/>
      <c r="S602" s="324" t="n"/>
      <c r="T602" s="324" t="n"/>
      <c r="U602" s="324" t="n"/>
      <c r="V602" s="324" t="n"/>
    </row>
    <row r="603" customFormat="1" s="318">
      <c r="O603" s="324" t="n"/>
      <c r="P603" s="324" t="n"/>
      <c r="Q603" s="324" t="n"/>
      <c r="R603" s="324" t="n"/>
      <c r="S603" s="324" t="n"/>
      <c r="T603" s="324" t="n"/>
      <c r="U603" s="324" t="n"/>
      <c r="V603" s="324" t="n"/>
    </row>
    <row r="604" customFormat="1" s="318">
      <c r="O604" s="324" t="n"/>
      <c r="P604" s="324" t="n"/>
      <c r="Q604" s="324" t="n"/>
      <c r="R604" s="324" t="n"/>
      <c r="S604" s="324" t="n"/>
      <c r="T604" s="324" t="n"/>
      <c r="U604" s="324" t="n"/>
      <c r="V604" s="324" t="n"/>
    </row>
    <row r="605" customFormat="1" s="318">
      <c r="O605" s="324" t="n"/>
      <c r="P605" s="324" t="n"/>
      <c r="Q605" s="324" t="n"/>
      <c r="R605" s="324" t="n"/>
      <c r="S605" s="324" t="n"/>
      <c r="T605" s="324" t="n"/>
      <c r="U605" s="324" t="n"/>
      <c r="V605" s="324" t="n"/>
    </row>
    <row r="606" customFormat="1" s="318">
      <c r="O606" s="324" t="n"/>
      <c r="P606" s="324" t="n"/>
      <c r="Q606" s="324" t="n"/>
      <c r="R606" s="324" t="n"/>
      <c r="S606" s="324" t="n"/>
      <c r="T606" s="324" t="n"/>
      <c r="U606" s="324" t="n"/>
      <c r="V606" s="324" t="n"/>
    </row>
    <row r="607" customFormat="1" s="318">
      <c r="O607" s="324" t="n"/>
      <c r="P607" s="324" t="n"/>
      <c r="Q607" s="324" t="n"/>
      <c r="R607" s="324" t="n"/>
      <c r="S607" s="324" t="n"/>
      <c r="T607" s="324" t="n"/>
      <c r="U607" s="324" t="n"/>
      <c r="V607" s="324" t="n"/>
    </row>
    <row r="608" customFormat="1" s="318">
      <c r="O608" s="324" t="n"/>
      <c r="P608" s="324" t="n"/>
      <c r="Q608" s="324" t="n"/>
      <c r="R608" s="324" t="n"/>
      <c r="S608" s="324" t="n"/>
      <c r="T608" s="324" t="n"/>
      <c r="U608" s="324" t="n"/>
      <c r="V608" s="324" t="n"/>
    </row>
    <row r="609" customFormat="1" s="318">
      <c r="O609" s="324" t="n"/>
      <c r="P609" s="324" t="n"/>
      <c r="Q609" s="324" t="n"/>
      <c r="R609" s="324" t="n"/>
      <c r="S609" s="324" t="n"/>
      <c r="T609" s="324" t="n"/>
      <c r="U609" s="324" t="n"/>
      <c r="V609" s="324" t="n"/>
    </row>
    <row r="610" customFormat="1" s="318">
      <c r="O610" s="324" t="n"/>
      <c r="P610" s="324" t="n"/>
      <c r="Q610" s="324" t="n"/>
      <c r="R610" s="324" t="n"/>
      <c r="S610" s="324" t="n"/>
      <c r="T610" s="324" t="n"/>
      <c r="U610" s="324" t="n"/>
      <c r="V610" s="324" t="n"/>
    </row>
    <row r="611" customFormat="1" s="318">
      <c r="O611" s="324" t="n"/>
      <c r="P611" s="324" t="n"/>
      <c r="Q611" s="324" t="n"/>
      <c r="R611" s="324" t="n"/>
      <c r="S611" s="324" t="n"/>
      <c r="T611" s="324" t="n"/>
      <c r="U611" s="324" t="n"/>
      <c r="V611" s="324" t="n"/>
    </row>
    <row r="612" customFormat="1" s="318">
      <c r="O612" s="324" t="n"/>
      <c r="P612" s="324" t="n"/>
      <c r="Q612" s="324" t="n"/>
      <c r="R612" s="324" t="n"/>
      <c r="S612" s="324" t="n"/>
      <c r="T612" s="324" t="n"/>
      <c r="U612" s="324" t="n"/>
      <c r="V612" s="324" t="n"/>
    </row>
    <row r="613" customFormat="1" s="318">
      <c r="O613" s="324" t="n"/>
      <c r="P613" s="324" t="n"/>
      <c r="Q613" s="324" t="n"/>
      <c r="R613" s="324" t="n"/>
      <c r="S613" s="324" t="n"/>
      <c r="T613" s="324" t="n"/>
      <c r="U613" s="324" t="n"/>
      <c r="V613" s="324" t="n"/>
    </row>
    <row r="614" customFormat="1" s="318">
      <c r="O614" s="324" t="n"/>
      <c r="P614" s="324" t="n"/>
      <c r="Q614" s="324" t="n"/>
      <c r="R614" s="324" t="n"/>
      <c r="S614" s="324" t="n"/>
      <c r="T614" s="324" t="n"/>
      <c r="U614" s="324" t="n"/>
      <c r="V614" s="324" t="n"/>
    </row>
    <row r="615" customFormat="1" s="318">
      <c r="O615" s="324" t="n"/>
      <c r="P615" s="324" t="n"/>
      <c r="Q615" s="324" t="n"/>
      <c r="R615" s="324" t="n"/>
      <c r="S615" s="324" t="n"/>
      <c r="T615" s="324" t="n"/>
      <c r="U615" s="324" t="n"/>
      <c r="V615" s="324" t="n"/>
    </row>
    <row r="616" customFormat="1" s="318">
      <c r="O616" s="324" t="n"/>
      <c r="P616" s="324" t="n"/>
      <c r="Q616" s="324" t="n"/>
      <c r="R616" s="324" t="n"/>
      <c r="S616" s="324" t="n"/>
      <c r="T616" s="324" t="n"/>
      <c r="U616" s="324" t="n"/>
      <c r="V616" s="324" t="n"/>
    </row>
    <row r="617" customFormat="1" s="318">
      <c r="O617" s="324" t="n"/>
      <c r="P617" s="324" t="n"/>
      <c r="Q617" s="324" t="n"/>
      <c r="R617" s="324" t="n"/>
      <c r="S617" s="324" t="n"/>
      <c r="T617" s="324" t="n"/>
      <c r="U617" s="324" t="n"/>
      <c r="V617" s="324" t="n"/>
    </row>
    <row r="618" customFormat="1" s="318">
      <c r="O618" s="324" t="n"/>
      <c r="P618" s="324" t="n"/>
      <c r="Q618" s="324" t="n"/>
      <c r="R618" s="324" t="n"/>
      <c r="S618" s="324" t="n"/>
      <c r="T618" s="324" t="n"/>
      <c r="U618" s="324" t="n"/>
      <c r="V618" s="324" t="n"/>
    </row>
    <row r="619" customFormat="1" s="318">
      <c r="O619" s="324" t="n"/>
      <c r="P619" s="324" t="n"/>
      <c r="Q619" s="324" t="n"/>
      <c r="R619" s="324" t="n"/>
      <c r="S619" s="324" t="n"/>
      <c r="T619" s="324" t="n"/>
      <c r="U619" s="324" t="n"/>
      <c r="V619" s="324" t="n"/>
    </row>
    <row r="620" customFormat="1" s="318">
      <c r="O620" s="324" t="n"/>
      <c r="P620" s="324" t="n"/>
      <c r="Q620" s="324" t="n"/>
      <c r="R620" s="324" t="n"/>
      <c r="S620" s="324" t="n"/>
      <c r="T620" s="324" t="n"/>
      <c r="U620" s="324" t="n"/>
      <c r="V620" s="324" t="n"/>
    </row>
    <row r="621" customFormat="1" s="318">
      <c r="O621" s="324" t="n"/>
      <c r="P621" s="324" t="n"/>
      <c r="Q621" s="324" t="n"/>
      <c r="R621" s="324" t="n"/>
      <c r="S621" s="324" t="n"/>
      <c r="T621" s="324" t="n"/>
      <c r="U621" s="324" t="n"/>
      <c r="V621" s="324" t="n"/>
    </row>
    <row r="622" customFormat="1" s="318">
      <c r="O622" s="324" t="n"/>
      <c r="P622" s="324" t="n"/>
      <c r="Q622" s="324" t="n"/>
      <c r="R622" s="324" t="n"/>
      <c r="S622" s="324" t="n"/>
      <c r="T622" s="324" t="n"/>
      <c r="U622" s="324" t="n"/>
      <c r="V622" s="324" t="n"/>
    </row>
    <row r="623" customFormat="1" s="318">
      <c r="O623" s="324" t="n"/>
      <c r="P623" s="324" t="n"/>
      <c r="Q623" s="324" t="n"/>
      <c r="R623" s="324" t="n"/>
      <c r="S623" s="324" t="n"/>
      <c r="T623" s="324" t="n"/>
      <c r="U623" s="324" t="n"/>
      <c r="V623" s="324" t="n"/>
    </row>
    <row r="624" customFormat="1" s="318">
      <c r="O624" s="324" t="n"/>
      <c r="P624" s="324" t="n"/>
      <c r="Q624" s="324" t="n"/>
      <c r="R624" s="324" t="n"/>
      <c r="S624" s="324" t="n"/>
      <c r="T624" s="324" t="n"/>
      <c r="U624" s="324" t="n"/>
      <c r="V624" s="324" t="n"/>
    </row>
    <row r="625" customFormat="1" s="318">
      <c r="O625" s="324" t="n"/>
      <c r="P625" s="324" t="n"/>
      <c r="Q625" s="324" t="n"/>
      <c r="R625" s="324" t="n"/>
      <c r="S625" s="324" t="n"/>
      <c r="T625" s="324" t="n"/>
      <c r="U625" s="324" t="n"/>
      <c r="V625" s="324" t="n"/>
    </row>
    <row r="626" customFormat="1" s="318">
      <c r="O626" s="324" t="n"/>
      <c r="P626" s="324" t="n"/>
      <c r="Q626" s="324" t="n"/>
      <c r="R626" s="324" t="n"/>
      <c r="S626" s="324" t="n"/>
      <c r="T626" s="324" t="n"/>
      <c r="U626" s="324" t="n"/>
      <c r="V626" s="324" t="n"/>
    </row>
    <row r="627" customFormat="1" s="318">
      <c r="O627" s="324" t="n"/>
      <c r="P627" s="324" t="n"/>
      <c r="Q627" s="324" t="n"/>
      <c r="R627" s="324" t="n"/>
      <c r="S627" s="324" t="n"/>
      <c r="T627" s="324" t="n"/>
      <c r="U627" s="324" t="n"/>
      <c r="V627" s="324" t="n"/>
    </row>
    <row r="628" customFormat="1" s="318">
      <c r="O628" s="324" t="n"/>
      <c r="P628" s="324" t="n"/>
      <c r="Q628" s="324" t="n"/>
      <c r="R628" s="324" t="n"/>
      <c r="S628" s="324" t="n"/>
      <c r="T628" s="324" t="n"/>
      <c r="U628" s="324" t="n"/>
      <c r="V628" s="324" t="n"/>
    </row>
    <row r="629" customFormat="1" s="318">
      <c r="O629" s="324" t="n"/>
      <c r="P629" s="324" t="n"/>
      <c r="Q629" s="324" t="n"/>
      <c r="R629" s="324" t="n"/>
      <c r="S629" s="324" t="n"/>
      <c r="T629" s="324" t="n"/>
      <c r="U629" s="324" t="n"/>
      <c r="V629" s="324" t="n"/>
    </row>
    <row r="630" customFormat="1" s="318">
      <c r="O630" s="324" t="n"/>
      <c r="P630" s="324" t="n"/>
      <c r="Q630" s="324" t="n"/>
      <c r="R630" s="324" t="n"/>
      <c r="S630" s="324" t="n"/>
      <c r="T630" s="324" t="n"/>
      <c r="U630" s="324" t="n"/>
      <c r="V630" s="324" t="n"/>
    </row>
    <row r="631" customFormat="1" s="318">
      <c r="O631" s="324" t="n"/>
      <c r="P631" s="324" t="n"/>
      <c r="Q631" s="324" t="n"/>
      <c r="R631" s="324" t="n"/>
      <c r="S631" s="324" t="n"/>
      <c r="T631" s="324" t="n"/>
      <c r="U631" s="324" t="n"/>
      <c r="V631" s="324" t="n"/>
    </row>
    <row r="632" customFormat="1" s="318">
      <c r="O632" s="324" t="n"/>
      <c r="P632" s="324" t="n"/>
      <c r="Q632" s="324" t="n"/>
      <c r="R632" s="324" t="n"/>
      <c r="S632" s="324" t="n"/>
      <c r="T632" s="324" t="n"/>
      <c r="U632" s="324" t="n"/>
      <c r="V632" s="324" t="n"/>
    </row>
    <row r="633" customFormat="1" s="318">
      <c r="O633" s="324" t="n"/>
      <c r="P633" s="324" t="n"/>
      <c r="Q633" s="324" t="n"/>
      <c r="R633" s="324" t="n"/>
      <c r="S633" s="324" t="n"/>
      <c r="T633" s="324" t="n"/>
      <c r="U633" s="324" t="n"/>
      <c r="V633" s="324" t="n"/>
    </row>
    <row r="634" customFormat="1" s="318">
      <c r="O634" s="324" t="n"/>
      <c r="P634" s="324" t="n"/>
      <c r="Q634" s="324" t="n"/>
      <c r="R634" s="324" t="n"/>
      <c r="S634" s="324" t="n"/>
      <c r="T634" s="324" t="n"/>
      <c r="U634" s="324" t="n"/>
      <c r="V634" s="324" t="n"/>
    </row>
    <row r="635" customFormat="1" s="318">
      <c r="O635" s="324" t="n"/>
      <c r="P635" s="324" t="n"/>
      <c r="Q635" s="324" t="n"/>
      <c r="R635" s="324" t="n"/>
      <c r="S635" s="324" t="n"/>
      <c r="T635" s="324" t="n"/>
      <c r="U635" s="324" t="n"/>
      <c r="V635" s="324" t="n"/>
    </row>
    <row r="636" customFormat="1" s="318">
      <c r="O636" s="324" t="n"/>
      <c r="P636" s="324" t="n"/>
      <c r="Q636" s="324" t="n"/>
      <c r="R636" s="324" t="n"/>
      <c r="S636" s="324" t="n"/>
      <c r="T636" s="324" t="n"/>
      <c r="U636" s="324" t="n"/>
      <c r="V636" s="324" t="n"/>
    </row>
    <row r="637" customFormat="1" s="318">
      <c r="O637" s="324" t="n"/>
      <c r="P637" s="324" t="n"/>
      <c r="Q637" s="324" t="n"/>
      <c r="R637" s="324" t="n"/>
      <c r="S637" s="324" t="n"/>
      <c r="T637" s="324" t="n"/>
      <c r="U637" s="324" t="n"/>
      <c r="V637" s="324" t="n"/>
    </row>
    <row r="638" customFormat="1" s="318">
      <c r="O638" s="324" t="n"/>
      <c r="P638" s="324" t="n"/>
      <c r="Q638" s="324" t="n"/>
      <c r="R638" s="324" t="n"/>
      <c r="S638" s="324" t="n"/>
      <c r="T638" s="324" t="n"/>
      <c r="U638" s="324" t="n"/>
      <c r="V638" s="324" t="n"/>
    </row>
    <row r="639" customFormat="1" s="318">
      <c r="O639" s="324" t="n"/>
      <c r="P639" s="324" t="n"/>
      <c r="Q639" s="324" t="n"/>
      <c r="R639" s="324" t="n"/>
      <c r="S639" s="324" t="n"/>
      <c r="T639" s="324" t="n"/>
      <c r="U639" s="324" t="n"/>
      <c r="V639" s="324" t="n"/>
    </row>
    <row r="640" customFormat="1" s="318">
      <c r="O640" s="324" t="n"/>
      <c r="P640" s="324" t="n"/>
      <c r="Q640" s="324" t="n"/>
      <c r="R640" s="324" t="n"/>
      <c r="S640" s="324" t="n"/>
      <c r="T640" s="324" t="n"/>
      <c r="U640" s="324" t="n"/>
      <c r="V640" s="324" t="n"/>
    </row>
    <row r="641" customFormat="1" s="318">
      <c r="O641" s="324" t="n"/>
      <c r="P641" s="324" t="n"/>
      <c r="Q641" s="324" t="n"/>
      <c r="R641" s="324" t="n"/>
      <c r="S641" s="324" t="n"/>
      <c r="T641" s="324" t="n"/>
      <c r="U641" s="324" t="n"/>
      <c r="V641" s="324" t="n"/>
    </row>
    <row r="642" customFormat="1" s="318">
      <c r="O642" s="324" t="n"/>
      <c r="P642" s="324" t="n"/>
      <c r="Q642" s="324" t="n"/>
      <c r="R642" s="324" t="n"/>
      <c r="S642" s="324" t="n"/>
      <c r="T642" s="324" t="n"/>
      <c r="U642" s="324" t="n"/>
      <c r="V642" s="324" t="n"/>
    </row>
    <row r="643" customFormat="1" s="318">
      <c r="O643" s="324" t="n"/>
      <c r="P643" s="324" t="n"/>
      <c r="Q643" s="324" t="n"/>
      <c r="R643" s="324" t="n"/>
      <c r="S643" s="324" t="n"/>
      <c r="T643" s="324" t="n"/>
      <c r="U643" s="324" t="n"/>
      <c r="V643" s="324" t="n"/>
    </row>
    <row r="644" customFormat="1" s="318">
      <c r="O644" s="324" t="n"/>
      <c r="P644" s="324" t="n"/>
      <c r="Q644" s="324" t="n"/>
      <c r="R644" s="324" t="n"/>
      <c r="S644" s="324" t="n"/>
      <c r="T644" s="324" t="n"/>
      <c r="U644" s="324" t="n"/>
      <c r="V644" s="324" t="n"/>
    </row>
    <row r="645" customFormat="1" s="318">
      <c r="O645" s="324" t="n"/>
      <c r="P645" s="324" t="n"/>
      <c r="Q645" s="324" t="n"/>
      <c r="R645" s="324" t="n"/>
      <c r="S645" s="324" t="n"/>
      <c r="T645" s="324" t="n"/>
      <c r="U645" s="324" t="n"/>
      <c r="V645" s="324" t="n"/>
    </row>
    <row r="646" customFormat="1" s="318">
      <c r="O646" s="324" t="n"/>
      <c r="P646" s="324" t="n"/>
      <c r="Q646" s="324" t="n"/>
      <c r="R646" s="324" t="n"/>
      <c r="S646" s="324" t="n"/>
      <c r="T646" s="324" t="n"/>
      <c r="U646" s="324" t="n"/>
      <c r="V646" s="324" t="n"/>
    </row>
    <row r="647" customFormat="1" s="318">
      <c r="O647" s="324" t="n"/>
      <c r="P647" s="324" t="n"/>
      <c r="Q647" s="324" t="n"/>
      <c r="R647" s="324" t="n"/>
      <c r="S647" s="324" t="n"/>
      <c r="T647" s="324" t="n"/>
      <c r="U647" s="324" t="n"/>
      <c r="V647" s="324" t="n"/>
    </row>
    <row r="648" customFormat="1" s="318">
      <c r="O648" s="324" t="n"/>
      <c r="P648" s="324" t="n"/>
      <c r="Q648" s="324" t="n"/>
      <c r="R648" s="324" t="n"/>
      <c r="S648" s="324" t="n"/>
      <c r="T648" s="324" t="n"/>
      <c r="U648" s="324" t="n"/>
      <c r="V648" s="324" t="n"/>
    </row>
    <row r="649" customFormat="1" s="318">
      <c r="O649" s="324" t="n"/>
      <c r="P649" s="324" t="n"/>
      <c r="Q649" s="324" t="n"/>
      <c r="R649" s="324" t="n"/>
      <c r="S649" s="324" t="n"/>
      <c r="T649" s="324" t="n"/>
      <c r="U649" s="324" t="n"/>
      <c r="V649" s="324" t="n"/>
    </row>
    <row r="650" customFormat="1" s="318">
      <c r="O650" s="324" t="n"/>
      <c r="P650" s="324" t="n"/>
      <c r="Q650" s="324" t="n"/>
      <c r="R650" s="324" t="n"/>
      <c r="S650" s="324" t="n"/>
      <c r="T650" s="324" t="n"/>
      <c r="U650" s="324" t="n"/>
      <c r="V650" s="324" t="n"/>
    </row>
    <row r="651" customFormat="1" s="318">
      <c r="O651" s="324" t="n"/>
      <c r="P651" s="324" t="n"/>
      <c r="Q651" s="324" t="n"/>
      <c r="R651" s="324" t="n"/>
      <c r="S651" s="324" t="n"/>
      <c r="T651" s="324" t="n"/>
      <c r="U651" s="324" t="n"/>
      <c r="V651" s="324" t="n"/>
    </row>
    <row r="652" customFormat="1" s="318">
      <c r="O652" s="324" t="n"/>
      <c r="P652" s="324" t="n"/>
      <c r="Q652" s="324" t="n"/>
      <c r="R652" s="324" t="n"/>
      <c r="S652" s="324" t="n"/>
      <c r="T652" s="324" t="n"/>
      <c r="U652" s="324" t="n"/>
      <c r="V652" s="324" t="n"/>
    </row>
    <row r="653" customFormat="1" s="318">
      <c r="O653" s="324" t="n"/>
      <c r="P653" s="324" t="n"/>
      <c r="Q653" s="324" t="n"/>
      <c r="R653" s="324" t="n"/>
      <c r="S653" s="324" t="n"/>
      <c r="T653" s="324" t="n"/>
      <c r="U653" s="324" t="n"/>
      <c r="V653" s="324" t="n"/>
    </row>
    <row r="654" customFormat="1" s="318">
      <c r="O654" s="324" t="n"/>
      <c r="P654" s="324" t="n"/>
      <c r="Q654" s="324" t="n"/>
      <c r="R654" s="324" t="n"/>
      <c r="S654" s="324" t="n"/>
      <c r="T654" s="324" t="n"/>
      <c r="U654" s="324" t="n"/>
      <c r="V654" s="324" t="n"/>
    </row>
    <row r="655" customFormat="1" s="318">
      <c r="O655" s="324" t="n"/>
      <c r="P655" s="324" t="n"/>
      <c r="Q655" s="324" t="n"/>
      <c r="R655" s="324" t="n"/>
      <c r="S655" s="324" t="n"/>
      <c r="T655" s="324" t="n"/>
      <c r="U655" s="324" t="n"/>
      <c r="V655" s="324" t="n"/>
    </row>
    <row r="656" customFormat="1" s="318">
      <c r="O656" s="324" t="n"/>
      <c r="P656" s="324" t="n"/>
      <c r="Q656" s="324" t="n"/>
      <c r="R656" s="324" t="n"/>
      <c r="S656" s="324" t="n"/>
      <c r="T656" s="324" t="n"/>
      <c r="U656" s="324" t="n"/>
      <c r="V656" s="324" t="n"/>
    </row>
    <row r="657" customFormat="1" s="318">
      <c r="O657" s="324" t="n"/>
      <c r="P657" s="324" t="n"/>
      <c r="Q657" s="324" t="n"/>
      <c r="R657" s="324" t="n"/>
      <c r="S657" s="324" t="n"/>
      <c r="T657" s="324" t="n"/>
      <c r="U657" s="324" t="n"/>
      <c r="V657" s="324" t="n"/>
    </row>
    <row r="658" customFormat="1" s="318">
      <c r="O658" s="324" t="n"/>
      <c r="P658" s="324" t="n"/>
      <c r="Q658" s="324" t="n"/>
      <c r="R658" s="324" t="n"/>
      <c r="S658" s="324" t="n"/>
      <c r="T658" s="324" t="n"/>
      <c r="U658" s="324" t="n"/>
      <c r="V658" s="324" t="n"/>
    </row>
    <row r="659" customFormat="1" s="318">
      <c r="O659" s="324" t="n"/>
      <c r="P659" s="324" t="n"/>
      <c r="Q659" s="324" t="n"/>
      <c r="R659" s="324" t="n"/>
      <c r="S659" s="324" t="n"/>
      <c r="T659" s="324" t="n"/>
      <c r="U659" s="324" t="n"/>
      <c r="V659" s="324" t="n"/>
    </row>
    <row r="660" customFormat="1" s="318">
      <c r="O660" s="324" t="n"/>
      <c r="P660" s="324" t="n"/>
      <c r="Q660" s="324" t="n"/>
      <c r="R660" s="324" t="n"/>
      <c r="S660" s="324" t="n"/>
      <c r="T660" s="324" t="n"/>
      <c r="U660" s="324" t="n"/>
      <c r="V660" s="324" t="n"/>
    </row>
    <row r="661" customFormat="1" s="318">
      <c r="O661" s="324" t="n"/>
      <c r="P661" s="324" t="n"/>
      <c r="Q661" s="324" t="n"/>
      <c r="R661" s="324" t="n"/>
      <c r="S661" s="324" t="n"/>
      <c r="T661" s="324" t="n"/>
      <c r="U661" s="324" t="n"/>
      <c r="V661" s="324" t="n"/>
    </row>
    <row r="662" customFormat="1" s="318">
      <c r="O662" s="324" t="n"/>
      <c r="P662" s="324" t="n"/>
      <c r="Q662" s="324" t="n"/>
      <c r="R662" s="324" t="n"/>
      <c r="S662" s="324" t="n"/>
      <c r="T662" s="324" t="n"/>
      <c r="U662" s="324" t="n"/>
      <c r="V662" s="324" t="n"/>
    </row>
    <row r="663" customFormat="1" s="318">
      <c r="O663" s="324" t="n"/>
      <c r="P663" s="324" t="n"/>
      <c r="Q663" s="324" t="n"/>
      <c r="R663" s="324" t="n"/>
      <c r="S663" s="324" t="n"/>
      <c r="T663" s="324" t="n"/>
      <c r="U663" s="324" t="n"/>
      <c r="V663" s="324" t="n"/>
    </row>
    <row r="664" customFormat="1" s="318">
      <c r="O664" s="324" t="n"/>
      <c r="P664" s="324" t="n"/>
      <c r="Q664" s="324" t="n"/>
      <c r="R664" s="324" t="n"/>
      <c r="S664" s="324" t="n"/>
      <c r="T664" s="324" t="n"/>
      <c r="U664" s="324" t="n"/>
      <c r="V664" s="324" t="n"/>
    </row>
    <row r="665" customFormat="1" s="318">
      <c r="O665" s="324" t="n"/>
      <c r="P665" s="324" t="n"/>
      <c r="Q665" s="324" t="n"/>
      <c r="R665" s="324" t="n"/>
      <c r="S665" s="324" t="n"/>
      <c r="T665" s="324" t="n"/>
      <c r="U665" s="324" t="n"/>
      <c r="V665" s="324" t="n"/>
    </row>
    <row r="666" customFormat="1" s="318">
      <c r="O666" s="324" t="n"/>
      <c r="P666" s="324" t="n"/>
      <c r="Q666" s="324" t="n"/>
      <c r="R666" s="324" t="n"/>
      <c r="S666" s="324" t="n"/>
      <c r="T666" s="324" t="n"/>
      <c r="U666" s="324" t="n"/>
      <c r="V666" s="324" t="n"/>
    </row>
    <row r="667" customFormat="1" s="318">
      <c r="O667" s="324" t="n"/>
      <c r="P667" s="324" t="n"/>
      <c r="Q667" s="324" t="n"/>
      <c r="R667" s="324" t="n"/>
      <c r="S667" s="324" t="n"/>
      <c r="T667" s="324" t="n"/>
      <c r="U667" s="324" t="n"/>
      <c r="V667" s="324" t="n"/>
    </row>
    <row r="668" customFormat="1" s="318">
      <c r="O668" s="324" t="n"/>
      <c r="P668" s="324" t="n"/>
      <c r="Q668" s="324" t="n"/>
      <c r="R668" s="324" t="n"/>
      <c r="S668" s="324" t="n"/>
      <c r="T668" s="324" t="n"/>
      <c r="U668" s="324" t="n"/>
      <c r="V668" s="324" t="n"/>
    </row>
    <row r="669" customFormat="1" s="318">
      <c r="O669" s="324" t="n"/>
      <c r="P669" s="324" t="n"/>
      <c r="Q669" s="324" t="n"/>
      <c r="R669" s="324" t="n"/>
      <c r="S669" s="324" t="n"/>
      <c r="T669" s="324" t="n"/>
      <c r="U669" s="324" t="n"/>
      <c r="V669" s="324" t="n"/>
    </row>
    <row r="670" customFormat="1" s="318">
      <c r="O670" s="324" t="n"/>
      <c r="P670" s="324" t="n"/>
      <c r="Q670" s="324" t="n"/>
      <c r="R670" s="324" t="n"/>
      <c r="S670" s="324" t="n"/>
      <c r="T670" s="324" t="n"/>
      <c r="U670" s="324" t="n"/>
      <c r="V670" s="324" t="n"/>
    </row>
    <row r="671" customFormat="1" s="318">
      <c r="O671" s="324" t="n"/>
      <c r="P671" s="324" t="n"/>
      <c r="Q671" s="324" t="n"/>
      <c r="R671" s="324" t="n"/>
      <c r="S671" s="324" t="n"/>
      <c r="T671" s="324" t="n"/>
      <c r="U671" s="324" t="n"/>
      <c r="V671" s="324" t="n"/>
    </row>
    <row r="672" customFormat="1" s="318">
      <c r="O672" s="324" t="n"/>
      <c r="P672" s="324" t="n"/>
      <c r="Q672" s="324" t="n"/>
      <c r="R672" s="324" t="n"/>
      <c r="S672" s="324" t="n"/>
      <c r="T672" s="324" t="n"/>
      <c r="U672" s="324" t="n"/>
      <c r="V672" s="324" t="n"/>
    </row>
    <row r="673" customFormat="1" s="318">
      <c r="O673" s="324" t="n"/>
      <c r="P673" s="324" t="n"/>
      <c r="Q673" s="324" t="n"/>
      <c r="R673" s="324" t="n"/>
      <c r="S673" s="324" t="n"/>
      <c r="T673" s="324" t="n"/>
      <c r="U673" s="324" t="n"/>
      <c r="V673" s="324" t="n"/>
    </row>
    <row r="674" customFormat="1" s="318">
      <c r="O674" s="324" t="n"/>
      <c r="P674" s="324" t="n"/>
      <c r="Q674" s="324" t="n"/>
      <c r="R674" s="324" t="n"/>
      <c r="S674" s="324" t="n"/>
      <c r="T674" s="324" t="n"/>
      <c r="U674" s="324" t="n"/>
      <c r="V674" s="324" t="n"/>
    </row>
    <row r="675" customFormat="1" s="318">
      <c r="O675" s="324" t="n"/>
      <c r="P675" s="324" t="n"/>
      <c r="Q675" s="324" t="n"/>
      <c r="R675" s="324" t="n"/>
      <c r="S675" s="324" t="n"/>
      <c r="T675" s="324" t="n"/>
      <c r="U675" s="324" t="n"/>
      <c r="V675" s="324" t="n"/>
    </row>
    <row r="676" customFormat="1" s="318">
      <c r="O676" s="324" t="n"/>
      <c r="P676" s="324" t="n"/>
      <c r="Q676" s="324" t="n"/>
      <c r="R676" s="324" t="n"/>
      <c r="S676" s="324" t="n"/>
      <c r="T676" s="324" t="n"/>
      <c r="U676" s="324" t="n"/>
      <c r="V676" s="324" t="n"/>
    </row>
    <row r="677" customFormat="1" s="318">
      <c r="O677" s="324" t="n"/>
      <c r="P677" s="324" t="n"/>
      <c r="Q677" s="324" t="n"/>
      <c r="R677" s="324" t="n"/>
      <c r="S677" s="324" t="n"/>
      <c r="T677" s="324" t="n"/>
      <c r="U677" s="324" t="n"/>
      <c r="V677" s="324" t="n"/>
    </row>
    <row r="678" customFormat="1" s="318">
      <c r="O678" s="324" t="n"/>
      <c r="P678" s="324" t="n"/>
      <c r="Q678" s="324" t="n"/>
      <c r="R678" s="324" t="n"/>
      <c r="S678" s="324" t="n"/>
      <c r="T678" s="324" t="n"/>
      <c r="U678" s="324" t="n"/>
      <c r="V678" s="324" t="n"/>
    </row>
    <row r="679" customFormat="1" s="318">
      <c r="O679" s="324" t="n"/>
      <c r="P679" s="324" t="n"/>
      <c r="Q679" s="324" t="n"/>
      <c r="R679" s="324" t="n"/>
      <c r="S679" s="324" t="n"/>
      <c r="T679" s="324" t="n"/>
      <c r="U679" s="324" t="n"/>
      <c r="V679" s="324" t="n"/>
    </row>
    <row r="680" customFormat="1" s="318">
      <c r="O680" s="324" t="n"/>
      <c r="P680" s="324" t="n"/>
      <c r="Q680" s="324" t="n"/>
      <c r="R680" s="324" t="n"/>
      <c r="S680" s="324" t="n"/>
      <c r="T680" s="324" t="n"/>
      <c r="U680" s="324" t="n"/>
      <c r="V680" s="324" t="n"/>
    </row>
    <row r="681" customFormat="1" s="318">
      <c r="O681" s="324" t="n"/>
      <c r="P681" s="324" t="n"/>
      <c r="Q681" s="324" t="n"/>
      <c r="R681" s="324" t="n"/>
      <c r="S681" s="324" t="n"/>
      <c r="T681" s="324" t="n"/>
      <c r="U681" s="324" t="n"/>
      <c r="V681" s="324" t="n"/>
    </row>
    <row r="682" customFormat="1" s="318">
      <c r="O682" s="324" t="n"/>
      <c r="P682" s="324" t="n"/>
      <c r="Q682" s="324" t="n"/>
      <c r="R682" s="324" t="n"/>
      <c r="S682" s="324" t="n"/>
      <c r="T682" s="324" t="n"/>
      <c r="U682" s="324" t="n"/>
      <c r="V682" s="324" t="n"/>
    </row>
    <row r="683" customFormat="1" s="318">
      <c r="O683" s="324" t="n"/>
      <c r="P683" s="324" t="n"/>
      <c r="Q683" s="324" t="n"/>
      <c r="R683" s="324" t="n"/>
      <c r="S683" s="324" t="n"/>
      <c r="T683" s="324" t="n"/>
      <c r="U683" s="324" t="n"/>
      <c r="V683" s="324" t="n"/>
    </row>
    <row r="684" customFormat="1" s="318">
      <c r="O684" s="324" t="n"/>
      <c r="P684" s="324" t="n"/>
      <c r="Q684" s="324" t="n"/>
      <c r="R684" s="324" t="n"/>
      <c r="S684" s="324" t="n"/>
      <c r="T684" s="324" t="n"/>
      <c r="U684" s="324" t="n"/>
      <c r="V684" s="324" t="n"/>
    </row>
    <row r="685" customFormat="1" s="318">
      <c r="O685" s="324" t="n"/>
      <c r="P685" s="324" t="n"/>
      <c r="Q685" s="324" t="n"/>
      <c r="R685" s="324" t="n"/>
      <c r="S685" s="324" t="n"/>
      <c r="T685" s="324" t="n"/>
      <c r="U685" s="324" t="n"/>
      <c r="V685" s="324" t="n"/>
    </row>
    <row r="686" customFormat="1" s="318">
      <c r="O686" s="324" t="n"/>
      <c r="P686" s="324" t="n"/>
      <c r="Q686" s="324" t="n"/>
      <c r="R686" s="324" t="n"/>
      <c r="S686" s="324" t="n"/>
      <c r="T686" s="324" t="n"/>
      <c r="U686" s="324" t="n"/>
      <c r="V686" s="324" t="n"/>
    </row>
    <row r="687" customFormat="1" s="318">
      <c r="O687" s="324" t="n"/>
      <c r="P687" s="324" t="n"/>
      <c r="Q687" s="324" t="n"/>
      <c r="R687" s="324" t="n"/>
      <c r="S687" s="324" t="n"/>
      <c r="T687" s="324" t="n"/>
      <c r="U687" s="324" t="n"/>
      <c r="V687" s="324" t="n"/>
    </row>
    <row r="688" customFormat="1" s="318">
      <c r="O688" s="324" t="n"/>
      <c r="P688" s="324" t="n"/>
      <c r="Q688" s="324" t="n"/>
      <c r="R688" s="324" t="n"/>
      <c r="S688" s="324" t="n"/>
      <c r="T688" s="324" t="n"/>
      <c r="U688" s="324" t="n"/>
      <c r="V688" s="324" t="n"/>
    </row>
    <row r="689" customFormat="1" s="318">
      <c r="O689" s="324" t="n"/>
      <c r="P689" s="324" t="n"/>
      <c r="Q689" s="324" t="n"/>
      <c r="R689" s="324" t="n"/>
      <c r="S689" s="324" t="n"/>
      <c r="T689" s="324" t="n"/>
      <c r="U689" s="324" t="n"/>
      <c r="V689" s="324" t="n"/>
    </row>
    <row r="690" customFormat="1" s="318">
      <c r="O690" s="324" t="n"/>
      <c r="P690" s="324" t="n"/>
      <c r="Q690" s="324" t="n"/>
      <c r="R690" s="324" t="n"/>
      <c r="S690" s="324" t="n"/>
      <c r="T690" s="324" t="n"/>
      <c r="U690" s="324" t="n"/>
      <c r="V690" s="324" t="n"/>
    </row>
    <row r="691" customFormat="1" s="318">
      <c r="O691" s="324" t="n"/>
      <c r="P691" s="324" t="n"/>
      <c r="Q691" s="324" t="n"/>
      <c r="R691" s="324" t="n"/>
      <c r="S691" s="324" t="n"/>
      <c r="T691" s="324" t="n"/>
      <c r="U691" s="324" t="n"/>
      <c r="V691" s="324" t="n"/>
    </row>
    <row r="692" customFormat="1" s="318">
      <c r="O692" s="324" t="n"/>
      <c r="P692" s="324" t="n"/>
      <c r="Q692" s="324" t="n"/>
      <c r="R692" s="324" t="n"/>
      <c r="S692" s="324" t="n"/>
      <c r="T692" s="324" t="n"/>
      <c r="U692" s="324" t="n"/>
      <c r="V692" s="324" t="n"/>
    </row>
    <row r="693" customFormat="1" s="318">
      <c r="O693" s="324" t="n"/>
      <c r="P693" s="324" t="n"/>
      <c r="Q693" s="324" t="n"/>
      <c r="R693" s="324" t="n"/>
      <c r="S693" s="324" t="n"/>
      <c r="T693" s="324" t="n"/>
      <c r="U693" s="324" t="n"/>
      <c r="V693" s="324" t="n"/>
    </row>
    <row r="694" customFormat="1" s="318">
      <c r="O694" s="324" t="n"/>
      <c r="P694" s="324" t="n"/>
      <c r="Q694" s="324" t="n"/>
      <c r="R694" s="324" t="n"/>
      <c r="S694" s="324" t="n"/>
      <c r="T694" s="324" t="n"/>
      <c r="U694" s="324" t="n"/>
      <c r="V694" s="324" t="n"/>
    </row>
    <row r="695" customFormat="1" s="318">
      <c r="O695" s="324" t="n"/>
      <c r="P695" s="324" t="n"/>
      <c r="Q695" s="324" t="n"/>
      <c r="R695" s="324" t="n"/>
      <c r="S695" s="324" t="n"/>
      <c r="T695" s="324" t="n"/>
      <c r="U695" s="324" t="n"/>
      <c r="V695" s="324" t="n"/>
    </row>
    <row r="696" customFormat="1" s="318">
      <c r="O696" s="324" t="n"/>
      <c r="P696" s="324" t="n"/>
      <c r="Q696" s="324" t="n"/>
      <c r="R696" s="324" t="n"/>
      <c r="S696" s="324" t="n"/>
      <c r="T696" s="324" t="n"/>
      <c r="U696" s="324" t="n"/>
      <c r="V696" s="324" t="n"/>
    </row>
    <row r="697" customFormat="1" s="318">
      <c r="O697" s="324" t="n"/>
      <c r="P697" s="324" t="n"/>
      <c r="Q697" s="324" t="n"/>
      <c r="R697" s="324" t="n"/>
      <c r="S697" s="324" t="n"/>
      <c r="T697" s="324" t="n"/>
      <c r="U697" s="324" t="n"/>
      <c r="V697" s="324" t="n"/>
    </row>
    <row r="698" customFormat="1" s="318">
      <c r="O698" s="324" t="n"/>
      <c r="P698" s="324" t="n"/>
      <c r="Q698" s="324" t="n"/>
      <c r="R698" s="324" t="n"/>
      <c r="S698" s="324" t="n"/>
      <c r="T698" s="324" t="n"/>
      <c r="U698" s="324" t="n"/>
      <c r="V698" s="324" t="n"/>
    </row>
    <row r="699" customFormat="1" s="318">
      <c r="O699" s="324" t="n"/>
      <c r="P699" s="324" t="n"/>
      <c r="Q699" s="324" t="n"/>
      <c r="R699" s="324" t="n"/>
      <c r="S699" s="324" t="n"/>
      <c r="T699" s="324" t="n"/>
      <c r="U699" s="324" t="n"/>
      <c r="V699" s="324" t="n"/>
    </row>
    <row r="700" customFormat="1" s="318">
      <c r="O700" s="324" t="n"/>
      <c r="P700" s="324" t="n"/>
      <c r="Q700" s="324" t="n"/>
      <c r="R700" s="324" t="n"/>
      <c r="S700" s="324" t="n"/>
      <c r="T700" s="324" t="n"/>
      <c r="U700" s="324" t="n"/>
      <c r="V700" s="324" t="n"/>
    </row>
    <row r="701" customFormat="1" s="318">
      <c r="O701" s="324" t="n"/>
      <c r="P701" s="324" t="n"/>
      <c r="Q701" s="324" t="n"/>
      <c r="R701" s="324" t="n"/>
      <c r="S701" s="324" t="n"/>
      <c r="T701" s="324" t="n"/>
      <c r="U701" s="324" t="n"/>
      <c r="V701" s="324" t="n"/>
    </row>
    <row r="702" customFormat="1" s="318">
      <c r="O702" s="324" t="n"/>
      <c r="P702" s="324" t="n"/>
      <c r="Q702" s="324" t="n"/>
      <c r="R702" s="324" t="n"/>
      <c r="S702" s="324" t="n"/>
      <c r="T702" s="324" t="n"/>
      <c r="U702" s="324" t="n"/>
      <c r="V702" s="324" t="n"/>
    </row>
    <row r="703" customFormat="1" s="318">
      <c r="O703" s="324" t="n"/>
      <c r="P703" s="324" t="n"/>
      <c r="Q703" s="324" t="n"/>
      <c r="R703" s="324" t="n"/>
      <c r="S703" s="324" t="n"/>
      <c r="T703" s="324" t="n"/>
      <c r="U703" s="324" t="n"/>
      <c r="V703" s="324" t="n"/>
    </row>
    <row r="704" customFormat="1" s="318">
      <c r="O704" s="324" t="n"/>
      <c r="P704" s="324" t="n"/>
      <c r="Q704" s="324" t="n"/>
      <c r="R704" s="324" t="n"/>
      <c r="S704" s="324" t="n"/>
      <c r="T704" s="324" t="n"/>
      <c r="U704" s="324" t="n"/>
      <c r="V704" s="324" t="n"/>
    </row>
    <row r="705" customFormat="1" s="318">
      <c r="O705" s="324" t="n"/>
      <c r="P705" s="324" t="n"/>
      <c r="Q705" s="324" t="n"/>
      <c r="R705" s="324" t="n"/>
      <c r="S705" s="324" t="n"/>
      <c r="T705" s="324" t="n"/>
      <c r="U705" s="324" t="n"/>
      <c r="V705" s="324" t="n"/>
    </row>
    <row r="706" customFormat="1" s="318">
      <c r="O706" s="324" t="n"/>
      <c r="P706" s="324" t="n"/>
      <c r="Q706" s="324" t="n"/>
      <c r="R706" s="324" t="n"/>
      <c r="S706" s="324" t="n"/>
      <c r="T706" s="324" t="n"/>
      <c r="U706" s="324" t="n"/>
      <c r="V706" s="324" t="n"/>
    </row>
    <row r="707" customFormat="1" s="318">
      <c r="O707" s="324" t="n"/>
      <c r="P707" s="324" t="n"/>
      <c r="Q707" s="324" t="n"/>
      <c r="R707" s="324" t="n"/>
      <c r="S707" s="324" t="n"/>
      <c r="T707" s="324" t="n"/>
      <c r="U707" s="324" t="n"/>
      <c r="V707" s="324" t="n"/>
    </row>
    <row r="708" customFormat="1" s="318">
      <c r="O708" s="324" t="n"/>
      <c r="P708" s="324" t="n"/>
      <c r="Q708" s="324" t="n"/>
      <c r="R708" s="324" t="n"/>
      <c r="S708" s="324" t="n"/>
      <c r="T708" s="324" t="n"/>
      <c r="U708" s="324" t="n"/>
      <c r="V708" s="324" t="n"/>
    </row>
    <row r="709" customFormat="1" s="318">
      <c r="O709" s="324" t="n"/>
      <c r="P709" s="324" t="n"/>
      <c r="Q709" s="324" t="n"/>
      <c r="R709" s="324" t="n"/>
      <c r="S709" s="324" t="n"/>
      <c r="T709" s="324" t="n"/>
      <c r="U709" s="324" t="n"/>
      <c r="V709" s="324" t="n"/>
    </row>
    <row r="710" customFormat="1" s="318">
      <c r="O710" s="324" t="n"/>
      <c r="P710" s="324" t="n"/>
      <c r="Q710" s="324" t="n"/>
      <c r="R710" s="324" t="n"/>
      <c r="S710" s="324" t="n"/>
      <c r="T710" s="324" t="n"/>
      <c r="U710" s="324" t="n"/>
      <c r="V710" s="324" t="n"/>
    </row>
    <row r="711" customFormat="1" s="318">
      <c r="O711" s="324" t="n"/>
      <c r="P711" s="324" t="n"/>
      <c r="Q711" s="324" t="n"/>
      <c r="R711" s="324" t="n"/>
      <c r="S711" s="324" t="n"/>
      <c r="T711" s="324" t="n"/>
      <c r="U711" s="324" t="n"/>
      <c r="V711" s="324" t="n"/>
    </row>
    <row r="712" customFormat="1" s="318">
      <c r="O712" s="324" t="n"/>
      <c r="P712" s="324" t="n"/>
      <c r="Q712" s="324" t="n"/>
      <c r="R712" s="324" t="n"/>
      <c r="S712" s="324" t="n"/>
      <c r="T712" s="324" t="n"/>
      <c r="U712" s="324" t="n"/>
      <c r="V712" s="324" t="n"/>
    </row>
    <row r="713" customFormat="1" s="318">
      <c r="O713" s="324" t="n"/>
      <c r="P713" s="324" t="n"/>
      <c r="Q713" s="324" t="n"/>
      <c r="R713" s="324" t="n"/>
      <c r="S713" s="324" t="n"/>
      <c r="T713" s="324" t="n"/>
      <c r="U713" s="324" t="n"/>
      <c r="V713" s="324" t="n"/>
    </row>
    <row r="714" customFormat="1" s="318">
      <c r="O714" s="324" t="n"/>
      <c r="P714" s="324" t="n"/>
      <c r="Q714" s="324" t="n"/>
      <c r="R714" s="324" t="n"/>
      <c r="S714" s="324" t="n"/>
      <c r="T714" s="324" t="n"/>
      <c r="U714" s="324" t="n"/>
      <c r="V714" s="324" t="n"/>
    </row>
    <row r="715" customFormat="1" s="318">
      <c r="O715" s="324" t="n"/>
      <c r="P715" s="324" t="n"/>
      <c r="Q715" s="324" t="n"/>
      <c r="R715" s="324" t="n"/>
      <c r="S715" s="324" t="n"/>
      <c r="T715" s="324" t="n"/>
      <c r="U715" s="324" t="n"/>
      <c r="V715" s="324" t="n"/>
    </row>
    <row r="716" customFormat="1" s="318">
      <c r="O716" s="324" t="n"/>
      <c r="P716" s="324" t="n"/>
      <c r="Q716" s="324" t="n"/>
      <c r="R716" s="324" t="n"/>
      <c r="S716" s="324" t="n"/>
      <c r="T716" s="324" t="n"/>
      <c r="U716" s="324" t="n"/>
      <c r="V716" s="324" t="n"/>
    </row>
    <row r="717" customFormat="1" s="318">
      <c r="O717" s="324" t="n"/>
      <c r="P717" s="324" t="n"/>
      <c r="Q717" s="324" t="n"/>
      <c r="R717" s="324" t="n"/>
      <c r="S717" s="324" t="n"/>
      <c r="T717" s="324" t="n"/>
      <c r="U717" s="324" t="n"/>
      <c r="V717" s="324" t="n"/>
    </row>
    <row r="718" customFormat="1" s="318">
      <c r="O718" s="324" t="n"/>
      <c r="P718" s="324" t="n"/>
      <c r="Q718" s="324" t="n"/>
      <c r="R718" s="324" t="n"/>
      <c r="S718" s="324" t="n"/>
      <c r="T718" s="324" t="n"/>
      <c r="U718" s="324" t="n"/>
      <c r="V718" s="324" t="n"/>
    </row>
    <row r="719" customFormat="1" s="318">
      <c r="O719" s="324" t="n"/>
      <c r="P719" s="324" t="n"/>
      <c r="Q719" s="324" t="n"/>
      <c r="R719" s="324" t="n"/>
      <c r="S719" s="324" t="n"/>
      <c r="T719" s="324" t="n"/>
      <c r="U719" s="324" t="n"/>
      <c r="V719" s="324" t="n"/>
    </row>
    <row r="720" customFormat="1" s="318">
      <c r="O720" s="324" t="n"/>
      <c r="P720" s="324" t="n"/>
      <c r="Q720" s="324" t="n"/>
      <c r="R720" s="324" t="n"/>
      <c r="S720" s="324" t="n"/>
      <c r="T720" s="324" t="n"/>
      <c r="U720" s="324" t="n"/>
      <c r="V720" s="324" t="n"/>
    </row>
    <row r="721" customFormat="1" s="318">
      <c r="O721" s="324" t="n"/>
      <c r="P721" s="324" t="n"/>
      <c r="Q721" s="324" t="n"/>
      <c r="R721" s="324" t="n"/>
      <c r="S721" s="324" t="n"/>
      <c r="T721" s="324" t="n"/>
      <c r="U721" s="324" t="n"/>
      <c r="V721" s="324" t="n"/>
    </row>
    <row r="722" customFormat="1" s="318">
      <c r="O722" s="324" t="n"/>
      <c r="P722" s="324" t="n"/>
      <c r="Q722" s="324" t="n"/>
      <c r="R722" s="324" t="n"/>
      <c r="S722" s="324" t="n"/>
      <c r="T722" s="324" t="n"/>
      <c r="U722" s="324" t="n"/>
      <c r="V722" s="324" t="n"/>
    </row>
    <row r="723" customFormat="1" s="318">
      <c r="O723" s="324" t="n"/>
      <c r="P723" s="324" t="n"/>
      <c r="Q723" s="324" t="n"/>
      <c r="R723" s="324" t="n"/>
      <c r="S723" s="324" t="n"/>
      <c r="T723" s="324" t="n"/>
      <c r="U723" s="324" t="n"/>
      <c r="V723" s="324" t="n"/>
    </row>
    <row r="724" customFormat="1" s="318">
      <c r="O724" s="324" t="n"/>
      <c r="P724" s="324" t="n"/>
      <c r="Q724" s="324" t="n"/>
      <c r="R724" s="324" t="n"/>
      <c r="S724" s="324" t="n"/>
      <c r="T724" s="324" t="n"/>
      <c r="U724" s="324" t="n"/>
      <c r="V724" s="324" t="n"/>
    </row>
    <row r="725" customFormat="1" s="318">
      <c r="O725" s="324" t="n"/>
      <c r="P725" s="324" t="n"/>
      <c r="Q725" s="324" t="n"/>
      <c r="R725" s="324" t="n"/>
      <c r="S725" s="324" t="n"/>
      <c r="T725" s="324" t="n"/>
      <c r="U725" s="324" t="n"/>
      <c r="V725" s="324" t="n"/>
    </row>
    <row r="726" customFormat="1" s="318">
      <c r="O726" s="324" t="n"/>
      <c r="P726" s="324" t="n"/>
      <c r="Q726" s="324" t="n"/>
      <c r="R726" s="324" t="n"/>
      <c r="S726" s="324" t="n"/>
      <c r="T726" s="324" t="n"/>
      <c r="U726" s="324" t="n"/>
      <c r="V726" s="324" t="n"/>
    </row>
    <row r="727" customFormat="1" s="318">
      <c r="O727" s="324" t="n"/>
      <c r="P727" s="324" t="n"/>
      <c r="Q727" s="324" t="n"/>
      <c r="R727" s="324" t="n"/>
      <c r="S727" s="324" t="n"/>
      <c r="T727" s="324" t="n"/>
      <c r="U727" s="324" t="n"/>
      <c r="V727" s="324" t="n"/>
    </row>
    <row r="728" customFormat="1" s="318">
      <c r="O728" s="324" t="n"/>
      <c r="P728" s="324" t="n"/>
      <c r="Q728" s="324" t="n"/>
      <c r="R728" s="324" t="n"/>
      <c r="S728" s="324" t="n"/>
      <c r="T728" s="324" t="n"/>
      <c r="U728" s="324" t="n"/>
      <c r="V728" s="324" t="n"/>
    </row>
    <row r="729" customFormat="1" s="318">
      <c r="O729" s="324" t="n"/>
      <c r="P729" s="324" t="n"/>
      <c r="Q729" s="324" t="n"/>
      <c r="R729" s="324" t="n"/>
      <c r="S729" s="324" t="n"/>
      <c r="T729" s="324" t="n"/>
      <c r="U729" s="324" t="n"/>
      <c r="V729" s="324" t="n"/>
    </row>
    <row r="730" customFormat="1" s="318">
      <c r="O730" s="324" t="n"/>
      <c r="P730" s="324" t="n"/>
      <c r="Q730" s="324" t="n"/>
      <c r="R730" s="324" t="n"/>
      <c r="S730" s="324" t="n"/>
      <c r="T730" s="324" t="n"/>
      <c r="U730" s="324" t="n"/>
      <c r="V730" s="324" t="n"/>
    </row>
    <row r="731" customFormat="1" s="318">
      <c r="O731" s="324" t="n"/>
      <c r="P731" s="324" t="n"/>
      <c r="Q731" s="324" t="n"/>
      <c r="R731" s="324" t="n"/>
      <c r="S731" s="324" t="n"/>
      <c r="T731" s="324" t="n"/>
      <c r="U731" s="324" t="n"/>
      <c r="V731" s="324" t="n"/>
    </row>
    <row r="732" customFormat="1" s="318">
      <c r="O732" s="324" t="n"/>
      <c r="P732" s="324" t="n"/>
      <c r="Q732" s="324" t="n"/>
      <c r="R732" s="324" t="n"/>
      <c r="S732" s="324" t="n"/>
      <c r="T732" s="324" t="n"/>
      <c r="U732" s="324" t="n"/>
      <c r="V732" s="324" t="n"/>
    </row>
    <row r="733" customFormat="1" s="318">
      <c r="O733" s="324" t="n"/>
      <c r="P733" s="324" t="n"/>
      <c r="Q733" s="324" t="n"/>
      <c r="R733" s="324" t="n"/>
      <c r="S733" s="324" t="n"/>
      <c r="T733" s="324" t="n"/>
      <c r="U733" s="324" t="n"/>
      <c r="V733" s="324" t="n"/>
    </row>
    <row r="734" customFormat="1" s="318">
      <c r="O734" s="324" t="n"/>
      <c r="P734" s="324" t="n"/>
      <c r="Q734" s="324" t="n"/>
      <c r="R734" s="324" t="n"/>
      <c r="S734" s="324" t="n"/>
      <c r="T734" s="324" t="n"/>
      <c r="U734" s="324" t="n"/>
      <c r="V734" s="324" t="n"/>
    </row>
    <row r="735" customFormat="1" s="318">
      <c r="O735" s="324" t="n"/>
      <c r="P735" s="324" t="n"/>
      <c r="Q735" s="324" t="n"/>
      <c r="R735" s="324" t="n"/>
      <c r="S735" s="324" t="n"/>
      <c r="T735" s="324" t="n"/>
      <c r="U735" s="324" t="n"/>
      <c r="V735" s="324" t="n"/>
    </row>
    <row r="736" customFormat="1" s="318">
      <c r="O736" s="324" t="n"/>
      <c r="P736" s="324" t="n"/>
      <c r="Q736" s="324" t="n"/>
      <c r="R736" s="324" t="n"/>
      <c r="S736" s="324" t="n"/>
      <c r="T736" s="324" t="n"/>
      <c r="U736" s="324" t="n"/>
      <c r="V736" s="324" t="n"/>
    </row>
    <row r="737" customFormat="1" s="318">
      <c r="O737" s="324" t="n"/>
      <c r="P737" s="324" t="n"/>
      <c r="Q737" s="324" t="n"/>
      <c r="R737" s="324" t="n"/>
      <c r="S737" s="324" t="n"/>
      <c r="T737" s="324" t="n"/>
      <c r="U737" s="324" t="n"/>
      <c r="V737" s="324" t="n"/>
    </row>
    <row r="738" customFormat="1" s="318">
      <c r="O738" s="324" t="n"/>
      <c r="P738" s="324" t="n"/>
      <c r="Q738" s="324" t="n"/>
      <c r="R738" s="324" t="n"/>
      <c r="S738" s="324" t="n"/>
      <c r="T738" s="324" t="n"/>
      <c r="U738" s="324" t="n"/>
      <c r="V738" s="324" t="n"/>
    </row>
    <row r="739" customFormat="1" s="318">
      <c r="O739" s="324" t="n"/>
      <c r="P739" s="324" t="n"/>
      <c r="Q739" s="324" t="n"/>
      <c r="R739" s="324" t="n"/>
      <c r="S739" s="324" t="n"/>
      <c r="T739" s="324" t="n"/>
      <c r="U739" s="324" t="n"/>
      <c r="V739" s="324" t="n"/>
    </row>
    <row r="740" customFormat="1" s="318">
      <c r="O740" s="324" t="n"/>
      <c r="P740" s="324" t="n"/>
      <c r="Q740" s="324" t="n"/>
      <c r="R740" s="324" t="n"/>
      <c r="S740" s="324" t="n"/>
      <c r="T740" s="324" t="n"/>
      <c r="U740" s="324" t="n"/>
      <c r="V740" s="324" t="n"/>
    </row>
    <row r="741" customFormat="1" s="318">
      <c r="O741" s="324" t="n"/>
      <c r="P741" s="324" t="n"/>
      <c r="Q741" s="324" t="n"/>
      <c r="R741" s="324" t="n"/>
      <c r="S741" s="324" t="n"/>
      <c r="T741" s="324" t="n"/>
      <c r="U741" s="324" t="n"/>
      <c r="V741" s="324" t="n"/>
    </row>
    <row r="742" customFormat="1" s="318">
      <c r="O742" s="324" t="n"/>
      <c r="P742" s="324" t="n"/>
      <c r="Q742" s="324" t="n"/>
      <c r="R742" s="324" t="n"/>
      <c r="S742" s="324" t="n"/>
      <c r="T742" s="324" t="n"/>
      <c r="U742" s="324" t="n"/>
      <c r="V742" s="324" t="n"/>
    </row>
    <row r="743" customFormat="1" s="318">
      <c r="O743" s="324" t="n"/>
      <c r="P743" s="324" t="n"/>
      <c r="Q743" s="324" t="n"/>
      <c r="R743" s="324" t="n"/>
      <c r="S743" s="324" t="n"/>
      <c r="T743" s="324" t="n"/>
      <c r="U743" s="324" t="n"/>
      <c r="V743" s="324" t="n"/>
    </row>
    <row r="744" customFormat="1" s="318">
      <c r="O744" s="324" t="n"/>
      <c r="P744" s="324" t="n"/>
      <c r="Q744" s="324" t="n"/>
      <c r="R744" s="324" t="n"/>
      <c r="S744" s="324" t="n"/>
      <c r="T744" s="324" t="n"/>
      <c r="U744" s="324" t="n"/>
      <c r="V744" s="324" t="n"/>
    </row>
    <row r="745" customFormat="1" s="318">
      <c r="O745" s="324" t="n"/>
      <c r="P745" s="324" t="n"/>
      <c r="Q745" s="324" t="n"/>
      <c r="R745" s="324" t="n"/>
      <c r="S745" s="324" t="n"/>
      <c r="T745" s="324" t="n"/>
      <c r="U745" s="324" t="n"/>
      <c r="V745" s="324" t="n"/>
    </row>
    <row r="746" customFormat="1" s="318">
      <c r="O746" s="324" t="n"/>
      <c r="P746" s="324" t="n"/>
      <c r="Q746" s="324" t="n"/>
      <c r="R746" s="324" t="n"/>
      <c r="S746" s="324" t="n"/>
      <c r="T746" s="324" t="n"/>
      <c r="U746" s="324" t="n"/>
      <c r="V746" s="324" t="n"/>
    </row>
    <row r="747" customFormat="1" s="318">
      <c r="O747" s="324" t="n"/>
      <c r="P747" s="324" t="n"/>
      <c r="Q747" s="324" t="n"/>
      <c r="R747" s="324" t="n"/>
      <c r="S747" s="324" t="n"/>
      <c r="T747" s="324" t="n"/>
      <c r="U747" s="324" t="n"/>
      <c r="V747" s="324" t="n"/>
    </row>
    <row r="748" customFormat="1" s="318">
      <c r="O748" s="324" t="n"/>
      <c r="P748" s="324" t="n"/>
      <c r="Q748" s="324" t="n"/>
      <c r="R748" s="324" t="n"/>
      <c r="S748" s="324" t="n"/>
      <c r="T748" s="324" t="n"/>
      <c r="U748" s="324" t="n"/>
      <c r="V748" s="324" t="n"/>
    </row>
    <row r="749" customFormat="1" s="318">
      <c r="O749" s="324" t="n"/>
      <c r="P749" s="324" t="n"/>
      <c r="Q749" s="324" t="n"/>
      <c r="R749" s="324" t="n"/>
      <c r="S749" s="324" t="n"/>
      <c r="T749" s="324" t="n"/>
      <c r="U749" s="324" t="n"/>
      <c r="V749" s="324" t="n"/>
    </row>
    <row r="750" customFormat="1" s="318">
      <c r="O750" s="324" t="n"/>
      <c r="P750" s="324" t="n"/>
      <c r="Q750" s="324" t="n"/>
      <c r="R750" s="324" t="n"/>
      <c r="S750" s="324" t="n"/>
      <c r="T750" s="324" t="n"/>
      <c r="U750" s="324" t="n"/>
      <c r="V750" s="324" t="n"/>
    </row>
    <row r="751" customFormat="1" s="318">
      <c r="O751" s="324" t="n"/>
      <c r="P751" s="324" t="n"/>
      <c r="Q751" s="324" t="n"/>
      <c r="R751" s="324" t="n"/>
      <c r="S751" s="324" t="n"/>
      <c r="T751" s="324" t="n"/>
      <c r="U751" s="324" t="n"/>
      <c r="V751" s="324" t="n"/>
    </row>
    <row r="752" customFormat="1" s="318">
      <c r="O752" s="324" t="n"/>
      <c r="P752" s="324" t="n"/>
      <c r="Q752" s="324" t="n"/>
      <c r="R752" s="324" t="n"/>
      <c r="S752" s="324" t="n"/>
      <c r="T752" s="324" t="n"/>
      <c r="U752" s="324" t="n"/>
      <c r="V752" s="324" t="n"/>
    </row>
    <row r="753" customFormat="1" s="318">
      <c r="O753" s="324" t="n"/>
      <c r="P753" s="324" t="n"/>
      <c r="Q753" s="324" t="n"/>
      <c r="R753" s="324" t="n"/>
      <c r="S753" s="324" t="n"/>
      <c r="T753" s="324" t="n"/>
      <c r="U753" s="324" t="n"/>
      <c r="V753" s="324" t="n"/>
    </row>
    <row r="754" customFormat="1" s="318">
      <c r="O754" s="324" t="n"/>
      <c r="P754" s="324" t="n"/>
      <c r="Q754" s="324" t="n"/>
      <c r="R754" s="324" t="n"/>
      <c r="S754" s="324" t="n"/>
      <c r="T754" s="324" t="n"/>
      <c r="U754" s="324" t="n"/>
      <c r="V754" s="324" t="n"/>
    </row>
    <row r="755" customFormat="1" s="318">
      <c r="O755" s="324" t="n"/>
      <c r="P755" s="324" t="n"/>
      <c r="Q755" s="324" t="n"/>
      <c r="R755" s="324" t="n"/>
      <c r="S755" s="324" t="n"/>
      <c r="T755" s="324" t="n"/>
      <c r="U755" s="324" t="n"/>
      <c r="V755" s="324" t="n"/>
    </row>
    <row r="756" customFormat="1" s="318">
      <c r="O756" s="324" t="n"/>
      <c r="P756" s="324" t="n"/>
      <c r="Q756" s="324" t="n"/>
      <c r="R756" s="324" t="n"/>
      <c r="S756" s="324" t="n"/>
      <c r="T756" s="324" t="n"/>
      <c r="U756" s="324" t="n"/>
      <c r="V756" s="324" t="n"/>
    </row>
    <row r="757" customFormat="1" s="318">
      <c r="O757" s="324" t="n"/>
      <c r="P757" s="324" t="n"/>
      <c r="Q757" s="324" t="n"/>
      <c r="R757" s="324" t="n"/>
      <c r="S757" s="324" t="n"/>
      <c r="T757" s="324" t="n"/>
      <c r="U757" s="324" t="n"/>
      <c r="V757" s="324" t="n"/>
    </row>
    <row r="758" customFormat="1" s="318">
      <c r="O758" s="324" t="n"/>
      <c r="P758" s="324" t="n"/>
      <c r="Q758" s="324" t="n"/>
      <c r="R758" s="324" t="n"/>
      <c r="S758" s="324" t="n"/>
      <c r="T758" s="324" t="n"/>
      <c r="U758" s="324" t="n"/>
      <c r="V758" s="324" t="n"/>
    </row>
    <row r="759" customFormat="1" s="318">
      <c r="O759" s="324" t="n"/>
      <c r="P759" s="324" t="n"/>
      <c r="Q759" s="324" t="n"/>
      <c r="R759" s="324" t="n"/>
      <c r="S759" s="324" t="n"/>
      <c r="T759" s="324" t="n"/>
      <c r="U759" s="324" t="n"/>
      <c r="V759" s="324" t="n"/>
    </row>
    <row r="760" customFormat="1" s="318">
      <c r="O760" s="324" t="n"/>
      <c r="P760" s="324" t="n"/>
      <c r="Q760" s="324" t="n"/>
      <c r="R760" s="324" t="n"/>
      <c r="S760" s="324" t="n"/>
      <c r="T760" s="324" t="n"/>
      <c r="U760" s="324" t="n"/>
      <c r="V760" s="324" t="n"/>
    </row>
    <row r="761" customFormat="1" s="318">
      <c r="O761" s="324" t="n"/>
      <c r="P761" s="324" t="n"/>
      <c r="Q761" s="324" t="n"/>
      <c r="R761" s="324" t="n"/>
      <c r="S761" s="324" t="n"/>
      <c r="T761" s="324" t="n"/>
      <c r="U761" s="324" t="n"/>
      <c r="V761" s="324" t="n"/>
    </row>
    <row r="762" customFormat="1" s="318">
      <c r="O762" s="324" t="n"/>
      <c r="P762" s="324" t="n"/>
      <c r="Q762" s="324" t="n"/>
      <c r="R762" s="324" t="n"/>
      <c r="S762" s="324" t="n"/>
      <c r="T762" s="324" t="n"/>
      <c r="U762" s="324" t="n"/>
      <c r="V762" s="324" t="n"/>
    </row>
    <row r="763" customFormat="1" s="318">
      <c r="O763" s="324" t="n"/>
      <c r="P763" s="324" t="n"/>
      <c r="Q763" s="324" t="n"/>
      <c r="R763" s="324" t="n"/>
      <c r="S763" s="324" t="n"/>
      <c r="T763" s="324" t="n"/>
      <c r="U763" s="324" t="n"/>
      <c r="V763" s="324" t="n"/>
    </row>
    <row r="764" customFormat="1" s="318">
      <c r="O764" s="324" t="n"/>
      <c r="P764" s="324" t="n"/>
      <c r="Q764" s="324" t="n"/>
      <c r="R764" s="324" t="n"/>
      <c r="S764" s="324" t="n"/>
      <c r="T764" s="324" t="n"/>
      <c r="U764" s="324" t="n"/>
      <c r="V764" s="324" t="n"/>
    </row>
    <row r="765" customFormat="1" s="318">
      <c r="O765" s="324" t="n"/>
      <c r="P765" s="324" t="n"/>
      <c r="Q765" s="324" t="n"/>
      <c r="R765" s="324" t="n"/>
      <c r="S765" s="324" t="n"/>
      <c r="T765" s="324" t="n"/>
      <c r="U765" s="324" t="n"/>
      <c r="V765" s="324" t="n"/>
    </row>
    <row r="766" customFormat="1" s="318">
      <c r="O766" s="324" t="n"/>
      <c r="P766" s="324" t="n"/>
      <c r="Q766" s="324" t="n"/>
      <c r="R766" s="324" t="n"/>
      <c r="S766" s="324" t="n"/>
      <c r="T766" s="324" t="n"/>
      <c r="U766" s="324" t="n"/>
      <c r="V766" s="324" t="n"/>
    </row>
    <row r="767" customFormat="1" s="318">
      <c r="O767" s="324" t="n"/>
      <c r="P767" s="324" t="n"/>
      <c r="Q767" s="324" t="n"/>
      <c r="R767" s="324" t="n"/>
      <c r="S767" s="324" t="n"/>
      <c r="T767" s="324" t="n"/>
      <c r="U767" s="324" t="n"/>
      <c r="V767" s="324" t="n"/>
    </row>
    <row r="768" customFormat="1" s="318">
      <c r="O768" s="324" t="n"/>
      <c r="P768" s="324" t="n"/>
      <c r="Q768" s="324" t="n"/>
      <c r="R768" s="324" t="n"/>
      <c r="S768" s="324" t="n"/>
      <c r="T768" s="324" t="n"/>
      <c r="U768" s="324" t="n"/>
      <c r="V768" s="324" t="n"/>
    </row>
    <row r="769" customFormat="1" s="318">
      <c r="O769" s="324" t="n"/>
      <c r="P769" s="324" t="n"/>
      <c r="Q769" s="324" t="n"/>
      <c r="R769" s="324" t="n"/>
      <c r="S769" s="324" t="n"/>
      <c r="T769" s="324" t="n"/>
      <c r="U769" s="324" t="n"/>
      <c r="V769" s="324" t="n"/>
    </row>
    <row r="770" customFormat="1" s="318">
      <c r="O770" s="324" t="n"/>
      <c r="P770" s="324" t="n"/>
      <c r="Q770" s="324" t="n"/>
      <c r="R770" s="324" t="n"/>
      <c r="S770" s="324" t="n"/>
      <c r="T770" s="324" t="n"/>
      <c r="U770" s="324" t="n"/>
      <c r="V770" s="324" t="n"/>
    </row>
    <row r="771" customFormat="1" s="318">
      <c r="O771" s="324" t="n"/>
      <c r="P771" s="324" t="n"/>
      <c r="Q771" s="324" t="n"/>
      <c r="R771" s="324" t="n"/>
      <c r="S771" s="324" t="n"/>
      <c r="T771" s="324" t="n"/>
      <c r="U771" s="324" t="n"/>
      <c r="V771" s="324" t="n"/>
    </row>
    <row r="772" customFormat="1" s="318">
      <c r="O772" s="324" t="n"/>
      <c r="P772" s="324" t="n"/>
      <c r="Q772" s="324" t="n"/>
      <c r="R772" s="324" t="n"/>
      <c r="S772" s="324" t="n"/>
      <c r="T772" s="324" t="n"/>
      <c r="U772" s="324" t="n"/>
      <c r="V772" s="324" t="n"/>
    </row>
    <row r="773" customFormat="1" s="318">
      <c r="O773" s="324" t="n"/>
      <c r="P773" s="324" t="n"/>
      <c r="Q773" s="324" t="n"/>
      <c r="R773" s="324" t="n"/>
      <c r="S773" s="324" t="n"/>
      <c r="T773" s="324" t="n"/>
      <c r="U773" s="324" t="n"/>
      <c r="V773" s="324" t="n"/>
    </row>
    <row r="774" customFormat="1" s="318">
      <c r="O774" s="324" t="n"/>
      <c r="P774" s="324" t="n"/>
      <c r="Q774" s="324" t="n"/>
      <c r="R774" s="324" t="n"/>
      <c r="S774" s="324" t="n"/>
      <c r="T774" s="324" t="n"/>
      <c r="U774" s="324" t="n"/>
      <c r="V774" s="324" t="n"/>
    </row>
    <row r="775" customFormat="1" s="318">
      <c r="O775" s="324" t="n"/>
      <c r="P775" s="324" t="n"/>
      <c r="Q775" s="324" t="n"/>
      <c r="R775" s="324" t="n"/>
      <c r="S775" s="324" t="n"/>
      <c r="T775" s="324" t="n"/>
      <c r="U775" s="324" t="n"/>
      <c r="V775" s="324" t="n"/>
    </row>
    <row r="776" customFormat="1" s="318">
      <c r="O776" s="324" t="n"/>
      <c r="P776" s="324" t="n"/>
      <c r="Q776" s="324" t="n"/>
      <c r="R776" s="324" t="n"/>
      <c r="S776" s="324" t="n"/>
      <c r="T776" s="324" t="n"/>
      <c r="U776" s="324" t="n"/>
      <c r="V776" s="324" t="n"/>
    </row>
    <row r="777" customFormat="1" s="318">
      <c r="O777" s="324" t="n"/>
      <c r="P777" s="324" t="n"/>
      <c r="Q777" s="324" t="n"/>
      <c r="R777" s="324" t="n"/>
      <c r="S777" s="324" t="n"/>
      <c r="T777" s="324" t="n"/>
      <c r="U777" s="324" t="n"/>
      <c r="V777" s="324" t="n"/>
    </row>
    <row r="778" customFormat="1" s="318">
      <c r="O778" s="324" t="n"/>
      <c r="P778" s="324" t="n"/>
      <c r="Q778" s="324" t="n"/>
      <c r="R778" s="324" t="n"/>
      <c r="S778" s="324" t="n"/>
      <c r="T778" s="324" t="n"/>
      <c r="U778" s="324" t="n"/>
      <c r="V778" s="324" t="n"/>
    </row>
    <row r="779" customFormat="1" s="318">
      <c r="O779" s="324" t="n"/>
      <c r="P779" s="324" t="n"/>
      <c r="Q779" s="324" t="n"/>
      <c r="R779" s="324" t="n"/>
      <c r="S779" s="324" t="n"/>
      <c r="T779" s="324" t="n"/>
      <c r="U779" s="324" t="n"/>
      <c r="V779" s="324" t="n"/>
    </row>
    <row r="780" customFormat="1" s="318">
      <c r="O780" s="324" t="n"/>
      <c r="P780" s="324" t="n"/>
      <c r="Q780" s="324" t="n"/>
      <c r="R780" s="324" t="n"/>
      <c r="S780" s="324" t="n"/>
      <c r="T780" s="324" t="n"/>
      <c r="U780" s="324" t="n"/>
      <c r="V780" s="324" t="n"/>
    </row>
    <row r="781" customFormat="1" s="318">
      <c r="O781" s="324" t="n"/>
      <c r="P781" s="324" t="n"/>
      <c r="Q781" s="324" t="n"/>
      <c r="R781" s="324" t="n"/>
      <c r="S781" s="324" t="n"/>
      <c r="T781" s="324" t="n"/>
      <c r="U781" s="324" t="n"/>
      <c r="V781" s="324" t="n"/>
    </row>
    <row r="782" customFormat="1" s="318">
      <c r="O782" s="324" t="n"/>
      <c r="P782" s="324" t="n"/>
      <c r="Q782" s="324" t="n"/>
      <c r="R782" s="324" t="n"/>
      <c r="S782" s="324" t="n"/>
      <c r="T782" s="324" t="n"/>
      <c r="U782" s="324" t="n"/>
      <c r="V782" s="324" t="n"/>
    </row>
    <row r="783" customFormat="1" s="318">
      <c r="O783" s="324" t="n"/>
      <c r="P783" s="324" t="n"/>
      <c r="Q783" s="324" t="n"/>
      <c r="R783" s="324" t="n"/>
      <c r="S783" s="324" t="n"/>
      <c r="T783" s="324" t="n"/>
      <c r="U783" s="324" t="n"/>
      <c r="V783" s="324" t="n"/>
    </row>
    <row r="784" customFormat="1" s="318">
      <c r="O784" s="324" t="n"/>
      <c r="P784" s="324" t="n"/>
      <c r="Q784" s="324" t="n"/>
      <c r="R784" s="324" t="n"/>
      <c r="S784" s="324" t="n"/>
      <c r="T784" s="324" t="n"/>
      <c r="U784" s="324" t="n"/>
      <c r="V784" s="324" t="n"/>
    </row>
    <row r="785" customFormat="1" s="318">
      <c r="O785" s="324" t="n"/>
      <c r="P785" s="324" t="n"/>
      <c r="Q785" s="324" t="n"/>
      <c r="R785" s="324" t="n"/>
      <c r="S785" s="324" t="n"/>
      <c r="T785" s="324" t="n"/>
      <c r="U785" s="324" t="n"/>
      <c r="V785" s="324" t="n"/>
    </row>
    <row r="786" customFormat="1" s="318">
      <c r="O786" s="324" t="n"/>
      <c r="P786" s="324" t="n"/>
      <c r="Q786" s="324" t="n"/>
      <c r="R786" s="324" t="n"/>
      <c r="S786" s="324" t="n"/>
      <c r="T786" s="324" t="n"/>
      <c r="U786" s="324" t="n"/>
      <c r="V786" s="324" t="n"/>
    </row>
    <row r="787" customFormat="1" s="318">
      <c r="O787" s="324" t="n"/>
      <c r="P787" s="324" t="n"/>
      <c r="Q787" s="324" t="n"/>
      <c r="R787" s="324" t="n"/>
      <c r="S787" s="324" t="n"/>
      <c r="T787" s="324" t="n"/>
      <c r="U787" s="324" t="n"/>
      <c r="V787" s="324" t="n"/>
    </row>
    <row r="788" customFormat="1" s="318">
      <c r="O788" s="324" t="n"/>
      <c r="P788" s="324" t="n"/>
      <c r="Q788" s="324" t="n"/>
      <c r="R788" s="324" t="n"/>
      <c r="S788" s="324" t="n"/>
      <c r="T788" s="324" t="n"/>
      <c r="U788" s="324" t="n"/>
      <c r="V788" s="324" t="n"/>
    </row>
    <row r="789" customFormat="1" s="318">
      <c r="O789" s="324" t="n"/>
      <c r="P789" s="324" t="n"/>
      <c r="Q789" s="324" t="n"/>
      <c r="R789" s="324" t="n"/>
      <c r="S789" s="324" t="n"/>
      <c r="T789" s="324" t="n"/>
      <c r="U789" s="324" t="n"/>
      <c r="V789" s="324" t="n"/>
    </row>
    <row r="790" customFormat="1" s="318">
      <c r="O790" s="324" t="n"/>
      <c r="P790" s="324" t="n"/>
      <c r="Q790" s="324" t="n"/>
      <c r="R790" s="324" t="n"/>
      <c r="S790" s="324" t="n"/>
      <c r="T790" s="324" t="n"/>
      <c r="U790" s="324" t="n"/>
      <c r="V790" s="324" t="n"/>
    </row>
    <row r="791" customFormat="1" s="318">
      <c r="O791" s="324" t="n"/>
      <c r="P791" s="324" t="n"/>
      <c r="Q791" s="324" t="n"/>
      <c r="R791" s="324" t="n"/>
      <c r="S791" s="324" t="n"/>
      <c r="T791" s="324" t="n"/>
      <c r="U791" s="324" t="n"/>
      <c r="V791" s="324" t="n"/>
    </row>
    <row r="792" customFormat="1" s="318">
      <c r="O792" s="324" t="n"/>
      <c r="P792" s="324" t="n"/>
      <c r="Q792" s="324" t="n"/>
      <c r="R792" s="324" t="n"/>
      <c r="S792" s="324" t="n"/>
      <c r="T792" s="324" t="n"/>
      <c r="U792" s="324" t="n"/>
      <c r="V792" s="324" t="n"/>
    </row>
    <row r="793" customFormat="1" s="318">
      <c r="O793" s="324" t="n"/>
      <c r="P793" s="324" t="n"/>
      <c r="Q793" s="324" t="n"/>
      <c r="R793" s="324" t="n"/>
      <c r="S793" s="324" t="n"/>
      <c r="T793" s="324" t="n"/>
      <c r="U793" s="324" t="n"/>
      <c r="V793" s="324" t="n"/>
    </row>
    <row r="794" customFormat="1" s="318">
      <c r="O794" s="324" t="n"/>
      <c r="P794" s="324" t="n"/>
      <c r="Q794" s="324" t="n"/>
      <c r="R794" s="324" t="n"/>
      <c r="S794" s="324" t="n"/>
      <c r="T794" s="324" t="n"/>
      <c r="U794" s="324" t="n"/>
      <c r="V794" s="324" t="n"/>
    </row>
    <row r="795" customFormat="1" s="318">
      <c r="O795" s="324" t="n"/>
      <c r="P795" s="324" t="n"/>
      <c r="Q795" s="324" t="n"/>
      <c r="R795" s="324" t="n"/>
      <c r="S795" s="324" t="n"/>
      <c r="T795" s="324" t="n"/>
      <c r="U795" s="324" t="n"/>
      <c r="V795" s="324" t="n"/>
    </row>
    <row r="796" customFormat="1" s="318">
      <c r="O796" s="324" t="n"/>
      <c r="P796" s="324" t="n"/>
      <c r="Q796" s="324" t="n"/>
      <c r="R796" s="324" t="n"/>
      <c r="S796" s="324" t="n"/>
      <c r="T796" s="324" t="n"/>
      <c r="U796" s="324" t="n"/>
      <c r="V796" s="324" t="n"/>
    </row>
    <row r="797" customFormat="1" s="318">
      <c r="O797" s="324" t="n"/>
      <c r="P797" s="324" t="n"/>
      <c r="Q797" s="324" t="n"/>
      <c r="R797" s="324" t="n"/>
      <c r="S797" s="324" t="n"/>
      <c r="T797" s="324" t="n"/>
      <c r="U797" s="324" t="n"/>
      <c r="V797" s="324" t="n"/>
    </row>
    <row r="798" customFormat="1" s="318">
      <c r="O798" s="324" t="n"/>
      <c r="P798" s="324" t="n"/>
      <c r="Q798" s="324" t="n"/>
      <c r="R798" s="324" t="n"/>
      <c r="S798" s="324" t="n"/>
      <c r="T798" s="324" t="n"/>
      <c r="U798" s="324" t="n"/>
      <c r="V798" s="324" t="n"/>
    </row>
    <row r="799" customFormat="1" s="318">
      <c r="O799" s="324" t="n"/>
      <c r="P799" s="324" t="n"/>
      <c r="Q799" s="324" t="n"/>
      <c r="R799" s="324" t="n"/>
      <c r="S799" s="324" t="n"/>
      <c r="T799" s="324" t="n"/>
      <c r="U799" s="324" t="n"/>
      <c r="V799" s="324" t="n"/>
    </row>
    <row r="800" customFormat="1" s="318">
      <c r="O800" s="324" t="n"/>
      <c r="P800" s="324" t="n"/>
      <c r="Q800" s="324" t="n"/>
      <c r="R800" s="324" t="n"/>
      <c r="S800" s="324" t="n"/>
      <c r="T800" s="324" t="n"/>
      <c r="U800" s="324" t="n"/>
      <c r="V800" s="324" t="n"/>
    </row>
    <row r="801" customFormat="1" s="318">
      <c r="O801" s="324" t="n"/>
      <c r="P801" s="324" t="n"/>
      <c r="Q801" s="324" t="n"/>
      <c r="R801" s="324" t="n"/>
      <c r="S801" s="324" t="n"/>
      <c r="T801" s="324" t="n"/>
      <c r="U801" s="324" t="n"/>
      <c r="V801" s="324" t="n"/>
    </row>
    <row r="802" customFormat="1" s="318">
      <c r="O802" s="324" t="n"/>
      <c r="P802" s="324" t="n"/>
      <c r="Q802" s="324" t="n"/>
      <c r="R802" s="324" t="n"/>
      <c r="S802" s="324" t="n"/>
      <c r="T802" s="324" t="n"/>
      <c r="U802" s="324" t="n"/>
      <c r="V802" s="324" t="n"/>
    </row>
    <row r="803" customFormat="1" s="318">
      <c r="O803" s="324" t="n"/>
      <c r="P803" s="324" t="n"/>
      <c r="Q803" s="324" t="n"/>
      <c r="R803" s="324" t="n"/>
      <c r="S803" s="324" t="n"/>
      <c r="T803" s="324" t="n"/>
      <c r="U803" s="324" t="n"/>
      <c r="V803" s="324" t="n"/>
    </row>
    <row r="804" customFormat="1" s="318">
      <c r="O804" s="324" t="n"/>
      <c r="P804" s="324" t="n"/>
      <c r="Q804" s="324" t="n"/>
      <c r="R804" s="324" t="n"/>
      <c r="S804" s="324" t="n"/>
      <c r="T804" s="324" t="n"/>
      <c r="U804" s="324" t="n"/>
      <c r="V804" s="324" t="n"/>
    </row>
    <row r="805" customFormat="1" s="318">
      <c r="O805" s="324" t="n"/>
      <c r="P805" s="324" t="n"/>
      <c r="Q805" s="324" t="n"/>
      <c r="R805" s="324" t="n"/>
      <c r="S805" s="324" t="n"/>
      <c r="T805" s="324" t="n"/>
      <c r="U805" s="324" t="n"/>
      <c r="V805" s="324" t="n"/>
    </row>
    <row r="806" customFormat="1" s="318">
      <c r="O806" s="324" t="n"/>
      <c r="P806" s="324" t="n"/>
      <c r="Q806" s="324" t="n"/>
      <c r="R806" s="324" t="n"/>
      <c r="S806" s="324" t="n"/>
      <c r="T806" s="324" t="n"/>
      <c r="U806" s="324" t="n"/>
      <c r="V806" s="324" t="n"/>
    </row>
    <row r="807" customFormat="1" s="318">
      <c r="O807" s="324" t="n"/>
      <c r="P807" s="324" t="n"/>
      <c r="Q807" s="324" t="n"/>
      <c r="R807" s="324" t="n"/>
      <c r="S807" s="324" t="n"/>
      <c r="T807" s="324" t="n"/>
      <c r="U807" s="324" t="n"/>
      <c r="V807" s="324" t="n"/>
    </row>
    <row r="808" customFormat="1" s="318">
      <c r="O808" s="324" t="n"/>
      <c r="P808" s="324" t="n"/>
      <c r="Q808" s="324" t="n"/>
      <c r="R808" s="324" t="n"/>
      <c r="S808" s="324" t="n"/>
      <c r="T808" s="324" t="n"/>
      <c r="U808" s="324" t="n"/>
      <c r="V808" s="324" t="n"/>
    </row>
    <row r="809" customFormat="1" s="318">
      <c r="O809" s="324" t="n"/>
      <c r="P809" s="324" t="n"/>
      <c r="Q809" s="324" t="n"/>
      <c r="R809" s="324" t="n"/>
      <c r="S809" s="324" t="n"/>
      <c r="T809" s="324" t="n"/>
      <c r="U809" s="324" t="n"/>
      <c r="V809" s="324" t="n"/>
    </row>
    <row r="810" customFormat="1" s="318">
      <c r="O810" s="324" t="n"/>
      <c r="P810" s="324" t="n"/>
      <c r="Q810" s="324" t="n"/>
      <c r="R810" s="324" t="n"/>
      <c r="S810" s="324" t="n"/>
      <c r="T810" s="324" t="n"/>
      <c r="U810" s="324" t="n"/>
      <c r="V810" s="324" t="n"/>
    </row>
    <row r="811" customFormat="1" s="318">
      <c r="O811" s="324" t="n"/>
      <c r="P811" s="324" t="n"/>
      <c r="Q811" s="324" t="n"/>
      <c r="R811" s="324" t="n"/>
      <c r="S811" s="324" t="n"/>
      <c r="T811" s="324" t="n"/>
      <c r="U811" s="324" t="n"/>
      <c r="V811" s="324" t="n"/>
    </row>
    <row r="812" customFormat="1" s="318">
      <c r="O812" s="324" t="n"/>
      <c r="P812" s="324" t="n"/>
      <c r="Q812" s="324" t="n"/>
      <c r="R812" s="324" t="n"/>
      <c r="S812" s="324" t="n"/>
      <c r="T812" s="324" t="n"/>
      <c r="U812" s="324" t="n"/>
      <c r="V812" s="324" t="n"/>
    </row>
    <row r="813" customFormat="1" s="318">
      <c r="O813" s="324" t="n"/>
      <c r="P813" s="324" t="n"/>
      <c r="Q813" s="324" t="n"/>
      <c r="R813" s="324" t="n"/>
      <c r="S813" s="324" t="n"/>
      <c r="T813" s="324" t="n"/>
      <c r="U813" s="324" t="n"/>
      <c r="V813" s="324" t="n"/>
    </row>
    <row r="814" customFormat="1" s="318">
      <c r="O814" s="324" t="n"/>
      <c r="P814" s="324" t="n"/>
      <c r="Q814" s="324" t="n"/>
      <c r="R814" s="324" t="n"/>
      <c r="S814" s="324" t="n"/>
      <c r="T814" s="324" t="n"/>
      <c r="U814" s="324" t="n"/>
      <c r="V814" s="324" t="n"/>
    </row>
    <row r="815" customFormat="1" s="318">
      <c r="O815" s="324" t="n"/>
      <c r="P815" s="324" t="n"/>
      <c r="Q815" s="324" t="n"/>
      <c r="R815" s="324" t="n"/>
      <c r="S815" s="324" t="n"/>
      <c r="T815" s="324" t="n"/>
      <c r="U815" s="324" t="n"/>
      <c r="V815" s="324" t="n"/>
    </row>
    <row r="816" customFormat="1" s="318">
      <c r="O816" s="324" t="n"/>
      <c r="P816" s="324" t="n"/>
      <c r="Q816" s="324" t="n"/>
      <c r="R816" s="324" t="n"/>
      <c r="S816" s="324" t="n"/>
      <c r="T816" s="324" t="n"/>
      <c r="U816" s="324" t="n"/>
      <c r="V816" s="324" t="n"/>
    </row>
    <row r="817" customFormat="1" s="318">
      <c r="O817" s="324" t="n"/>
      <c r="P817" s="324" t="n"/>
      <c r="Q817" s="324" t="n"/>
      <c r="R817" s="324" t="n"/>
      <c r="S817" s="324" t="n"/>
      <c r="T817" s="324" t="n"/>
      <c r="U817" s="324" t="n"/>
      <c r="V817" s="324" t="n"/>
    </row>
    <row r="818" customFormat="1" s="318">
      <c r="O818" s="324" t="n"/>
      <c r="P818" s="324" t="n"/>
      <c r="Q818" s="324" t="n"/>
      <c r="R818" s="324" t="n"/>
      <c r="S818" s="324" t="n"/>
      <c r="T818" s="324" t="n"/>
      <c r="U818" s="324" t="n"/>
      <c r="V818" s="324" t="n"/>
    </row>
    <row r="819" customFormat="1" s="318">
      <c r="O819" s="324" t="n"/>
      <c r="P819" s="324" t="n"/>
      <c r="Q819" s="324" t="n"/>
      <c r="R819" s="324" t="n"/>
      <c r="S819" s="324" t="n"/>
      <c r="T819" s="324" t="n"/>
      <c r="U819" s="324" t="n"/>
      <c r="V819" s="324" t="n"/>
    </row>
    <row r="820" customFormat="1" s="318">
      <c r="O820" s="324" t="n"/>
      <c r="P820" s="324" t="n"/>
      <c r="Q820" s="324" t="n"/>
      <c r="R820" s="324" t="n"/>
      <c r="S820" s="324" t="n"/>
      <c r="T820" s="324" t="n"/>
      <c r="U820" s="324" t="n"/>
      <c r="V820" s="324" t="n"/>
    </row>
    <row r="821" customFormat="1" s="318">
      <c r="O821" s="324" t="n"/>
      <c r="P821" s="324" t="n"/>
      <c r="Q821" s="324" t="n"/>
      <c r="R821" s="324" t="n"/>
      <c r="S821" s="324" t="n"/>
      <c r="T821" s="324" t="n"/>
      <c r="U821" s="324" t="n"/>
      <c r="V821" s="324" t="n"/>
    </row>
    <row r="822" customFormat="1" s="318">
      <c r="O822" s="324" t="n"/>
      <c r="P822" s="324" t="n"/>
      <c r="Q822" s="324" t="n"/>
      <c r="R822" s="324" t="n"/>
      <c r="S822" s="324" t="n"/>
      <c r="T822" s="324" t="n"/>
      <c r="U822" s="324" t="n"/>
      <c r="V822" s="324" t="n"/>
    </row>
    <row r="823" customFormat="1" s="318">
      <c r="O823" s="324" t="n"/>
      <c r="P823" s="324" t="n"/>
      <c r="Q823" s="324" t="n"/>
      <c r="R823" s="324" t="n"/>
      <c r="S823" s="324" t="n"/>
      <c r="T823" s="324" t="n"/>
      <c r="U823" s="324" t="n"/>
      <c r="V823" s="324" t="n"/>
    </row>
    <row r="824" customFormat="1" s="318">
      <c r="O824" s="324" t="n"/>
      <c r="P824" s="324" t="n"/>
      <c r="Q824" s="324" t="n"/>
      <c r="R824" s="324" t="n"/>
      <c r="S824" s="324" t="n"/>
      <c r="T824" s="324" t="n"/>
      <c r="U824" s="324" t="n"/>
      <c r="V824" s="324" t="n"/>
    </row>
    <row r="825" customFormat="1" s="318">
      <c r="O825" s="324" t="n"/>
      <c r="P825" s="324" t="n"/>
      <c r="Q825" s="324" t="n"/>
      <c r="R825" s="324" t="n"/>
      <c r="S825" s="324" t="n"/>
      <c r="T825" s="324" t="n"/>
      <c r="U825" s="324" t="n"/>
      <c r="V825" s="324" t="n"/>
    </row>
    <row r="826" customFormat="1" s="318">
      <c r="O826" s="324" t="n"/>
      <c r="P826" s="324" t="n"/>
      <c r="Q826" s="324" t="n"/>
      <c r="R826" s="324" t="n"/>
      <c r="S826" s="324" t="n"/>
      <c r="T826" s="324" t="n"/>
      <c r="U826" s="324" t="n"/>
      <c r="V826" s="324" t="n"/>
    </row>
    <row r="827" customFormat="1" s="318">
      <c r="O827" s="324" t="n"/>
      <c r="P827" s="324" t="n"/>
      <c r="Q827" s="324" t="n"/>
      <c r="R827" s="324" t="n"/>
      <c r="S827" s="324" t="n"/>
      <c r="T827" s="324" t="n"/>
      <c r="U827" s="324" t="n"/>
      <c r="V827" s="324" t="n"/>
    </row>
    <row r="828" customFormat="1" s="318">
      <c r="O828" s="324" t="n"/>
      <c r="P828" s="324" t="n"/>
      <c r="Q828" s="324" t="n"/>
      <c r="R828" s="324" t="n"/>
      <c r="S828" s="324" t="n"/>
      <c r="T828" s="324" t="n"/>
      <c r="U828" s="324" t="n"/>
      <c r="V828" s="324" t="n"/>
    </row>
    <row r="829" customFormat="1" s="318">
      <c r="O829" s="324" t="n"/>
      <c r="P829" s="324" t="n"/>
      <c r="Q829" s="324" t="n"/>
      <c r="R829" s="324" t="n"/>
      <c r="S829" s="324" t="n"/>
      <c r="T829" s="324" t="n"/>
      <c r="U829" s="324" t="n"/>
      <c r="V829" s="324" t="n"/>
    </row>
    <row r="830" customFormat="1" s="318">
      <c r="O830" s="324" t="n"/>
      <c r="P830" s="324" t="n"/>
      <c r="Q830" s="324" t="n"/>
      <c r="R830" s="324" t="n"/>
      <c r="S830" s="324" t="n"/>
      <c r="T830" s="324" t="n"/>
      <c r="U830" s="324" t="n"/>
      <c r="V830" s="324" t="n"/>
    </row>
    <row r="831" customFormat="1" s="318">
      <c r="O831" s="324" t="n"/>
      <c r="P831" s="324" t="n"/>
      <c r="Q831" s="324" t="n"/>
      <c r="R831" s="324" t="n"/>
      <c r="S831" s="324" t="n"/>
      <c r="T831" s="324" t="n"/>
      <c r="U831" s="324" t="n"/>
      <c r="V831" s="324" t="n"/>
    </row>
    <row r="832" customFormat="1" s="318">
      <c r="O832" s="324" t="n"/>
      <c r="P832" s="324" t="n"/>
      <c r="Q832" s="324" t="n"/>
      <c r="R832" s="324" t="n"/>
      <c r="S832" s="324" t="n"/>
      <c r="T832" s="324" t="n"/>
      <c r="U832" s="324" t="n"/>
      <c r="V832" s="324" t="n"/>
    </row>
    <row r="833" customFormat="1" s="318">
      <c r="O833" s="324" t="n"/>
      <c r="P833" s="324" t="n"/>
      <c r="Q833" s="324" t="n"/>
      <c r="R833" s="324" t="n"/>
      <c r="S833" s="324" t="n"/>
      <c r="T833" s="324" t="n"/>
      <c r="U833" s="324" t="n"/>
      <c r="V833" s="324" t="n"/>
    </row>
    <row r="834" customFormat="1" s="318">
      <c r="O834" s="324" t="n"/>
      <c r="P834" s="324" t="n"/>
      <c r="Q834" s="324" t="n"/>
      <c r="R834" s="324" t="n"/>
      <c r="S834" s="324" t="n"/>
      <c r="T834" s="324" t="n"/>
      <c r="U834" s="324" t="n"/>
      <c r="V834" s="324" t="n"/>
    </row>
    <row r="835" customFormat="1" s="318">
      <c r="O835" s="324" t="n"/>
      <c r="P835" s="324" t="n"/>
      <c r="Q835" s="324" t="n"/>
      <c r="R835" s="324" t="n"/>
      <c r="S835" s="324" t="n"/>
      <c r="T835" s="324" t="n"/>
      <c r="U835" s="324" t="n"/>
      <c r="V835" s="324" t="n"/>
    </row>
    <row r="836" customFormat="1" s="318">
      <c r="O836" s="324" t="n"/>
      <c r="P836" s="324" t="n"/>
      <c r="Q836" s="324" t="n"/>
      <c r="R836" s="324" t="n"/>
      <c r="S836" s="324" t="n"/>
      <c r="T836" s="324" t="n"/>
      <c r="U836" s="324" t="n"/>
      <c r="V836" s="324" t="n"/>
    </row>
    <row r="837" customFormat="1" s="318">
      <c r="O837" s="324" t="n"/>
      <c r="P837" s="324" t="n"/>
      <c r="Q837" s="324" t="n"/>
      <c r="R837" s="324" t="n"/>
      <c r="S837" s="324" t="n"/>
      <c r="T837" s="324" t="n"/>
      <c r="U837" s="324" t="n"/>
      <c r="V837" s="324" t="n"/>
    </row>
    <row r="838" customFormat="1" s="318">
      <c r="O838" s="324" t="n"/>
      <c r="P838" s="324" t="n"/>
      <c r="Q838" s="324" t="n"/>
      <c r="R838" s="324" t="n"/>
      <c r="S838" s="324" t="n"/>
      <c r="T838" s="324" t="n"/>
      <c r="U838" s="324" t="n"/>
      <c r="V838" s="324" t="n"/>
    </row>
    <row r="839" customFormat="1" s="318">
      <c r="O839" s="324" t="n"/>
      <c r="P839" s="324" t="n"/>
      <c r="Q839" s="324" t="n"/>
      <c r="R839" s="324" t="n"/>
      <c r="S839" s="324" t="n"/>
      <c r="T839" s="324" t="n"/>
      <c r="U839" s="324" t="n"/>
      <c r="V839" s="324" t="n"/>
    </row>
    <row r="840" customFormat="1" s="318">
      <c r="O840" s="324" t="n"/>
      <c r="P840" s="324" t="n"/>
      <c r="Q840" s="324" t="n"/>
      <c r="R840" s="324" t="n"/>
      <c r="S840" s="324" t="n"/>
      <c r="T840" s="324" t="n"/>
      <c r="U840" s="324" t="n"/>
      <c r="V840" s="324" t="n"/>
    </row>
    <row r="841" customFormat="1" s="318">
      <c r="O841" s="324" t="n"/>
      <c r="P841" s="324" t="n"/>
      <c r="Q841" s="324" t="n"/>
      <c r="R841" s="324" t="n"/>
      <c r="S841" s="324" t="n"/>
      <c r="T841" s="324" t="n"/>
      <c r="U841" s="324" t="n"/>
      <c r="V841" s="324" t="n"/>
    </row>
    <row r="842" customFormat="1" s="318">
      <c r="O842" s="324" t="n"/>
      <c r="P842" s="324" t="n"/>
      <c r="Q842" s="324" t="n"/>
      <c r="R842" s="324" t="n"/>
      <c r="S842" s="324" t="n"/>
      <c r="T842" s="324" t="n"/>
      <c r="U842" s="324" t="n"/>
      <c r="V842" s="324" t="n"/>
    </row>
    <row r="843" customFormat="1" s="318">
      <c r="O843" s="324" t="n"/>
      <c r="P843" s="324" t="n"/>
      <c r="Q843" s="324" t="n"/>
      <c r="R843" s="324" t="n"/>
      <c r="S843" s="324" t="n"/>
      <c r="T843" s="324" t="n"/>
      <c r="U843" s="324" t="n"/>
      <c r="V843" s="324" t="n"/>
    </row>
    <row r="844" customFormat="1" s="318">
      <c r="O844" s="324" t="n"/>
      <c r="P844" s="324" t="n"/>
      <c r="Q844" s="324" t="n"/>
      <c r="R844" s="324" t="n"/>
      <c r="S844" s="324" t="n"/>
      <c r="T844" s="324" t="n"/>
      <c r="U844" s="324" t="n"/>
      <c r="V844" s="324" t="n"/>
    </row>
    <row r="845" customFormat="1" s="318">
      <c r="O845" s="324" t="n"/>
      <c r="P845" s="324" t="n"/>
      <c r="Q845" s="324" t="n"/>
      <c r="R845" s="324" t="n"/>
      <c r="S845" s="324" t="n"/>
      <c r="T845" s="324" t="n"/>
      <c r="U845" s="324" t="n"/>
      <c r="V845" s="324" t="n"/>
    </row>
    <row r="846" customFormat="1" s="318">
      <c r="O846" s="324" t="n"/>
      <c r="P846" s="324" t="n"/>
      <c r="Q846" s="324" t="n"/>
      <c r="R846" s="324" t="n"/>
      <c r="S846" s="324" t="n"/>
      <c r="T846" s="324" t="n"/>
      <c r="U846" s="324" t="n"/>
      <c r="V846" s="324" t="n"/>
    </row>
    <row r="847" customFormat="1" s="318">
      <c r="O847" s="324" t="n"/>
      <c r="P847" s="324" t="n"/>
      <c r="Q847" s="324" t="n"/>
      <c r="R847" s="324" t="n"/>
      <c r="S847" s="324" t="n"/>
      <c r="T847" s="324" t="n"/>
      <c r="U847" s="324" t="n"/>
      <c r="V847" s="324" t="n"/>
    </row>
    <row r="848" customFormat="1" s="318">
      <c r="O848" s="324" t="n"/>
      <c r="P848" s="324" t="n"/>
      <c r="Q848" s="324" t="n"/>
      <c r="R848" s="324" t="n"/>
      <c r="S848" s="324" t="n"/>
      <c r="T848" s="324" t="n"/>
      <c r="U848" s="324" t="n"/>
      <c r="V848" s="324" t="n"/>
    </row>
    <row r="849" customFormat="1" s="318">
      <c r="O849" s="324" t="n"/>
      <c r="P849" s="324" t="n"/>
      <c r="Q849" s="324" t="n"/>
      <c r="R849" s="324" t="n"/>
      <c r="S849" s="324" t="n"/>
      <c r="T849" s="324" t="n"/>
      <c r="U849" s="324" t="n"/>
      <c r="V849" s="324" t="n"/>
    </row>
    <row r="850" customFormat="1" s="318">
      <c r="O850" s="324" t="n"/>
      <c r="P850" s="324" t="n"/>
      <c r="Q850" s="324" t="n"/>
      <c r="R850" s="324" t="n"/>
      <c r="S850" s="324" t="n"/>
      <c r="T850" s="324" t="n"/>
      <c r="U850" s="324" t="n"/>
      <c r="V850" s="324" t="n"/>
    </row>
    <row r="851" customFormat="1" s="318">
      <c r="O851" s="324" t="n"/>
      <c r="P851" s="324" t="n"/>
      <c r="Q851" s="324" t="n"/>
      <c r="R851" s="324" t="n"/>
      <c r="S851" s="324" t="n"/>
      <c r="T851" s="324" t="n"/>
      <c r="U851" s="324" t="n"/>
      <c r="V851" s="324" t="n"/>
    </row>
    <row r="852" customFormat="1" s="318">
      <c r="O852" s="324" t="n"/>
      <c r="P852" s="324" t="n"/>
      <c r="Q852" s="324" t="n"/>
      <c r="R852" s="324" t="n"/>
      <c r="S852" s="324" t="n"/>
      <c r="T852" s="324" t="n"/>
      <c r="U852" s="324" t="n"/>
      <c r="V852" s="324" t="n"/>
    </row>
    <row r="853" customFormat="1" s="318">
      <c r="O853" s="324" t="n"/>
      <c r="P853" s="324" t="n"/>
      <c r="Q853" s="324" t="n"/>
      <c r="R853" s="324" t="n"/>
      <c r="S853" s="324" t="n"/>
      <c r="T853" s="324" t="n"/>
      <c r="U853" s="324" t="n"/>
      <c r="V853" s="324" t="n"/>
    </row>
    <row r="854" customFormat="1" s="318">
      <c r="O854" s="324" t="n"/>
      <c r="P854" s="324" t="n"/>
      <c r="Q854" s="324" t="n"/>
      <c r="R854" s="324" t="n"/>
      <c r="S854" s="324" t="n"/>
      <c r="T854" s="324" t="n"/>
      <c r="U854" s="324" t="n"/>
      <c r="V854" s="324" t="n"/>
    </row>
    <row r="855" customFormat="1" s="318">
      <c r="O855" s="324" t="n"/>
      <c r="P855" s="324" t="n"/>
      <c r="Q855" s="324" t="n"/>
      <c r="R855" s="324" t="n"/>
      <c r="S855" s="324" t="n"/>
      <c r="T855" s="324" t="n"/>
      <c r="U855" s="324" t="n"/>
      <c r="V855" s="324" t="n"/>
    </row>
    <row r="856" customFormat="1" s="318">
      <c r="O856" s="324" t="n"/>
      <c r="P856" s="324" t="n"/>
      <c r="Q856" s="324" t="n"/>
      <c r="R856" s="324" t="n"/>
      <c r="S856" s="324" t="n"/>
      <c r="T856" s="324" t="n"/>
      <c r="U856" s="324" t="n"/>
      <c r="V856" s="324" t="n"/>
    </row>
    <row r="857" customFormat="1" s="318">
      <c r="O857" s="324" t="n"/>
      <c r="P857" s="324" t="n"/>
      <c r="Q857" s="324" t="n"/>
      <c r="R857" s="324" t="n"/>
      <c r="S857" s="324" t="n"/>
      <c r="T857" s="324" t="n"/>
      <c r="U857" s="324" t="n"/>
      <c r="V857" s="324" t="n"/>
    </row>
    <row r="858" customFormat="1" s="318">
      <c r="O858" s="324" t="n"/>
      <c r="P858" s="324" t="n"/>
      <c r="Q858" s="324" t="n"/>
      <c r="R858" s="324" t="n"/>
      <c r="S858" s="324" t="n"/>
      <c r="T858" s="324" t="n"/>
      <c r="U858" s="324" t="n"/>
      <c r="V858" s="324" t="n"/>
    </row>
    <row r="859" customFormat="1" s="318">
      <c r="O859" s="324" t="n"/>
      <c r="P859" s="324" t="n"/>
      <c r="Q859" s="324" t="n"/>
      <c r="R859" s="324" t="n"/>
      <c r="S859" s="324" t="n"/>
      <c r="T859" s="324" t="n"/>
      <c r="U859" s="324" t="n"/>
      <c r="V859" s="324" t="n"/>
    </row>
    <row r="860" customFormat="1" s="318">
      <c r="O860" s="324" t="n"/>
      <c r="P860" s="324" t="n"/>
      <c r="Q860" s="324" t="n"/>
      <c r="R860" s="324" t="n"/>
      <c r="S860" s="324" t="n"/>
      <c r="T860" s="324" t="n"/>
      <c r="U860" s="324" t="n"/>
      <c r="V860" s="324" t="n"/>
    </row>
    <row r="861" customFormat="1" s="318">
      <c r="O861" s="324" t="n"/>
      <c r="P861" s="324" t="n"/>
      <c r="Q861" s="324" t="n"/>
      <c r="R861" s="324" t="n"/>
      <c r="S861" s="324" t="n"/>
      <c r="T861" s="324" t="n"/>
      <c r="U861" s="324" t="n"/>
      <c r="V861" s="324" t="n"/>
    </row>
    <row r="862" customFormat="1" s="318">
      <c r="O862" s="324" t="n"/>
      <c r="P862" s="324" t="n"/>
      <c r="Q862" s="324" t="n"/>
      <c r="R862" s="324" t="n"/>
      <c r="S862" s="324" t="n"/>
      <c r="T862" s="324" t="n"/>
      <c r="U862" s="324" t="n"/>
      <c r="V862" s="324" t="n"/>
    </row>
    <row r="863" customFormat="1" s="318">
      <c r="O863" s="324" t="n"/>
      <c r="P863" s="324" t="n"/>
      <c r="Q863" s="324" t="n"/>
      <c r="R863" s="324" t="n"/>
      <c r="S863" s="324" t="n"/>
      <c r="T863" s="324" t="n"/>
      <c r="U863" s="324" t="n"/>
      <c r="V863" s="324" t="n"/>
    </row>
    <row r="864" customFormat="1" s="318">
      <c r="O864" s="324" t="n"/>
      <c r="P864" s="324" t="n"/>
      <c r="Q864" s="324" t="n"/>
      <c r="R864" s="324" t="n"/>
      <c r="S864" s="324" t="n"/>
      <c r="T864" s="324" t="n"/>
      <c r="U864" s="324" t="n"/>
      <c r="V864" s="324" t="n"/>
    </row>
    <row r="865" customFormat="1" s="318">
      <c r="O865" s="324" t="n"/>
      <c r="P865" s="324" t="n"/>
      <c r="Q865" s="324" t="n"/>
      <c r="R865" s="324" t="n"/>
      <c r="S865" s="324" t="n"/>
      <c r="T865" s="324" t="n"/>
      <c r="U865" s="324" t="n"/>
      <c r="V865" s="324" t="n"/>
    </row>
    <row r="866" customFormat="1" s="318">
      <c r="O866" s="324" t="n"/>
      <c r="P866" s="324" t="n"/>
      <c r="Q866" s="324" t="n"/>
      <c r="R866" s="324" t="n"/>
      <c r="S866" s="324" t="n"/>
      <c r="T866" s="324" t="n"/>
      <c r="U866" s="324" t="n"/>
      <c r="V866" s="324" t="n"/>
    </row>
    <row r="867" customFormat="1" s="318">
      <c r="O867" s="324" t="n"/>
      <c r="P867" s="324" t="n"/>
      <c r="Q867" s="324" t="n"/>
      <c r="R867" s="324" t="n"/>
      <c r="S867" s="324" t="n"/>
      <c r="T867" s="324" t="n"/>
      <c r="U867" s="324" t="n"/>
      <c r="V867" s="324" t="n"/>
    </row>
    <row r="868" customFormat="1" s="318">
      <c r="O868" s="324" t="n"/>
      <c r="P868" s="324" t="n"/>
      <c r="Q868" s="324" t="n"/>
      <c r="R868" s="324" t="n"/>
      <c r="S868" s="324" t="n"/>
      <c r="T868" s="324" t="n"/>
      <c r="U868" s="324" t="n"/>
      <c r="V868" s="324" t="n"/>
    </row>
    <row r="869" customFormat="1" s="318">
      <c r="O869" s="324" t="n"/>
      <c r="P869" s="324" t="n"/>
      <c r="Q869" s="324" t="n"/>
      <c r="R869" s="324" t="n"/>
      <c r="S869" s="324" t="n"/>
      <c r="T869" s="324" t="n"/>
      <c r="U869" s="324" t="n"/>
      <c r="V869" s="324" t="n"/>
    </row>
    <row r="870" customFormat="1" s="318">
      <c r="O870" s="324" t="n"/>
      <c r="P870" s="324" t="n"/>
      <c r="Q870" s="324" t="n"/>
      <c r="R870" s="324" t="n"/>
      <c r="S870" s="324" t="n"/>
      <c r="T870" s="324" t="n"/>
      <c r="U870" s="324" t="n"/>
      <c r="V870" s="324" t="n"/>
    </row>
    <row r="871" customFormat="1" s="318">
      <c r="O871" s="324" t="n"/>
      <c r="P871" s="324" t="n"/>
      <c r="Q871" s="324" t="n"/>
      <c r="R871" s="324" t="n"/>
      <c r="S871" s="324" t="n"/>
      <c r="T871" s="324" t="n"/>
      <c r="U871" s="324" t="n"/>
      <c r="V871" s="324" t="n"/>
    </row>
    <row r="872" customFormat="1" s="318">
      <c r="O872" s="324" t="n"/>
      <c r="P872" s="324" t="n"/>
      <c r="Q872" s="324" t="n"/>
      <c r="R872" s="324" t="n"/>
      <c r="S872" s="324" t="n"/>
      <c r="T872" s="324" t="n"/>
      <c r="U872" s="324" t="n"/>
      <c r="V872" s="324" t="n"/>
    </row>
    <row r="873" customFormat="1" s="318">
      <c r="O873" s="324" t="n"/>
      <c r="P873" s="324" t="n"/>
      <c r="Q873" s="324" t="n"/>
      <c r="R873" s="324" t="n"/>
      <c r="S873" s="324" t="n"/>
      <c r="T873" s="324" t="n"/>
      <c r="U873" s="324" t="n"/>
      <c r="V873" s="324" t="n"/>
    </row>
    <row r="874" customFormat="1" s="318">
      <c r="O874" s="324" t="n"/>
      <c r="P874" s="324" t="n"/>
      <c r="Q874" s="324" t="n"/>
      <c r="R874" s="324" t="n"/>
      <c r="S874" s="324" t="n"/>
      <c r="T874" s="324" t="n"/>
      <c r="U874" s="324" t="n"/>
      <c r="V874" s="324" t="n"/>
    </row>
    <row r="875" customFormat="1" s="318">
      <c r="O875" s="324" t="n"/>
      <c r="P875" s="324" t="n"/>
      <c r="Q875" s="324" t="n"/>
      <c r="R875" s="324" t="n"/>
      <c r="S875" s="324" t="n"/>
      <c r="T875" s="324" t="n"/>
      <c r="U875" s="324" t="n"/>
      <c r="V875" s="324" t="n"/>
    </row>
    <row r="876" customFormat="1" s="318">
      <c r="O876" s="324" t="n"/>
      <c r="P876" s="324" t="n"/>
      <c r="Q876" s="324" t="n"/>
      <c r="R876" s="324" t="n"/>
      <c r="S876" s="324" t="n"/>
      <c r="T876" s="324" t="n"/>
      <c r="U876" s="324" t="n"/>
      <c r="V876" s="324" t="n"/>
    </row>
    <row r="877" customFormat="1" s="318">
      <c r="O877" s="324" t="n"/>
      <c r="P877" s="324" t="n"/>
      <c r="Q877" s="324" t="n"/>
      <c r="R877" s="324" t="n"/>
      <c r="S877" s="324" t="n"/>
      <c r="T877" s="324" t="n"/>
      <c r="U877" s="324" t="n"/>
      <c r="V877" s="324" t="n"/>
    </row>
    <row r="878" customFormat="1" s="318">
      <c r="O878" s="324" t="n"/>
      <c r="P878" s="324" t="n"/>
      <c r="Q878" s="324" t="n"/>
      <c r="R878" s="324" t="n"/>
      <c r="S878" s="324" t="n"/>
      <c r="T878" s="324" t="n"/>
      <c r="U878" s="324" t="n"/>
      <c r="V878" s="324" t="n"/>
    </row>
    <row r="879" customFormat="1" s="318">
      <c r="O879" s="324" t="n"/>
      <c r="P879" s="324" t="n"/>
      <c r="Q879" s="324" t="n"/>
      <c r="R879" s="324" t="n"/>
      <c r="S879" s="324" t="n"/>
      <c r="T879" s="324" t="n"/>
      <c r="U879" s="324" t="n"/>
      <c r="V879" s="324" t="n"/>
    </row>
    <row r="880" customFormat="1" s="318">
      <c r="O880" s="324" t="n"/>
      <c r="P880" s="324" t="n"/>
      <c r="Q880" s="324" t="n"/>
      <c r="R880" s="324" t="n"/>
      <c r="S880" s="324" t="n"/>
      <c r="T880" s="324" t="n"/>
      <c r="U880" s="324" t="n"/>
      <c r="V880" s="324" t="n"/>
    </row>
    <row r="881" customFormat="1" s="318">
      <c r="O881" s="324" t="n"/>
      <c r="P881" s="324" t="n"/>
      <c r="Q881" s="324" t="n"/>
      <c r="R881" s="324" t="n"/>
      <c r="S881" s="324" t="n"/>
      <c r="T881" s="324" t="n"/>
      <c r="U881" s="324" t="n"/>
      <c r="V881" s="324" t="n"/>
    </row>
    <row r="882" customFormat="1" s="318">
      <c r="O882" s="324" t="n"/>
      <c r="P882" s="324" t="n"/>
      <c r="Q882" s="324" t="n"/>
      <c r="R882" s="324" t="n"/>
      <c r="S882" s="324" t="n"/>
      <c r="T882" s="324" t="n"/>
      <c r="U882" s="324" t="n"/>
      <c r="V882" s="324" t="n"/>
    </row>
    <row r="883" customFormat="1" s="318">
      <c r="O883" s="324" t="n"/>
      <c r="P883" s="324" t="n"/>
      <c r="Q883" s="324" t="n"/>
      <c r="R883" s="324" t="n"/>
      <c r="S883" s="324" t="n"/>
      <c r="T883" s="324" t="n"/>
      <c r="U883" s="324" t="n"/>
      <c r="V883" s="324" t="n"/>
    </row>
    <row r="884" customFormat="1" s="318">
      <c r="O884" s="324" t="n"/>
      <c r="P884" s="324" t="n"/>
      <c r="Q884" s="324" t="n"/>
      <c r="R884" s="324" t="n"/>
      <c r="S884" s="324" t="n"/>
      <c r="T884" s="324" t="n"/>
      <c r="U884" s="324" t="n"/>
      <c r="V884" s="324" t="n"/>
    </row>
    <row r="885" customFormat="1" s="318">
      <c r="O885" s="324" t="n"/>
      <c r="P885" s="324" t="n"/>
      <c r="Q885" s="324" t="n"/>
      <c r="R885" s="324" t="n"/>
      <c r="S885" s="324" t="n"/>
      <c r="T885" s="324" t="n"/>
      <c r="U885" s="324" t="n"/>
      <c r="V885" s="324" t="n"/>
    </row>
    <row r="886" customFormat="1" s="318">
      <c r="O886" s="324" t="n"/>
      <c r="P886" s="324" t="n"/>
      <c r="Q886" s="324" t="n"/>
      <c r="R886" s="324" t="n"/>
      <c r="S886" s="324" t="n"/>
      <c r="T886" s="324" t="n"/>
      <c r="U886" s="324" t="n"/>
      <c r="V886" s="324" t="n"/>
    </row>
    <row r="887" customFormat="1" s="318">
      <c r="O887" s="324" t="n"/>
      <c r="P887" s="324" t="n"/>
      <c r="Q887" s="324" t="n"/>
      <c r="R887" s="324" t="n"/>
      <c r="S887" s="324" t="n"/>
      <c r="T887" s="324" t="n"/>
      <c r="U887" s="324" t="n"/>
      <c r="V887" s="324" t="n"/>
    </row>
    <row r="888" customFormat="1" s="318">
      <c r="O888" s="324" t="n"/>
      <c r="P888" s="324" t="n"/>
      <c r="Q888" s="324" t="n"/>
      <c r="R888" s="324" t="n"/>
      <c r="S888" s="324" t="n"/>
      <c r="T888" s="324" t="n"/>
      <c r="U888" s="324" t="n"/>
      <c r="V888" s="324" t="n"/>
    </row>
    <row r="889" customFormat="1" s="318">
      <c r="O889" s="324" t="n"/>
      <c r="P889" s="324" t="n"/>
      <c r="Q889" s="324" t="n"/>
      <c r="R889" s="324" t="n"/>
      <c r="S889" s="324" t="n"/>
      <c r="T889" s="324" t="n"/>
      <c r="U889" s="324" t="n"/>
      <c r="V889" s="324" t="n"/>
    </row>
    <row r="890" customFormat="1" s="318">
      <c r="O890" s="324" t="n"/>
      <c r="P890" s="324" t="n"/>
      <c r="Q890" s="324" t="n"/>
      <c r="R890" s="324" t="n"/>
      <c r="S890" s="324" t="n"/>
      <c r="T890" s="324" t="n"/>
      <c r="U890" s="324" t="n"/>
      <c r="V890" s="324" t="n"/>
    </row>
    <row r="891" customFormat="1" s="318">
      <c r="O891" s="324" t="n"/>
      <c r="P891" s="324" t="n"/>
      <c r="Q891" s="324" t="n"/>
      <c r="R891" s="324" t="n"/>
      <c r="S891" s="324" t="n"/>
      <c r="T891" s="324" t="n"/>
      <c r="U891" s="324" t="n"/>
      <c r="V891" s="324" t="n"/>
    </row>
    <row r="892" customFormat="1" s="318">
      <c r="O892" s="324" t="n"/>
      <c r="P892" s="324" t="n"/>
      <c r="Q892" s="324" t="n"/>
      <c r="R892" s="324" t="n"/>
      <c r="S892" s="324" t="n"/>
      <c r="T892" s="324" t="n"/>
      <c r="U892" s="324" t="n"/>
      <c r="V892" s="324" t="n"/>
    </row>
    <row r="893" customFormat="1" s="318">
      <c r="O893" s="324" t="n"/>
      <c r="P893" s="324" t="n"/>
      <c r="Q893" s="324" t="n"/>
      <c r="R893" s="324" t="n"/>
      <c r="S893" s="324" t="n"/>
      <c r="T893" s="324" t="n"/>
      <c r="U893" s="324" t="n"/>
      <c r="V893" s="324" t="n"/>
    </row>
    <row r="894" customFormat="1" s="318">
      <c r="O894" s="324" t="n"/>
      <c r="P894" s="324" t="n"/>
      <c r="Q894" s="324" t="n"/>
      <c r="R894" s="324" t="n"/>
      <c r="S894" s="324" t="n"/>
      <c r="T894" s="324" t="n"/>
      <c r="U894" s="324" t="n"/>
      <c r="V894" s="324" t="n"/>
    </row>
    <row r="895" customFormat="1" s="318">
      <c r="O895" s="324" t="n"/>
      <c r="P895" s="324" t="n"/>
      <c r="Q895" s="324" t="n"/>
      <c r="R895" s="324" t="n"/>
      <c r="S895" s="324" t="n"/>
      <c r="T895" s="324" t="n"/>
      <c r="U895" s="324" t="n"/>
      <c r="V895" s="324" t="n"/>
    </row>
    <row r="896" customFormat="1" s="318">
      <c r="O896" s="324" t="n"/>
      <c r="P896" s="324" t="n"/>
      <c r="Q896" s="324" t="n"/>
      <c r="R896" s="324" t="n"/>
      <c r="S896" s="324" t="n"/>
      <c r="T896" s="324" t="n"/>
      <c r="U896" s="324" t="n"/>
      <c r="V896" s="324" t="n"/>
    </row>
    <row r="897" customFormat="1" s="318">
      <c r="O897" s="324" t="n"/>
      <c r="P897" s="324" t="n"/>
      <c r="Q897" s="324" t="n"/>
      <c r="R897" s="324" t="n"/>
      <c r="S897" s="324" t="n"/>
      <c r="T897" s="324" t="n"/>
      <c r="U897" s="324" t="n"/>
      <c r="V897" s="324" t="n"/>
    </row>
    <row r="898" customFormat="1" s="318">
      <c r="O898" s="324" t="n"/>
      <c r="P898" s="324" t="n"/>
      <c r="Q898" s="324" t="n"/>
      <c r="R898" s="324" t="n"/>
      <c r="S898" s="324" t="n"/>
      <c r="T898" s="324" t="n"/>
      <c r="U898" s="324" t="n"/>
      <c r="V898" s="324" t="n"/>
    </row>
    <row r="899" customFormat="1" s="318">
      <c r="O899" s="324" t="n"/>
      <c r="P899" s="324" t="n"/>
      <c r="Q899" s="324" t="n"/>
      <c r="R899" s="324" t="n"/>
      <c r="S899" s="324" t="n"/>
      <c r="T899" s="324" t="n"/>
      <c r="U899" s="324" t="n"/>
      <c r="V899" s="324" t="n"/>
    </row>
    <row r="900" customFormat="1" s="318">
      <c r="O900" s="324" t="n"/>
      <c r="P900" s="324" t="n"/>
      <c r="Q900" s="324" t="n"/>
      <c r="R900" s="324" t="n"/>
      <c r="S900" s="324" t="n"/>
      <c r="T900" s="324" t="n"/>
      <c r="U900" s="324" t="n"/>
      <c r="V900" s="324" t="n"/>
    </row>
    <row r="901" customFormat="1" s="318">
      <c r="O901" s="324" t="n"/>
      <c r="P901" s="324" t="n"/>
      <c r="Q901" s="324" t="n"/>
      <c r="R901" s="324" t="n"/>
      <c r="S901" s="324" t="n"/>
      <c r="T901" s="324" t="n"/>
      <c r="U901" s="324" t="n"/>
      <c r="V901" s="324" t="n"/>
    </row>
    <row r="902" customFormat="1" s="318">
      <c r="O902" s="324" t="n"/>
      <c r="P902" s="324" t="n"/>
      <c r="Q902" s="324" t="n"/>
      <c r="R902" s="324" t="n"/>
      <c r="S902" s="324" t="n"/>
      <c r="T902" s="324" t="n"/>
      <c r="U902" s="324" t="n"/>
      <c r="V902" s="324" t="n"/>
    </row>
    <row r="903" customFormat="1" s="318">
      <c r="O903" s="324" t="n"/>
      <c r="P903" s="324" t="n"/>
      <c r="Q903" s="324" t="n"/>
      <c r="R903" s="324" t="n"/>
      <c r="S903" s="324" t="n"/>
      <c r="T903" s="324" t="n"/>
      <c r="U903" s="324" t="n"/>
      <c r="V903" s="324" t="n"/>
    </row>
    <row r="904" customFormat="1" s="318">
      <c r="O904" s="324" t="n"/>
      <c r="P904" s="324" t="n"/>
      <c r="Q904" s="324" t="n"/>
      <c r="R904" s="324" t="n"/>
      <c r="S904" s="324" t="n"/>
      <c r="T904" s="324" t="n"/>
      <c r="U904" s="324" t="n"/>
      <c r="V904" s="324" t="n"/>
    </row>
    <row r="905" customFormat="1" s="318">
      <c r="O905" s="324" t="n"/>
      <c r="P905" s="324" t="n"/>
      <c r="Q905" s="324" t="n"/>
      <c r="R905" s="324" t="n"/>
      <c r="S905" s="324" t="n"/>
      <c r="T905" s="324" t="n"/>
      <c r="U905" s="324" t="n"/>
      <c r="V905" s="324" t="n"/>
    </row>
    <row r="906" customFormat="1" s="318">
      <c r="O906" s="324" t="n"/>
      <c r="P906" s="324" t="n"/>
      <c r="Q906" s="324" t="n"/>
      <c r="R906" s="324" t="n"/>
      <c r="S906" s="324" t="n"/>
      <c r="T906" s="324" t="n"/>
      <c r="U906" s="324" t="n"/>
      <c r="V906" s="324" t="n"/>
    </row>
    <row r="907" customFormat="1" s="318">
      <c r="O907" s="324" t="n"/>
      <c r="P907" s="324" t="n"/>
      <c r="Q907" s="324" t="n"/>
      <c r="R907" s="324" t="n"/>
      <c r="S907" s="324" t="n"/>
      <c r="T907" s="324" t="n"/>
      <c r="U907" s="324" t="n"/>
      <c r="V907" s="324" t="n"/>
    </row>
    <row r="908" customFormat="1" s="318">
      <c r="O908" s="324" t="n"/>
      <c r="P908" s="324" t="n"/>
      <c r="Q908" s="324" t="n"/>
      <c r="R908" s="324" t="n"/>
      <c r="S908" s="324" t="n"/>
      <c r="T908" s="324" t="n"/>
      <c r="U908" s="324" t="n"/>
      <c r="V908" s="324" t="n"/>
    </row>
    <row r="909" customFormat="1" s="318">
      <c r="O909" s="324" t="n"/>
      <c r="P909" s="324" t="n"/>
      <c r="Q909" s="324" t="n"/>
      <c r="R909" s="324" t="n"/>
      <c r="S909" s="324" t="n"/>
      <c r="T909" s="324" t="n"/>
      <c r="U909" s="324" t="n"/>
      <c r="V909" s="324" t="n"/>
    </row>
    <row r="910" customFormat="1" s="318">
      <c r="O910" s="324" t="n"/>
      <c r="P910" s="324" t="n"/>
      <c r="Q910" s="324" t="n"/>
      <c r="R910" s="324" t="n"/>
      <c r="S910" s="324" t="n"/>
      <c r="T910" s="324" t="n"/>
      <c r="U910" s="324" t="n"/>
      <c r="V910" s="324" t="n"/>
    </row>
    <row r="911" customFormat="1" s="318">
      <c r="O911" s="324" t="n"/>
      <c r="P911" s="324" t="n"/>
      <c r="Q911" s="324" t="n"/>
      <c r="R911" s="324" t="n"/>
      <c r="S911" s="324" t="n"/>
      <c r="T911" s="324" t="n"/>
      <c r="U911" s="324" t="n"/>
      <c r="V911" s="324" t="n"/>
    </row>
    <row r="912" customFormat="1" s="318">
      <c r="O912" s="324" t="n"/>
      <c r="P912" s="324" t="n"/>
      <c r="Q912" s="324" t="n"/>
      <c r="R912" s="324" t="n"/>
      <c r="S912" s="324" t="n"/>
      <c r="T912" s="324" t="n"/>
      <c r="U912" s="324" t="n"/>
      <c r="V912" s="324" t="n"/>
    </row>
    <row r="913" customFormat="1" s="318">
      <c r="O913" s="324" t="n"/>
      <c r="P913" s="324" t="n"/>
      <c r="Q913" s="324" t="n"/>
      <c r="R913" s="324" t="n"/>
      <c r="S913" s="324" t="n"/>
      <c r="T913" s="324" t="n"/>
      <c r="U913" s="324" t="n"/>
      <c r="V913" s="324" t="n"/>
    </row>
    <row r="914" customFormat="1" s="318">
      <c r="O914" s="324" t="n"/>
      <c r="P914" s="324" t="n"/>
      <c r="Q914" s="324" t="n"/>
      <c r="R914" s="324" t="n"/>
      <c r="S914" s="324" t="n"/>
      <c r="T914" s="324" t="n"/>
      <c r="U914" s="324" t="n"/>
      <c r="V914" s="324" t="n"/>
    </row>
    <row r="915" customFormat="1" s="318">
      <c r="O915" s="324" t="n"/>
      <c r="P915" s="324" t="n"/>
      <c r="Q915" s="324" t="n"/>
      <c r="R915" s="324" t="n"/>
      <c r="S915" s="324" t="n"/>
      <c r="T915" s="324" t="n"/>
      <c r="U915" s="324" t="n"/>
      <c r="V915" s="324" t="n"/>
    </row>
    <row r="916" customFormat="1" s="318">
      <c r="O916" s="324" t="n"/>
      <c r="P916" s="324" t="n"/>
      <c r="Q916" s="324" t="n"/>
      <c r="R916" s="324" t="n"/>
      <c r="S916" s="324" t="n"/>
      <c r="T916" s="324" t="n"/>
      <c r="U916" s="324" t="n"/>
      <c r="V916" s="324" t="n"/>
    </row>
    <row r="917" customFormat="1" s="318">
      <c r="O917" s="324" t="n"/>
      <c r="P917" s="324" t="n"/>
      <c r="Q917" s="324" t="n"/>
      <c r="R917" s="324" t="n"/>
      <c r="S917" s="324" t="n"/>
      <c r="T917" s="324" t="n"/>
      <c r="U917" s="324" t="n"/>
      <c r="V917" s="324" t="n"/>
    </row>
    <row r="918" customFormat="1" s="318">
      <c r="O918" s="324" t="n"/>
      <c r="P918" s="324" t="n"/>
      <c r="Q918" s="324" t="n"/>
      <c r="R918" s="324" t="n"/>
      <c r="S918" s="324" t="n"/>
      <c r="T918" s="324" t="n"/>
      <c r="U918" s="324" t="n"/>
      <c r="V918" s="324" t="n"/>
    </row>
    <row r="919" customFormat="1" s="318">
      <c r="O919" s="324" t="n"/>
      <c r="P919" s="324" t="n"/>
      <c r="Q919" s="324" t="n"/>
      <c r="R919" s="324" t="n"/>
      <c r="S919" s="324" t="n"/>
      <c r="T919" s="324" t="n"/>
      <c r="U919" s="324" t="n"/>
      <c r="V919" s="324" t="n"/>
    </row>
    <row r="920" customFormat="1" s="318">
      <c r="O920" s="324" t="n"/>
      <c r="P920" s="324" t="n"/>
      <c r="Q920" s="324" t="n"/>
      <c r="R920" s="324" t="n"/>
      <c r="S920" s="324" t="n"/>
      <c r="T920" s="324" t="n"/>
      <c r="U920" s="324" t="n"/>
      <c r="V920" s="324" t="n"/>
    </row>
    <row r="921" customFormat="1" s="318">
      <c r="O921" s="324" t="n"/>
      <c r="P921" s="324" t="n"/>
      <c r="Q921" s="324" t="n"/>
      <c r="R921" s="324" t="n"/>
      <c r="S921" s="324" t="n"/>
      <c r="T921" s="324" t="n"/>
      <c r="U921" s="324" t="n"/>
      <c r="V921" s="324" t="n"/>
    </row>
    <row r="922" customFormat="1" s="318">
      <c r="O922" s="324" t="n"/>
      <c r="P922" s="324" t="n"/>
      <c r="Q922" s="324" t="n"/>
      <c r="R922" s="324" t="n"/>
      <c r="S922" s="324" t="n"/>
      <c r="T922" s="324" t="n"/>
      <c r="U922" s="324" t="n"/>
      <c r="V922" s="324" t="n"/>
    </row>
    <row r="923" customFormat="1" s="318">
      <c r="O923" s="324" t="n"/>
      <c r="P923" s="324" t="n"/>
      <c r="Q923" s="324" t="n"/>
      <c r="R923" s="324" t="n"/>
      <c r="S923" s="324" t="n"/>
      <c r="T923" s="324" t="n"/>
      <c r="U923" s="324" t="n"/>
      <c r="V923" s="324" t="n"/>
    </row>
    <row r="924" customFormat="1" s="318">
      <c r="O924" s="324" t="n"/>
      <c r="P924" s="324" t="n"/>
      <c r="Q924" s="324" t="n"/>
      <c r="R924" s="324" t="n"/>
      <c r="S924" s="324" t="n"/>
      <c r="T924" s="324" t="n"/>
      <c r="U924" s="324" t="n"/>
      <c r="V924" s="324" t="n"/>
    </row>
    <row r="925" customFormat="1" s="318">
      <c r="O925" s="324" t="n"/>
      <c r="P925" s="324" t="n"/>
      <c r="Q925" s="324" t="n"/>
      <c r="R925" s="324" t="n"/>
      <c r="S925" s="324" t="n"/>
      <c r="T925" s="324" t="n"/>
      <c r="U925" s="324" t="n"/>
      <c r="V925" s="324" t="n"/>
    </row>
    <row r="926" customFormat="1" s="318">
      <c r="O926" s="324" t="n"/>
      <c r="P926" s="324" t="n"/>
      <c r="Q926" s="324" t="n"/>
      <c r="R926" s="324" t="n"/>
      <c r="S926" s="324" t="n"/>
      <c r="T926" s="324" t="n"/>
      <c r="U926" s="324" t="n"/>
      <c r="V926" s="324" t="n"/>
    </row>
    <row r="927" customFormat="1" s="318">
      <c r="O927" s="324" t="n"/>
      <c r="P927" s="324" t="n"/>
      <c r="Q927" s="324" t="n"/>
      <c r="R927" s="324" t="n"/>
      <c r="S927" s="324" t="n"/>
      <c r="T927" s="324" t="n"/>
      <c r="U927" s="324" t="n"/>
      <c r="V927" s="324" t="n"/>
    </row>
    <row r="928" customFormat="1" s="318">
      <c r="O928" s="324" t="n"/>
      <c r="P928" s="324" t="n"/>
      <c r="Q928" s="324" t="n"/>
      <c r="R928" s="324" t="n"/>
      <c r="S928" s="324" t="n"/>
      <c r="T928" s="324" t="n"/>
      <c r="U928" s="324" t="n"/>
      <c r="V928" s="324" t="n"/>
    </row>
    <row r="929" customFormat="1" s="318">
      <c r="O929" s="324" t="n"/>
      <c r="P929" s="324" t="n"/>
      <c r="Q929" s="324" t="n"/>
      <c r="R929" s="324" t="n"/>
      <c r="S929" s="324" t="n"/>
      <c r="T929" s="324" t="n"/>
      <c r="U929" s="324" t="n"/>
      <c r="V929" s="324" t="n"/>
    </row>
    <row r="930" customFormat="1" s="318">
      <c r="O930" s="324" t="n"/>
      <c r="P930" s="324" t="n"/>
      <c r="Q930" s="324" t="n"/>
      <c r="R930" s="324" t="n"/>
      <c r="S930" s="324" t="n"/>
      <c r="T930" s="324" t="n"/>
      <c r="U930" s="324" t="n"/>
      <c r="V930" s="324" t="n"/>
    </row>
    <row r="931" customFormat="1" s="318">
      <c r="O931" s="324" t="n"/>
      <c r="P931" s="324" t="n"/>
      <c r="Q931" s="324" t="n"/>
      <c r="R931" s="324" t="n"/>
      <c r="S931" s="324" t="n"/>
      <c r="T931" s="324" t="n"/>
      <c r="U931" s="324" t="n"/>
      <c r="V931" s="324" t="n"/>
    </row>
    <row r="932" customFormat="1" s="318">
      <c r="O932" s="324" t="n"/>
      <c r="P932" s="324" t="n"/>
      <c r="Q932" s="324" t="n"/>
      <c r="R932" s="324" t="n"/>
      <c r="S932" s="324" t="n"/>
      <c r="T932" s="324" t="n"/>
      <c r="U932" s="324" t="n"/>
      <c r="V932" s="324" t="n"/>
    </row>
    <row r="933" customFormat="1" s="318">
      <c r="O933" s="324" t="n"/>
      <c r="P933" s="324" t="n"/>
      <c r="Q933" s="324" t="n"/>
      <c r="R933" s="324" t="n"/>
      <c r="S933" s="324" t="n"/>
      <c r="T933" s="324" t="n"/>
      <c r="U933" s="324" t="n"/>
      <c r="V933" s="324" t="n"/>
    </row>
    <row r="934" customFormat="1" s="318">
      <c r="O934" s="324" t="n"/>
      <c r="P934" s="324" t="n"/>
      <c r="Q934" s="324" t="n"/>
      <c r="R934" s="324" t="n"/>
      <c r="S934" s="324" t="n"/>
      <c r="T934" s="324" t="n"/>
      <c r="U934" s="324" t="n"/>
      <c r="V934" s="324" t="n"/>
    </row>
    <row r="935" customFormat="1" s="318">
      <c r="O935" s="324" t="n"/>
      <c r="P935" s="324" t="n"/>
      <c r="Q935" s="324" t="n"/>
      <c r="R935" s="324" t="n"/>
      <c r="S935" s="324" t="n"/>
      <c r="T935" s="324" t="n"/>
      <c r="U935" s="324" t="n"/>
      <c r="V935" s="324" t="n"/>
    </row>
    <row r="936" customFormat="1" s="318">
      <c r="O936" s="324" t="n"/>
      <c r="P936" s="324" t="n"/>
      <c r="Q936" s="324" t="n"/>
      <c r="R936" s="324" t="n"/>
      <c r="S936" s="324" t="n"/>
      <c r="T936" s="324" t="n"/>
      <c r="U936" s="324" t="n"/>
      <c r="V936" s="324" t="n"/>
    </row>
    <row r="937" customFormat="1" s="318">
      <c r="O937" s="324" t="n"/>
      <c r="P937" s="324" t="n"/>
      <c r="Q937" s="324" t="n"/>
      <c r="R937" s="324" t="n"/>
      <c r="S937" s="324" t="n"/>
      <c r="T937" s="324" t="n"/>
      <c r="U937" s="324" t="n"/>
      <c r="V937" s="324" t="n"/>
    </row>
    <row r="938" customFormat="1" s="318">
      <c r="O938" s="324" t="n"/>
      <c r="P938" s="324" t="n"/>
      <c r="Q938" s="324" t="n"/>
      <c r="R938" s="324" t="n"/>
      <c r="S938" s="324" t="n"/>
      <c r="T938" s="324" t="n"/>
      <c r="U938" s="324" t="n"/>
      <c r="V938" s="324" t="n"/>
    </row>
    <row r="939" customFormat="1" s="318">
      <c r="O939" s="324" t="n"/>
      <c r="P939" s="324" t="n"/>
      <c r="Q939" s="324" t="n"/>
      <c r="R939" s="324" t="n"/>
      <c r="S939" s="324" t="n"/>
      <c r="T939" s="324" t="n"/>
      <c r="U939" s="324" t="n"/>
      <c r="V939" s="324" t="n"/>
    </row>
    <row r="940" customFormat="1" s="318">
      <c r="O940" s="324" t="n"/>
      <c r="P940" s="324" t="n"/>
      <c r="Q940" s="324" t="n"/>
      <c r="R940" s="324" t="n"/>
      <c r="S940" s="324" t="n"/>
      <c r="T940" s="324" t="n"/>
      <c r="U940" s="324" t="n"/>
      <c r="V940" s="324" t="n"/>
    </row>
    <row r="941" customFormat="1" s="318">
      <c r="O941" s="324" t="n"/>
      <c r="P941" s="324" t="n"/>
      <c r="Q941" s="324" t="n"/>
      <c r="R941" s="324" t="n"/>
      <c r="S941" s="324" t="n"/>
      <c r="T941" s="324" t="n"/>
      <c r="U941" s="324" t="n"/>
      <c r="V941" s="324" t="n"/>
    </row>
    <row r="942" customFormat="1" s="318">
      <c r="O942" s="324" t="n"/>
      <c r="P942" s="324" t="n"/>
      <c r="Q942" s="324" t="n"/>
      <c r="R942" s="324" t="n"/>
      <c r="S942" s="324" t="n"/>
      <c r="T942" s="324" t="n"/>
      <c r="U942" s="324" t="n"/>
      <c r="V942" s="324" t="n"/>
    </row>
    <row r="943" customFormat="1" s="318">
      <c r="O943" s="324" t="n"/>
      <c r="P943" s="324" t="n"/>
      <c r="Q943" s="324" t="n"/>
      <c r="R943" s="324" t="n"/>
      <c r="S943" s="324" t="n"/>
      <c r="T943" s="324" t="n"/>
      <c r="U943" s="324" t="n"/>
      <c r="V943" s="324" t="n"/>
    </row>
    <row r="944" customFormat="1" s="318">
      <c r="O944" s="324" t="n"/>
      <c r="P944" s="324" t="n"/>
      <c r="Q944" s="324" t="n"/>
      <c r="R944" s="324" t="n"/>
      <c r="S944" s="324" t="n"/>
      <c r="T944" s="324" t="n"/>
      <c r="U944" s="324" t="n"/>
      <c r="V944" s="324" t="n"/>
    </row>
    <row r="945" customFormat="1" s="318">
      <c r="O945" s="324" t="n"/>
      <c r="P945" s="324" t="n"/>
      <c r="Q945" s="324" t="n"/>
      <c r="R945" s="324" t="n"/>
      <c r="S945" s="324" t="n"/>
      <c r="T945" s="324" t="n"/>
      <c r="U945" s="324" t="n"/>
      <c r="V945" s="324" t="n"/>
    </row>
    <row r="946" customFormat="1" s="318">
      <c r="O946" s="324" t="n"/>
      <c r="P946" s="324" t="n"/>
      <c r="Q946" s="324" t="n"/>
      <c r="R946" s="324" t="n"/>
      <c r="S946" s="324" t="n"/>
      <c r="T946" s="324" t="n"/>
      <c r="U946" s="324" t="n"/>
      <c r="V946" s="324" t="n"/>
    </row>
    <row r="947" customFormat="1" s="318">
      <c r="O947" s="324" t="n"/>
      <c r="P947" s="324" t="n"/>
      <c r="Q947" s="324" t="n"/>
      <c r="R947" s="324" t="n"/>
      <c r="S947" s="324" t="n"/>
      <c r="T947" s="324" t="n"/>
      <c r="U947" s="324" t="n"/>
      <c r="V947" s="324" t="n"/>
    </row>
    <row r="948" customFormat="1" s="318">
      <c r="O948" s="324" t="n"/>
      <c r="P948" s="324" t="n"/>
      <c r="Q948" s="324" t="n"/>
      <c r="R948" s="324" t="n"/>
      <c r="S948" s="324" t="n"/>
      <c r="T948" s="324" t="n"/>
      <c r="U948" s="324" t="n"/>
      <c r="V948" s="324" t="n"/>
    </row>
    <row r="949" customFormat="1" s="318">
      <c r="O949" s="324" t="n"/>
      <c r="P949" s="324" t="n"/>
      <c r="Q949" s="324" t="n"/>
      <c r="R949" s="324" t="n"/>
      <c r="S949" s="324" t="n"/>
      <c r="T949" s="324" t="n"/>
      <c r="U949" s="324" t="n"/>
      <c r="V949" s="324" t="n"/>
    </row>
    <row r="950" customFormat="1" s="318">
      <c r="O950" s="324" t="n"/>
      <c r="P950" s="324" t="n"/>
      <c r="Q950" s="324" t="n"/>
      <c r="R950" s="324" t="n"/>
      <c r="S950" s="324" t="n"/>
      <c r="T950" s="324" t="n"/>
      <c r="U950" s="324" t="n"/>
      <c r="V950" s="324" t="n"/>
    </row>
    <row r="951" customFormat="1" s="318">
      <c r="O951" s="324" t="n"/>
      <c r="P951" s="324" t="n"/>
      <c r="Q951" s="324" t="n"/>
      <c r="R951" s="324" t="n"/>
      <c r="S951" s="324" t="n"/>
      <c r="T951" s="324" t="n"/>
      <c r="U951" s="324" t="n"/>
      <c r="V951" s="324" t="n"/>
    </row>
    <row r="952" customFormat="1" s="318">
      <c r="O952" s="324" t="n"/>
      <c r="P952" s="324" t="n"/>
      <c r="Q952" s="324" t="n"/>
      <c r="R952" s="324" t="n"/>
      <c r="S952" s="324" t="n"/>
      <c r="T952" s="324" t="n"/>
      <c r="U952" s="324" t="n"/>
      <c r="V952" s="324" t="n"/>
    </row>
    <row r="953" customFormat="1" s="318">
      <c r="O953" s="324" t="n"/>
      <c r="P953" s="324" t="n"/>
      <c r="Q953" s="324" t="n"/>
      <c r="R953" s="324" t="n"/>
      <c r="S953" s="324" t="n"/>
      <c r="T953" s="324" t="n"/>
      <c r="U953" s="324" t="n"/>
      <c r="V953" s="324" t="n"/>
    </row>
    <row r="954" customFormat="1" s="318">
      <c r="O954" s="324" t="n"/>
      <c r="P954" s="324" t="n"/>
      <c r="Q954" s="324" t="n"/>
      <c r="R954" s="324" t="n"/>
      <c r="S954" s="324" t="n"/>
      <c r="T954" s="324" t="n"/>
      <c r="U954" s="324" t="n"/>
      <c r="V954" s="324" t="n"/>
    </row>
    <row r="955" customFormat="1" s="318">
      <c r="O955" s="324" t="n"/>
      <c r="P955" s="324" t="n"/>
      <c r="Q955" s="324" t="n"/>
      <c r="R955" s="324" t="n"/>
      <c r="S955" s="324" t="n"/>
      <c r="T955" s="324" t="n"/>
      <c r="U955" s="324" t="n"/>
      <c r="V955" s="324" t="n"/>
    </row>
    <row r="956" customFormat="1" s="318">
      <c r="O956" s="324" t="n"/>
      <c r="P956" s="324" t="n"/>
      <c r="Q956" s="324" t="n"/>
      <c r="R956" s="324" t="n"/>
      <c r="S956" s="324" t="n"/>
      <c r="T956" s="324" t="n"/>
      <c r="U956" s="324" t="n"/>
      <c r="V956" s="324" t="n"/>
    </row>
    <row r="957" customFormat="1" s="318">
      <c r="O957" s="324" t="n"/>
      <c r="P957" s="324" t="n"/>
      <c r="Q957" s="324" t="n"/>
      <c r="R957" s="324" t="n"/>
      <c r="S957" s="324" t="n"/>
      <c r="T957" s="324" t="n"/>
      <c r="U957" s="324" t="n"/>
      <c r="V957" s="324" t="n"/>
    </row>
    <row r="958" customFormat="1" s="318">
      <c r="O958" s="324" t="n"/>
      <c r="P958" s="324" t="n"/>
      <c r="Q958" s="324" t="n"/>
      <c r="R958" s="324" t="n"/>
      <c r="S958" s="324" t="n"/>
      <c r="T958" s="324" t="n"/>
      <c r="U958" s="324" t="n"/>
      <c r="V958" s="324" t="n"/>
    </row>
    <row r="959" customFormat="1" s="318">
      <c r="O959" s="324" t="n"/>
      <c r="P959" s="324" t="n"/>
      <c r="Q959" s="324" t="n"/>
      <c r="R959" s="324" t="n"/>
      <c r="S959" s="324" t="n"/>
      <c r="T959" s="324" t="n"/>
      <c r="U959" s="324" t="n"/>
      <c r="V959" s="324" t="n"/>
    </row>
    <row r="960" customFormat="1" s="318">
      <c r="O960" s="324" t="n"/>
      <c r="P960" s="324" t="n"/>
      <c r="Q960" s="324" t="n"/>
      <c r="R960" s="324" t="n"/>
      <c r="S960" s="324" t="n"/>
      <c r="T960" s="324" t="n"/>
      <c r="U960" s="324" t="n"/>
      <c r="V960" s="324" t="n"/>
    </row>
    <row r="961" customFormat="1" s="318">
      <c r="O961" s="324" t="n"/>
      <c r="P961" s="324" t="n"/>
      <c r="Q961" s="324" t="n"/>
      <c r="R961" s="324" t="n"/>
      <c r="S961" s="324" t="n"/>
      <c r="T961" s="324" t="n"/>
      <c r="U961" s="324" t="n"/>
      <c r="V961" s="324" t="n"/>
    </row>
    <row r="962" customFormat="1" s="318">
      <c r="O962" s="324" t="n"/>
      <c r="P962" s="324" t="n"/>
      <c r="Q962" s="324" t="n"/>
      <c r="R962" s="324" t="n"/>
      <c r="S962" s="324" t="n"/>
      <c r="T962" s="324" t="n"/>
      <c r="U962" s="324" t="n"/>
      <c r="V962" s="324" t="n"/>
    </row>
    <row r="963" customFormat="1" s="318">
      <c r="O963" s="324" t="n"/>
      <c r="P963" s="324" t="n"/>
      <c r="Q963" s="324" t="n"/>
      <c r="R963" s="324" t="n"/>
      <c r="S963" s="324" t="n"/>
      <c r="T963" s="324" t="n"/>
      <c r="U963" s="324" t="n"/>
      <c r="V963" s="324" t="n"/>
    </row>
    <row r="964" customFormat="1" s="318">
      <c r="O964" s="324" t="n"/>
      <c r="P964" s="324" t="n"/>
      <c r="Q964" s="324" t="n"/>
      <c r="R964" s="324" t="n"/>
      <c r="S964" s="324" t="n"/>
      <c r="T964" s="324" t="n"/>
      <c r="U964" s="324" t="n"/>
      <c r="V964" s="324" t="n"/>
    </row>
    <row r="965" customFormat="1" s="318">
      <c r="O965" s="324" t="n"/>
      <c r="P965" s="324" t="n"/>
      <c r="Q965" s="324" t="n"/>
      <c r="R965" s="324" t="n"/>
      <c r="S965" s="324" t="n"/>
      <c r="T965" s="324" t="n"/>
      <c r="U965" s="324" t="n"/>
      <c r="V965" s="324" t="n"/>
    </row>
    <row r="966" customFormat="1" s="318">
      <c r="O966" s="324" t="n"/>
      <c r="P966" s="324" t="n"/>
      <c r="Q966" s="324" t="n"/>
      <c r="R966" s="324" t="n"/>
      <c r="S966" s="324" t="n"/>
      <c r="T966" s="324" t="n"/>
      <c r="U966" s="324" t="n"/>
      <c r="V966" s="324" t="n"/>
    </row>
    <row r="967" customFormat="1" s="318">
      <c r="O967" s="324" t="n"/>
      <c r="P967" s="324" t="n"/>
      <c r="Q967" s="324" t="n"/>
      <c r="R967" s="324" t="n"/>
      <c r="S967" s="324" t="n"/>
      <c r="T967" s="324" t="n"/>
      <c r="U967" s="324" t="n"/>
      <c r="V967" s="324" t="n"/>
    </row>
    <row r="968" customFormat="1" s="318">
      <c r="O968" s="324" t="n"/>
      <c r="P968" s="324" t="n"/>
      <c r="Q968" s="324" t="n"/>
      <c r="R968" s="324" t="n"/>
      <c r="S968" s="324" t="n"/>
      <c r="T968" s="324" t="n"/>
      <c r="U968" s="324" t="n"/>
      <c r="V968" s="324" t="n"/>
    </row>
    <row r="969" customFormat="1" s="318">
      <c r="O969" s="324" t="n"/>
      <c r="P969" s="324" t="n"/>
      <c r="Q969" s="324" t="n"/>
      <c r="R969" s="324" t="n"/>
      <c r="S969" s="324" t="n"/>
      <c r="T969" s="324" t="n"/>
      <c r="U969" s="324" t="n"/>
      <c r="V969" s="324" t="n"/>
    </row>
    <row r="970" customFormat="1" s="318">
      <c r="O970" s="324" t="n"/>
      <c r="P970" s="324" t="n"/>
      <c r="Q970" s="324" t="n"/>
      <c r="R970" s="324" t="n"/>
      <c r="S970" s="324" t="n"/>
      <c r="T970" s="324" t="n"/>
      <c r="U970" s="324" t="n"/>
      <c r="V970" s="324" t="n"/>
    </row>
    <row r="971" customFormat="1" s="318">
      <c r="O971" s="324" t="n"/>
      <c r="P971" s="324" t="n"/>
      <c r="Q971" s="324" t="n"/>
      <c r="R971" s="324" t="n"/>
      <c r="S971" s="324" t="n"/>
      <c r="T971" s="324" t="n"/>
      <c r="U971" s="324" t="n"/>
      <c r="V971" s="324" t="n"/>
    </row>
    <row r="972" customFormat="1" s="318">
      <c r="O972" s="324" t="n"/>
      <c r="P972" s="324" t="n"/>
      <c r="Q972" s="324" t="n"/>
      <c r="R972" s="324" t="n"/>
      <c r="S972" s="324" t="n"/>
      <c r="T972" s="324" t="n"/>
      <c r="U972" s="324" t="n"/>
      <c r="V972" s="324" t="n"/>
    </row>
    <row r="973" customFormat="1" s="318">
      <c r="O973" s="324" t="n"/>
      <c r="P973" s="324" t="n"/>
      <c r="Q973" s="324" t="n"/>
      <c r="R973" s="324" t="n"/>
      <c r="S973" s="324" t="n"/>
      <c r="T973" s="324" t="n"/>
      <c r="U973" s="324" t="n"/>
      <c r="V973" s="324" t="n"/>
    </row>
    <row r="974" customFormat="1" s="318">
      <c r="O974" s="324" t="n"/>
      <c r="P974" s="324" t="n"/>
      <c r="Q974" s="324" t="n"/>
      <c r="R974" s="324" t="n"/>
      <c r="S974" s="324" t="n"/>
      <c r="T974" s="324" t="n"/>
      <c r="U974" s="324" t="n"/>
      <c r="V974" s="324" t="n"/>
    </row>
    <row r="975" customFormat="1" s="318">
      <c r="O975" s="324" t="n"/>
      <c r="P975" s="324" t="n"/>
      <c r="Q975" s="324" t="n"/>
      <c r="R975" s="324" t="n"/>
      <c r="S975" s="324" t="n"/>
      <c r="T975" s="324" t="n"/>
      <c r="U975" s="324" t="n"/>
      <c r="V975" s="324" t="n"/>
    </row>
    <row r="976" customFormat="1" s="318">
      <c r="O976" s="324" t="n"/>
      <c r="P976" s="324" t="n"/>
      <c r="Q976" s="324" t="n"/>
      <c r="R976" s="324" t="n"/>
      <c r="S976" s="324" t="n"/>
      <c r="T976" s="324" t="n"/>
      <c r="U976" s="324" t="n"/>
      <c r="V976" s="324" t="n"/>
    </row>
    <row r="977" customFormat="1" s="318">
      <c r="O977" s="324" t="n"/>
      <c r="P977" s="324" t="n"/>
      <c r="Q977" s="324" t="n"/>
      <c r="R977" s="324" t="n"/>
      <c r="S977" s="324" t="n"/>
      <c r="T977" s="324" t="n"/>
      <c r="U977" s="324" t="n"/>
      <c r="V977" s="324" t="n"/>
    </row>
    <row r="978" customFormat="1" s="318">
      <c r="O978" s="324" t="n"/>
      <c r="P978" s="324" t="n"/>
      <c r="Q978" s="324" t="n"/>
      <c r="R978" s="324" t="n"/>
      <c r="S978" s="324" t="n"/>
      <c r="T978" s="324" t="n"/>
      <c r="U978" s="324" t="n"/>
      <c r="V978" s="324" t="n"/>
    </row>
    <row r="979" customFormat="1" s="318">
      <c r="O979" s="324" t="n"/>
      <c r="P979" s="324" t="n"/>
      <c r="Q979" s="324" t="n"/>
      <c r="R979" s="324" t="n"/>
      <c r="S979" s="324" t="n"/>
      <c r="T979" s="324" t="n"/>
      <c r="U979" s="324" t="n"/>
      <c r="V979" s="324" t="n"/>
    </row>
    <row r="980" customFormat="1" s="318">
      <c r="O980" s="324" t="n"/>
      <c r="P980" s="324" t="n"/>
      <c r="Q980" s="324" t="n"/>
      <c r="R980" s="324" t="n"/>
      <c r="S980" s="324" t="n"/>
      <c r="T980" s="324" t="n"/>
      <c r="U980" s="324" t="n"/>
      <c r="V980" s="324" t="n"/>
    </row>
    <row r="981" customFormat="1" s="318">
      <c r="O981" s="324" t="n"/>
      <c r="P981" s="324" t="n"/>
      <c r="Q981" s="324" t="n"/>
      <c r="R981" s="324" t="n"/>
      <c r="S981" s="324" t="n"/>
      <c r="T981" s="324" t="n"/>
      <c r="U981" s="324" t="n"/>
      <c r="V981" s="324" t="n"/>
    </row>
    <row r="982" customFormat="1" s="318">
      <c r="O982" s="324" t="n"/>
      <c r="P982" s="324" t="n"/>
      <c r="Q982" s="324" t="n"/>
      <c r="R982" s="324" t="n"/>
      <c r="S982" s="324" t="n"/>
      <c r="T982" s="324" t="n"/>
      <c r="U982" s="324" t="n"/>
      <c r="V982" s="324" t="n"/>
    </row>
    <row r="983" customFormat="1" s="318">
      <c r="O983" s="324" t="n"/>
      <c r="P983" s="324" t="n"/>
      <c r="Q983" s="324" t="n"/>
      <c r="R983" s="324" t="n"/>
      <c r="S983" s="324" t="n"/>
      <c r="T983" s="324" t="n"/>
      <c r="U983" s="324" t="n"/>
      <c r="V983" s="324" t="n"/>
    </row>
    <row r="984" customFormat="1" s="318">
      <c r="O984" s="324" t="n"/>
      <c r="P984" s="324" t="n"/>
      <c r="Q984" s="324" t="n"/>
      <c r="R984" s="324" t="n"/>
      <c r="S984" s="324" t="n"/>
      <c r="T984" s="324" t="n"/>
      <c r="U984" s="324" t="n"/>
      <c r="V984" s="324" t="n"/>
    </row>
    <row r="985" customFormat="1" s="318">
      <c r="O985" s="324" t="n"/>
      <c r="P985" s="324" t="n"/>
      <c r="Q985" s="324" t="n"/>
      <c r="R985" s="324" t="n"/>
      <c r="S985" s="324" t="n"/>
      <c r="T985" s="324" t="n"/>
      <c r="U985" s="324" t="n"/>
      <c r="V985" s="324" t="n"/>
    </row>
    <row r="986" customFormat="1" s="318">
      <c r="O986" s="324" t="n"/>
      <c r="P986" s="324" t="n"/>
      <c r="Q986" s="324" t="n"/>
      <c r="R986" s="324" t="n"/>
      <c r="S986" s="324" t="n"/>
      <c r="T986" s="324" t="n"/>
      <c r="U986" s="324" t="n"/>
      <c r="V986" s="324" t="n"/>
    </row>
    <row r="987" customFormat="1" s="318">
      <c r="O987" s="324" t="n"/>
      <c r="P987" s="324" t="n"/>
      <c r="Q987" s="324" t="n"/>
      <c r="R987" s="324" t="n"/>
      <c r="S987" s="324" t="n"/>
      <c r="T987" s="324" t="n"/>
      <c r="U987" s="324" t="n"/>
      <c r="V987" s="324" t="n"/>
    </row>
    <row r="988" customFormat="1" s="318">
      <c r="O988" s="324" t="n"/>
      <c r="P988" s="324" t="n"/>
      <c r="Q988" s="324" t="n"/>
      <c r="R988" s="324" t="n"/>
      <c r="S988" s="324" t="n"/>
      <c r="T988" s="324" t="n"/>
      <c r="U988" s="324" t="n"/>
      <c r="V988" s="324" t="n"/>
    </row>
    <row r="989" customFormat="1" s="318">
      <c r="O989" s="324" t="n"/>
      <c r="P989" s="324" t="n"/>
      <c r="Q989" s="324" t="n"/>
      <c r="R989" s="324" t="n"/>
      <c r="S989" s="324" t="n"/>
      <c r="T989" s="324" t="n"/>
      <c r="U989" s="324" t="n"/>
      <c r="V989" s="324" t="n"/>
    </row>
    <row r="990" customFormat="1" s="318">
      <c r="O990" s="324" t="n"/>
      <c r="P990" s="324" t="n"/>
      <c r="Q990" s="324" t="n"/>
      <c r="R990" s="324" t="n"/>
      <c r="S990" s="324" t="n"/>
      <c r="T990" s="324" t="n"/>
      <c r="U990" s="324" t="n"/>
      <c r="V990" s="324" t="n"/>
    </row>
    <row r="991" customFormat="1" s="318">
      <c r="O991" s="324" t="n"/>
      <c r="P991" s="324" t="n"/>
      <c r="Q991" s="324" t="n"/>
      <c r="R991" s="324" t="n"/>
      <c r="S991" s="324" t="n"/>
      <c r="T991" s="324" t="n"/>
      <c r="U991" s="324" t="n"/>
      <c r="V991" s="324" t="n"/>
    </row>
    <row r="992" customFormat="1" s="318">
      <c r="O992" s="324" t="n"/>
      <c r="P992" s="324" t="n"/>
      <c r="Q992" s="324" t="n"/>
      <c r="R992" s="324" t="n"/>
      <c r="S992" s="324" t="n"/>
      <c r="T992" s="324" t="n"/>
      <c r="U992" s="324" t="n"/>
      <c r="V992" s="324" t="n"/>
    </row>
    <row r="993" customFormat="1" s="318">
      <c r="O993" s="324" t="n"/>
      <c r="P993" s="324" t="n"/>
      <c r="Q993" s="324" t="n"/>
      <c r="R993" s="324" t="n"/>
      <c r="S993" s="324" t="n"/>
      <c r="T993" s="324" t="n"/>
      <c r="U993" s="324" t="n"/>
      <c r="V993" s="324" t="n"/>
    </row>
    <row r="994" customFormat="1" s="318">
      <c r="O994" s="324" t="n"/>
      <c r="P994" s="324" t="n"/>
      <c r="Q994" s="324" t="n"/>
      <c r="R994" s="324" t="n"/>
      <c r="S994" s="324" t="n"/>
      <c r="T994" s="324" t="n"/>
      <c r="U994" s="324" t="n"/>
      <c r="V994" s="324" t="n"/>
    </row>
    <row r="995" customFormat="1" s="318">
      <c r="O995" s="324" t="n"/>
      <c r="P995" s="324" t="n"/>
      <c r="Q995" s="324" t="n"/>
      <c r="R995" s="324" t="n"/>
      <c r="S995" s="324" t="n"/>
      <c r="T995" s="324" t="n"/>
      <c r="U995" s="324" t="n"/>
      <c r="V995" s="324" t="n"/>
    </row>
    <row r="996" customFormat="1" s="318">
      <c r="O996" s="324" t="n"/>
      <c r="P996" s="324" t="n"/>
      <c r="Q996" s="324" t="n"/>
      <c r="R996" s="324" t="n"/>
      <c r="S996" s="324" t="n"/>
      <c r="T996" s="324" t="n"/>
      <c r="U996" s="324" t="n"/>
      <c r="V996" s="324" t="n"/>
    </row>
    <row r="997" customFormat="1" s="318">
      <c r="O997" s="324" t="n"/>
      <c r="P997" s="324" t="n"/>
      <c r="Q997" s="324" t="n"/>
      <c r="R997" s="324" t="n"/>
      <c r="S997" s="324" t="n"/>
      <c r="T997" s="324" t="n"/>
      <c r="U997" s="324" t="n"/>
      <c r="V997" s="324" t="n"/>
    </row>
    <row r="998" customFormat="1" s="318">
      <c r="O998" s="324" t="n"/>
      <c r="P998" s="324" t="n"/>
      <c r="Q998" s="324" t="n"/>
      <c r="R998" s="324" t="n"/>
      <c r="S998" s="324" t="n"/>
      <c r="T998" s="324" t="n"/>
      <c r="U998" s="324" t="n"/>
      <c r="V998" s="324" t="n"/>
    </row>
    <row r="999" customFormat="1" s="318">
      <c r="O999" s="324" t="n"/>
      <c r="P999" s="324" t="n"/>
      <c r="Q999" s="324" t="n"/>
      <c r="R999" s="324" t="n"/>
      <c r="S999" s="324" t="n"/>
      <c r="T999" s="324" t="n"/>
      <c r="U999" s="324" t="n"/>
      <c r="V999" s="324" t="n"/>
    </row>
    <row r="1000" customFormat="1" s="318">
      <c r="O1000" s="324" t="n"/>
      <c r="P1000" s="324" t="n"/>
      <c r="Q1000" s="324" t="n"/>
      <c r="R1000" s="324" t="n"/>
      <c r="S1000" s="324" t="n"/>
      <c r="T1000" s="324" t="n"/>
      <c r="U1000" s="324" t="n"/>
      <c r="V1000" s="324"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2:D52"/>
    <mergeCell ref="A54:N54"/>
    <mergeCell ref="A55:N55"/>
    <mergeCell ref="A56:N56"/>
    <mergeCell ref="C1:E1"/>
    <mergeCell ref="A10:C10"/>
    <mergeCell ref="E10:G10"/>
    <mergeCell ref="I47:J50"/>
    <mergeCell ref="A48:C48"/>
    <mergeCell ref="A50:C50"/>
  </mergeCells>
  <conditionalFormatting sqref="E13:E18 E20:E21 E36 E34 E26:E27 E41 E29:E30">
    <cfRule type="cellIs" priority="57" operator="greaterThan" dxfId="1" stopIfTrue="1">
      <formula>0</formula>
    </cfRule>
    <cfRule type="cellIs" priority="58" operator="lessThan" dxfId="2" stopIfTrue="1">
      <formula>0</formula>
    </cfRule>
  </conditionalFormatting>
  <conditionalFormatting sqref="C13:C18 C20:C21 C36 C34 C26:C30 C41">
    <cfRule type="cellIs" priority="55" operator="greaterThan" dxfId="2" stopIfTrue="1">
      <formula>0</formula>
    </cfRule>
    <cfRule type="cellIs" priority="56" operator="lessThan" dxfId="1" stopIfTrue="1">
      <formula>0</formula>
    </cfRule>
  </conditionalFormatting>
  <conditionalFormatting sqref="D13:D43">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50" operator="greaterThan" dxfId="1" stopIfTrue="1">
      <formula>0</formula>
    </cfRule>
    <cfRule type="cellIs" priority="51" operator="lessThan" dxfId="2" stopIfTrue="1">
      <formula>0</formula>
    </cfRule>
  </conditionalFormatting>
  <conditionalFormatting sqref="C19">
    <cfRule type="cellIs" priority="48" operator="greaterThan" dxfId="2" stopIfTrue="1">
      <formula>0</formula>
    </cfRule>
    <cfRule type="cellIs" priority="49" operator="lessThan" dxfId="1" stopIfTrue="1">
      <formula>0</formula>
    </cfRule>
  </conditionalFormatting>
  <conditionalFormatting sqref="E35">
    <cfRule type="cellIs" priority="46" operator="greaterThan" dxfId="1" stopIfTrue="1">
      <formula>0</formula>
    </cfRule>
    <cfRule type="cellIs" priority="47" operator="lessThan" dxfId="2" stopIfTrue="1">
      <formula>0</formula>
    </cfRule>
  </conditionalFormatting>
  <conditionalFormatting sqref="C35">
    <cfRule type="cellIs" priority="44" operator="greaterThan" dxfId="2" stopIfTrue="1">
      <formula>0</formula>
    </cfRule>
    <cfRule type="cellIs" priority="45" operator="lessThan" dxfId="1" stopIfTrue="1">
      <formula>0</formula>
    </cfRule>
  </conditionalFormatting>
  <conditionalFormatting sqref="E33">
    <cfRule type="cellIs" priority="42" operator="greaterThan" dxfId="1" stopIfTrue="1">
      <formula>0</formula>
    </cfRule>
    <cfRule type="cellIs" priority="43" operator="lessThan" dxfId="2" stopIfTrue="1">
      <formula>0</formula>
    </cfRule>
  </conditionalFormatting>
  <conditionalFormatting sqref="C33">
    <cfRule type="cellIs" priority="40" operator="greaterThan" dxfId="2" stopIfTrue="1">
      <formula>0</formula>
    </cfRule>
    <cfRule type="cellIs" priority="41" operator="lessThan" dxfId="1" stopIfTrue="1">
      <formula>0</formula>
    </cfRule>
  </conditionalFormatting>
  <conditionalFormatting sqref="E32">
    <cfRule type="cellIs" priority="38" operator="greaterThan" dxfId="1" stopIfTrue="1">
      <formula>0</formula>
    </cfRule>
    <cfRule type="cellIs" priority="39" operator="lessThan" dxfId="2" stopIfTrue="1">
      <formula>0</formula>
    </cfRule>
  </conditionalFormatting>
  <conditionalFormatting sqref="C32">
    <cfRule type="cellIs" priority="36" operator="greaterThan" dxfId="2" stopIfTrue="1">
      <formula>0</formula>
    </cfRule>
    <cfRule type="cellIs" priority="37" operator="lessThan" dxfId="1" stopIfTrue="1">
      <formula>0</formula>
    </cfRule>
  </conditionalFormatting>
  <conditionalFormatting sqref="E42">
    <cfRule type="cellIs" priority="34" operator="greaterThan" dxfId="1" stopIfTrue="1">
      <formula>0</formula>
    </cfRule>
    <cfRule type="cellIs" priority="35" operator="lessThan" dxfId="2" stopIfTrue="1">
      <formula>0</formula>
    </cfRule>
  </conditionalFormatting>
  <conditionalFormatting sqref="C42">
    <cfRule type="cellIs" priority="32" operator="greaterThan" dxfId="2" stopIfTrue="1">
      <formula>0</formula>
    </cfRule>
    <cfRule type="cellIs" priority="33" operator="lessThan" dxfId="1" stopIfTrue="1">
      <formula>0</formula>
    </cfRule>
  </conditionalFormatting>
  <conditionalFormatting sqref="E43">
    <cfRule type="cellIs" priority="30" operator="greaterThan" dxfId="1" stopIfTrue="1">
      <formula>0</formula>
    </cfRule>
    <cfRule type="cellIs" priority="31" operator="lessThan" dxfId="2" stopIfTrue="1">
      <formula>0</formula>
    </cfRule>
  </conditionalFormatting>
  <conditionalFormatting sqref="C43">
    <cfRule type="cellIs" priority="28" operator="greaterThan" dxfId="2" stopIfTrue="1">
      <formula>0</formula>
    </cfRule>
    <cfRule type="cellIs" priority="29" operator="lessThan" dxfId="1" stopIfTrue="1">
      <formula>0</formula>
    </cfRule>
  </conditionalFormatting>
  <conditionalFormatting sqref="E31">
    <cfRule type="cellIs" priority="26" operator="greaterThan" dxfId="1" stopIfTrue="1">
      <formula>0</formula>
    </cfRule>
    <cfRule type="cellIs" priority="27" operator="lessThan" dxfId="2" stopIfTrue="1">
      <formula>0</formula>
    </cfRule>
  </conditionalFormatting>
  <conditionalFormatting sqref="C31">
    <cfRule type="cellIs" priority="24" operator="greaterThan" dxfId="2" stopIfTrue="1">
      <formula>0</formula>
    </cfRule>
    <cfRule type="cellIs" priority="25" operator="lessThan" dxfId="1" stopIfTrue="1">
      <formula>0</formula>
    </cfRule>
  </conditionalFormatting>
  <conditionalFormatting sqref="E22:E24">
    <cfRule type="cellIs" priority="22" operator="greaterThan" dxfId="1" stopIfTrue="1">
      <formula>0</formula>
    </cfRule>
    <cfRule type="cellIs" priority="23"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8" operator="greaterThan" dxfId="1" stopIfTrue="1">
      <formula>0</formula>
    </cfRule>
    <cfRule type="cellIs" priority="19"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4" operator="greaterThan" dxfId="1" stopIfTrue="1">
      <formula>0</formula>
    </cfRule>
    <cfRule type="cellIs" priority="15"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10" operator="greaterThan" dxfId="1" stopIfTrue="1">
      <formula>0</formula>
    </cfRule>
    <cfRule type="cellIs" priority="11"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6" operator="greaterThan" dxfId="1" stopIfTrue="1">
      <formula>0</formula>
    </cfRule>
    <cfRule type="cellIs" priority="7"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3" operator="notEqual" dxfId="0" stopIfTrue="1">
      <formula>""</formula>
    </cfRule>
  </conditionalFormatting>
  <conditionalFormatting sqref="E28">
    <cfRule type="cellIs" priority="1" operator="greaterThan" dxfId="1" stopIfTrue="1">
      <formula>0</formula>
    </cfRule>
    <cfRule type="cellIs" priority="2" operator="lessThan" dxfId="2" stopIfTrue="1">
      <formula>0</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2.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TITOLO USA</t>
        </is>
      </c>
      <c r="D1" s="387" t="n"/>
      <c r="E1" s="387" t="n"/>
      <c r="F1" s="40" t="inlineStr">
        <is>
          <t>Grid</t>
        </is>
      </c>
      <c r="G1" s="82" t="n"/>
      <c r="H1" s="83" t="n"/>
      <c r="I1" s="43" t="inlineStr">
        <is>
          <t>MAX GAIN</t>
        </is>
      </c>
      <c r="J1" s="194" t="n"/>
      <c r="K1" s="333">
        <f>MIN(L13:L43)</f>
        <v/>
      </c>
      <c r="L1" s="333" t="n"/>
      <c r="M1" s="333">
        <f>MAX(L13:L43)</f>
        <v/>
      </c>
      <c r="N1" s="442">
        <f>MAX(J13:J43)</f>
        <v/>
      </c>
      <c r="T1" s="324" t="inlineStr">
        <is>
          <t xml:space="preserve"> </t>
        </is>
      </c>
    </row>
    <row r="2" ht="14.35" customHeight="1" s="3">
      <c r="A2" s="123" t="n">
        <v>1</v>
      </c>
      <c r="B2" s="44" t="inlineStr">
        <is>
          <t>future</t>
        </is>
      </c>
      <c r="C2" s="45" t="inlineStr">
        <is>
          <t>Update:</t>
        </is>
      </c>
      <c r="D2" s="443" t="n"/>
      <c r="E2" s="46" t="n"/>
      <c r="F2" s="125" t="n">
        <v>0.25</v>
      </c>
      <c r="G2" s="47" t="n"/>
      <c r="H2" s="48" t="n"/>
      <c r="I2" s="49" t="inlineStr">
        <is>
          <t>Breakeven point</t>
        </is>
      </c>
      <c r="J2" s="195" t="n"/>
      <c r="K2" s="332">
        <f>MIN(K13:K43)</f>
        <v/>
      </c>
      <c r="L2" s="332" t="n"/>
      <c r="M2" s="332">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31">
        <f>-$F$2+D14</f>
        <v/>
      </c>
      <c r="E13" s="144" t="n"/>
      <c r="F13" s="145" t="n"/>
      <c r="G13" s="446">
        <f>IF(F13="","",F13*-E13*$A$3)</f>
        <v/>
      </c>
      <c r="H13" s="447" t="n"/>
      <c r="I13" s="448">
        <f>T11</f>
        <v/>
      </c>
      <c r="J13" s="449">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31">
        <f>-$F$2+D15</f>
        <v/>
      </c>
      <c r="E14" s="144" t="n"/>
      <c r="F14" s="145" t="n"/>
      <c r="G14" s="446">
        <f>IF(F14="","",F14*-E14*$A$3)</f>
        <v/>
      </c>
      <c r="H14" s="447" t="n"/>
      <c r="I14" s="451">
        <f>I13+M13*$A$3*(D14-D13)</f>
        <v/>
      </c>
      <c r="J14" s="449">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31">
        <f>-$F$2+D16</f>
        <v/>
      </c>
      <c r="E15" s="144" t="n"/>
      <c r="F15" s="145" t="n"/>
      <c r="G15" s="446">
        <f>IF(F15="","",F15*-E15*$A$3)</f>
        <v/>
      </c>
      <c r="H15" s="447" t="n"/>
      <c r="I15" s="451">
        <f>I14+M14*$A$3*(D15-D14)</f>
        <v/>
      </c>
      <c r="J15" s="449">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31">
        <f>-$F$2+D17</f>
        <v/>
      </c>
      <c r="E16" s="144" t="n"/>
      <c r="F16" s="145" t="n"/>
      <c r="G16" s="446">
        <f>IF(F16="","",F16*-E16*$A$3)</f>
        <v/>
      </c>
      <c r="H16" s="447" t="n"/>
      <c r="I16" s="451">
        <f>I15+M15*$A$3*(D16-D15)</f>
        <v/>
      </c>
      <c r="J16" s="449">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31">
        <f>-$F$2+D18</f>
        <v/>
      </c>
      <c r="E17" s="144" t="n"/>
      <c r="F17" s="145" t="n"/>
      <c r="G17" s="446">
        <f>IF(F17="","",F17*-E17*$A$3)</f>
        <v/>
      </c>
      <c r="H17" s="447" t="n"/>
      <c r="I17" s="451">
        <f>I16+M16*$A$3*(D17-D16)</f>
        <v/>
      </c>
      <c r="J17" s="449">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31">
        <f>-$F$2+D19</f>
        <v/>
      </c>
      <c r="E18" s="144" t="n"/>
      <c r="F18" s="145" t="n"/>
      <c r="G18" s="446">
        <f>IF(F18="","",F18*-E18*$A$3)</f>
        <v/>
      </c>
      <c r="H18" s="447" t="n"/>
      <c r="I18" s="451">
        <f>I17+M17*$A$3*(D18-D17)</f>
        <v/>
      </c>
      <c r="J18" s="449">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31">
        <f>-$F$2+D20</f>
        <v/>
      </c>
      <c r="E19" s="144" t="n"/>
      <c r="F19" s="145" t="n"/>
      <c r="G19" s="446">
        <f>IF(F19="","",F19*-E19*$A$3)</f>
        <v/>
      </c>
      <c r="H19" s="447" t="n"/>
      <c r="I19" s="451">
        <f>I18+M18*$A$3*(D19-D18)</f>
        <v/>
      </c>
      <c r="J19" s="449">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31">
        <f>-$F$2+D21</f>
        <v/>
      </c>
      <c r="E20" s="144" t="n"/>
      <c r="F20" s="145" t="n"/>
      <c r="G20" s="446">
        <f>IF(F20="","",F20*-E20*$A$3)</f>
        <v/>
      </c>
      <c r="H20" s="447" t="n"/>
      <c r="I20" s="451">
        <f>I19+M19*$A$3*(D20-D19)</f>
        <v/>
      </c>
      <c r="J20" s="449">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31">
        <f>-$F$2+D22</f>
        <v/>
      </c>
      <c r="E21" s="144" t="n"/>
      <c r="F21" s="145" t="n"/>
      <c r="G21" s="446">
        <f>IF(F21="","",F21*-E21*$A$3)</f>
        <v/>
      </c>
      <c r="H21" s="447" t="n"/>
      <c r="I21" s="451">
        <f>I20+M20*$A$3*(D21-D20)</f>
        <v/>
      </c>
      <c r="J21" s="449">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31">
        <f>-$F$2+D23</f>
        <v/>
      </c>
      <c r="E22" s="144" t="n"/>
      <c r="F22" s="145" t="n"/>
      <c r="G22" s="446">
        <f>IF(F22="","",F22*-E22*$A$3)</f>
        <v/>
      </c>
      <c r="H22" s="447" t="n"/>
      <c r="I22" s="451">
        <f>I21+M21*$A$3*(D22-D21)</f>
        <v/>
      </c>
      <c r="J22" s="449">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31">
        <f>-$F$2+D24</f>
        <v/>
      </c>
      <c r="E23" s="144" t="n"/>
      <c r="F23" s="145" t="n"/>
      <c r="G23" s="446">
        <f>IF(F23="","",F23*-E23*$A$3)</f>
        <v/>
      </c>
      <c r="H23" s="447" t="n"/>
      <c r="I23" s="451">
        <f>I22+M22*$A$3*(D23-D22)</f>
        <v/>
      </c>
      <c r="J23" s="449">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31">
        <f>-$F$2+D25</f>
        <v/>
      </c>
      <c r="E24" s="144" t="n"/>
      <c r="F24" s="145" t="n"/>
      <c r="G24" s="446">
        <f>IF(F24="","",F24*-E24*$A$3)</f>
        <v/>
      </c>
      <c r="H24" s="447" t="n"/>
      <c r="I24" s="451">
        <f>I23+M23*$A$3*(D24-D23)</f>
        <v/>
      </c>
      <c r="J24" s="449">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31">
        <f>-$F$2+D26</f>
        <v/>
      </c>
      <c r="E25" s="144" t="n"/>
      <c r="F25" s="145" t="n"/>
      <c r="G25" s="446">
        <f>IF(F25="","",F25*-E25*$A$3)</f>
        <v/>
      </c>
      <c r="H25" s="447" t="n"/>
      <c r="I25" s="451">
        <f>I24+M24*$A$3*(D25-D24)</f>
        <v/>
      </c>
      <c r="J25" s="449">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31">
        <f>-$F$2+D27</f>
        <v/>
      </c>
      <c r="E26" s="144" t="n"/>
      <c r="F26" s="145" t="n"/>
      <c r="G26" s="446">
        <f>IF(F26="","",F26*-E26*$A$3)</f>
        <v/>
      </c>
      <c r="H26" s="447" t="n"/>
      <c r="I26" s="451">
        <f>I25+M25*$A$3*(D26-D25)</f>
        <v/>
      </c>
      <c r="J26" s="449">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31">
        <f>-$F$2+D28</f>
        <v/>
      </c>
      <c r="E27" s="144" t="n"/>
      <c r="F27" s="145" t="n"/>
      <c r="G27" s="446">
        <f>IF(F27="","",F27*-E27*$A$3)</f>
        <v/>
      </c>
      <c r="H27" s="447" t="n"/>
      <c r="I27" s="451">
        <f>I26+M26*$A$3*(D27-D26)</f>
        <v/>
      </c>
      <c r="J27" s="449">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32" t="n">
        <v>2</v>
      </c>
      <c r="E28" s="148" t="n"/>
      <c r="F28" s="149" t="n"/>
      <c r="G28" s="453">
        <f>IF(F28="","",F28*-E28*$A$3)</f>
        <v/>
      </c>
      <c r="H28" s="447" t="n"/>
      <c r="I28" s="451">
        <f>I27+M27*$A$3*(D28-D27)</f>
        <v/>
      </c>
      <c r="J28" s="449">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31">
        <f>$F$2+D28</f>
        <v/>
      </c>
      <c r="E29" s="144" t="n"/>
      <c r="F29" s="145" t="n"/>
      <c r="G29" s="446">
        <f>IF(F29="","",F29*-E29*$A$3)</f>
        <v/>
      </c>
      <c r="H29" s="447" t="n"/>
      <c r="I29" s="451">
        <f>I28+M28*$A$3*(D29-D28)</f>
        <v/>
      </c>
      <c r="J29" s="449">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31">
        <f>$F$2+D29</f>
        <v/>
      </c>
      <c r="E30" s="144" t="n"/>
      <c r="F30" s="145" t="n"/>
      <c r="G30" s="446">
        <f>IF(F30="","",F30*-E30*$A$3)</f>
        <v/>
      </c>
      <c r="H30" s="447" t="n"/>
      <c r="I30" s="451">
        <f>I29+M29*$A$3*(D30-D29)</f>
        <v/>
      </c>
      <c r="J30" s="449">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31">
        <f>$F$2+D30</f>
        <v/>
      </c>
      <c r="E31" s="144" t="n"/>
      <c r="F31" s="145" t="n"/>
      <c r="G31" s="446">
        <f>IF(F31="","",F31*-E31*$A$3)</f>
        <v/>
      </c>
      <c r="H31" s="447" t="n"/>
      <c r="I31" s="451">
        <f>I30+M30*$A$3*(D31-D30)</f>
        <v/>
      </c>
      <c r="J31" s="449">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31">
        <f>$F$2+D31</f>
        <v/>
      </c>
      <c r="E32" s="144" t="n"/>
      <c r="F32" s="145" t="n"/>
      <c r="G32" s="446">
        <f>IF(F32="","",F32*-E32*$A$3)</f>
        <v/>
      </c>
      <c r="H32" s="447" t="n"/>
      <c r="I32" s="451">
        <f>I31+M31*$A$3*(D32-D31)</f>
        <v/>
      </c>
      <c r="J32" s="449">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31">
        <f>$F$2+D32</f>
        <v/>
      </c>
      <c r="E33" s="144" t="n"/>
      <c r="F33" s="145" t="n"/>
      <c r="G33" s="446">
        <f>IF(F33="","",F33*-E33*$A$3)</f>
        <v/>
      </c>
      <c r="H33" s="447" t="n"/>
      <c r="I33" s="451">
        <f>I32+M32*$A$3*(D33-D32)</f>
        <v/>
      </c>
      <c r="J33" s="449">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31">
        <f>$F$2+D33</f>
        <v/>
      </c>
      <c r="E34" s="144" t="n"/>
      <c r="F34" s="145" t="n"/>
      <c r="G34" s="446">
        <f>IF(F34="","",F34*-E34*$A$3)</f>
        <v/>
      </c>
      <c r="H34" s="447" t="n"/>
      <c r="I34" s="451">
        <f>I33+M33*$A$3*(D34-D33)</f>
        <v/>
      </c>
      <c r="J34" s="449">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31">
        <f>$F$2+D34</f>
        <v/>
      </c>
      <c r="E35" s="144" t="n"/>
      <c r="F35" s="145" t="n"/>
      <c r="G35" s="446">
        <f>IF(F35="","",F35*-E35*$A$3)</f>
        <v/>
      </c>
      <c r="H35" s="447" t="n"/>
      <c r="I35" s="451">
        <f>I34+M34*$A$3*(D35-D34)</f>
        <v/>
      </c>
      <c r="J35" s="449">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31">
        <f>$F$2+D35</f>
        <v/>
      </c>
      <c r="E36" s="144" t="n"/>
      <c r="F36" s="145" t="n"/>
      <c r="G36" s="446">
        <f>IF(F36="","",F36*-E36*$A$3)</f>
        <v/>
      </c>
      <c r="H36" s="447" t="n"/>
      <c r="I36" s="451">
        <f>I35+M35*$A$3*(D36-D35)</f>
        <v/>
      </c>
      <c r="J36" s="449">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31">
        <f>$F$2+D36</f>
        <v/>
      </c>
      <c r="E37" s="144" t="n"/>
      <c r="F37" s="145" t="n"/>
      <c r="G37" s="446">
        <f>IF(F37="","",F37*-E37*$A$3)</f>
        <v/>
      </c>
      <c r="H37" s="447" t="n"/>
      <c r="I37" s="451">
        <f>I36+M36*$A$3*(D37-D36)</f>
        <v/>
      </c>
      <c r="J37" s="449">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31">
        <f>$F$2+D37</f>
        <v/>
      </c>
      <c r="E38" s="144" t="n"/>
      <c r="F38" s="145" t="n"/>
      <c r="G38" s="446">
        <f>IF(F38="","",F38*-E38*$A$3)</f>
        <v/>
      </c>
      <c r="H38" s="447" t="n"/>
      <c r="I38" s="451">
        <f>I37+M37*$A$3*(D38-D37)</f>
        <v/>
      </c>
      <c r="J38" s="449">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31">
        <f>$F$2+D38</f>
        <v/>
      </c>
      <c r="E39" s="144" t="n"/>
      <c r="F39" s="145" t="n"/>
      <c r="G39" s="446">
        <f>IF(F39="","",F39*-E39*$A$3)</f>
        <v/>
      </c>
      <c r="H39" s="447" t="n"/>
      <c r="I39" s="451">
        <f>I38+M38*$A$3*(D39-D38)</f>
        <v/>
      </c>
      <c r="J39" s="449">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31">
        <f>$F$2+D39</f>
        <v/>
      </c>
      <c r="E40" s="144" t="n"/>
      <c r="F40" s="145" t="n"/>
      <c r="G40" s="446">
        <f>IF(F40="","",F40*-E40*$A$3)</f>
        <v/>
      </c>
      <c r="H40" s="447" t="n"/>
      <c r="I40" s="451">
        <f>I39+M39*$A$3*(D40-D39)</f>
        <v/>
      </c>
      <c r="J40" s="449">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31">
        <f>$F$2+D40</f>
        <v/>
      </c>
      <c r="E41" s="144" t="n"/>
      <c r="F41" s="145" t="n"/>
      <c r="G41" s="446">
        <f>IF(F41="","",F41*-E41*$A$3)</f>
        <v/>
      </c>
      <c r="H41" s="447" t="n"/>
      <c r="I41" s="451">
        <f>I40+M40*$A$3*(D41-D40)</f>
        <v/>
      </c>
      <c r="J41" s="449">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31">
        <f>$F$2+D41</f>
        <v/>
      </c>
      <c r="E42" s="144" t="n"/>
      <c r="F42" s="145" t="n"/>
      <c r="G42" s="446">
        <f>IF(F42="","",F42*-E42*$A$3)</f>
        <v/>
      </c>
      <c r="H42" s="447" t="n"/>
      <c r="I42" s="451">
        <f>I41+M41*$A$3*(D42-D41)</f>
        <v/>
      </c>
      <c r="J42" s="449">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31">
        <f>$F$2+D42</f>
        <v/>
      </c>
      <c r="E43" s="144" t="n"/>
      <c r="F43" s="145" t="n"/>
      <c r="G43" s="446">
        <f>IF(F43="","",F43*-E43*$A$3)</f>
        <v/>
      </c>
      <c r="H43" s="447" t="n"/>
      <c r="I43" s="451">
        <f>I42+M42*$A$3*(D43-D42)</f>
        <v/>
      </c>
      <c r="J43" s="449">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ht="13" customHeight="1" s="3" thickBot="1">
      <c r="A78" s="188"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189" t="n"/>
      <c r="B79" s="190" t="n"/>
      <c r="C79" s="483" t="n"/>
      <c r="D79" s="192" t="n"/>
      <c r="E79" s="190" t="n"/>
      <c r="F79" s="193"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86"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86"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86"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86"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86"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86"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86"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86"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86"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86"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86"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86"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86"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86"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86"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86"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86"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86"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86"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86"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86"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86"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86"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86"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86"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86"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86"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86"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86"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86"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86"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86"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86"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86"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86"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86"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86"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86"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86"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187"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52:D52"/>
    <mergeCell ref="A47:C47"/>
    <mergeCell ref="A48:C48"/>
    <mergeCell ref="A49:C49"/>
    <mergeCell ref="A50:C50"/>
    <mergeCell ref="A51:C51"/>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3.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6"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DAX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10000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52:D52"/>
    <mergeCell ref="A48:C48"/>
    <mergeCell ref="A50:C50"/>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4.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28"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EUROSTOXX50</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10</v>
      </c>
      <c r="B2" s="44" t="inlineStr">
        <is>
          <t>future</t>
        </is>
      </c>
      <c r="C2" s="45" t="inlineStr">
        <is>
          <t>Update:</t>
        </is>
      </c>
      <c r="D2" s="443" t="n"/>
      <c r="E2" s="46" t="n"/>
      <c r="F2" s="125" t="n">
        <v>25</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v>3662</v>
      </c>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v>498</v>
      </c>
      <c r="C13" s="143" t="n"/>
      <c r="D13" s="174">
        <f>-$F$2+D14</f>
        <v/>
      </c>
      <c r="E13" s="144" t="n"/>
      <c r="F13" s="145" t="n">
        <v>121.2</v>
      </c>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v>478.1</v>
      </c>
      <c r="C14" s="143" t="n"/>
      <c r="D14" s="174">
        <f>-$F$2+D15</f>
        <v/>
      </c>
      <c r="E14" s="144" t="n"/>
      <c r="F14" s="145" t="n">
        <v>127</v>
      </c>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v>459</v>
      </c>
      <c r="C15" s="143" t="n"/>
      <c r="D15" s="174">
        <f>-$F$2+D16</f>
        <v/>
      </c>
      <c r="E15" s="144" t="n"/>
      <c r="F15" s="145" t="n">
        <v>132.6</v>
      </c>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v>439.9</v>
      </c>
      <c r="C16" s="143" t="n"/>
      <c r="D16" s="174">
        <f>-$F$2+D17</f>
        <v/>
      </c>
      <c r="E16" s="144" t="n"/>
      <c r="F16" s="145" t="n">
        <v>138.4</v>
      </c>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v>421.3</v>
      </c>
      <c r="C17" s="143" t="n"/>
      <c r="D17" s="174">
        <f>-$F$2+D18</f>
        <v/>
      </c>
      <c r="E17" s="144" t="n"/>
      <c r="F17" s="145" t="n">
        <v>144.6</v>
      </c>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v>403.9</v>
      </c>
      <c r="C18" s="143" t="n"/>
      <c r="D18" s="174">
        <f>-$F$2+D19</f>
        <v/>
      </c>
      <c r="E18" s="144" t="n"/>
      <c r="F18" s="145" t="n">
        <v>150.6</v>
      </c>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v>385.6</v>
      </c>
      <c r="C19" s="143" t="n"/>
      <c r="D19" s="174">
        <f>-$F$2+D20</f>
        <v/>
      </c>
      <c r="E19" s="144" t="n"/>
      <c r="F19" s="145" t="n">
        <v>157.4</v>
      </c>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v>367.6</v>
      </c>
      <c r="C20" s="143" t="n"/>
      <c r="D20" s="174">
        <f>-$F$2+D21</f>
        <v/>
      </c>
      <c r="E20" s="144" t="n"/>
      <c r="F20" s="145" t="n">
        <v>164.6</v>
      </c>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v>350.7</v>
      </c>
      <c r="C21" s="143" t="n"/>
      <c r="D21" s="174">
        <f>-$F$2+D22</f>
        <v/>
      </c>
      <c r="E21" s="144" t="n"/>
      <c r="F21" s="145" t="n">
        <v>171.8</v>
      </c>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v>333.1</v>
      </c>
      <c r="C22" s="143" t="n"/>
      <c r="D22" s="174">
        <f>-$F$2+D23</f>
        <v/>
      </c>
      <c r="E22" s="144" t="n"/>
      <c r="F22" s="145" t="n">
        <v>179.3</v>
      </c>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v>316.4</v>
      </c>
      <c r="C23" s="143" t="n"/>
      <c r="D23" s="174">
        <f>-$F$2+D24</f>
        <v/>
      </c>
      <c r="E23" s="144" t="n"/>
      <c r="F23" s="145" t="n">
        <v>187.1</v>
      </c>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v>299.3</v>
      </c>
      <c r="C24" s="143" t="n"/>
      <c r="D24" s="174">
        <f>-$F$2+D25</f>
        <v/>
      </c>
      <c r="E24" s="144" t="n"/>
      <c r="F24" s="145" t="n">
        <v>193.8</v>
      </c>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v>283.5</v>
      </c>
      <c r="C25" s="143" t="n"/>
      <c r="D25" s="174">
        <f>-$F$2+D26</f>
        <v/>
      </c>
      <c r="E25" s="144" t="n"/>
      <c r="F25" s="145" t="n">
        <v>203.4</v>
      </c>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v>267.8</v>
      </c>
      <c r="C26" s="143" t="n"/>
      <c r="D26" s="174">
        <f>-$F$2+D27</f>
        <v/>
      </c>
      <c r="E26" s="144" t="n"/>
      <c r="F26" s="145" t="n">
        <v>211.8</v>
      </c>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v>252.5</v>
      </c>
      <c r="C27" s="143" t="n"/>
      <c r="D27" s="174">
        <f>-$F$2+D28</f>
        <v/>
      </c>
      <c r="E27" s="144" t="n"/>
      <c r="F27" s="145" t="n">
        <v>221.1</v>
      </c>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v>237.2</v>
      </c>
      <c r="C28" s="148" t="n"/>
      <c r="D28" s="175" t="n">
        <v>3650</v>
      </c>
      <c r="E28" s="148" t="n"/>
      <c r="F28" s="149" t="n">
        <v>230.7</v>
      </c>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v>222.8</v>
      </c>
      <c r="C29" s="143" t="n"/>
      <c r="D29" s="174">
        <f>$F$2+D28</f>
        <v/>
      </c>
      <c r="E29" s="144" t="n"/>
      <c r="F29" s="145" t="n">
        <v>241.1</v>
      </c>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v>207.1</v>
      </c>
      <c r="C30" s="143" t="n"/>
      <c r="D30" s="174">
        <f>$F$2+D29</f>
        <v/>
      </c>
      <c r="E30" s="144" t="n"/>
      <c r="F30" s="145" t="n">
        <v>251.1</v>
      </c>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v>193.4</v>
      </c>
      <c r="C31" s="143" t="n"/>
      <c r="D31" s="174">
        <f>$F$2+D30</f>
        <v/>
      </c>
      <c r="E31" s="144" t="n"/>
      <c r="F31" s="145" t="n">
        <v>261.6</v>
      </c>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v>180.1</v>
      </c>
      <c r="C32" s="143" t="n"/>
      <c r="D32" s="174">
        <f>$F$2+D31</f>
        <v/>
      </c>
      <c r="E32" s="144" t="n"/>
      <c r="F32" s="145" t="n">
        <v>272.3</v>
      </c>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v>167.2</v>
      </c>
      <c r="C33" s="143" t="n"/>
      <c r="D33" s="174">
        <f>$F$2+D32</f>
        <v/>
      </c>
      <c r="E33" s="144" t="n"/>
      <c r="F33" s="145" t="n">
        <v>284.1</v>
      </c>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v>154.3</v>
      </c>
      <c r="C34" s="143" t="n"/>
      <c r="D34" s="174">
        <f>$F$2+D33</f>
        <v/>
      </c>
      <c r="E34" s="144" t="n"/>
      <c r="F34" s="145" t="n">
        <v>296.8</v>
      </c>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v>141.8</v>
      </c>
      <c r="C35" s="143" t="n"/>
      <c r="D35" s="174">
        <f>$F$2+D34</f>
        <v/>
      </c>
      <c r="E35" s="144" t="n"/>
      <c r="F35" s="145" t="n">
        <v>310.7</v>
      </c>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v>129.9</v>
      </c>
      <c r="C36" s="143" t="n"/>
      <c r="D36" s="174">
        <f>$F$2+D35</f>
        <v/>
      </c>
      <c r="E36" s="144" t="n"/>
      <c r="F36" s="145" t="n">
        <v>324.4</v>
      </c>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v>118.6</v>
      </c>
      <c r="C37" s="143" t="n"/>
      <c r="D37" s="174">
        <f>$F$2+D36</f>
        <v/>
      </c>
      <c r="E37" s="144" t="n"/>
      <c r="F37" s="145" t="n">
        <v>338</v>
      </c>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v>108.5</v>
      </c>
      <c r="C38" s="143" t="n"/>
      <c r="D38" s="174">
        <f>$F$2+D37</f>
        <v/>
      </c>
      <c r="E38" s="144" t="n"/>
      <c r="F38" s="145" t="n">
        <v>352.4</v>
      </c>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v>98.59999999999999</v>
      </c>
      <c r="C39" s="143" t="n"/>
      <c r="D39" s="174">
        <f>$F$2+D38</f>
        <v/>
      </c>
      <c r="E39" s="144" t="n"/>
      <c r="F39" s="145" t="n">
        <v>367.3</v>
      </c>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v>89.3</v>
      </c>
      <c r="C40" s="143" t="n"/>
      <c r="D40" s="174">
        <f>$F$2+D39</f>
        <v/>
      </c>
      <c r="E40" s="144" t="n"/>
      <c r="F40" s="145" t="n">
        <v>383</v>
      </c>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v>80.90000000000001</v>
      </c>
      <c r="C41" s="143" t="n"/>
      <c r="D41" s="174">
        <f>$F$2+D40</f>
        <v/>
      </c>
      <c r="E41" s="144" t="n"/>
      <c r="F41" s="145" t="n">
        <v>399.8</v>
      </c>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v>72.7</v>
      </c>
      <c r="C42" s="143" t="n"/>
      <c r="D42" s="174">
        <f>$F$2+D41</f>
        <v/>
      </c>
      <c r="E42" s="144" t="n"/>
      <c r="F42" s="145" t="n">
        <v>416</v>
      </c>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v>65.3</v>
      </c>
      <c r="C43" s="143" t="n"/>
      <c r="D43" s="174">
        <f>$F$2+D42</f>
        <v/>
      </c>
      <c r="E43" s="144" t="n"/>
      <c r="F43" s="145" t="n">
        <v>433.1</v>
      </c>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2.5</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5.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32"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FTSEMIB</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2.5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16000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6.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 customWidth="1" style="3" min="11" max="11"/>
    <col hidden="1" width="8" customWidth="1" style="3" min="12" max="12"/>
    <col width="8"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SP500</t>
        </is>
      </c>
      <c r="D1" s="387" t="n"/>
      <c r="E1" s="387" t="n"/>
      <c r="F1" s="40" t="inlineStr">
        <is>
          <t>Grid</t>
        </is>
      </c>
      <c r="G1" s="82" t="n"/>
      <c r="H1" s="83" t="n"/>
      <c r="I1" s="43" t="inlineStr">
        <is>
          <t>MAX GAIN</t>
        </is>
      </c>
      <c r="J1" s="194" t="n"/>
      <c r="K1" s="183">
        <f>MIN(L13:L43)</f>
        <v/>
      </c>
      <c r="L1" s="183" t="n"/>
      <c r="M1" s="183">
        <f>MAX(L13:L43)</f>
        <v/>
      </c>
      <c r="N1" s="442">
        <f>MAX(J13:J43)</f>
        <v/>
      </c>
      <c r="T1" s="324" t="inlineStr">
        <is>
          <t xml:space="preserve"> </t>
        </is>
      </c>
    </row>
    <row r="2" ht="14.35" customHeight="1" s="3">
      <c r="A2" s="123" t="n">
        <v>50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74">
        <f>-$F$2+D14</f>
        <v/>
      </c>
      <c r="E13" s="144" t="n"/>
      <c r="F13" s="145" t="n"/>
      <c r="G13" s="446">
        <f>IF(F13="","",F13*-E13*$A$3)</f>
        <v/>
      </c>
      <c r="H13" s="447" t="n"/>
      <c r="I13" s="448">
        <f>T11</f>
        <v/>
      </c>
      <c r="J13" s="449">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74">
        <f>-$F$2+D15</f>
        <v/>
      </c>
      <c r="E14" s="144" t="n"/>
      <c r="F14" s="145" t="n"/>
      <c r="G14" s="446">
        <f>IF(F14="","",F14*-E14*$A$3)</f>
        <v/>
      </c>
      <c r="H14" s="447" t="n"/>
      <c r="I14" s="451">
        <f>I13+M13*$A$3*(D14-D13)</f>
        <v/>
      </c>
      <c r="J14" s="449">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74">
        <f>-$F$2+D16</f>
        <v/>
      </c>
      <c r="E15" s="144" t="n"/>
      <c r="F15" s="145" t="n"/>
      <c r="G15" s="446">
        <f>IF(F15="","",F15*-E15*$A$3)</f>
        <v/>
      </c>
      <c r="H15" s="447" t="n"/>
      <c r="I15" s="451">
        <f>I14+M14*$A$3*(D15-D14)</f>
        <v/>
      </c>
      <c r="J15" s="449">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74">
        <f>-$F$2+D17</f>
        <v/>
      </c>
      <c r="E16" s="144" t="n"/>
      <c r="F16" s="145" t="n"/>
      <c r="G16" s="446">
        <f>IF(F16="","",F16*-E16*$A$3)</f>
        <v/>
      </c>
      <c r="H16" s="447" t="n"/>
      <c r="I16" s="451">
        <f>I15+M15*$A$3*(D16-D15)</f>
        <v/>
      </c>
      <c r="J16" s="449">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74">
        <f>-$F$2+D18</f>
        <v/>
      </c>
      <c r="E17" s="144" t="n"/>
      <c r="F17" s="145" t="n"/>
      <c r="G17" s="446">
        <f>IF(F17="","",F17*-E17*$A$3)</f>
        <v/>
      </c>
      <c r="H17" s="447" t="n"/>
      <c r="I17" s="451">
        <f>I16+M16*$A$3*(D17-D16)</f>
        <v/>
      </c>
      <c r="J17" s="449">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74">
        <f>-$F$2+D19</f>
        <v/>
      </c>
      <c r="E18" s="144" t="n"/>
      <c r="F18" s="145" t="n"/>
      <c r="G18" s="446">
        <f>IF(F18="","",F18*-E18*$A$3)</f>
        <v/>
      </c>
      <c r="H18" s="447" t="n"/>
      <c r="I18" s="451">
        <f>I17+M17*$A$3*(D18-D17)</f>
        <v/>
      </c>
      <c r="J18" s="449">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74">
        <f>-$F$2+D20</f>
        <v/>
      </c>
      <c r="E19" s="144" t="n"/>
      <c r="F19" s="145" t="n"/>
      <c r="G19" s="446">
        <f>IF(F19="","",F19*-E19*$A$3)</f>
        <v/>
      </c>
      <c r="H19" s="447" t="n"/>
      <c r="I19" s="451">
        <f>I18+M18*$A$3*(D19-D18)</f>
        <v/>
      </c>
      <c r="J19" s="449">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74">
        <f>-$F$2+D21</f>
        <v/>
      </c>
      <c r="E20" s="144" t="n"/>
      <c r="F20" s="145" t="n"/>
      <c r="G20" s="446">
        <f>IF(F20="","",F20*-E20*$A$3)</f>
        <v/>
      </c>
      <c r="H20" s="447" t="n"/>
      <c r="I20" s="451">
        <f>I19+M19*$A$3*(D20-D19)</f>
        <v/>
      </c>
      <c r="J20" s="449">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74">
        <f>-$F$2+D22</f>
        <v/>
      </c>
      <c r="E21" s="144" t="n"/>
      <c r="F21" s="145" t="n"/>
      <c r="G21" s="446">
        <f>IF(F21="","",F21*-E21*$A$3)</f>
        <v/>
      </c>
      <c r="H21" s="447" t="n"/>
      <c r="I21" s="451">
        <f>I20+M20*$A$3*(D21-D20)</f>
        <v/>
      </c>
      <c r="J21" s="449">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74">
        <f>-$F$2+D23</f>
        <v/>
      </c>
      <c r="E22" s="144" t="n"/>
      <c r="F22" s="145" t="n"/>
      <c r="G22" s="446">
        <f>IF(F22="","",F22*-E22*$A$3)</f>
        <v/>
      </c>
      <c r="H22" s="447" t="n"/>
      <c r="I22" s="451">
        <f>I21+M21*$A$3*(D22-D21)</f>
        <v/>
      </c>
      <c r="J22" s="449">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74">
        <f>-$F$2+D24</f>
        <v/>
      </c>
      <c r="E23" s="144" t="n"/>
      <c r="F23" s="145" t="n"/>
      <c r="G23" s="446">
        <f>IF(F23="","",F23*-E23*$A$3)</f>
        <v/>
      </c>
      <c r="H23" s="447" t="n"/>
      <c r="I23" s="451">
        <f>I22+M22*$A$3*(D23-D22)</f>
        <v/>
      </c>
      <c r="J23" s="449">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74">
        <f>-$F$2+D25</f>
        <v/>
      </c>
      <c r="E24" s="144" t="n"/>
      <c r="F24" s="145" t="n"/>
      <c r="G24" s="446">
        <f>IF(F24="","",F24*-E24*$A$3)</f>
        <v/>
      </c>
      <c r="H24" s="447" t="n"/>
      <c r="I24" s="451">
        <f>I23+M23*$A$3*(D24-D23)</f>
        <v/>
      </c>
      <c r="J24" s="449">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74">
        <f>-$F$2+D26</f>
        <v/>
      </c>
      <c r="E25" s="144" t="n"/>
      <c r="F25" s="145" t="n"/>
      <c r="G25" s="446">
        <f>IF(F25="","",F25*-E25*$A$3)</f>
        <v/>
      </c>
      <c r="H25" s="447" t="n"/>
      <c r="I25" s="451">
        <f>I24+M24*$A$3*(D25-D24)</f>
        <v/>
      </c>
      <c r="J25" s="449">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74">
        <f>-$F$2+D27</f>
        <v/>
      </c>
      <c r="E26" s="144" t="n"/>
      <c r="F26" s="145" t="n"/>
      <c r="G26" s="446">
        <f>IF(F26="","",F26*-E26*$A$3)</f>
        <v/>
      </c>
      <c r="H26" s="447" t="n"/>
      <c r="I26" s="451">
        <f>I25+M25*$A$3*(D26-D25)</f>
        <v/>
      </c>
      <c r="J26" s="449">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74">
        <f>-$F$2+D28</f>
        <v/>
      </c>
      <c r="E27" s="144" t="n"/>
      <c r="F27" s="145" t="n"/>
      <c r="G27" s="446">
        <f>IF(F27="","",F27*-E27*$A$3)</f>
        <v/>
      </c>
      <c r="H27" s="447" t="n"/>
      <c r="I27" s="451">
        <f>I26+M26*$A$3*(D27-D26)</f>
        <v/>
      </c>
      <c r="J27" s="449">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75" t="n">
        <v>0</v>
      </c>
      <c r="E28" s="148" t="n"/>
      <c r="F28" s="149" t="n"/>
      <c r="G28" s="453">
        <f>IF(F28="","",F28*-E28*$A$3)</f>
        <v/>
      </c>
      <c r="H28" s="447" t="n"/>
      <c r="I28" s="451">
        <f>I27+M27*$A$3*(D28-D27)</f>
        <v/>
      </c>
      <c r="J28" s="449">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74">
        <f>$F$2+D28</f>
        <v/>
      </c>
      <c r="E29" s="144" t="n"/>
      <c r="F29" s="145" t="n"/>
      <c r="G29" s="446">
        <f>IF(F29="","",F29*-E29*$A$3)</f>
        <v/>
      </c>
      <c r="H29" s="447" t="n"/>
      <c r="I29" s="451">
        <f>I28+M28*$A$3*(D29-D28)</f>
        <v/>
      </c>
      <c r="J29" s="449">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74">
        <f>$F$2+D29</f>
        <v/>
      </c>
      <c r="E30" s="144" t="n"/>
      <c r="F30" s="145" t="n"/>
      <c r="G30" s="446">
        <f>IF(F30="","",F30*-E30*$A$3)</f>
        <v/>
      </c>
      <c r="H30" s="447" t="n"/>
      <c r="I30" s="451">
        <f>I29+M29*$A$3*(D30-D29)</f>
        <v/>
      </c>
      <c r="J30" s="449">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74">
        <f>$F$2+D30</f>
        <v/>
      </c>
      <c r="E31" s="144" t="n"/>
      <c r="F31" s="145" t="n"/>
      <c r="G31" s="446">
        <f>IF(F31="","",F31*-E31*$A$3)</f>
        <v/>
      </c>
      <c r="H31" s="447" t="n"/>
      <c r="I31" s="451">
        <f>I30+M30*$A$3*(D31-D30)</f>
        <v/>
      </c>
      <c r="J31" s="449">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74">
        <f>$F$2+D31</f>
        <v/>
      </c>
      <c r="E32" s="144" t="n"/>
      <c r="F32" s="145" t="n"/>
      <c r="G32" s="446">
        <f>IF(F32="","",F32*-E32*$A$3)</f>
        <v/>
      </c>
      <c r="H32" s="447" t="n"/>
      <c r="I32" s="451">
        <f>I31+M31*$A$3*(D32-D31)</f>
        <v/>
      </c>
      <c r="J32" s="449">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74">
        <f>$F$2+D32</f>
        <v/>
      </c>
      <c r="E33" s="144" t="n"/>
      <c r="F33" s="145" t="n"/>
      <c r="G33" s="446">
        <f>IF(F33="","",F33*-E33*$A$3)</f>
        <v/>
      </c>
      <c r="H33" s="447" t="n"/>
      <c r="I33" s="451">
        <f>I32+M32*$A$3*(D33-D32)</f>
        <v/>
      </c>
      <c r="J33" s="449">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74">
        <f>$F$2+D33</f>
        <v/>
      </c>
      <c r="E34" s="144" t="n"/>
      <c r="F34" s="145" t="n"/>
      <c r="G34" s="446">
        <f>IF(F34="","",F34*-E34*$A$3)</f>
        <v/>
      </c>
      <c r="H34" s="447" t="n"/>
      <c r="I34" s="451">
        <f>I33+M33*$A$3*(D34-D33)</f>
        <v/>
      </c>
      <c r="J34" s="449">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74">
        <f>$F$2+D34</f>
        <v/>
      </c>
      <c r="E35" s="144" t="n"/>
      <c r="F35" s="145" t="n"/>
      <c r="G35" s="446">
        <f>IF(F35="","",F35*-E35*$A$3)</f>
        <v/>
      </c>
      <c r="H35" s="447" t="n"/>
      <c r="I35" s="451">
        <f>I34+M34*$A$3*(D35-D34)</f>
        <v/>
      </c>
      <c r="J35" s="449">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74">
        <f>$F$2+D35</f>
        <v/>
      </c>
      <c r="E36" s="144" t="n"/>
      <c r="F36" s="145" t="n"/>
      <c r="G36" s="446">
        <f>IF(F36="","",F36*-E36*$A$3)</f>
        <v/>
      </c>
      <c r="H36" s="447" t="n"/>
      <c r="I36" s="451">
        <f>I35+M35*$A$3*(D36-D35)</f>
        <v/>
      </c>
      <c r="J36" s="449">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74">
        <f>$F$2+D36</f>
        <v/>
      </c>
      <c r="E37" s="144" t="n"/>
      <c r="F37" s="145" t="n"/>
      <c r="G37" s="446">
        <f>IF(F37="","",F37*-E37*$A$3)</f>
        <v/>
      </c>
      <c r="H37" s="447" t="n"/>
      <c r="I37" s="451">
        <f>I36+M36*$A$3*(D37-D36)</f>
        <v/>
      </c>
      <c r="J37" s="449">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74">
        <f>$F$2+D37</f>
        <v/>
      </c>
      <c r="E38" s="144" t="n"/>
      <c r="F38" s="145" t="n"/>
      <c r="G38" s="446">
        <f>IF(F38="","",F38*-E38*$A$3)</f>
        <v/>
      </c>
      <c r="H38" s="447" t="n"/>
      <c r="I38" s="451">
        <f>I37+M37*$A$3*(D38-D37)</f>
        <v/>
      </c>
      <c r="J38" s="449">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74">
        <f>$F$2+D38</f>
        <v/>
      </c>
      <c r="E39" s="144" t="n"/>
      <c r="F39" s="145" t="n"/>
      <c r="G39" s="446">
        <f>IF(F39="","",F39*-E39*$A$3)</f>
        <v/>
      </c>
      <c r="H39" s="447" t="n"/>
      <c r="I39" s="451">
        <f>I38+M38*$A$3*(D39-D38)</f>
        <v/>
      </c>
      <c r="J39" s="449">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74">
        <f>$F$2+D39</f>
        <v/>
      </c>
      <c r="E40" s="144" t="n"/>
      <c r="F40" s="145" t="n"/>
      <c r="G40" s="446">
        <f>IF(F40="","",F40*-E40*$A$3)</f>
        <v/>
      </c>
      <c r="H40" s="447" t="n"/>
      <c r="I40" s="451">
        <f>I39+M39*$A$3*(D40-D39)</f>
        <v/>
      </c>
      <c r="J40" s="449">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74">
        <f>$F$2+D40</f>
        <v/>
      </c>
      <c r="E41" s="144" t="n"/>
      <c r="F41" s="145" t="n"/>
      <c r="G41" s="446">
        <f>IF(F41="","",F41*-E41*$A$3)</f>
        <v/>
      </c>
      <c r="H41" s="447" t="n"/>
      <c r="I41" s="451">
        <f>I40+M40*$A$3*(D41-D40)</f>
        <v/>
      </c>
      <c r="J41" s="449">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74">
        <f>$F$2+D41</f>
        <v/>
      </c>
      <c r="E42" s="144" t="n"/>
      <c r="F42" s="145" t="n"/>
      <c r="G42" s="446">
        <f>IF(F42="","",F42*-E42*$A$3)</f>
        <v/>
      </c>
      <c r="H42" s="447" t="n"/>
      <c r="I42" s="451">
        <f>I41+M41*$A$3*(D42-D41)</f>
        <v/>
      </c>
      <c r="J42" s="449">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74">
        <f>$F$2+D42</f>
        <v/>
      </c>
      <c r="E43" s="144" t="n"/>
      <c r="F43" s="145" t="n"/>
      <c r="G43" s="446">
        <f>IF(F43="","",F43*-E43*$A$3)</f>
        <v/>
      </c>
      <c r="H43" s="447" t="n"/>
      <c r="I43" s="451">
        <f>I42+M42*$A$3*(D43-D42)</f>
        <v/>
      </c>
      <c r="J43" s="449">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47:C47"/>
    <mergeCell ref="A48:C48"/>
    <mergeCell ref="A49:C49"/>
    <mergeCell ref="A50:C50"/>
    <mergeCell ref="A51:C51"/>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8">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29:D43">
    <cfRule type="expression" priority="22" dxfId="1" stopIfTrue="1">
      <formula>J29&lt;0</formula>
    </cfRule>
    <cfRule type="expression" priority="23" dxfId="37" stopIfTrue="1">
      <formula>J29&gt;0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7.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AEX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200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2000</v>
      </c>
      <c r="E28" s="148" t="n"/>
      <c r="F28" s="149" t="n"/>
      <c r="G28" s="495">
        <f>IF(F28="","",F28*-E28*$A$3)</f>
        <v/>
      </c>
      <c r="H28" s="447" t="n"/>
      <c r="I28" s="493">
        <f>I27+M27*$A$3*(D28-D27)</f>
        <v/>
      </c>
      <c r="J28" s="492">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8.xml><?xml version="1.0" encoding="utf-8"?>
<worksheet xmlns="http://schemas.openxmlformats.org/spreadsheetml/2006/main">
  <sheetPr>
    <outlinePr summaryBelow="1" summaryRight="1"/>
    <pageSetUpPr/>
  </sheetPr>
  <dimension ref="A2:A24"/>
  <sheetViews>
    <sheetView topLeftCell="A2" workbookViewId="0">
      <selection activeCell="A13" sqref="A13"/>
    </sheetView>
  </sheetViews>
  <sheetFormatPr baseColWidth="8" defaultColWidth="9.17578125" defaultRowHeight="12.7"/>
  <cols>
    <col width="170.8203125" customWidth="1" style="129" min="1" max="1"/>
    <col width="9.17578125" customWidth="1" style="3" min="2" max="16384"/>
  </cols>
  <sheetData>
    <row r="2" ht="15.35" customHeight="1" s="3">
      <c r="A2" s="127" t="inlineStr">
        <is>
          <t>LEGENDA:</t>
        </is>
      </c>
    </row>
    <row r="3" ht="22.5" customHeight="1" s="3">
      <c r="A3" s="128" t="inlineStr">
        <is>
          <t>1)      Su SFONDO GIALLO,  sono evidenziati mercato e scadenza di riferimento  , ad esempio  Dax settembre, o Eurostoxx settembre</t>
        </is>
      </c>
    </row>
    <row r="4" ht="20.25" customHeight="1" s="3">
      <c r="A4" s="128" t="inlineStr">
        <is>
          <t>2)      Su SFONDO AZZURRO, sono evidenziate tutte le operazioni rialziste, acquisto di call e vendita di put  o acquisto di future</t>
        </is>
      </c>
    </row>
    <row r="5" ht="23.25" customHeight="1" s="3">
      <c r="A5" s="128" t="inlineStr">
        <is>
          <t>3)      Su SFONDO ROSSO, sono evidenziate tutte le operazioni ribassiste, ad esempio acquisto di put, vendita di call o vendita di future</t>
        </is>
      </c>
    </row>
    <row r="6" ht="55.5" customHeight="1" s="3">
      <c r="A6" s="128" t="inlineStr">
        <is>
          <t>4)      Su SFONDO BLU, è evidenziata la spesa/ricavo di tutte le opzioni effettuate con quella scadenza, tenuto conto anche delle opzioni eventualmente già chiuse il cui gain/minus va sommato al totale delle operazioni in essere; questo in quanto l’utile di una strategia si può quantificare solo quando questa viene chiusa nella sua interezza; la spesa/ricavo non è altro che la somma algebrica delle operazioni chiuse (di cui memorizziamo solo l’utile o la perdita nel loro complesso) e delle operazioni aperte il cui dettaglio è specificato sopra nella colonna di sinistra per le call, in quella di destra per le put.</t>
        </is>
      </c>
    </row>
    <row r="7" ht="43.5" customHeight="1" s="3">
      <c r="A7" s="128" t="inlineStr">
        <is>
          <t>5)   Al centro del file gli strike sono evidenziati in rosso o verde a seconda che a quel livello di prezzo a scadenza si perda o si guadagna a fianco ci sono due colonne , la prima con l’importo che ci accrediterebbe/addebiterebbe la stanza di compensazione se portassi a scadenza le operazioni, la seconda colonna con l’utile o perdita che tutta la struttura porterebbe a scadenza che non è altro che la somma algebrica della prima colonna con quanto abbiamo incassato/speso per tutta la strategia in questione</t>
        </is>
      </c>
    </row>
    <row r="8" ht="35.25" customHeight="1" s="3">
      <c r="A8" s="128" t="inlineStr">
        <is>
          <t>6)      Su SFONDO GRIGIO sono annotati il livello di prezzo (o la fascia di prezzi in caso di gain costante a più livelli di prezzo) a cui a scadenza si avrebbe il maggior gain possibile, il maggior gain possibile e l’area di prezzi (minimo e massimo) entro la quale guadagno sempre</t>
        </is>
      </c>
    </row>
    <row r="9" ht="15.75" customHeight="1" s="3">
      <c r="A9" s="128" t="inlineStr">
        <is>
          <t>7)      Su SFONDO ARANCIONE sono evidenziati ad ogni strike con quanti contratti guadagniamo (+) o perdiamo (-) se il mercato sale o scende da quel livello di prezzo.</t>
        </is>
      </c>
    </row>
    <row r="10" ht="19.5" customHeight="1" s="3">
      <c r="A10" s="128" t="inlineStr">
        <is>
          <t>In alto  viene indicata la data dell'ultimo aggiornamento ed il valore del future di quel momento</t>
        </is>
      </c>
    </row>
    <row r="11">
      <c r="A11" s="128" t="inlineStr">
        <is>
          <t>In alto a sx viene evidenziato il multiplo sia del future che dell'opzione, in questo modo è facile passare da un indice ad un altro</t>
        </is>
      </c>
    </row>
    <row r="12">
      <c r="A12" s="128" t="inlineStr">
        <is>
          <t>In alto a dx si può cambiare la differenza tra gli strike al centro del file così da stringere o allargare il campo della nostra strategia</t>
        </is>
      </c>
    </row>
    <row r="14" ht="15.35" customHeight="1" s="3">
      <c r="A14" s="127" t="inlineStr">
        <is>
          <t>LEGEND:</t>
        </is>
      </c>
    </row>
    <row r="15">
      <c r="A15" s="128" t="inlineStr">
        <is>
          <t>1)      On YELLOW BACKGROUND,  you can see the underlying and the option expiry date , for example Dax Sep-14 or  Eurostoxx mar-15</t>
        </is>
      </c>
    </row>
    <row r="16">
      <c r="A16" s="128" t="inlineStr">
        <is>
          <t xml:space="preserve">2)      On LIGHT BLUE BACKGROUND, you can see the bullish positions, i.e.  buying call options and selling put options , buying stocks or futures </t>
        </is>
      </c>
    </row>
    <row r="17">
      <c r="A17" s="128" t="inlineStr">
        <is>
          <t>3)      On RED BACKGROUND,  you can see the bearish operations, i.e. buying put options or selling call options, selling stocks or futures</t>
        </is>
      </c>
    </row>
    <row r="18">
      <c r="A18" s="128" t="inlineStr">
        <is>
          <t>4)      On BLUE BACKGROUND, you can see the strategy's credit or debit , including any options already closed (gain / loss should be added to the total of the transactions)</t>
        </is>
      </c>
    </row>
    <row r="19" ht="38" customHeight="1" s="3">
      <c r="A19" s="128" t="inlineStr">
        <is>
          <t>5)  The strikes at the center of the file are highlighted in red or green depending on whether that level of price at the maturity involves a gain or a loss.  Alongside, there are two columns: the first one shows the amount that the Clearing House would credit/debit if the position are held to expiration , the second column  shows the gain or loss that the whole strategy involves at expiry that is equal the sum of the first column and the amount we have received / spent to implement the whole strategy.</t>
        </is>
      </c>
    </row>
    <row r="20" ht="25.35" customHeight="1" s="3">
      <c r="A20" s="128" t="inlineStr">
        <is>
          <t>6)      On GREY BACKGROUND you can see the price level (or the price range in the case of constant gain at most price levels) that would lead to the greatest possible gain at expiry date , the largest possible gain and the breakevn point.</t>
        </is>
      </c>
    </row>
    <row r="21">
      <c r="A21" s="128" t="inlineStr">
        <is>
          <t>7)     On ORANGE BACKGROUND for each strike you can see how many contract are involved with the gain (+) or loss  (-) if the market goes up or down from that price level.</t>
        </is>
      </c>
    </row>
    <row r="22">
      <c r="A22" s="128" t="inlineStr">
        <is>
          <t xml:space="preserve">At the top there is the date of the last update and the correspondent value of the future </t>
        </is>
      </c>
    </row>
    <row r="23">
      <c r="A23" s="128" t="inlineStr">
        <is>
          <t>At the top on the left there is the future and option contract multiplier , this allow us to switch easily from one index to another</t>
        </is>
      </c>
    </row>
    <row r="24">
      <c r="A24" s="128" t="inlineStr">
        <is>
          <t>At the top on the right you can change the difference between the strikes at the center of the files in orter to reduce or enlarge the range of our strategy</t>
        </is>
      </c>
    </row>
  </sheetData>
  <sheetProtection selectLockedCells="1" selectUnlockedCells="1" sheet="1" objects="0" insertRows="1" insertHyperlinks="1" autoFilter="1" scenarios="0" formatColumns="1" deleteColumns="1" insertColumns="1" pivotTables="1" deleteRows="1" formatCells="1" formatRows="1" sort="1" password="DF9E"/>
  <pageMargins left="0.7479166666666667" right="0.7479166666666667" top="0.9840277777777777" bottom="0.9840277777777777" header="0.5118055555555555" footer="0.511805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gioborsi</dc:creator>
  <dcterms:created xsi:type="dcterms:W3CDTF">2012-09-29T12:14:51Z</dcterms:created>
  <dcterms:modified xsi:type="dcterms:W3CDTF">2019-01-01T13:31:51Z</dcterms:modified>
  <cp:lastModifiedBy>Alessio</cp:lastModifiedBy>
  <cp:lastPrinted>2016-11-10T11:08:21Z</cp:lastPrinted>
</cp:coreProperties>
</file>