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xPret" sheetId="1" r:id="rId3"/>
    <sheet state="visible" name="Copy of JxPret" sheetId="2" r:id="rId4"/>
    <sheet state="visible" name="Feuil1" sheetId="3" r:id="rId5"/>
  </sheets>
  <definedNames/>
  <calcPr/>
</workbook>
</file>

<file path=xl/sharedStrings.xml><?xml version="1.0" encoding="utf-8"?>
<sst xmlns="http://schemas.openxmlformats.org/spreadsheetml/2006/main" count="88" uniqueCount="44">
  <si>
    <t>Feuille libre d'utilisation sous réserve de conserver cette ligne. © www.cbanque.com</t>
  </si>
  <si>
    <t>JxPret V2</t>
  </si>
  <si>
    <t>Lien mode d'emploi</t>
  </si>
  <si>
    <t>Caractéristiques du crédit</t>
  </si>
  <si>
    <t>Résultat du calcul</t>
  </si>
  <si>
    <t>Données calculées</t>
  </si>
  <si>
    <t>Paramètres avancés</t>
  </si>
  <si>
    <t>Montant emprunté :</t>
  </si>
  <si>
    <t>Nb total d'échéances :</t>
  </si>
  <si>
    <t>Choix</t>
  </si>
  <si>
    <t>Possible</t>
  </si>
  <si>
    <t>Retenu</t>
  </si>
  <si>
    <t>Taux d'intérêt annuel :</t>
  </si>
  <si>
    <t>Montant assurance :</t>
  </si>
  <si>
    <t>- dont différé :</t>
  </si>
  <si>
    <t>Mode de calcul :</t>
  </si>
  <si>
    <t>P</t>
  </si>
  <si>
    <t>A ou P</t>
  </si>
  <si>
    <t>Durée en années :</t>
  </si>
  <si>
    <t>Coût total du crédit :</t>
  </si>
  <si>
    <t>- dont amortissement :</t>
  </si>
  <si>
    <t>Nb échéances / an :</t>
  </si>
  <si>
    <t>1, 2, 4 ou 12</t>
  </si>
  <si>
    <t>dont différé (en années) :</t>
  </si>
  <si>
    <t>- dont intérêts :</t>
  </si>
  <si>
    <t>Durée totale en mois :</t>
  </si>
  <si>
    <t>Nb décimales monnaie :</t>
  </si>
  <si>
    <t>0, 1, 2…</t>
  </si>
  <si>
    <t>Taux d'assurance :</t>
  </si>
  <si>
    <t>- dont assurance :</t>
  </si>
  <si>
    <t>Taux périodique :</t>
  </si>
  <si>
    <t>Date de déblocage :</t>
  </si>
  <si>
    <t>Capital remboursé :</t>
  </si>
  <si>
    <t>Calcul amortissement :</t>
  </si>
  <si>
    <t>Tableau d'amortissement</t>
  </si>
  <si>
    <t>Numéro</t>
  </si>
  <si>
    <t>Date</t>
  </si>
  <si>
    <t>Restant dû</t>
  </si>
  <si>
    <t>Intérêts</t>
  </si>
  <si>
    <t>Principal</t>
  </si>
  <si>
    <t>Assurance</t>
  </si>
  <si>
    <t>Échéance</t>
  </si>
  <si>
    <t>Totaux</t>
  </si>
  <si>
    <t>JxPret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</si>
</sst>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%"/>
    <numFmt numFmtId="165" formatCode="mm/dd/yyyy"/>
  </numFmts>
  <fonts count="13">
    <font>
      <sz val="10.0"/>
      <color rgb="FF000000"/>
      <name val="Arial"/>
    </font>
    <font>
      <sz val="10.0"/>
      <color rgb="FF666699"/>
      <name val="Arial"/>
    </font>
    <font>
      <sz val="9.0"/>
      <color rgb="FF666699"/>
      <name val="Arial"/>
    </font>
    <font/>
    <font>
      <b/>
      <sz val="9.0"/>
      <color rgb="FF3366FF"/>
      <name val="Arial"/>
    </font>
    <font>
      <sz val="10.0"/>
      <name val="Arial"/>
    </font>
    <font>
      <u/>
      <sz val="10.0"/>
      <color rgb="FF0000FF"/>
      <name val="Arial"/>
    </font>
    <font>
      <i/>
      <sz val="9.0"/>
      <color rgb="FF969696"/>
      <name val="Arial"/>
    </font>
    <font>
      <b/>
      <sz val="10.0"/>
      <color rgb="FFFFFFFF"/>
      <name val="Arial"/>
    </font>
    <font>
      <b/>
      <sz val="10.0"/>
      <name val="Arial"/>
    </font>
    <font>
      <sz val="10.0"/>
      <color rgb="FFFFFFFF"/>
      <name val="Arial"/>
    </font>
    <font>
      <i/>
      <sz val="10.0"/>
      <color rgb="FFFFFFFF"/>
      <name val="Arial"/>
    </font>
    <font>
      <b/>
      <sz val="10.0"/>
      <color rgb="FF666699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66FF"/>
        <bgColor rgb="FF3366FF"/>
      </patternFill>
    </fill>
    <fill>
      <patternFill patternType="solid">
        <fgColor rgb="FFFFFF99"/>
        <bgColor rgb="FFFFFF99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666699"/>
      </bottom>
    </border>
    <border>
      <left style="thin">
        <color rgb="FF666699"/>
      </left>
      <top style="thin">
        <color rgb="FF666699"/>
      </top>
      <bottom style="thin">
        <color rgb="FF666699"/>
      </bottom>
    </border>
    <border>
      <right style="thin">
        <color rgb="FF666699"/>
      </right>
      <top style="thin">
        <color rgb="FF666699"/>
      </top>
      <bottom style="thin">
        <color rgb="FF666699"/>
      </bottom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</border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4" xfId="0" applyAlignment="1" applyBorder="1" applyFont="1" applyNumberFormat="1">
      <alignment horizontal="center" shrinkToFit="0" vertical="top" wrapText="0"/>
    </xf>
    <xf borderId="3" fillId="0" fontId="3" numFmtId="0" xfId="0" applyBorder="1" applyFont="1"/>
    <xf borderId="4" fillId="0" fontId="3" numFmtId="0" xfId="0" applyBorder="1" applyFont="1"/>
    <xf borderId="1" fillId="2" fontId="4" numFmtId="4" xfId="0" applyAlignment="1" applyBorder="1" applyFont="1" applyNumberFormat="1">
      <alignment horizontal="center" shrinkToFit="0" vertical="top" wrapText="0"/>
    </xf>
    <xf borderId="1" fillId="2" fontId="2" numFmtId="4" xfId="0" applyAlignment="1" applyBorder="1" applyFont="1" applyNumberFormat="1">
      <alignment shrinkToFit="0" vertical="top" wrapText="0"/>
    </xf>
    <xf borderId="0" fillId="0" fontId="3" numFmtId="0" xfId="0" applyAlignment="1" applyFont="1">
      <alignment readingOrder="0"/>
    </xf>
    <xf borderId="0" fillId="0" fontId="5" numFmtId="9" xfId="0" applyAlignment="1" applyFont="1" applyNumberFormat="1">
      <alignment shrinkToFit="0" vertical="bottom" wrapText="0"/>
    </xf>
    <xf borderId="2" fillId="2" fontId="6" numFmtId="4" xfId="0" applyAlignment="1" applyBorder="1" applyFont="1" applyNumberFormat="1">
      <alignment horizontal="center" shrinkToFit="0" vertical="top" wrapText="0"/>
    </xf>
    <xf borderId="0" fillId="0" fontId="1" numFmtId="0" xfId="0" applyAlignment="1" applyFont="1">
      <alignment shrinkToFit="0" vertical="bottom" wrapText="0"/>
    </xf>
    <xf borderId="0" fillId="0" fontId="5" numFmtId="10" xfId="0" applyAlignment="1" applyFont="1" applyNumberFormat="1">
      <alignment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5" fillId="0" fontId="3" numFmtId="0" xfId="0" applyBorder="1" applyFont="1"/>
    <xf borderId="0" fillId="0" fontId="3" numFmtId="14" xfId="0" applyFont="1" applyNumberFormat="1"/>
    <xf borderId="0" fillId="0" fontId="3" numFmtId="4" xfId="0" applyFont="1" applyNumberFormat="1"/>
    <xf borderId="6" fillId="3" fontId="8" numFmtId="0" xfId="0" applyAlignment="1" applyBorder="1" applyFill="1" applyFont="1">
      <alignment shrinkToFit="0" vertical="bottom" wrapText="0"/>
    </xf>
    <xf borderId="7" fillId="0" fontId="3" numFmtId="0" xfId="0" applyBorder="1" applyFont="1"/>
    <xf borderId="8" fillId="4" fontId="9" numFmtId="3" xfId="0" applyAlignment="1" applyBorder="1" applyFill="1" applyFont="1" applyNumberFormat="1">
      <alignment readingOrder="0" shrinkToFit="0" vertical="bottom" wrapText="0"/>
    </xf>
    <xf borderId="9" fillId="3" fontId="8" numFmtId="0" xfId="0" applyAlignment="1" applyBorder="1" applyFont="1">
      <alignment shrinkToFit="0" vertical="bottom" wrapText="0"/>
    </xf>
    <xf borderId="10" fillId="0" fontId="3" numFmtId="0" xfId="0" applyBorder="1" applyFont="1"/>
    <xf borderId="11" fillId="3" fontId="8" numFmtId="4" xfId="0" applyAlignment="1" applyBorder="1" applyFont="1" applyNumberFormat="1">
      <alignment shrinkToFit="0" vertical="bottom" wrapText="0"/>
    </xf>
    <xf borderId="9" fillId="3" fontId="10" numFmtId="0" xfId="0" applyAlignment="1" applyBorder="1" applyFont="1">
      <alignment shrinkToFit="0" vertical="bottom" wrapText="0"/>
    </xf>
    <xf borderId="11" fillId="3" fontId="10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shrinkToFit="0" vertical="bottom" wrapText="0"/>
    </xf>
    <xf borderId="11" fillId="3" fontId="11" numFmtId="0" xfId="0" applyAlignment="1" applyBorder="1" applyFont="1">
      <alignment shrinkToFit="0" vertical="bottom" wrapText="0"/>
    </xf>
    <xf borderId="8" fillId="4" fontId="9" numFmtId="10" xfId="0" applyAlignment="1" applyBorder="1" applyFont="1" applyNumberFormat="1">
      <alignment readingOrder="0" shrinkToFit="0" vertical="bottom" wrapText="0"/>
    </xf>
    <xf borderId="11" fillId="3" fontId="10" numFmtId="4" xfId="0" applyAlignment="1" applyBorder="1" applyFont="1" applyNumberFormat="1">
      <alignment shrinkToFit="0" vertical="bottom" wrapText="0"/>
    </xf>
    <xf borderId="11" fillId="4" fontId="5" numFmtId="0" xfId="0" applyAlignment="1" applyBorder="1" applyFont="1">
      <alignment horizontal="center" shrinkToFit="0" vertical="bottom" wrapText="0"/>
    </xf>
    <xf borderId="11" fillId="3" fontId="10" numFmtId="0" xfId="0" applyAlignment="1" applyBorder="1" applyFont="1">
      <alignment horizontal="left" shrinkToFit="0" vertical="bottom" wrapText="0"/>
    </xf>
    <xf borderId="8" fillId="4" fontId="9" numFmtId="0" xfId="0" applyAlignment="1" applyBorder="1" applyFont="1">
      <alignment readingOrder="0" shrinkToFit="0" vertical="bottom" wrapText="0"/>
    </xf>
    <xf borderId="6" fillId="3" fontId="10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shrinkToFit="0" vertical="bottom" wrapText="0"/>
    </xf>
    <xf borderId="8" fillId="4" fontId="5" numFmtId="10" xfId="0" applyAlignment="1" applyBorder="1" applyFont="1" applyNumberFormat="1">
      <alignment readingOrder="0" shrinkToFit="0" vertical="bottom" wrapText="0"/>
    </xf>
    <xf borderId="11" fillId="3" fontId="10" numFmtId="164" xfId="0" applyAlignment="1" applyBorder="1" applyFont="1" applyNumberFormat="1">
      <alignment shrinkToFit="0" vertical="bottom" wrapText="0"/>
    </xf>
    <xf borderId="8" fillId="4" fontId="5" numFmtId="165" xfId="0" applyAlignment="1" applyBorder="1" applyFont="1" applyNumberFormat="1">
      <alignment readingOrder="0" shrinkToFit="0" vertical="bottom" wrapText="0"/>
    </xf>
    <xf borderId="11" fillId="3" fontId="8" numFmtId="164" xfId="0" applyAlignment="1" applyBorder="1" applyFont="1" applyNumberFormat="1">
      <alignment horizontal="center" shrinkToFit="0" vertical="bottom" wrapText="0"/>
    </xf>
    <xf borderId="8" fillId="4" fontId="5" numFmtId="14" xfId="0" applyAlignment="1" applyBorder="1" applyFont="1" applyNumberForma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top" wrapText="0"/>
    </xf>
    <xf borderId="2" fillId="2" fontId="1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banqu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banqu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3.71"/>
    <col customWidth="1" min="2" max="5" width="11.43"/>
    <col customWidth="1" min="6" max="6" width="12.14"/>
    <col customWidth="1" min="7" max="7" width="11.43"/>
    <col customWidth="1" min="8" max="8" width="14.14"/>
    <col customWidth="1" min="9" max="9" width="3.71"/>
    <col customWidth="1" min="10" max="12" width="11.43"/>
    <col customWidth="1" min="13" max="13" width="3.71"/>
    <col customWidth="1" hidden="1" min="14" max="14" width="21.29"/>
    <col customWidth="1" hidden="1" min="15" max="15" width="11.43"/>
    <col customWidth="1" hidden="1" min="16" max="16" width="6.14"/>
    <col customWidth="1" hidden="1" min="17" max="17" width="11.43"/>
    <col customWidth="1" hidden="1" min="18" max="18" width="17.43"/>
    <col customWidth="1" min="19" max="28" width="11.43"/>
  </cols>
  <sheetData>
    <row r="1" ht="12.0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9" t="s">
        <v>2</v>
      </c>
      <c r="K1" s="3"/>
      <c r="L1" s="4"/>
      <c r="M1" s="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2.75" customHeight="1">
      <c r="A2" s="10"/>
      <c r="B2" s="12" t="s">
        <v>3</v>
      </c>
      <c r="C2" s="13"/>
      <c r="D2" s="13"/>
      <c r="E2" s="10"/>
      <c r="F2" s="12" t="s">
        <v>4</v>
      </c>
      <c r="G2" s="13"/>
      <c r="H2" s="13"/>
      <c r="I2" s="10"/>
      <c r="J2" s="12" t="s">
        <v>5</v>
      </c>
      <c r="K2" s="13"/>
      <c r="L2" s="13"/>
      <c r="M2" s="10"/>
      <c r="N2" s="10"/>
      <c r="O2" s="10"/>
      <c r="P2" s="12" t="s">
        <v>6</v>
      </c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2.75" customHeight="1">
      <c r="A3" s="10"/>
      <c r="B3" s="16" t="s">
        <v>7</v>
      </c>
      <c r="C3" s="17"/>
      <c r="D3" s="18">
        <v>41500.0</v>
      </c>
      <c r="E3" s="10"/>
      <c r="F3" s="19" t="str">
        <f>"Montant "&amp;R5&amp;" :"</f>
        <v>Montant mensualité :</v>
      </c>
      <c r="G3" s="20"/>
      <c r="H3" s="21">
        <f>IF(L7=0,ROUND(D3/L5,R6),ROUND(D3*L7/(1-(1+L7)^-L5),R6))</f>
        <v>421.12</v>
      </c>
      <c r="I3" s="10"/>
      <c r="J3" s="22" t="s">
        <v>8</v>
      </c>
      <c r="K3" s="20"/>
      <c r="L3" s="23">
        <f>ROUND(D5*P5,0)</f>
        <v>108</v>
      </c>
      <c r="M3" s="10"/>
      <c r="N3" s="24"/>
      <c r="O3" s="25"/>
      <c r="P3" s="26" t="s">
        <v>9</v>
      </c>
      <c r="Q3" s="26" t="s">
        <v>10</v>
      </c>
      <c r="R3" s="26" t="s">
        <v>11</v>
      </c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2.75" customHeight="1">
      <c r="A4" s="10"/>
      <c r="B4" s="16" t="s">
        <v>12</v>
      </c>
      <c r="C4" s="17"/>
      <c r="D4" s="27">
        <v>0.0205</v>
      </c>
      <c r="E4" s="10"/>
      <c r="F4" s="22" t="s">
        <v>13</v>
      </c>
      <c r="G4" s="20"/>
      <c r="H4" s="28">
        <f>ROUND(D3*D7/P5,R6)</f>
        <v>6.23</v>
      </c>
      <c r="I4" s="10"/>
      <c r="J4" s="22" t="s">
        <v>14</v>
      </c>
      <c r="K4" s="20"/>
      <c r="L4" s="23">
        <f>IF(D6&gt;=D5,L3-1,ROUND(D6*P5,0))</f>
        <v>0</v>
      </c>
      <c r="M4" s="10"/>
      <c r="N4" s="23" t="s">
        <v>15</v>
      </c>
      <c r="O4" s="23"/>
      <c r="P4" s="29" t="s">
        <v>16</v>
      </c>
      <c r="Q4" s="23" t="s">
        <v>17</v>
      </c>
      <c r="R4" s="30" t="str">
        <f>IF(LEFT(P4,1)="A","Calcul actuariel","Calcul proportionnel")</f>
        <v>Calcul proportionnel</v>
      </c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2.75" customHeight="1">
      <c r="A5" s="10"/>
      <c r="B5" s="16" t="s">
        <v>18</v>
      </c>
      <c r="C5" s="17"/>
      <c r="D5" s="31">
        <v>9.0</v>
      </c>
      <c r="E5" s="10"/>
      <c r="F5" s="19" t="s">
        <v>19</v>
      </c>
      <c r="G5" s="20"/>
      <c r="H5" s="21">
        <f>H6+H7</f>
        <v>4654.21</v>
      </c>
      <c r="I5" s="10"/>
      <c r="J5" s="22" t="s">
        <v>20</v>
      </c>
      <c r="K5" s="20"/>
      <c r="L5" s="23">
        <f>L3-L4</f>
        <v>108</v>
      </c>
      <c r="M5" s="10"/>
      <c r="N5" s="23" t="s">
        <v>21</v>
      </c>
      <c r="O5" s="23"/>
      <c r="P5" s="29">
        <v>12.0</v>
      </c>
      <c r="Q5" s="23" t="s">
        <v>22</v>
      </c>
      <c r="R5" s="30" t="str">
        <f>IF(P5=12,"mensualité",IF(P5=1,"annuité",IF(P5=4,"trimestrialité",IF(P5=2,"semestrialité","ERREUR"))))</f>
        <v>mensualité</v>
      </c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2.0" customHeight="1">
      <c r="A6" s="10"/>
      <c r="B6" s="32" t="s">
        <v>23</v>
      </c>
      <c r="C6" s="17"/>
      <c r="D6" s="33"/>
      <c r="E6" s="10"/>
      <c r="F6" s="22" t="s">
        <v>24</v>
      </c>
      <c r="G6" s="20"/>
      <c r="H6" s="28">
        <f>E373</f>
        <v>3981.37</v>
      </c>
      <c r="I6" s="10"/>
      <c r="J6" s="22" t="s">
        <v>25</v>
      </c>
      <c r="K6" s="20"/>
      <c r="L6" s="23">
        <f>L3*12/P5</f>
        <v>108</v>
      </c>
      <c r="M6" s="10"/>
      <c r="N6" s="23" t="s">
        <v>26</v>
      </c>
      <c r="O6" s="23"/>
      <c r="P6" s="29">
        <v>2.0</v>
      </c>
      <c r="Q6" s="23" t="s">
        <v>27</v>
      </c>
      <c r="R6" s="30">
        <f>IF(ISNUMBER(P6),P6,2)</f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2.0" customHeight="1">
      <c r="A7" s="10"/>
      <c r="B7" s="32" t="s">
        <v>28</v>
      </c>
      <c r="C7" s="17"/>
      <c r="D7" s="34">
        <v>0.0018</v>
      </c>
      <c r="E7" s="10"/>
      <c r="F7" s="22" t="s">
        <v>29</v>
      </c>
      <c r="G7" s="20"/>
      <c r="H7" s="28">
        <f>G373</f>
        <v>672.84</v>
      </c>
      <c r="I7" s="10"/>
      <c r="J7" s="22" t="s">
        <v>30</v>
      </c>
      <c r="K7" s="20"/>
      <c r="L7" s="35">
        <f>IF(D4=0,0,IF(LEFT(P4,1)="A",((D4+1)^(1/P5))-1,D4/P5))</f>
        <v>0.001708333333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2.75" customHeight="1">
      <c r="A8" s="10"/>
      <c r="B8" s="32" t="s">
        <v>31</v>
      </c>
      <c r="C8" s="17"/>
      <c r="D8" s="38">
        <v>43321.0</v>
      </c>
      <c r="E8" s="10"/>
      <c r="F8" s="22" t="s">
        <v>32</v>
      </c>
      <c r="G8" s="20"/>
      <c r="H8" s="28">
        <f>F373</f>
        <v>41500</v>
      </c>
      <c r="I8" s="10"/>
      <c r="J8" s="22" t="s">
        <v>33</v>
      </c>
      <c r="K8" s="20"/>
      <c r="L8" s="37" t="str">
        <f>IF(ABS(H8-D11)&gt;0.01,"KO","Ok")</f>
        <v>Ok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2.75" customHeight="1">
      <c r="A9" s="10"/>
      <c r="B9" s="39" t="s">
        <v>34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2.75" customHeight="1">
      <c r="A10" s="10"/>
      <c r="B10" s="40" t="s">
        <v>35</v>
      </c>
      <c r="C10" s="41" t="s">
        <v>36</v>
      </c>
      <c r="D10" s="41" t="s">
        <v>37</v>
      </c>
      <c r="E10" s="41" t="s">
        <v>38</v>
      </c>
      <c r="F10" s="41" t="s">
        <v>39</v>
      </c>
      <c r="G10" s="41" t="s">
        <v>40</v>
      </c>
      <c r="H10" s="41" t="s">
        <v>41</v>
      </c>
      <c r="I10" s="10"/>
      <c r="J10" s="41"/>
      <c r="K10" s="41"/>
      <c r="L10" s="4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2.0" customHeight="1">
      <c r="A11" s="10"/>
      <c r="B11" s="42">
        <v>0.0</v>
      </c>
      <c r="C11" s="43">
        <f>D8</f>
        <v>43321</v>
      </c>
      <c r="D11" s="44">
        <f>ROUND(D3,R6)</f>
        <v>41500</v>
      </c>
      <c r="E11" s="44"/>
      <c r="F11" s="44"/>
      <c r="G11" s="44"/>
      <c r="H11" s="4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2.0" customHeight="1">
      <c r="A12" s="10"/>
      <c r="B12" s="42">
        <f t="shared" ref="B12:B371" si="1">IF(B11&lt;$L$3,B11+1,"-")</f>
        <v>1</v>
      </c>
      <c r="C12" s="43">
        <f t="shared" ref="C12:C371" si="2">IF(ISNUMBER(B12),MIN(DATE(YEAR($C$11),MONTH($C$11)+B12*12/$P$5,DAY($C$11)),DATE(YEAR($C$11),MONTH($C$11)+1+B12*12/$P$5,1)-1),"")</f>
        <v>43352</v>
      </c>
      <c r="D12" s="44">
        <f t="shared" ref="D12:D371" si="3">IF(ISNUMBER(B12),D11-F11,"")</f>
        <v>41500</v>
      </c>
      <c r="E12" s="44">
        <f t="shared" ref="E12:E371" si="4">IF(ISNUMBER(B12),ROUND(D12*$L$7,$R$6),"")</f>
        <v>70.9</v>
      </c>
      <c r="F12" s="44">
        <f t="shared" ref="F12:F371" si="5">IF(ISNUMBER(B12),IF(B12=$L$3,D12,IF(B12&gt;$L$4,$H$3-E12,0)),"")</f>
        <v>350.22</v>
      </c>
      <c r="G12" s="44">
        <f t="shared" ref="G12:G371" si="6">IF(ISNUMBER(B12),$H$4,"")</f>
        <v>6.23</v>
      </c>
      <c r="H12" s="44">
        <f t="shared" ref="H12:H371" si="7">IF(ISNUMBER(B12),E12+F12+G12,"")</f>
        <v>427.35</v>
      </c>
      <c r="I12" s="10"/>
      <c r="J12" s="45"/>
      <c r="K12" s="45"/>
      <c r="L12" s="45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2.0" customHeight="1">
      <c r="A13" s="10"/>
      <c r="B13" s="42">
        <f t="shared" si="1"/>
        <v>2</v>
      </c>
      <c r="C13" s="43">
        <f t="shared" si="2"/>
        <v>43382</v>
      </c>
      <c r="D13" s="44">
        <f t="shared" si="3"/>
        <v>41149.78</v>
      </c>
      <c r="E13" s="44">
        <f t="shared" si="4"/>
        <v>70.3</v>
      </c>
      <c r="F13" s="44">
        <f t="shared" si="5"/>
        <v>350.82</v>
      </c>
      <c r="G13" s="44">
        <f t="shared" si="6"/>
        <v>6.23</v>
      </c>
      <c r="H13" s="44">
        <f t="shared" si="7"/>
        <v>427.35</v>
      </c>
      <c r="I13" s="10"/>
      <c r="J13" s="45"/>
      <c r="K13" s="45"/>
      <c r="L13" s="45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2.0" customHeight="1">
      <c r="A14" s="10"/>
      <c r="B14" s="42">
        <f t="shared" si="1"/>
        <v>3</v>
      </c>
      <c r="C14" s="43">
        <f t="shared" si="2"/>
        <v>43413</v>
      </c>
      <c r="D14" s="44">
        <f t="shared" si="3"/>
        <v>40798.96</v>
      </c>
      <c r="E14" s="44">
        <f t="shared" si="4"/>
        <v>69.7</v>
      </c>
      <c r="F14" s="44">
        <f t="shared" si="5"/>
        <v>351.42</v>
      </c>
      <c r="G14" s="44">
        <f t="shared" si="6"/>
        <v>6.23</v>
      </c>
      <c r="H14" s="44">
        <f t="shared" si="7"/>
        <v>427.35</v>
      </c>
      <c r="I14" s="10"/>
      <c r="J14" s="45"/>
      <c r="K14" s="45"/>
      <c r="L14" s="4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2.0" customHeight="1">
      <c r="A15" s="10"/>
      <c r="B15" s="42">
        <f t="shared" si="1"/>
        <v>4</v>
      </c>
      <c r="C15" s="43">
        <f t="shared" si="2"/>
        <v>43443</v>
      </c>
      <c r="D15" s="44">
        <f t="shared" si="3"/>
        <v>40447.54</v>
      </c>
      <c r="E15" s="44">
        <f t="shared" si="4"/>
        <v>69.1</v>
      </c>
      <c r="F15" s="44">
        <f t="shared" si="5"/>
        <v>352.02</v>
      </c>
      <c r="G15" s="44">
        <f t="shared" si="6"/>
        <v>6.23</v>
      </c>
      <c r="H15" s="44">
        <f t="shared" si="7"/>
        <v>427.35</v>
      </c>
      <c r="I15" s="10"/>
      <c r="J15" s="45"/>
      <c r="K15" s="45"/>
      <c r="L15" s="4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2.0" customHeight="1">
      <c r="A16" s="10"/>
      <c r="B16" s="42">
        <f t="shared" si="1"/>
        <v>5</v>
      </c>
      <c r="C16" s="43">
        <f t="shared" si="2"/>
        <v>43474</v>
      </c>
      <c r="D16" s="44">
        <f t="shared" si="3"/>
        <v>40095.52</v>
      </c>
      <c r="E16" s="44">
        <f t="shared" si="4"/>
        <v>68.5</v>
      </c>
      <c r="F16" s="44">
        <f t="shared" si="5"/>
        <v>352.62</v>
      </c>
      <c r="G16" s="44">
        <f t="shared" si="6"/>
        <v>6.23</v>
      </c>
      <c r="H16" s="44">
        <f t="shared" si="7"/>
        <v>427.35</v>
      </c>
      <c r="I16" s="10"/>
      <c r="J16" s="4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2.0" customHeight="1">
      <c r="A17" s="10"/>
      <c r="B17" s="42">
        <f t="shared" si="1"/>
        <v>6</v>
      </c>
      <c r="C17" s="43">
        <f t="shared" si="2"/>
        <v>43505</v>
      </c>
      <c r="D17" s="44">
        <f t="shared" si="3"/>
        <v>39742.9</v>
      </c>
      <c r="E17" s="44">
        <f t="shared" si="4"/>
        <v>67.89</v>
      </c>
      <c r="F17" s="44">
        <f t="shared" si="5"/>
        <v>353.23</v>
      </c>
      <c r="G17" s="44">
        <f t="shared" si="6"/>
        <v>6.23</v>
      </c>
      <c r="H17" s="44">
        <f t="shared" si="7"/>
        <v>427.35</v>
      </c>
      <c r="I17" s="10"/>
      <c r="J17" s="4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2.0" customHeight="1">
      <c r="A18" s="10"/>
      <c r="B18" s="42">
        <f t="shared" si="1"/>
        <v>7</v>
      </c>
      <c r="C18" s="43">
        <f t="shared" si="2"/>
        <v>43533</v>
      </c>
      <c r="D18" s="44">
        <f t="shared" si="3"/>
        <v>39389.67</v>
      </c>
      <c r="E18" s="44">
        <f t="shared" si="4"/>
        <v>67.29</v>
      </c>
      <c r="F18" s="44">
        <f t="shared" si="5"/>
        <v>353.83</v>
      </c>
      <c r="G18" s="44">
        <f t="shared" si="6"/>
        <v>6.23</v>
      </c>
      <c r="H18" s="44">
        <f t="shared" si="7"/>
        <v>427.35</v>
      </c>
      <c r="I18" s="10"/>
      <c r="J18" s="4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2.0" customHeight="1">
      <c r="A19" s="10"/>
      <c r="B19" s="42">
        <f t="shared" si="1"/>
        <v>8</v>
      </c>
      <c r="C19" s="43">
        <f t="shared" si="2"/>
        <v>43564</v>
      </c>
      <c r="D19" s="44">
        <f t="shared" si="3"/>
        <v>39035.84</v>
      </c>
      <c r="E19" s="44">
        <f t="shared" si="4"/>
        <v>66.69</v>
      </c>
      <c r="F19" s="44">
        <f t="shared" si="5"/>
        <v>354.43</v>
      </c>
      <c r="G19" s="44">
        <f t="shared" si="6"/>
        <v>6.23</v>
      </c>
      <c r="H19" s="44">
        <f t="shared" si="7"/>
        <v>427.35</v>
      </c>
      <c r="I19" s="10"/>
      <c r="J19" s="4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2.0" customHeight="1">
      <c r="A20" s="10"/>
      <c r="B20" s="42">
        <f t="shared" si="1"/>
        <v>9</v>
      </c>
      <c r="C20" s="43">
        <f t="shared" si="2"/>
        <v>43594</v>
      </c>
      <c r="D20" s="44">
        <f t="shared" si="3"/>
        <v>38681.41</v>
      </c>
      <c r="E20" s="44">
        <f t="shared" si="4"/>
        <v>66.08</v>
      </c>
      <c r="F20" s="44">
        <f t="shared" si="5"/>
        <v>355.04</v>
      </c>
      <c r="G20" s="44">
        <f t="shared" si="6"/>
        <v>6.23</v>
      </c>
      <c r="H20" s="44">
        <f t="shared" si="7"/>
        <v>427.35</v>
      </c>
      <c r="I20" s="10"/>
      <c r="J20" s="45"/>
      <c r="K20" s="44"/>
      <c r="L20" s="44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2.0" customHeight="1">
      <c r="A21" s="10"/>
      <c r="B21" s="42">
        <f t="shared" si="1"/>
        <v>10</v>
      </c>
      <c r="C21" s="43">
        <f t="shared" si="2"/>
        <v>43625</v>
      </c>
      <c r="D21" s="44">
        <f t="shared" si="3"/>
        <v>38326.37</v>
      </c>
      <c r="E21" s="44">
        <f t="shared" si="4"/>
        <v>65.47</v>
      </c>
      <c r="F21" s="44">
        <f t="shared" si="5"/>
        <v>355.65</v>
      </c>
      <c r="G21" s="44">
        <f t="shared" si="6"/>
        <v>6.23</v>
      </c>
      <c r="H21" s="44">
        <f t="shared" si="7"/>
        <v>427.35</v>
      </c>
      <c r="I21" s="10"/>
      <c r="J21" s="45"/>
      <c r="K21" s="44"/>
      <c r="L21" s="44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2.0" customHeight="1">
      <c r="A22" s="10"/>
      <c r="B22" s="42">
        <f t="shared" si="1"/>
        <v>11</v>
      </c>
      <c r="C22" s="43">
        <f t="shared" si="2"/>
        <v>43655</v>
      </c>
      <c r="D22" s="44">
        <f t="shared" si="3"/>
        <v>37970.72</v>
      </c>
      <c r="E22" s="44">
        <f t="shared" si="4"/>
        <v>64.87</v>
      </c>
      <c r="F22" s="44">
        <f t="shared" si="5"/>
        <v>356.25</v>
      </c>
      <c r="G22" s="44">
        <f t="shared" si="6"/>
        <v>6.23</v>
      </c>
      <c r="H22" s="44">
        <f t="shared" si="7"/>
        <v>427.35</v>
      </c>
      <c r="I22" s="10"/>
      <c r="J22" s="45"/>
      <c r="K22" s="44"/>
      <c r="L22" s="44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2.0" customHeight="1">
      <c r="A23" s="10"/>
      <c r="B23" s="42">
        <f t="shared" si="1"/>
        <v>12</v>
      </c>
      <c r="C23" s="43">
        <f t="shared" si="2"/>
        <v>43686</v>
      </c>
      <c r="D23" s="44">
        <f t="shared" si="3"/>
        <v>37614.47</v>
      </c>
      <c r="E23" s="44">
        <f t="shared" si="4"/>
        <v>64.26</v>
      </c>
      <c r="F23" s="44">
        <f t="shared" si="5"/>
        <v>356.86</v>
      </c>
      <c r="G23" s="44">
        <f t="shared" si="6"/>
        <v>6.23</v>
      </c>
      <c r="H23" s="44">
        <f t="shared" si="7"/>
        <v>427.35</v>
      </c>
      <c r="I23" s="10"/>
      <c r="J23" s="45"/>
      <c r="K23" s="44"/>
      <c r="L23" s="44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2.0" customHeight="1">
      <c r="A24" s="10"/>
      <c r="B24" s="42">
        <f t="shared" si="1"/>
        <v>13</v>
      </c>
      <c r="C24" s="43">
        <f t="shared" si="2"/>
        <v>43717</v>
      </c>
      <c r="D24" s="44">
        <f t="shared" si="3"/>
        <v>37257.61</v>
      </c>
      <c r="E24" s="44">
        <f t="shared" si="4"/>
        <v>63.65</v>
      </c>
      <c r="F24" s="44">
        <f t="shared" si="5"/>
        <v>357.47</v>
      </c>
      <c r="G24" s="44">
        <f t="shared" si="6"/>
        <v>6.23</v>
      </c>
      <c r="H24" s="44">
        <f t="shared" si="7"/>
        <v>427.35</v>
      </c>
      <c r="I24" s="10"/>
      <c r="J24" s="45"/>
      <c r="K24" s="44"/>
      <c r="L24" s="4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2.0" customHeight="1">
      <c r="A25" s="10"/>
      <c r="B25" s="42">
        <f t="shared" si="1"/>
        <v>14</v>
      </c>
      <c r="C25" s="43">
        <f t="shared" si="2"/>
        <v>43747</v>
      </c>
      <c r="D25" s="44">
        <f t="shared" si="3"/>
        <v>36900.14</v>
      </c>
      <c r="E25" s="44">
        <f t="shared" si="4"/>
        <v>63.04</v>
      </c>
      <c r="F25" s="44">
        <f t="shared" si="5"/>
        <v>358.08</v>
      </c>
      <c r="G25" s="44">
        <f t="shared" si="6"/>
        <v>6.23</v>
      </c>
      <c r="H25" s="44">
        <f t="shared" si="7"/>
        <v>427.35</v>
      </c>
      <c r="I25" s="10"/>
      <c r="J25" s="45"/>
      <c r="K25" s="44"/>
      <c r="L25" s="44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2.0" customHeight="1">
      <c r="A26" s="10"/>
      <c r="B26" s="42">
        <f t="shared" si="1"/>
        <v>15</v>
      </c>
      <c r="C26" s="43">
        <f t="shared" si="2"/>
        <v>43778</v>
      </c>
      <c r="D26" s="44">
        <f t="shared" si="3"/>
        <v>36542.06</v>
      </c>
      <c r="E26" s="44">
        <f t="shared" si="4"/>
        <v>62.43</v>
      </c>
      <c r="F26" s="44">
        <f t="shared" si="5"/>
        <v>358.69</v>
      </c>
      <c r="G26" s="44">
        <f t="shared" si="6"/>
        <v>6.23</v>
      </c>
      <c r="H26" s="44">
        <f t="shared" si="7"/>
        <v>427.35</v>
      </c>
      <c r="I26" s="10"/>
      <c r="J26" s="45"/>
      <c r="K26" s="44"/>
      <c r="L26" s="4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2.0" customHeight="1">
      <c r="A27" s="10"/>
      <c r="B27" s="42">
        <f t="shared" si="1"/>
        <v>16</v>
      </c>
      <c r="C27" s="43">
        <f t="shared" si="2"/>
        <v>43808</v>
      </c>
      <c r="D27" s="44">
        <f t="shared" si="3"/>
        <v>36183.37</v>
      </c>
      <c r="E27" s="44">
        <f t="shared" si="4"/>
        <v>61.81</v>
      </c>
      <c r="F27" s="44">
        <f t="shared" si="5"/>
        <v>359.31</v>
      </c>
      <c r="G27" s="44">
        <f t="shared" si="6"/>
        <v>6.23</v>
      </c>
      <c r="H27" s="44">
        <f t="shared" si="7"/>
        <v>427.35</v>
      </c>
      <c r="I27" s="10"/>
      <c r="J27" s="45"/>
      <c r="K27" s="44"/>
      <c r="L27" s="44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2.0" customHeight="1">
      <c r="A28" s="10"/>
      <c r="B28" s="42">
        <f t="shared" si="1"/>
        <v>17</v>
      </c>
      <c r="C28" s="43">
        <f t="shared" si="2"/>
        <v>43839</v>
      </c>
      <c r="D28" s="44">
        <f t="shared" si="3"/>
        <v>35824.06</v>
      </c>
      <c r="E28" s="44">
        <f t="shared" si="4"/>
        <v>61.2</v>
      </c>
      <c r="F28" s="44">
        <f t="shared" si="5"/>
        <v>359.92</v>
      </c>
      <c r="G28" s="44">
        <f t="shared" si="6"/>
        <v>6.23</v>
      </c>
      <c r="H28" s="44">
        <f t="shared" si="7"/>
        <v>427.35</v>
      </c>
      <c r="I28" s="10"/>
      <c r="J28" s="45"/>
      <c r="K28" s="44"/>
      <c r="L28" s="44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2.0" customHeight="1">
      <c r="A29" s="10"/>
      <c r="B29" s="42">
        <f t="shared" si="1"/>
        <v>18</v>
      </c>
      <c r="C29" s="43">
        <f t="shared" si="2"/>
        <v>43870</v>
      </c>
      <c r="D29" s="44">
        <f t="shared" si="3"/>
        <v>35464.14</v>
      </c>
      <c r="E29" s="44">
        <f t="shared" si="4"/>
        <v>60.58</v>
      </c>
      <c r="F29" s="44">
        <f t="shared" si="5"/>
        <v>360.54</v>
      </c>
      <c r="G29" s="44">
        <f t="shared" si="6"/>
        <v>6.23</v>
      </c>
      <c r="H29" s="44">
        <f t="shared" si="7"/>
        <v>427.35</v>
      </c>
      <c r="I29" s="10"/>
      <c r="J29" s="45"/>
      <c r="K29" s="44"/>
      <c r="L29" s="44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2.0" customHeight="1">
      <c r="A30" s="10"/>
      <c r="B30" s="42">
        <f t="shared" si="1"/>
        <v>19</v>
      </c>
      <c r="C30" s="43">
        <f t="shared" si="2"/>
        <v>43899</v>
      </c>
      <c r="D30" s="44">
        <f t="shared" si="3"/>
        <v>35103.6</v>
      </c>
      <c r="E30" s="44">
        <f t="shared" si="4"/>
        <v>59.97</v>
      </c>
      <c r="F30" s="44">
        <f t="shared" si="5"/>
        <v>361.15</v>
      </c>
      <c r="G30" s="44">
        <f t="shared" si="6"/>
        <v>6.23</v>
      </c>
      <c r="H30" s="44">
        <f t="shared" si="7"/>
        <v>427.35</v>
      </c>
      <c r="I30" s="10"/>
      <c r="J30" s="45"/>
      <c r="K30" s="44"/>
      <c r="L30" s="44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2.0" customHeight="1">
      <c r="A31" s="10"/>
      <c r="B31" s="42">
        <f t="shared" si="1"/>
        <v>20</v>
      </c>
      <c r="C31" s="43">
        <f t="shared" si="2"/>
        <v>43930</v>
      </c>
      <c r="D31" s="44">
        <f t="shared" si="3"/>
        <v>34742.45</v>
      </c>
      <c r="E31" s="44">
        <f t="shared" si="4"/>
        <v>59.35</v>
      </c>
      <c r="F31" s="44">
        <f t="shared" si="5"/>
        <v>361.77</v>
      </c>
      <c r="G31" s="44">
        <f t="shared" si="6"/>
        <v>6.23</v>
      </c>
      <c r="H31" s="44">
        <f t="shared" si="7"/>
        <v>427.35</v>
      </c>
      <c r="I31" s="10"/>
      <c r="J31" s="45"/>
      <c r="K31" s="44"/>
      <c r="L31" s="44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2.0" customHeight="1">
      <c r="A32" s="10"/>
      <c r="B32" s="42">
        <f t="shared" si="1"/>
        <v>21</v>
      </c>
      <c r="C32" s="43">
        <f t="shared" si="2"/>
        <v>43960</v>
      </c>
      <c r="D32" s="44">
        <f t="shared" si="3"/>
        <v>34380.68</v>
      </c>
      <c r="E32" s="44">
        <f t="shared" si="4"/>
        <v>58.73</v>
      </c>
      <c r="F32" s="44">
        <f t="shared" si="5"/>
        <v>362.39</v>
      </c>
      <c r="G32" s="44">
        <f t="shared" si="6"/>
        <v>6.23</v>
      </c>
      <c r="H32" s="44">
        <f t="shared" si="7"/>
        <v>427.35</v>
      </c>
      <c r="I32" s="10"/>
      <c r="J32" s="45"/>
      <c r="K32" s="44"/>
      <c r="L32" s="44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2.0" customHeight="1">
      <c r="A33" s="10"/>
      <c r="B33" s="42">
        <f t="shared" si="1"/>
        <v>22</v>
      </c>
      <c r="C33" s="43">
        <f t="shared" si="2"/>
        <v>43991</v>
      </c>
      <c r="D33" s="44">
        <f t="shared" si="3"/>
        <v>34018.29</v>
      </c>
      <c r="E33" s="44">
        <f t="shared" si="4"/>
        <v>58.11</v>
      </c>
      <c r="F33" s="44">
        <f t="shared" si="5"/>
        <v>363.01</v>
      </c>
      <c r="G33" s="44">
        <f t="shared" si="6"/>
        <v>6.23</v>
      </c>
      <c r="H33" s="44">
        <f t="shared" si="7"/>
        <v>427.35</v>
      </c>
      <c r="I33" s="10"/>
      <c r="J33" s="45"/>
      <c r="K33" s="44"/>
      <c r="L33" s="44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2.0" customHeight="1">
      <c r="A34" s="10"/>
      <c r="B34" s="42">
        <f t="shared" si="1"/>
        <v>23</v>
      </c>
      <c r="C34" s="43">
        <f t="shared" si="2"/>
        <v>44021</v>
      </c>
      <c r="D34" s="44">
        <f t="shared" si="3"/>
        <v>33655.28</v>
      </c>
      <c r="E34" s="44">
        <f t="shared" si="4"/>
        <v>57.49</v>
      </c>
      <c r="F34" s="44">
        <f t="shared" si="5"/>
        <v>363.63</v>
      </c>
      <c r="G34" s="44">
        <f t="shared" si="6"/>
        <v>6.23</v>
      </c>
      <c r="H34" s="44">
        <f t="shared" si="7"/>
        <v>427.35</v>
      </c>
      <c r="I34" s="10"/>
      <c r="J34" s="45"/>
      <c r="K34" s="44"/>
      <c r="L34" s="44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2.0" customHeight="1">
      <c r="A35" s="10"/>
      <c r="B35" s="42">
        <f t="shared" si="1"/>
        <v>24</v>
      </c>
      <c r="C35" s="43">
        <f t="shared" si="2"/>
        <v>44052</v>
      </c>
      <c r="D35" s="44">
        <f t="shared" si="3"/>
        <v>33291.65</v>
      </c>
      <c r="E35" s="44">
        <f t="shared" si="4"/>
        <v>56.87</v>
      </c>
      <c r="F35" s="44">
        <f t="shared" si="5"/>
        <v>364.25</v>
      </c>
      <c r="G35" s="44">
        <f t="shared" si="6"/>
        <v>6.23</v>
      </c>
      <c r="H35" s="44">
        <f t="shared" si="7"/>
        <v>427.35</v>
      </c>
      <c r="I35" s="10"/>
      <c r="J35" s="45"/>
      <c r="K35" s="44"/>
      <c r="L35" s="4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2.0" customHeight="1">
      <c r="A36" s="10"/>
      <c r="B36" s="42">
        <f t="shared" si="1"/>
        <v>25</v>
      </c>
      <c r="C36" s="43">
        <f t="shared" si="2"/>
        <v>44083</v>
      </c>
      <c r="D36" s="44">
        <f t="shared" si="3"/>
        <v>32927.4</v>
      </c>
      <c r="E36" s="44">
        <f t="shared" si="4"/>
        <v>56.25</v>
      </c>
      <c r="F36" s="44">
        <f t="shared" si="5"/>
        <v>364.87</v>
      </c>
      <c r="G36" s="44">
        <f t="shared" si="6"/>
        <v>6.23</v>
      </c>
      <c r="H36" s="44">
        <f t="shared" si="7"/>
        <v>427.35</v>
      </c>
      <c r="I36" s="10"/>
      <c r="J36" s="45"/>
      <c r="K36" s="44"/>
      <c r="L36" s="44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2.0" customHeight="1">
      <c r="A37" s="10"/>
      <c r="B37" s="42">
        <f t="shared" si="1"/>
        <v>26</v>
      </c>
      <c r="C37" s="43">
        <f t="shared" si="2"/>
        <v>44113</v>
      </c>
      <c r="D37" s="44">
        <f t="shared" si="3"/>
        <v>32562.53</v>
      </c>
      <c r="E37" s="44">
        <f t="shared" si="4"/>
        <v>55.63</v>
      </c>
      <c r="F37" s="44">
        <f t="shared" si="5"/>
        <v>365.49</v>
      </c>
      <c r="G37" s="44">
        <f t="shared" si="6"/>
        <v>6.23</v>
      </c>
      <c r="H37" s="44">
        <f t="shared" si="7"/>
        <v>427.35</v>
      </c>
      <c r="I37" s="10"/>
      <c r="J37" s="45"/>
      <c r="K37" s="44"/>
      <c r="L37" s="44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2.0" customHeight="1">
      <c r="A38" s="10"/>
      <c r="B38" s="42">
        <f t="shared" si="1"/>
        <v>27</v>
      </c>
      <c r="C38" s="43">
        <f t="shared" si="2"/>
        <v>44144</v>
      </c>
      <c r="D38" s="44">
        <f t="shared" si="3"/>
        <v>32197.04</v>
      </c>
      <c r="E38" s="44">
        <f t="shared" si="4"/>
        <v>55</v>
      </c>
      <c r="F38" s="44">
        <f t="shared" si="5"/>
        <v>366.12</v>
      </c>
      <c r="G38" s="44">
        <f t="shared" si="6"/>
        <v>6.23</v>
      </c>
      <c r="H38" s="44">
        <f t="shared" si="7"/>
        <v>427.35</v>
      </c>
      <c r="I38" s="10"/>
      <c r="J38" s="45"/>
      <c r="K38" s="44"/>
      <c r="L38" s="44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2.0" customHeight="1">
      <c r="A39" s="10"/>
      <c r="B39" s="42">
        <f t="shared" si="1"/>
        <v>28</v>
      </c>
      <c r="C39" s="43">
        <f t="shared" si="2"/>
        <v>44174</v>
      </c>
      <c r="D39" s="44">
        <f t="shared" si="3"/>
        <v>31830.92</v>
      </c>
      <c r="E39" s="44">
        <f t="shared" si="4"/>
        <v>54.38</v>
      </c>
      <c r="F39" s="44">
        <f t="shared" si="5"/>
        <v>366.74</v>
      </c>
      <c r="G39" s="44">
        <f t="shared" si="6"/>
        <v>6.23</v>
      </c>
      <c r="H39" s="44">
        <f t="shared" si="7"/>
        <v>427.35</v>
      </c>
      <c r="I39" s="10"/>
      <c r="J39" s="45"/>
      <c r="K39" s="44"/>
      <c r="L39" s="4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2.0" customHeight="1">
      <c r="A40" s="10"/>
      <c r="B40" s="42">
        <f t="shared" si="1"/>
        <v>29</v>
      </c>
      <c r="C40" s="43">
        <f t="shared" si="2"/>
        <v>44205</v>
      </c>
      <c r="D40" s="44">
        <f t="shared" si="3"/>
        <v>31464.18</v>
      </c>
      <c r="E40" s="44">
        <f t="shared" si="4"/>
        <v>53.75</v>
      </c>
      <c r="F40" s="44">
        <f t="shared" si="5"/>
        <v>367.37</v>
      </c>
      <c r="G40" s="44">
        <f t="shared" si="6"/>
        <v>6.23</v>
      </c>
      <c r="H40" s="44">
        <f t="shared" si="7"/>
        <v>427.35</v>
      </c>
      <c r="I40" s="10"/>
      <c r="J40" s="45"/>
      <c r="K40" s="44"/>
      <c r="L40" s="44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2.0" customHeight="1">
      <c r="A41" s="10"/>
      <c r="B41" s="42">
        <f t="shared" si="1"/>
        <v>30</v>
      </c>
      <c r="C41" s="43">
        <f t="shared" si="2"/>
        <v>44236</v>
      </c>
      <c r="D41" s="44">
        <f t="shared" si="3"/>
        <v>31096.81</v>
      </c>
      <c r="E41" s="44">
        <f t="shared" si="4"/>
        <v>53.12</v>
      </c>
      <c r="F41" s="44">
        <f t="shared" si="5"/>
        <v>368</v>
      </c>
      <c r="G41" s="44">
        <f t="shared" si="6"/>
        <v>6.23</v>
      </c>
      <c r="H41" s="44">
        <f t="shared" si="7"/>
        <v>427.35</v>
      </c>
      <c r="I41" s="10"/>
      <c r="J41" s="45"/>
      <c r="K41" s="44"/>
      <c r="L41" s="44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2.0" customHeight="1">
      <c r="A42" s="10"/>
      <c r="B42" s="42">
        <f t="shared" si="1"/>
        <v>31</v>
      </c>
      <c r="C42" s="43">
        <f t="shared" si="2"/>
        <v>44264</v>
      </c>
      <c r="D42" s="44">
        <f t="shared" si="3"/>
        <v>30728.81</v>
      </c>
      <c r="E42" s="44">
        <f t="shared" si="4"/>
        <v>52.5</v>
      </c>
      <c r="F42" s="44">
        <f t="shared" si="5"/>
        <v>368.62</v>
      </c>
      <c r="G42" s="44">
        <f t="shared" si="6"/>
        <v>6.23</v>
      </c>
      <c r="H42" s="44">
        <f t="shared" si="7"/>
        <v>427.35</v>
      </c>
      <c r="I42" s="10"/>
      <c r="J42" s="45"/>
      <c r="K42" s="44"/>
      <c r="L42" s="4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2.0" customHeight="1">
      <c r="A43" s="10"/>
      <c r="B43" s="42">
        <f t="shared" si="1"/>
        <v>32</v>
      </c>
      <c r="C43" s="43">
        <f t="shared" si="2"/>
        <v>44295</v>
      </c>
      <c r="D43" s="44">
        <f t="shared" si="3"/>
        <v>30360.19</v>
      </c>
      <c r="E43" s="44">
        <f t="shared" si="4"/>
        <v>51.87</v>
      </c>
      <c r="F43" s="44">
        <f t="shared" si="5"/>
        <v>369.25</v>
      </c>
      <c r="G43" s="44">
        <f t="shared" si="6"/>
        <v>6.23</v>
      </c>
      <c r="H43" s="44">
        <f t="shared" si="7"/>
        <v>427.35</v>
      </c>
      <c r="I43" s="10"/>
      <c r="J43" s="45"/>
      <c r="K43" s="44"/>
      <c r="L43" s="4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2.0" customHeight="1">
      <c r="A44" s="10"/>
      <c r="B44" s="42">
        <f t="shared" si="1"/>
        <v>33</v>
      </c>
      <c r="C44" s="43">
        <f t="shared" si="2"/>
        <v>44325</v>
      </c>
      <c r="D44" s="44">
        <f t="shared" si="3"/>
        <v>29990.94</v>
      </c>
      <c r="E44" s="44">
        <f t="shared" si="4"/>
        <v>51.23</v>
      </c>
      <c r="F44" s="44">
        <f t="shared" si="5"/>
        <v>369.89</v>
      </c>
      <c r="G44" s="44">
        <f t="shared" si="6"/>
        <v>6.23</v>
      </c>
      <c r="H44" s="44">
        <f t="shared" si="7"/>
        <v>427.35</v>
      </c>
      <c r="I44" s="10"/>
      <c r="J44" s="45"/>
      <c r="K44" s="44"/>
      <c r="L44" s="44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2.0" customHeight="1">
      <c r="A45" s="10"/>
      <c r="B45" s="42">
        <f t="shared" si="1"/>
        <v>34</v>
      </c>
      <c r="C45" s="43">
        <f t="shared" si="2"/>
        <v>44356</v>
      </c>
      <c r="D45" s="44">
        <f t="shared" si="3"/>
        <v>29621.05</v>
      </c>
      <c r="E45" s="44">
        <f t="shared" si="4"/>
        <v>50.6</v>
      </c>
      <c r="F45" s="44">
        <f t="shared" si="5"/>
        <v>370.52</v>
      </c>
      <c r="G45" s="44">
        <f t="shared" si="6"/>
        <v>6.23</v>
      </c>
      <c r="H45" s="44">
        <f t="shared" si="7"/>
        <v>427.35</v>
      </c>
      <c r="I45" s="10"/>
      <c r="J45" s="45"/>
      <c r="K45" s="44"/>
      <c r="L45" s="44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2.0" customHeight="1">
      <c r="A46" s="10"/>
      <c r="B46" s="42">
        <f t="shared" si="1"/>
        <v>35</v>
      </c>
      <c r="C46" s="43">
        <f t="shared" si="2"/>
        <v>44386</v>
      </c>
      <c r="D46" s="44">
        <f t="shared" si="3"/>
        <v>29250.53</v>
      </c>
      <c r="E46" s="44">
        <f t="shared" si="4"/>
        <v>49.97</v>
      </c>
      <c r="F46" s="44">
        <f t="shared" si="5"/>
        <v>371.15</v>
      </c>
      <c r="G46" s="44">
        <f t="shared" si="6"/>
        <v>6.23</v>
      </c>
      <c r="H46" s="44">
        <f t="shared" si="7"/>
        <v>427.35</v>
      </c>
      <c r="I46" s="10"/>
      <c r="J46" s="45"/>
      <c r="K46" s="44"/>
      <c r="L46" s="44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2.0" customHeight="1">
      <c r="A47" s="10"/>
      <c r="B47" s="42">
        <f t="shared" si="1"/>
        <v>36</v>
      </c>
      <c r="C47" s="43">
        <f t="shared" si="2"/>
        <v>44417</v>
      </c>
      <c r="D47" s="44">
        <f t="shared" si="3"/>
        <v>28879.38</v>
      </c>
      <c r="E47" s="44">
        <f t="shared" si="4"/>
        <v>49.34</v>
      </c>
      <c r="F47" s="44">
        <f t="shared" si="5"/>
        <v>371.78</v>
      </c>
      <c r="G47" s="44">
        <f t="shared" si="6"/>
        <v>6.23</v>
      </c>
      <c r="H47" s="44">
        <f t="shared" si="7"/>
        <v>427.35</v>
      </c>
      <c r="I47" s="10"/>
      <c r="J47" s="45"/>
      <c r="K47" s="44"/>
      <c r="L47" s="44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2.0" customHeight="1">
      <c r="A48" s="10"/>
      <c r="B48" s="42">
        <f t="shared" si="1"/>
        <v>37</v>
      </c>
      <c r="C48" s="43">
        <f t="shared" si="2"/>
        <v>44448</v>
      </c>
      <c r="D48" s="44">
        <f t="shared" si="3"/>
        <v>28507.6</v>
      </c>
      <c r="E48" s="44">
        <f t="shared" si="4"/>
        <v>48.7</v>
      </c>
      <c r="F48" s="44">
        <f t="shared" si="5"/>
        <v>372.42</v>
      </c>
      <c r="G48" s="44">
        <f t="shared" si="6"/>
        <v>6.23</v>
      </c>
      <c r="H48" s="44">
        <f t="shared" si="7"/>
        <v>427.35</v>
      </c>
      <c r="I48" s="10"/>
      <c r="J48" s="45"/>
      <c r="K48" s="44"/>
      <c r="L48" s="44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2.0" customHeight="1">
      <c r="A49" s="10"/>
      <c r="B49" s="42">
        <f t="shared" si="1"/>
        <v>38</v>
      </c>
      <c r="C49" s="43">
        <f t="shared" si="2"/>
        <v>44478</v>
      </c>
      <c r="D49" s="44">
        <f t="shared" si="3"/>
        <v>28135.18</v>
      </c>
      <c r="E49" s="44">
        <f t="shared" si="4"/>
        <v>48.06</v>
      </c>
      <c r="F49" s="44">
        <f t="shared" si="5"/>
        <v>373.06</v>
      </c>
      <c r="G49" s="44">
        <f t="shared" si="6"/>
        <v>6.23</v>
      </c>
      <c r="H49" s="44">
        <f t="shared" si="7"/>
        <v>427.35</v>
      </c>
      <c r="I49" s="10"/>
      <c r="J49" s="45"/>
      <c r="K49" s="44"/>
      <c r="L49" s="44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2.0" customHeight="1">
      <c r="A50" s="10"/>
      <c r="B50" s="42">
        <f t="shared" si="1"/>
        <v>39</v>
      </c>
      <c r="C50" s="43">
        <f t="shared" si="2"/>
        <v>44509</v>
      </c>
      <c r="D50" s="44">
        <f t="shared" si="3"/>
        <v>27762.12</v>
      </c>
      <c r="E50" s="44">
        <f t="shared" si="4"/>
        <v>47.43</v>
      </c>
      <c r="F50" s="44">
        <f t="shared" si="5"/>
        <v>373.69</v>
      </c>
      <c r="G50" s="44">
        <f t="shared" si="6"/>
        <v>6.23</v>
      </c>
      <c r="H50" s="44">
        <f t="shared" si="7"/>
        <v>427.35</v>
      </c>
      <c r="I50" s="10"/>
      <c r="J50" s="45"/>
      <c r="K50" s="44"/>
      <c r="L50" s="44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2.0" customHeight="1">
      <c r="A51" s="10"/>
      <c r="B51" s="42">
        <f t="shared" si="1"/>
        <v>40</v>
      </c>
      <c r="C51" s="43">
        <f t="shared" si="2"/>
        <v>44539</v>
      </c>
      <c r="D51" s="44">
        <f t="shared" si="3"/>
        <v>27388.43</v>
      </c>
      <c r="E51" s="44">
        <f t="shared" si="4"/>
        <v>46.79</v>
      </c>
      <c r="F51" s="44">
        <f t="shared" si="5"/>
        <v>374.33</v>
      </c>
      <c r="G51" s="44">
        <f t="shared" si="6"/>
        <v>6.23</v>
      </c>
      <c r="H51" s="44">
        <f t="shared" si="7"/>
        <v>427.35</v>
      </c>
      <c r="I51" s="10"/>
      <c r="J51" s="45"/>
      <c r="K51" s="44"/>
      <c r="L51" s="44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2.0" customHeight="1">
      <c r="A52" s="10"/>
      <c r="B52" s="42">
        <f t="shared" si="1"/>
        <v>41</v>
      </c>
      <c r="C52" s="43">
        <f t="shared" si="2"/>
        <v>44570</v>
      </c>
      <c r="D52" s="44">
        <f t="shared" si="3"/>
        <v>27014.1</v>
      </c>
      <c r="E52" s="44">
        <f t="shared" si="4"/>
        <v>46.15</v>
      </c>
      <c r="F52" s="44">
        <f t="shared" si="5"/>
        <v>374.97</v>
      </c>
      <c r="G52" s="44">
        <f t="shared" si="6"/>
        <v>6.23</v>
      </c>
      <c r="H52" s="44">
        <f t="shared" si="7"/>
        <v>427.35</v>
      </c>
      <c r="I52" s="10"/>
      <c r="J52" s="45"/>
      <c r="K52" s="44"/>
      <c r="L52" s="44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2.0" customHeight="1">
      <c r="A53" s="10"/>
      <c r="B53" s="42">
        <f t="shared" si="1"/>
        <v>42</v>
      </c>
      <c r="C53" s="43">
        <f t="shared" si="2"/>
        <v>44601</v>
      </c>
      <c r="D53" s="44">
        <f t="shared" si="3"/>
        <v>26639.13</v>
      </c>
      <c r="E53" s="44">
        <f t="shared" si="4"/>
        <v>45.51</v>
      </c>
      <c r="F53" s="44">
        <f t="shared" si="5"/>
        <v>375.61</v>
      </c>
      <c r="G53" s="44">
        <f t="shared" si="6"/>
        <v>6.23</v>
      </c>
      <c r="H53" s="44">
        <f t="shared" si="7"/>
        <v>427.35</v>
      </c>
      <c r="I53" s="10"/>
      <c r="J53" s="45"/>
      <c r="K53" s="44"/>
      <c r="L53" s="44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2.0" customHeight="1">
      <c r="A54" s="10"/>
      <c r="B54" s="42">
        <f t="shared" si="1"/>
        <v>43</v>
      </c>
      <c r="C54" s="43">
        <f t="shared" si="2"/>
        <v>44629</v>
      </c>
      <c r="D54" s="44">
        <f t="shared" si="3"/>
        <v>26263.52</v>
      </c>
      <c r="E54" s="44">
        <f t="shared" si="4"/>
        <v>44.87</v>
      </c>
      <c r="F54" s="44">
        <f t="shared" si="5"/>
        <v>376.25</v>
      </c>
      <c r="G54" s="44">
        <f t="shared" si="6"/>
        <v>6.23</v>
      </c>
      <c r="H54" s="44">
        <f t="shared" si="7"/>
        <v>427.35</v>
      </c>
      <c r="I54" s="10"/>
      <c r="J54" s="45"/>
      <c r="K54" s="44"/>
      <c r="L54" s="44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2.0" customHeight="1">
      <c r="A55" s="10"/>
      <c r="B55" s="42">
        <f t="shared" si="1"/>
        <v>44</v>
      </c>
      <c r="C55" s="43">
        <f t="shared" si="2"/>
        <v>44660</v>
      </c>
      <c r="D55" s="44">
        <f t="shared" si="3"/>
        <v>25887.27</v>
      </c>
      <c r="E55" s="44">
        <f t="shared" si="4"/>
        <v>44.22</v>
      </c>
      <c r="F55" s="44">
        <f t="shared" si="5"/>
        <v>376.9</v>
      </c>
      <c r="G55" s="44">
        <f t="shared" si="6"/>
        <v>6.23</v>
      </c>
      <c r="H55" s="44">
        <f t="shared" si="7"/>
        <v>427.35</v>
      </c>
      <c r="I55" s="10"/>
      <c r="J55" s="45"/>
      <c r="K55" s="44"/>
      <c r="L55" s="44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2.0" customHeight="1">
      <c r="A56" s="10"/>
      <c r="B56" s="42">
        <f t="shared" si="1"/>
        <v>45</v>
      </c>
      <c r="C56" s="43">
        <f t="shared" si="2"/>
        <v>44690</v>
      </c>
      <c r="D56" s="44">
        <f t="shared" si="3"/>
        <v>25510.37</v>
      </c>
      <c r="E56" s="44">
        <f t="shared" si="4"/>
        <v>43.58</v>
      </c>
      <c r="F56" s="44">
        <f t="shared" si="5"/>
        <v>377.54</v>
      </c>
      <c r="G56" s="44">
        <f t="shared" si="6"/>
        <v>6.23</v>
      </c>
      <c r="H56" s="44">
        <f t="shared" si="7"/>
        <v>427.35</v>
      </c>
      <c r="I56" s="10"/>
      <c r="J56" s="45"/>
      <c r="K56" s="44"/>
      <c r="L56" s="44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2.0" customHeight="1">
      <c r="A57" s="10"/>
      <c r="B57" s="42">
        <f t="shared" si="1"/>
        <v>46</v>
      </c>
      <c r="C57" s="43">
        <f t="shared" si="2"/>
        <v>44721</v>
      </c>
      <c r="D57" s="44">
        <f t="shared" si="3"/>
        <v>25132.83</v>
      </c>
      <c r="E57" s="44">
        <f t="shared" si="4"/>
        <v>42.94</v>
      </c>
      <c r="F57" s="44">
        <f t="shared" si="5"/>
        <v>378.18</v>
      </c>
      <c r="G57" s="44">
        <f t="shared" si="6"/>
        <v>6.23</v>
      </c>
      <c r="H57" s="44">
        <f t="shared" si="7"/>
        <v>427.35</v>
      </c>
      <c r="I57" s="10"/>
      <c r="J57" s="45"/>
      <c r="K57" s="44"/>
      <c r="L57" s="44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2.0" customHeight="1">
      <c r="A58" s="10"/>
      <c r="B58" s="42">
        <f t="shared" si="1"/>
        <v>47</v>
      </c>
      <c r="C58" s="43">
        <f t="shared" si="2"/>
        <v>44751</v>
      </c>
      <c r="D58" s="44">
        <f t="shared" si="3"/>
        <v>24754.65</v>
      </c>
      <c r="E58" s="44">
        <f t="shared" si="4"/>
        <v>42.29</v>
      </c>
      <c r="F58" s="44">
        <f t="shared" si="5"/>
        <v>378.83</v>
      </c>
      <c r="G58" s="44">
        <f t="shared" si="6"/>
        <v>6.23</v>
      </c>
      <c r="H58" s="44">
        <f t="shared" si="7"/>
        <v>427.35</v>
      </c>
      <c r="I58" s="10"/>
      <c r="J58" s="45"/>
      <c r="K58" s="44"/>
      <c r="L58" s="44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2.0" customHeight="1">
      <c r="A59" s="10"/>
      <c r="B59" s="42">
        <f t="shared" si="1"/>
        <v>48</v>
      </c>
      <c r="C59" s="43">
        <f t="shared" si="2"/>
        <v>44782</v>
      </c>
      <c r="D59" s="44">
        <f t="shared" si="3"/>
        <v>24375.82</v>
      </c>
      <c r="E59" s="44">
        <f t="shared" si="4"/>
        <v>41.64</v>
      </c>
      <c r="F59" s="44">
        <f t="shared" si="5"/>
        <v>379.48</v>
      </c>
      <c r="G59" s="44">
        <f t="shared" si="6"/>
        <v>6.23</v>
      </c>
      <c r="H59" s="44">
        <f t="shared" si="7"/>
        <v>427.35</v>
      </c>
      <c r="I59" s="10"/>
      <c r="J59" s="45"/>
      <c r="K59" s="44"/>
      <c r="L59" s="44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2.0" customHeight="1">
      <c r="A60" s="10"/>
      <c r="B60" s="42">
        <f t="shared" si="1"/>
        <v>49</v>
      </c>
      <c r="C60" s="43">
        <f t="shared" si="2"/>
        <v>44813</v>
      </c>
      <c r="D60" s="44">
        <f t="shared" si="3"/>
        <v>23996.34</v>
      </c>
      <c r="E60" s="44">
        <f t="shared" si="4"/>
        <v>40.99</v>
      </c>
      <c r="F60" s="44">
        <f t="shared" si="5"/>
        <v>380.13</v>
      </c>
      <c r="G60" s="44">
        <f t="shared" si="6"/>
        <v>6.23</v>
      </c>
      <c r="H60" s="44">
        <f t="shared" si="7"/>
        <v>427.35</v>
      </c>
      <c r="I60" s="10"/>
      <c r="J60" s="45"/>
      <c r="K60" s="44"/>
      <c r="L60" s="44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2.0" customHeight="1">
      <c r="A61" s="10"/>
      <c r="B61" s="42">
        <f t="shared" si="1"/>
        <v>50</v>
      </c>
      <c r="C61" s="43">
        <f t="shared" si="2"/>
        <v>44843</v>
      </c>
      <c r="D61" s="44">
        <f t="shared" si="3"/>
        <v>23616.21</v>
      </c>
      <c r="E61" s="44">
        <f t="shared" si="4"/>
        <v>40.34</v>
      </c>
      <c r="F61" s="44">
        <f t="shared" si="5"/>
        <v>380.78</v>
      </c>
      <c r="G61" s="44">
        <f t="shared" si="6"/>
        <v>6.23</v>
      </c>
      <c r="H61" s="44">
        <f t="shared" si="7"/>
        <v>427.35</v>
      </c>
      <c r="I61" s="10"/>
      <c r="J61" s="45"/>
      <c r="K61" s="44"/>
      <c r="L61" s="44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2.0" customHeight="1">
      <c r="A62" s="10"/>
      <c r="B62" s="42">
        <f t="shared" si="1"/>
        <v>51</v>
      </c>
      <c r="C62" s="43">
        <f t="shared" si="2"/>
        <v>44874</v>
      </c>
      <c r="D62" s="44">
        <f t="shared" si="3"/>
        <v>23235.43</v>
      </c>
      <c r="E62" s="44">
        <f t="shared" si="4"/>
        <v>39.69</v>
      </c>
      <c r="F62" s="44">
        <f t="shared" si="5"/>
        <v>381.43</v>
      </c>
      <c r="G62" s="44">
        <f t="shared" si="6"/>
        <v>6.23</v>
      </c>
      <c r="H62" s="44">
        <f t="shared" si="7"/>
        <v>427.35</v>
      </c>
      <c r="I62" s="10"/>
      <c r="J62" s="45"/>
      <c r="K62" s="44"/>
      <c r="L62" s="44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2.0" customHeight="1">
      <c r="A63" s="10"/>
      <c r="B63" s="42">
        <f t="shared" si="1"/>
        <v>52</v>
      </c>
      <c r="C63" s="43">
        <f t="shared" si="2"/>
        <v>44904</v>
      </c>
      <c r="D63" s="44">
        <f t="shared" si="3"/>
        <v>22854</v>
      </c>
      <c r="E63" s="44">
        <f t="shared" si="4"/>
        <v>39.04</v>
      </c>
      <c r="F63" s="44">
        <f t="shared" si="5"/>
        <v>382.08</v>
      </c>
      <c r="G63" s="44">
        <f t="shared" si="6"/>
        <v>6.23</v>
      </c>
      <c r="H63" s="44">
        <f t="shared" si="7"/>
        <v>427.35</v>
      </c>
      <c r="I63" s="10"/>
      <c r="J63" s="45"/>
      <c r="K63" s="44"/>
      <c r="L63" s="44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2.0" customHeight="1">
      <c r="A64" s="10"/>
      <c r="B64" s="42">
        <f t="shared" si="1"/>
        <v>53</v>
      </c>
      <c r="C64" s="43">
        <f t="shared" si="2"/>
        <v>44935</v>
      </c>
      <c r="D64" s="44">
        <f t="shared" si="3"/>
        <v>22471.92</v>
      </c>
      <c r="E64" s="44">
        <f t="shared" si="4"/>
        <v>38.39</v>
      </c>
      <c r="F64" s="44">
        <f t="shared" si="5"/>
        <v>382.73</v>
      </c>
      <c r="G64" s="44">
        <f t="shared" si="6"/>
        <v>6.23</v>
      </c>
      <c r="H64" s="44">
        <f t="shared" si="7"/>
        <v>427.35</v>
      </c>
      <c r="I64" s="10"/>
      <c r="J64" s="45"/>
      <c r="K64" s="44"/>
      <c r="L64" s="44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2.0" customHeight="1">
      <c r="A65" s="10"/>
      <c r="B65" s="42">
        <f t="shared" si="1"/>
        <v>54</v>
      </c>
      <c r="C65" s="43">
        <f t="shared" si="2"/>
        <v>44966</v>
      </c>
      <c r="D65" s="44">
        <f t="shared" si="3"/>
        <v>22089.19</v>
      </c>
      <c r="E65" s="44">
        <f t="shared" si="4"/>
        <v>37.74</v>
      </c>
      <c r="F65" s="44">
        <f t="shared" si="5"/>
        <v>383.38</v>
      </c>
      <c r="G65" s="44">
        <f t="shared" si="6"/>
        <v>6.23</v>
      </c>
      <c r="H65" s="44">
        <f t="shared" si="7"/>
        <v>427.35</v>
      </c>
      <c r="I65" s="10"/>
      <c r="J65" s="45"/>
      <c r="K65" s="44"/>
      <c r="L65" s="44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2.0" customHeight="1">
      <c r="A66" s="10"/>
      <c r="B66" s="42">
        <f t="shared" si="1"/>
        <v>55</v>
      </c>
      <c r="C66" s="43">
        <f t="shared" si="2"/>
        <v>44994</v>
      </c>
      <c r="D66" s="44">
        <f t="shared" si="3"/>
        <v>21705.81</v>
      </c>
      <c r="E66" s="44">
        <f t="shared" si="4"/>
        <v>37.08</v>
      </c>
      <c r="F66" s="44">
        <f t="shared" si="5"/>
        <v>384.04</v>
      </c>
      <c r="G66" s="44">
        <f t="shared" si="6"/>
        <v>6.23</v>
      </c>
      <c r="H66" s="44">
        <f t="shared" si="7"/>
        <v>427.35</v>
      </c>
      <c r="I66" s="10"/>
      <c r="J66" s="45"/>
      <c r="K66" s="44"/>
      <c r="L66" s="44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2.0" customHeight="1">
      <c r="A67" s="10"/>
      <c r="B67" s="42">
        <f t="shared" si="1"/>
        <v>56</v>
      </c>
      <c r="C67" s="43">
        <f t="shared" si="2"/>
        <v>45025</v>
      </c>
      <c r="D67" s="44">
        <f t="shared" si="3"/>
        <v>21321.77</v>
      </c>
      <c r="E67" s="44">
        <f t="shared" si="4"/>
        <v>36.42</v>
      </c>
      <c r="F67" s="44">
        <f t="shared" si="5"/>
        <v>384.7</v>
      </c>
      <c r="G67" s="44">
        <f t="shared" si="6"/>
        <v>6.23</v>
      </c>
      <c r="H67" s="44">
        <f t="shared" si="7"/>
        <v>427.35</v>
      </c>
      <c r="I67" s="10"/>
      <c r="J67" s="45"/>
      <c r="K67" s="44"/>
      <c r="L67" s="44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2.0" customHeight="1">
      <c r="A68" s="10"/>
      <c r="B68" s="42">
        <f t="shared" si="1"/>
        <v>57</v>
      </c>
      <c r="C68" s="43">
        <f t="shared" si="2"/>
        <v>45055</v>
      </c>
      <c r="D68" s="44">
        <f t="shared" si="3"/>
        <v>20937.07</v>
      </c>
      <c r="E68" s="44">
        <f t="shared" si="4"/>
        <v>35.77</v>
      </c>
      <c r="F68" s="44">
        <f t="shared" si="5"/>
        <v>385.35</v>
      </c>
      <c r="G68" s="44">
        <f t="shared" si="6"/>
        <v>6.23</v>
      </c>
      <c r="H68" s="44">
        <f t="shared" si="7"/>
        <v>427.35</v>
      </c>
      <c r="I68" s="10"/>
      <c r="J68" s="45"/>
      <c r="K68" s="44"/>
      <c r="L68" s="44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2.0" customHeight="1">
      <c r="A69" s="10"/>
      <c r="B69" s="42">
        <f t="shared" si="1"/>
        <v>58</v>
      </c>
      <c r="C69" s="43">
        <f t="shared" si="2"/>
        <v>45086</v>
      </c>
      <c r="D69" s="44">
        <f t="shared" si="3"/>
        <v>20551.72</v>
      </c>
      <c r="E69" s="44">
        <f t="shared" si="4"/>
        <v>35.11</v>
      </c>
      <c r="F69" s="44">
        <f t="shared" si="5"/>
        <v>386.01</v>
      </c>
      <c r="G69" s="44">
        <f t="shared" si="6"/>
        <v>6.23</v>
      </c>
      <c r="H69" s="44">
        <f t="shared" si="7"/>
        <v>427.35</v>
      </c>
      <c r="I69" s="10"/>
      <c r="J69" s="45"/>
      <c r="K69" s="44"/>
      <c r="L69" s="44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2.0" customHeight="1">
      <c r="A70" s="10"/>
      <c r="B70" s="42">
        <f t="shared" si="1"/>
        <v>59</v>
      </c>
      <c r="C70" s="43">
        <f t="shared" si="2"/>
        <v>45116</v>
      </c>
      <c r="D70" s="44">
        <f t="shared" si="3"/>
        <v>20165.71</v>
      </c>
      <c r="E70" s="44">
        <f t="shared" si="4"/>
        <v>34.45</v>
      </c>
      <c r="F70" s="44">
        <f t="shared" si="5"/>
        <v>386.67</v>
      </c>
      <c r="G70" s="44">
        <f t="shared" si="6"/>
        <v>6.23</v>
      </c>
      <c r="H70" s="44">
        <f t="shared" si="7"/>
        <v>427.35</v>
      </c>
      <c r="I70" s="10"/>
      <c r="J70" s="45"/>
      <c r="K70" s="44"/>
      <c r="L70" s="44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2.0" customHeight="1">
      <c r="A71" s="10"/>
      <c r="B71" s="42">
        <f t="shared" si="1"/>
        <v>60</v>
      </c>
      <c r="C71" s="43">
        <f t="shared" si="2"/>
        <v>45147</v>
      </c>
      <c r="D71" s="44">
        <f t="shared" si="3"/>
        <v>19779.04</v>
      </c>
      <c r="E71" s="44">
        <f t="shared" si="4"/>
        <v>33.79</v>
      </c>
      <c r="F71" s="44">
        <f t="shared" si="5"/>
        <v>387.33</v>
      </c>
      <c r="G71" s="44">
        <f t="shared" si="6"/>
        <v>6.23</v>
      </c>
      <c r="H71" s="44">
        <f t="shared" si="7"/>
        <v>427.35</v>
      </c>
      <c r="I71" s="10"/>
      <c r="J71" s="45"/>
      <c r="K71" s="44"/>
      <c r="L71" s="44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2.0" customHeight="1">
      <c r="A72" s="10"/>
      <c r="B72" s="42">
        <f t="shared" si="1"/>
        <v>61</v>
      </c>
      <c r="C72" s="43">
        <f t="shared" si="2"/>
        <v>45178</v>
      </c>
      <c r="D72" s="44">
        <f t="shared" si="3"/>
        <v>19391.71</v>
      </c>
      <c r="E72" s="44">
        <f t="shared" si="4"/>
        <v>33.13</v>
      </c>
      <c r="F72" s="44">
        <f t="shared" si="5"/>
        <v>387.99</v>
      </c>
      <c r="G72" s="44">
        <f t="shared" si="6"/>
        <v>6.23</v>
      </c>
      <c r="H72" s="44">
        <f t="shared" si="7"/>
        <v>427.35</v>
      </c>
      <c r="I72" s="10"/>
      <c r="J72" s="45"/>
      <c r="K72" s="44"/>
      <c r="L72" s="44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2.0" customHeight="1">
      <c r="A73" s="10"/>
      <c r="B73" s="42">
        <f t="shared" si="1"/>
        <v>62</v>
      </c>
      <c r="C73" s="43">
        <f t="shared" si="2"/>
        <v>45208</v>
      </c>
      <c r="D73" s="44">
        <f t="shared" si="3"/>
        <v>19003.72</v>
      </c>
      <c r="E73" s="44">
        <f t="shared" si="4"/>
        <v>32.46</v>
      </c>
      <c r="F73" s="44">
        <f t="shared" si="5"/>
        <v>388.66</v>
      </c>
      <c r="G73" s="44">
        <f t="shared" si="6"/>
        <v>6.23</v>
      </c>
      <c r="H73" s="44">
        <f t="shared" si="7"/>
        <v>427.35</v>
      </c>
      <c r="I73" s="10"/>
      <c r="J73" s="45"/>
      <c r="K73" s="44"/>
      <c r="L73" s="44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2.0" customHeight="1">
      <c r="A74" s="10"/>
      <c r="B74" s="42">
        <f t="shared" si="1"/>
        <v>63</v>
      </c>
      <c r="C74" s="43">
        <f t="shared" si="2"/>
        <v>45239</v>
      </c>
      <c r="D74" s="44">
        <f t="shared" si="3"/>
        <v>18615.06</v>
      </c>
      <c r="E74" s="44">
        <f t="shared" si="4"/>
        <v>31.8</v>
      </c>
      <c r="F74" s="44">
        <f t="shared" si="5"/>
        <v>389.32</v>
      </c>
      <c r="G74" s="44">
        <f t="shared" si="6"/>
        <v>6.23</v>
      </c>
      <c r="H74" s="44">
        <f t="shared" si="7"/>
        <v>427.35</v>
      </c>
      <c r="I74" s="10"/>
      <c r="J74" s="45"/>
      <c r="K74" s="44"/>
      <c r="L74" s="44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2.0" customHeight="1">
      <c r="A75" s="10"/>
      <c r="B75" s="42">
        <f t="shared" si="1"/>
        <v>64</v>
      </c>
      <c r="C75" s="43">
        <f t="shared" si="2"/>
        <v>45269</v>
      </c>
      <c r="D75" s="44">
        <f t="shared" si="3"/>
        <v>18225.74</v>
      </c>
      <c r="E75" s="44">
        <f t="shared" si="4"/>
        <v>31.14</v>
      </c>
      <c r="F75" s="44">
        <f t="shared" si="5"/>
        <v>389.98</v>
      </c>
      <c r="G75" s="44">
        <f t="shared" si="6"/>
        <v>6.23</v>
      </c>
      <c r="H75" s="44">
        <f t="shared" si="7"/>
        <v>427.35</v>
      </c>
      <c r="I75" s="10"/>
      <c r="J75" s="45"/>
      <c r="K75" s="44"/>
      <c r="L75" s="44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2.0" customHeight="1">
      <c r="A76" s="10"/>
      <c r="B76" s="42">
        <f t="shared" si="1"/>
        <v>65</v>
      </c>
      <c r="C76" s="43">
        <f t="shared" si="2"/>
        <v>45300</v>
      </c>
      <c r="D76" s="44">
        <f t="shared" si="3"/>
        <v>17835.76</v>
      </c>
      <c r="E76" s="44">
        <f t="shared" si="4"/>
        <v>30.47</v>
      </c>
      <c r="F76" s="44">
        <f t="shared" si="5"/>
        <v>390.65</v>
      </c>
      <c r="G76" s="44">
        <f t="shared" si="6"/>
        <v>6.23</v>
      </c>
      <c r="H76" s="44">
        <f t="shared" si="7"/>
        <v>427.35</v>
      </c>
      <c r="I76" s="10"/>
      <c r="J76" s="45"/>
      <c r="K76" s="44"/>
      <c r="L76" s="44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2.0" customHeight="1">
      <c r="A77" s="10"/>
      <c r="B77" s="42">
        <f t="shared" si="1"/>
        <v>66</v>
      </c>
      <c r="C77" s="43">
        <f t="shared" si="2"/>
        <v>45331</v>
      </c>
      <c r="D77" s="44">
        <f t="shared" si="3"/>
        <v>17445.11</v>
      </c>
      <c r="E77" s="44">
        <f t="shared" si="4"/>
        <v>29.8</v>
      </c>
      <c r="F77" s="44">
        <f t="shared" si="5"/>
        <v>391.32</v>
      </c>
      <c r="G77" s="44">
        <f t="shared" si="6"/>
        <v>6.23</v>
      </c>
      <c r="H77" s="44">
        <f t="shared" si="7"/>
        <v>427.35</v>
      </c>
      <c r="I77" s="10"/>
      <c r="J77" s="45"/>
      <c r="K77" s="44"/>
      <c r="L77" s="44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2.0" customHeight="1">
      <c r="A78" s="10"/>
      <c r="B78" s="42">
        <f t="shared" si="1"/>
        <v>67</v>
      </c>
      <c r="C78" s="43">
        <f t="shared" si="2"/>
        <v>45360</v>
      </c>
      <c r="D78" s="44">
        <f t="shared" si="3"/>
        <v>17053.79</v>
      </c>
      <c r="E78" s="44">
        <f t="shared" si="4"/>
        <v>29.13</v>
      </c>
      <c r="F78" s="44">
        <f t="shared" si="5"/>
        <v>391.99</v>
      </c>
      <c r="G78" s="44">
        <f t="shared" si="6"/>
        <v>6.23</v>
      </c>
      <c r="H78" s="44">
        <f t="shared" si="7"/>
        <v>427.35</v>
      </c>
      <c r="I78" s="10"/>
      <c r="J78" s="45"/>
      <c r="K78" s="44"/>
      <c r="L78" s="44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2.0" customHeight="1">
      <c r="A79" s="10"/>
      <c r="B79" s="42">
        <f t="shared" si="1"/>
        <v>68</v>
      </c>
      <c r="C79" s="43">
        <f t="shared" si="2"/>
        <v>45391</v>
      </c>
      <c r="D79" s="44">
        <f t="shared" si="3"/>
        <v>16661.8</v>
      </c>
      <c r="E79" s="44">
        <f t="shared" si="4"/>
        <v>28.46</v>
      </c>
      <c r="F79" s="44">
        <f t="shared" si="5"/>
        <v>392.66</v>
      </c>
      <c r="G79" s="44">
        <f t="shared" si="6"/>
        <v>6.23</v>
      </c>
      <c r="H79" s="44">
        <f t="shared" si="7"/>
        <v>427.35</v>
      </c>
      <c r="I79" s="10"/>
      <c r="J79" s="45"/>
      <c r="K79" s="44"/>
      <c r="L79" s="44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2.0" customHeight="1">
      <c r="A80" s="10"/>
      <c r="B80" s="42">
        <f t="shared" si="1"/>
        <v>69</v>
      </c>
      <c r="C80" s="43">
        <f t="shared" si="2"/>
        <v>45421</v>
      </c>
      <c r="D80" s="44">
        <f t="shared" si="3"/>
        <v>16269.14</v>
      </c>
      <c r="E80" s="44">
        <f t="shared" si="4"/>
        <v>27.79</v>
      </c>
      <c r="F80" s="44">
        <f t="shared" si="5"/>
        <v>393.33</v>
      </c>
      <c r="G80" s="44">
        <f t="shared" si="6"/>
        <v>6.23</v>
      </c>
      <c r="H80" s="44">
        <f t="shared" si="7"/>
        <v>427.35</v>
      </c>
      <c r="I80" s="10"/>
      <c r="J80" s="45"/>
      <c r="K80" s="44"/>
      <c r="L80" s="44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2.0" customHeight="1">
      <c r="A81" s="10"/>
      <c r="B81" s="42">
        <f t="shared" si="1"/>
        <v>70</v>
      </c>
      <c r="C81" s="43">
        <f t="shared" si="2"/>
        <v>45452</v>
      </c>
      <c r="D81" s="44">
        <f t="shared" si="3"/>
        <v>15875.81</v>
      </c>
      <c r="E81" s="44">
        <f t="shared" si="4"/>
        <v>27.12</v>
      </c>
      <c r="F81" s="44">
        <f t="shared" si="5"/>
        <v>394</v>
      </c>
      <c r="G81" s="44">
        <f t="shared" si="6"/>
        <v>6.23</v>
      </c>
      <c r="H81" s="44">
        <f t="shared" si="7"/>
        <v>427.35</v>
      </c>
      <c r="I81" s="10"/>
      <c r="J81" s="45"/>
      <c r="K81" s="44"/>
      <c r="L81" s="44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2.0" customHeight="1">
      <c r="A82" s="10"/>
      <c r="B82" s="42">
        <f t="shared" si="1"/>
        <v>71</v>
      </c>
      <c r="C82" s="43">
        <f t="shared" si="2"/>
        <v>45482</v>
      </c>
      <c r="D82" s="44">
        <f t="shared" si="3"/>
        <v>15481.81</v>
      </c>
      <c r="E82" s="44">
        <f t="shared" si="4"/>
        <v>26.45</v>
      </c>
      <c r="F82" s="44">
        <f t="shared" si="5"/>
        <v>394.67</v>
      </c>
      <c r="G82" s="44">
        <f t="shared" si="6"/>
        <v>6.23</v>
      </c>
      <c r="H82" s="44">
        <f t="shared" si="7"/>
        <v>427.35</v>
      </c>
      <c r="I82" s="10"/>
      <c r="J82" s="45"/>
      <c r="K82" s="44"/>
      <c r="L82" s="44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2.0" customHeight="1">
      <c r="A83" s="10"/>
      <c r="B83" s="42">
        <f t="shared" si="1"/>
        <v>72</v>
      </c>
      <c r="C83" s="43">
        <f t="shared" si="2"/>
        <v>45513</v>
      </c>
      <c r="D83" s="44">
        <f t="shared" si="3"/>
        <v>15087.14</v>
      </c>
      <c r="E83" s="44">
        <f t="shared" si="4"/>
        <v>25.77</v>
      </c>
      <c r="F83" s="44">
        <f t="shared" si="5"/>
        <v>395.35</v>
      </c>
      <c r="G83" s="44">
        <f t="shared" si="6"/>
        <v>6.23</v>
      </c>
      <c r="H83" s="44">
        <f t="shared" si="7"/>
        <v>427.35</v>
      </c>
      <c r="I83" s="10"/>
      <c r="J83" s="45"/>
      <c r="K83" s="44"/>
      <c r="L83" s="44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2.0" customHeight="1">
      <c r="A84" s="10"/>
      <c r="B84" s="42">
        <f t="shared" si="1"/>
        <v>73</v>
      </c>
      <c r="C84" s="43">
        <f t="shared" si="2"/>
        <v>45544</v>
      </c>
      <c r="D84" s="44">
        <f t="shared" si="3"/>
        <v>14691.79</v>
      </c>
      <c r="E84" s="44">
        <f t="shared" si="4"/>
        <v>25.1</v>
      </c>
      <c r="F84" s="44">
        <f t="shared" si="5"/>
        <v>396.02</v>
      </c>
      <c r="G84" s="44">
        <f t="shared" si="6"/>
        <v>6.23</v>
      </c>
      <c r="H84" s="44">
        <f t="shared" si="7"/>
        <v>427.35</v>
      </c>
      <c r="I84" s="10"/>
      <c r="J84" s="45"/>
      <c r="K84" s="44"/>
      <c r="L84" s="44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2.0" customHeight="1">
      <c r="A85" s="10"/>
      <c r="B85" s="42">
        <f t="shared" si="1"/>
        <v>74</v>
      </c>
      <c r="C85" s="43">
        <f t="shared" si="2"/>
        <v>45574</v>
      </c>
      <c r="D85" s="44">
        <f t="shared" si="3"/>
        <v>14295.77</v>
      </c>
      <c r="E85" s="44">
        <f t="shared" si="4"/>
        <v>24.42</v>
      </c>
      <c r="F85" s="44">
        <f t="shared" si="5"/>
        <v>396.7</v>
      </c>
      <c r="G85" s="44">
        <f t="shared" si="6"/>
        <v>6.23</v>
      </c>
      <c r="H85" s="44">
        <f t="shared" si="7"/>
        <v>427.35</v>
      </c>
      <c r="I85" s="10"/>
      <c r="J85" s="45"/>
      <c r="K85" s="44"/>
      <c r="L85" s="44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2.0" customHeight="1">
      <c r="A86" s="10"/>
      <c r="B86" s="42">
        <f t="shared" si="1"/>
        <v>75</v>
      </c>
      <c r="C86" s="43">
        <f t="shared" si="2"/>
        <v>45605</v>
      </c>
      <c r="D86" s="44">
        <f t="shared" si="3"/>
        <v>13899.07</v>
      </c>
      <c r="E86" s="44">
        <f t="shared" si="4"/>
        <v>23.74</v>
      </c>
      <c r="F86" s="44">
        <f t="shared" si="5"/>
        <v>397.38</v>
      </c>
      <c r="G86" s="44">
        <f t="shared" si="6"/>
        <v>6.23</v>
      </c>
      <c r="H86" s="44">
        <f t="shared" si="7"/>
        <v>427.35</v>
      </c>
      <c r="I86" s="10"/>
      <c r="J86" s="45"/>
      <c r="K86" s="44"/>
      <c r="L86" s="44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2.0" customHeight="1">
      <c r="A87" s="10"/>
      <c r="B87" s="42">
        <f t="shared" si="1"/>
        <v>76</v>
      </c>
      <c r="C87" s="43">
        <f t="shared" si="2"/>
        <v>45635</v>
      </c>
      <c r="D87" s="44">
        <f t="shared" si="3"/>
        <v>13501.69</v>
      </c>
      <c r="E87" s="44">
        <f t="shared" si="4"/>
        <v>23.07</v>
      </c>
      <c r="F87" s="44">
        <f t="shared" si="5"/>
        <v>398.05</v>
      </c>
      <c r="G87" s="44">
        <f t="shared" si="6"/>
        <v>6.23</v>
      </c>
      <c r="H87" s="44">
        <f t="shared" si="7"/>
        <v>427.35</v>
      </c>
      <c r="I87" s="10"/>
      <c r="J87" s="45"/>
      <c r="K87" s="44"/>
      <c r="L87" s="44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2.0" customHeight="1">
      <c r="A88" s="10"/>
      <c r="B88" s="42">
        <f t="shared" si="1"/>
        <v>77</v>
      </c>
      <c r="C88" s="43">
        <f t="shared" si="2"/>
        <v>45666</v>
      </c>
      <c r="D88" s="44">
        <f t="shared" si="3"/>
        <v>13103.64</v>
      </c>
      <c r="E88" s="44">
        <f t="shared" si="4"/>
        <v>22.39</v>
      </c>
      <c r="F88" s="44">
        <f t="shared" si="5"/>
        <v>398.73</v>
      </c>
      <c r="G88" s="44">
        <f t="shared" si="6"/>
        <v>6.23</v>
      </c>
      <c r="H88" s="44">
        <f t="shared" si="7"/>
        <v>427.35</v>
      </c>
      <c r="I88" s="10"/>
      <c r="J88" s="45"/>
      <c r="K88" s="44"/>
      <c r="L88" s="44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2.0" customHeight="1">
      <c r="A89" s="10"/>
      <c r="B89" s="42">
        <f t="shared" si="1"/>
        <v>78</v>
      </c>
      <c r="C89" s="43">
        <f t="shared" si="2"/>
        <v>45697</v>
      </c>
      <c r="D89" s="44">
        <f t="shared" si="3"/>
        <v>12704.91</v>
      </c>
      <c r="E89" s="44">
        <f t="shared" si="4"/>
        <v>21.7</v>
      </c>
      <c r="F89" s="44">
        <f t="shared" si="5"/>
        <v>399.42</v>
      </c>
      <c r="G89" s="44">
        <f t="shared" si="6"/>
        <v>6.23</v>
      </c>
      <c r="H89" s="44">
        <f t="shared" si="7"/>
        <v>427.35</v>
      </c>
      <c r="I89" s="10"/>
      <c r="J89" s="45"/>
      <c r="K89" s="44"/>
      <c r="L89" s="44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2.0" customHeight="1">
      <c r="A90" s="10"/>
      <c r="B90" s="42">
        <f t="shared" si="1"/>
        <v>79</v>
      </c>
      <c r="C90" s="43">
        <f t="shared" si="2"/>
        <v>45725</v>
      </c>
      <c r="D90" s="44">
        <f t="shared" si="3"/>
        <v>12305.49</v>
      </c>
      <c r="E90" s="44">
        <f t="shared" si="4"/>
        <v>21.02</v>
      </c>
      <c r="F90" s="44">
        <f t="shared" si="5"/>
        <v>400.1</v>
      </c>
      <c r="G90" s="44">
        <f t="shared" si="6"/>
        <v>6.23</v>
      </c>
      <c r="H90" s="44">
        <f t="shared" si="7"/>
        <v>427.35</v>
      </c>
      <c r="I90" s="10"/>
      <c r="J90" s="45"/>
      <c r="K90" s="44"/>
      <c r="L90" s="44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2.0" customHeight="1">
      <c r="A91" s="10"/>
      <c r="B91" s="42">
        <f t="shared" si="1"/>
        <v>80</v>
      </c>
      <c r="C91" s="43">
        <f t="shared" si="2"/>
        <v>45756</v>
      </c>
      <c r="D91" s="44">
        <f t="shared" si="3"/>
        <v>11905.39</v>
      </c>
      <c r="E91" s="44">
        <f t="shared" si="4"/>
        <v>20.34</v>
      </c>
      <c r="F91" s="44">
        <f t="shared" si="5"/>
        <v>400.78</v>
      </c>
      <c r="G91" s="44">
        <f t="shared" si="6"/>
        <v>6.23</v>
      </c>
      <c r="H91" s="44">
        <f t="shared" si="7"/>
        <v>427.35</v>
      </c>
      <c r="I91" s="10"/>
      <c r="J91" s="45"/>
      <c r="K91" s="44"/>
      <c r="L91" s="44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2.0" customHeight="1">
      <c r="A92" s="10"/>
      <c r="B92" s="42">
        <f t="shared" si="1"/>
        <v>81</v>
      </c>
      <c r="C92" s="43">
        <f t="shared" si="2"/>
        <v>45786</v>
      </c>
      <c r="D92" s="44">
        <f t="shared" si="3"/>
        <v>11504.61</v>
      </c>
      <c r="E92" s="44">
        <f t="shared" si="4"/>
        <v>19.65</v>
      </c>
      <c r="F92" s="44">
        <f t="shared" si="5"/>
        <v>401.47</v>
      </c>
      <c r="G92" s="44">
        <f t="shared" si="6"/>
        <v>6.23</v>
      </c>
      <c r="H92" s="44">
        <f t="shared" si="7"/>
        <v>427.35</v>
      </c>
      <c r="I92" s="10"/>
      <c r="J92" s="45"/>
      <c r="K92" s="44"/>
      <c r="L92" s="44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2.0" customHeight="1">
      <c r="A93" s="10"/>
      <c r="B93" s="42">
        <f t="shared" si="1"/>
        <v>82</v>
      </c>
      <c r="C93" s="43">
        <f t="shared" si="2"/>
        <v>45817</v>
      </c>
      <c r="D93" s="44">
        <f t="shared" si="3"/>
        <v>11103.14</v>
      </c>
      <c r="E93" s="44">
        <f t="shared" si="4"/>
        <v>18.97</v>
      </c>
      <c r="F93" s="44">
        <f t="shared" si="5"/>
        <v>402.15</v>
      </c>
      <c r="G93" s="44">
        <f t="shared" si="6"/>
        <v>6.23</v>
      </c>
      <c r="H93" s="44">
        <f t="shared" si="7"/>
        <v>427.35</v>
      </c>
      <c r="I93" s="10"/>
      <c r="J93" s="45"/>
      <c r="K93" s="44"/>
      <c r="L93" s="44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2.0" customHeight="1">
      <c r="A94" s="10"/>
      <c r="B94" s="42">
        <f t="shared" si="1"/>
        <v>83</v>
      </c>
      <c r="C94" s="43">
        <f t="shared" si="2"/>
        <v>45847</v>
      </c>
      <c r="D94" s="44">
        <f t="shared" si="3"/>
        <v>10700.99</v>
      </c>
      <c r="E94" s="44">
        <f t="shared" si="4"/>
        <v>18.28</v>
      </c>
      <c r="F94" s="44">
        <f t="shared" si="5"/>
        <v>402.84</v>
      </c>
      <c r="G94" s="44">
        <f t="shared" si="6"/>
        <v>6.23</v>
      </c>
      <c r="H94" s="44">
        <f t="shared" si="7"/>
        <v>427.35</v>
      </c>
      <c r="I94" s="10"/>
      <c r="J94" s="45"/>
      <c r="K94" s="44"/>
      <c r="L94" s="44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2.0" customHeight="1">
      <c r="A95" s="10"/>
      <c r="B95" s="42">
        <f t="shared" si="1"/>
        <v>84</v>
      </c>
      <c r="C95" s="43">
        <f t="shared" si="2"/>
        <v>45878</v>
      </c>
      <c r="D95" s="44">
        <f t="shared" si="3"/>
        <v>10298.15</v>
      </c>
      <c r="E95" s="44">
        <f t="shared" si="4"/>
        <v>17.59</v>
      </c>
      <c r="F95" s="44">
        <f t="shared" si="5"/>
        <v>403.53</v>
      </c>
      <c r="G95" s="44">
        <f t="shared" si="6"/>
        <v>6.23</v>
      </c>
      <c r="H95" s="44">
        <f t="shared" si="7"/>
        <v>427.35</v>
      </c>
      <c r="I95" s="10"/>
      <c r="J95" s="45"/>
      <c r="K95" s="44"/>
      <c r="L95" s="44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2.0" customHeight="1">
      <c r="A96" s="10"/>
      <c r="B96" s="42">
        <f t="shared" si="1"/>
        <v>85</v>
      </c>
      <c r="C96" s="43">
        <f t="shared" si="2"/>
        <v>45909</v>
      </c>
      <c r="D96" s="44">
        <f t="shared" si="3"/>
        <v>9894.62</v>
      </c>
      <c r="E96" s="44">
        <f t="shared" si="4"/>
        <v>16.9</v>
      </c>
      <c r="F96" s="44">
        <f t="shared" si="5"/>
        <v>404.22</v>
      </c>
      <c r="G96" s="44">
        <f t="shared" si="6"/>
        <v>6.23</v>
      </c>
      <c r="H96" s="44">
        <f t="shared" si="7"/>
        <v>427.35</v>
      </c>
      <c r="I96" s="10"/>
      <c r="J96" s="45"/>
      <c r="K96" s="44"/>
      <c r="L96" s="44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2.0" customHeight="1">
      <c r="A97" s="10"/>
      <c r="B97" s="42">
        <f t="shared" si="1"/>
        <v>86</v>
      </c>
      <c r="C97" s="43">
        <f t="shared" si="2"/>
        <v>45939</v>
      </c>
      <c r="D97" s="44">
        <f t="shared" si="3"/>
        <v>9490.4</v>
      </c>
      <c r="E97" s="44">
        <f t="shared" si="4"/>
        <v>16.21</v>
      </c>
      <c r="F97" s="44">
        <f t="shared" si="5"/>
        <v>404.91</v>
      </c>
      <c r="G97" s="44">
        <f t="shared" si="6"/>
        <v>6.23</v>
      </c>
      <c r="H97" s="44">
        <f t="shared" si="7"/>
        <v>427.35</v>
      </c>
      <c r="I97" s="10"/>
      <c r="J97" s="45"/>
      <c r="K97" s="44"/>
      <c r="L97" s="44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2.0" customHeight="1">
      <c r="A98" s="10"/>
      <c r="B98" s="42">
        <f t="shared" si="1"/>
        <v>87</v>
      </c>
      <c r="C98" s="43">
        <f t="shared" si="2"/>
        <v>45970</v>
      </c>
      <c r="D98" s="44">
        <f t="shared" si="3"/>
        <v>9085.49</v>
      </c>
      <c r="E98" s="44">
        <f t="shared" si="4"/>
        <v>15.52</v>
      </c>
      <c r="F98" s="44">
        <f t="shared" si="5"/>
        <v>405.6</v>
      </c>
      <c r="G98" s="44">
        <f t="shared" si="6"/>
        <v>6.23</v>
      </c>
      <c r="H98" s="44">
        <f t="shared" si="7"/>
        <v>427.35</v>
      </c>
      <c r="I98" s="10"/>
      <c r="J98" s="45"/>
      <c r="K98" s="44"/>
      <c r="L98" s="44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2.0" customHeight="1">
      <c r="A99" s="10"/>
      <c r="B99" s="42">
        <f t="shared" si="1"/>
        <v>88</v>
      </c>
      <c r="C99" s="43">
        <f t="shared" si="2"/>
        <v>46000</v>
      </c>
      <c r="D99" s="44">
        <f t="shared" si="3"/>
        <v>8679.89</v>
      </c>
      <c r="E99" s="44">
        <f t="shared" si="4"/>
        <v>14.83</v>
      </c>
      <c r="F99" s="44">
        <f t="shared" si="5"/>
        <v>406.29</v>
      </c>
      <c r="G99" s="44">
        <f t="shared" si="6"/>
        <v>6.23</v>
      </c>
      <c r="H99" s="44">
        <f t="shared" si="7"/>
        <v>427.35</v>
      </c>
      <c r="I99" s="10"/>
      <c r="J99" s="45"/>
      <c r="K99" s="44"/>
      <c r="L99" s="44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2.0" customHeight="1">
      <c r="A100" s="10"/>
      <c r="B100" s="42">
        <f t="shared" si="1"/>
        <v>89</v>
      </c>
      <c r="C100" s="43">
        <f t="shared" si="2"/>
        <v>46031</v>
      </c>
      <c r="D100" s="44">
        <f t="shared" si="3"/>
        <v>8273.6</v>
      </c>
      <c r="E100" s="44">
        <f t="shared" si="4"/>
        <v>14.13</v>
      </c>
      <c r="F100" s="44">
        <f t="shared" si="5"/>
        <v>406.99</v>
      </c>
      <c r="G100" s="44">
        <f t="shared" si="6"/>
        <v>6.23</v>
      </c>
      <c r="H100" s="44">
        <f t="shared" si="7"/>
        <v>427.35</v>
      </c>
      <c r="I100" s="10"/>
      <c r="J100" s="45"/>
      <c r="K100" s="44"/>
      <c r="L100" s="44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2.0" customHeight="1">
      <c r="A101" s="10"/>
      <c r="B101" s="42">
        <f t="shared" si="1"/>
        <v>90</v>
      </c>
      <c r="C101" s="43">
        <f t="shared" si="2"/>
        <v>46062</v>
      </c>
      <c r="D101" s="44">
        <f t="shared" si="3"/>
        <v>7866.61</v>
      </c>
      <c r="E101" s="44">
        <f t="shared" si="4"/>
        <v>13.44</v>
      </c>
      <c r="F101" s="44">
        <f t="shared" si="5"/>
        <v>407.68</v>
      </c>
      <c r="G101" s="44">
        <f t="shared" si="6"/>
        <v>6.23</v>
      </c>
      <c r="H101" s="44">
        <f t="shared" si="7"/>
        <v>427.35</v>
      </c>
      <c r="I101" s="10"/>
      <c r="J101" s="45"/>
      <c r="K101" s="44"/>
      <c r="L101" s="44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2.0" customHeight="1">
      <c r="A102" s="10"/>
      <c r="B102" s="42">
        <f t="shared" si="1"/>
        <v>91</v>
      </c>
      <c r="C102" s="43">
        <f t="shared" si="2"/>
        <v>46090</v>
      </c>
      <c r="D102" s="44">
        <f t="shared" si="3"/>
        <v>7458.93</v>
      </c>
      <c r="E102" s="44">
        <f t="shared" si="4"/>
        <v>12.74</v>
      </c>
      <c r="F102" s="44">
        <f t="shared" si="5"/>
        <v>408.38</v>
      </c>
      <c r="G102" s="44">
        <f t="shared" si="6"/>
        <v>6.23</v>
      </c>
      <c r="H102" s="44">
        <f t="shared" si="7"/>
        <v>427.35</v>
      </c>
      <c r="I102" s="10"/>
      <c r="J102" s="45"/>
      <c r="K102" s="44"/>
      <c r="L102" s="44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2.0" customHeight="1">
      <c r="A103" s="10"/>
      <c r="B103" s="42">
        <f t="shared" si="1"/>
        <v>92</v>
      </c>
      <c r="C103" s="43">
        <f t="shared" si="2"/>
        <v>46121</v>
      </c>
      <c r="D103" s="44">
        <f t="shared" si="3"/>
        <v>7050.55</v>
      </c>
      <c r="E103" s="44">
        <f t="shared" si="4"/>
        <v>12.04</v>
      </c>
      <c r="F103" s="44">
        <f t="shared" si="5"/>
        <v>409.08</v>
      </c>
      <c r="G103" s="44">
        <f t="shared" si="6"/>
        <v>6.23</v>
      </c>
      <c r="H103" s="44">
        <f t="shared" si="7"/>
        <v>427.35</v>
      </c>
      <c r="I103" s="10"/>
      <c r="J103" s="45"/>
      <c r="K103" s="44"/>
      <c r="L103" s="44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2.0" customHeight="1">
      <c r="A104" s="10"/>
      <c r="B104" s="42">
        <f t="shared" si="1"/>
        <v>93</v>
      </c>
      <c r="C104" s="43">
        <f t="shared" si="2"/>
        <v>46151</v>
      </c>
      <c r="D104" s="44">
        <f t="shared" si="3"/>
        <v>6641.47</v>
      </c>
      <c r="E104" s="44">
        <f t="shared" si="4"/>
        <v>11.35</v>
      </c>
      <c r="F104" s="44">
        <f t="shared" si="5"/>
        <v>409.77</v>
      </c>
      <c r="G104" s="44">
        <f t="shared" si="6"/>
        <v>6.23</v>
      </c>
      <c r="H104" s="44">
        <f t="shared" si="7"/>
        <v>427.35</v>
      </c>
      <c r="I104" s="10"/>
      <c r="J104" s="45"/>
      <c r="K104" s="44"/>
      <c r="L104" s="44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2.0" customHeight="1">
      <c r="A105" s="10"/>
      <c r="B105" s="42">
        <f t="shared" si="1"/>
        <v>94</v>
      </c>
      <c r="C105" s="43">
        <f t="shared" si="2"/>
        <v>46182</v>
      </c>
      <c r="D105" s="44">
        <f t="shared" si="3"/>
        <v>6231.7</v>
      </c>
      <c r="E105" s="44">
        <f t="shared" si="4"/>
        <v>10.65</v>
      </c>
      <c r="F105" s="44">
        <f t="shared" si="5"/>
        <v>410.47</v>
      </c>
      <c r="G105" s="44">
        <f t="shared" si="6"/>
        <v>6.23</v>
      </c>
      <c r="H105" s="44">
        <f t="shared" si="7"/>
        <v>427.35</v>
      </c>
      <c r="I105" s="10"/>
      <c r="J105" s="45"/>
      <c r="K105" s="44"/>
      <c r="L105" s="44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2.0" customHeight="1">
      <c r="A106" s="10"/>
      <c r="B106" s="42">
        <f t="shared" si="1"/>
        <v>95</v>
      </c>
      <c r="C106" s="43">
        <f t="shared" si="2"/>
        <v>46212</v>
      </c>
      <c r="D106" s="44">
        <f t="shared" si="3"/>
        <v>5821.23</v>
      </c>
      <c r="E106" s="44">
        <f t="shared" si="4"/>
        <v>9.94</v>
      </c>
      <c r="F106" s="44">
        <f t="shared" si="5"/>
        <v>411.18</v>
      </c>
      <c r="G106" s="44">
        <f t="shared" si="6"/>
        <v>6.23</v>
      </c>
      <c r="H106" s="44">
        <f t="shared" si="7"/>
        <v>427.35</v>
      </c>
      <c r="I106" s="10"/>
      <c r="J106" s="45"/>
      <c r="K106" s="44"/>
      <c r="L106" s="44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2.0" customHeight="1">
      <c r="A107" s="10"/>
      <c r="B107" s="42">
        <f t="shared" si="1"/>
        <v>96</v>
      </c>
      <c r="C107" s="43">
        <f t="shared" si="2"/>
        <v>46243</v>
      </c>
      <c r="D107" s="44">
        <f t="shared" si="3"/>
        <v>5410.05</v>
      </c>
      <c r="E107" s="44">
        <f t="shared" si="4"/>
        <v>9.24</v>
      </c>
      <c r="F107" s="44">
        <f t="shared" si="5"/>
        <v>411.88</v>
      </c>
      <c r="G107" s="44">
        <f t="shared" si="6"/>
        <v>6.23</v>
      </c>
      <c r="H107" s="44">
        <f t="shared" si="7"/>
        <v>427.35</v>
      </c>
      <c r="I107" s="10"/>
      <c r="J107" s="45"/>
      <c r="K107" s="44"/>
      <c r="L107" s="44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2.0" customHeight="1">
      <c r="A108" s="10"/>
      <c r="B108" s="42">
        <f t="shared" si="1"/>
        <v>97</v>
      </c>
      <c r="C108" s="43">
        <f t="shared" si="2"/>
        <v>46274</v>
      </c>
      <c r="D108" s="44">
        <f t="shared" si="3"/>
        <v>4998.17</v>
      </c>
      <c r="E108" s="44">
        <f t="shared" si="4"/>
        <v>8.54</v>
      </c>
      <c r="F108" s="44">
        <f t="shared" si="5"/>
        <v>412.58</v>
      </c>
      <c r="G108" s="44">
        <f t="shared" si="6"/>
        <v>6.23</v>
      </c>
      <c r="H108" s="44">
        <f t="shared" si="7"/>
        <v>427.35</v>
      </c>
      <c r="I108" s="10"/>
      <c r="J108" s="45"/>
      <c r="K108" s="44"/>
      <c r="L108" s="44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2.0" customHeight="1">
      <c r="A109" s="10"/>
      <c r="B109" s="42">
        <f t="shared" si="1"/>
        <v>98</v>
      </c>
      <c r="C109" s="43">
        <f t="shared" si="2"/>
        <v>46304</v>
      </c>
      <c r="D109" s="44">
        <f t="shared" si="3"/>
        <v>4585.59</v>
      </c>
      <c r="E109" s="44">
        <f t="shared" si="4"/>
        <v>7.83</v>
      </c>
      <c r="F109" s="44">
        <f t="shared" si="5"/>
        <v>413.29</v>
      </c>
      <c r="G109" s="44">
        <f t="shared" si="6"/>
        <v>6.23</v>
      </c>
      <c r="H109" s="44">
        <f t="shared" si="7"/>
        <v>427.35</v>
      </c>
      <c r="I109" s="10"/>
      <c r="J109" s="45"/>
      <c r="K109" s="44"/>
      <c r="L109" s="44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2.0" customHeight="1">
      <c r="A110" s="10"/>
      <c r="B110" s="42">
        <f t="shared" si="1"/>
        <v>99</v>
      </c>
      <c r="C110" s="43">
        <f t="shared" si="2"/>
        <v>46335</v>
      </c>
      <c r="D110" s="44">
        <f t="shared" si="3"/>
        <v>4172.3</v>
      </c>
      <c r="E110" s="44">
        <f t="shared" si="4"/>
        <v>7.13</v>
      </c>
      <c r="F110" s="44">
        <f t="shared" si="5"/>
        <v>413.99</v>
      </c>
      <c r="G110" s="44">
        <f t="shared" si="6"/>
        <v>6.23</v>
      </c>
      <c r="H110" s="44">
        <f t="shared" si="7"/>
        <v>427.35</v>
      </c>
      <c r="I110" s="10"/>
      <c r="J110" s="45"/>
      <c r="K110" s="44"/>
      <c r="L110" s="44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2.0" customHeight="1">
      <c r="A111" s="10"/>
      <c r="B111" s="42">
        <f t="shared" si="1"/>
        <v>100</v>
      </c>
      <c r="C111" s="43">
        <f t="shared" si="2"/>
        <v>46365</v>
      </c>
      <c r="D111" s="44">
        <f t="shared" si="3"/>
        <v>3758.31</v>
      </c>
      <c r="E111" s="44">
        <f t="shared" si="4"/>
        <v>6.42</v>
      </c>
      <c r="F111" s="44">
        <f t="shared" si="5"/>
        <v>414.7</v>
      </c>
      <c r="G111" s="44">
        <f t="shared" si="6"/>
        <v>6.23</v>
      </c>
      <c r="H111" s="44">
        <f t="shared" si="7"/>
        <v>427.35</v>
      </c>
      <c r="I111" s="10"/>
      <c r="J111" s="45"/>
      <c r="K111" s="44"/>
      <c r="L111" s="44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2.0" customHeight="1">
      <c r="A112" s="10"/>
      <c r="B112" s="42">
        <f t="shared" si="1"/>
        <v>101</v>
      </c>
      <c r="C112" s="43">
        <f t="shared" si="2"/>
        <v>46396</v>
      </c>
      <c r="D112" s="44">
        <f t="shared" si="3"/>
        <v>3343.61</v>
      </c>
      <c r="E112" s="44">
        <f t="shared" si="4"/>
        <v>5.71</v>
      </c>
      <c r="F112" s="44">
        <f t="shared" si="5"/>
        <v>415.41</v>
      </c>
      <c r="G112" s="44">
        <f t="shared" si="6"/>
        <v>6.23</v>
      </c>
      <c r="H112" s="44">
        <f t="shared" si="7"/>
        <v>427.35</v>
      </c>
      <c r="I112" s="10"/>
      <c r="J112" s="45"/>
      <c r="K112" s="44"/>
      <c r="L112" s="44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2.0" customHeight="1">
      <c r="A113" s="10"/>
      <c r="B113" s="42">
        <f t="shared" si="1"/>
        <v>102</v>
      </c>
      <c r="C113" s="43">
        <f t="shared" si="2"/>
        <v>46427</v>
      </c>
      <c r="D113" s="44">
        <f t="shared" si="3"/>
        <v>2928.2</v>
      </c>
      <c r="E113" s="44">
        <f t="shared" si="4"/>
        <v>5</v>
      </c>
      <c r="F113" s="44">
        <f t="shared" si="5"/>
        <v>416.12</v>
      </c>
      <c r="G113" s="44">
        <f t="shared" si="6"/>
        <v>6.23</v>
      </c>
      <c r="H113" s="44">
        <f t="shared" si="7"/>
        <v>427.35</v>
      </c>
      <c r="I113" s="10"/>
      <c r="J113" s="45"/>
      <c r="K113" s="44"/>
      <c r="L113" s="44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2.0" customHeight="1">
      <c r="A114" s="10"/>
      <c r="B114" s="42">
        <f t="shared" si="1"/>
        <v>103</v>
      </c>
      <c r="C114" s="43">
        <f t="shared" si="2"/>
        <v>46455</v>
      </c>
      <c r="D114" s="44">
        <f t="shared" si="3"/>
        <v>2512.08</v>
      </c>
      <c r="E114" s="44">
        <f t="shared" si="4"/>
        <v>4.29</v>
      </c>
      <c r="F114" s="44">
        <f t="shared" si="5"/>
        <v>416.83</v>
      </c>
      <c r="G114" s="44">
        <f t="shared" si="6"/>
        <v>6.23</v>
      </c>
      <c r="H114" s="44">
        <f t="shared" si="7"/>
        <v>427.35</v>
      </c>
      <c r="I114" s="10"/>
      <c r="J114" s="45"/>
      <c r="K114" s="44"/>
      <c r="L114" s="44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2.0" customHeight="1">
      <c r="A115" s="10"/>
      <c r="B115" s="42">
        <f t="shared" si="1"/>
        <v>104</v>
      </c>
      <c r="C115" s="43">
        <f t="shared" si="2"/>
        <v>46486</v>
      </c>
      <c r="D115" s="44">
        <f t="shared" si="3"/>
        <v>2095.25</v>
      </c>
      <c r="E115" s="44">
        <f t="shared" si="4"/>
        <v>3.58</v>
      </c>
      <c r="F115" s="44">
        <f t="shared" si="5"/>
        <v>417.54</v>
      </c>
      <c r="G115" s="44">
        <f t="shared" si="6"/>
        <v>6.23</v>
      </c>
      <c r="H115" s="44">
        <f t="shared" si="7"/>
        <v>427.35</v>
      </c>
      <c r="I115" s="10"/>
      <c r="J115" s="45"/>
      <c r="K115" s="44"/>
      <c r="L115" s="44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2.0" customHeight="1">
      <c r="A116" s="10"/>
      <c r="B116" s="42">
        <f t="shared" si="1"/>
        <v>105</v>
      </c>
      <c r="C116" s="43">
        <f t="shared" si="2"/>
        <v>46516</v>
      </c>
      <c r="D116" s="44">
        <f t="shared" si="3"/>
        <v>1677.71</v>
      </c>
      <c r="E116" s="44">
        <f t="shared" si="4"/>
        <v>2.87</v>
      </c>
      <c r="F116" s="44">
        <f t="shared" si="5"/>
        <v>418.25</v>
      </c>
      <c r="G116" s="44">
        <f t="shared" si="6"/>
        <v>6.23</v>
      </c>
      <c r="H116" s="44">
        <f t="shared" si="7"/>
        <v>427.35</v>
      </c>
      <c r="I116" s="10"/>
      <c r="J116" s="45"/>
      <c r="K116" s="44"/>
      <c r="L116" s="44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2.0" customHeight="1">
      <c r="A117" s="10"/>
      <c r="B117" s="42">
        <f t="shared" si="1"/>
        <v>106</v>
      </c>
      <c r="C117" s="43">
        <f t="shared" si="2"/>
        <v>46547</v>
      </c>
      <c r="D117" s="44">
        <f t="shared" si="3"/>
        <v>1259.46</v>
      </c>
      <c r="E117" s="44">
        <f t="shared" si="4"/>
        <v>2.15</v>
      </c>
      <c r="F117" s="44">
        <f t="shared" si="5"/>
        <v>418.97</v>
      </c>
      <c r="G117" s="44">
        <f t="shared" si="6"/>
        <v>6.23</v>
      </c>
      <c r="H117" s="44">
        <f t="shared" si="7"/>
        <v>427.35</v>
      </c>
      <c r="I117" s="10"/>
      <c r="J117" s="45"/>
      <c r="K117" s="44"/>
      <c r="L117" s="44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2.0" customHeight="1">
      <c r="A118" s="10"/>
      <c r="B118" s="42">
        <f t="shared" si="1"/>
        <v>107</v>
      </c>
      <c r="C118" s="43">
        <f t="shared" si="2"/>
        <v>46577</v>
      </c>
      <c r="D118" s="44">
        <f t="shared" si="3"/>
        <v>840.49</v>
      </c>
      <c r="E118" s="44">
        <f t="shared" si="4"/>
        <v>1.44</v>
      </c>
      <c r="F118" s="44">
        <f t="shared" si="5"/>
        <v>419.68</v>
      </c>
      <c r="G118" s="44">
        <f t="shared" si="6"/>
        <v>6.23</v>
      </c>
      <c r="H118" s="44">
        <f t="shared" si="7"/>
        <v>427.35</v>
      </c>
      <c r="I118" s="10"/>
      <c r="J118" s="45"/>
      <c r="K118" s="44"/>
      <c r="L118" s="44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2.0" customHeight="1">
      <c r="A119" s="10"/>
      <c r="B119" s="42">
        <f t="shared" si="1"/>
        <v>108</v>
      </c>
      <c r="C119" s="43">
        <f t="shared" si="2"/>
        <v>46608</v>
      </c>
      <c r="D119" s="44">
        <f t="shared" si="3"/>
        <v>420.81</v>
      </c>
      <c r="E119" s="44">
        <f t="shared" si="4"/>
        <v>0.72</v>
      </c>
      <c r="F119" s="44">
        <f t="shared" si="5"/>
        <v>420.81</v>
      </c>
      <c r="G119" s="44">
        <f t="shared" si="6"/>
        <v>6.23</v>
      </c>
      <c r="H119" s="44">
        <f t="shared" si="7"/>
        <v>427.76</v>
      </c>
      <c r="I119" s="10"/>
      <c r="J119" s="45"/>
      <c r="K119" s="44"/>
      <c r="L119" s="44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2.0" customHeight="1">
      <c r="A120" s="10"/>
      <c r="B120" s="42" t="str">
        <f t="shared" si="1"/>
        <v>-</v>
      </c>
      <c r="C120" s="43" t="str">
        <f t="shared" si="2"/>
        <v/>
      </c>
      <c r="D120" s="44" t="str">
        <f t="shared" si="3"/>
        <v/>
      </c>
      <c r="E120" s="44" t="str">
        <f t="shared" si="4"/>
        <v/>
      </c>
      <c r="F120" s="44" t="str">
        <f t="shared" si="5"/>
        <v/>
      </c>
      <c r="G120" s="44" t="str">
        <f t="shared" si="6"/>
        <v/>
      </c>
      <c r="H120" s="44" t="str">
        <f t="shared" si="7"/>
        <v/>
      </c>
      <c r="I120" s="10"/>
      <c r="J120" s="44"/>
      <c r="K120" s="44"/>
      <c r="L120" s="44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2.0" customHeight="1">
      <c r="A121" s="10"/>
      <c r="B121" s="42" t="str">
        <f t="shared" si="1"/>
        <v>-</v>
      </c>
      <c r="C121" s="43" t="str">
        <f t="shared" si="2"/>
        <v/>
      </c>
      <c r="D121" s="44" t="str">
        <f t="shared" si="3"/>
        <v/>
      </c>
      <c r="E121" s="44" t="str">
        <f t="shared" si="4"/>
        <v/>
      </c>
      <c r="F121" s="44" t="str">
        <f t="shared" si="5"/>
        <v/>
      </c>
      <c r="G121" s="44" t="str">
        <f t="shared" si="6"/>
        <v/>
      </c>
      <c r="H121" s="44" t="str">
        <f t="shared" si="7"/>
        <v/>
      </c>
      <c r="I121" s="10"/>
      <c r="J121" s="44"/>
      <c r="K121" s="44"/>
      <c r="L121" s="44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2.0" customHeight="1">
      <c r="A122" s="10"/>
      <c r="B122" s="42" t="str">
        <f t="shared" si="1"/>
        <v>-</v>
      </c>
      <c r="C122" s="43" t="str">
        <f t="shared" si="2"/>
        <v/>
      </c>
      <c r="D122" s="44" t="str">
        <f t="shared" si="3"/>
        <v/>
      </c>
      <c r="E122" s="44" t="str">
        <f t="shared" si="4"/>
        <v/>
      </c>
      <c r="F122" s="44" t="str">
        <f t="shared" si="5"/>
        <v/>
      </c>
      <c r="G122" s="44" t="str">
        <f t="shared" si="6"/>
        <v/>
      </c>
      <c r="H122" s="44" t="str">
        <f t="shared" si="7"/>
        <v/>
      </c>
      <c r="I122" s="10"/>
      <c r="J122" s="44"/>
      <c r="K122" s="44"/>
      <c r="L122" s="44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2.0" customHeight="1">
      <c r="A123" s="10"/>
      <c r="B123" s="42" t="str">
        <f t="shared" si="1"/>
        <v>-</v>
      </c>
      <c r="C123" s="43" t="str">
        <f t="shared" si="2"/>
        <v/>
      </c>
      <c r="D123" s="44" t="str">
        <f t="shared" si="3"/>
        <v/>
      </c>
      <c r="E123" s="44" t="str">
        <f t="shared" si="4"/>
        <v/>
      </c>
      <c r="F123" s="44" t="str">
        <f t="shared" si="5"/>
        <v/>
      </c>
      <c r="G123" s="44" t="str">
        <f t="shared" si="6"/>
        <v/>
      </c>
      <c r="H123" s="44" t="str">
        <f t="shared" si="7"/>
        <v/>
      </c>
      <c r="I123" s="10"/>
      <c r="J123" s="44"/>
      <c r="K123" s="44"/>
      <c r="L123" s="44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2.0" customHeight="1">
      <c r="A124" s="10"/>
      <c r="B124" s="42" t="str">
        <f t="shared" si="1"/>
        <v>-</v>
      </c>
      <c r="C124" s="43" t="str">
        <f t="shared" si="2"/>
        <v/>
      </c>
      <c r="D124" s="44" t="str">
        <f t="shared" si="3"/>
        <v/>
      </c>
      <c r="E124" s="44" t="str">
        <f t="shared" si="4"/>
        <v/>
      </c>
      <c r="F124" s="44" t="str">
        <f t="shared" si="5"/>
        <v/>
      </c>
      <c r="G124" s="44" t="str">
        <f t="shared" si="6"/>
        <v/>
      </c>
      <c r="H124" s="44" t="str">
        <f t="shared" si="7"/>
        <v/>
      </c>
      <c r="I124" s="10"/>
      <c r="J124" s="44"/>
      <c r="K124" s="44"/>
      <c r="L124" s="44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2.0" customHeight="1">
      <c r="A125" s="10"/>
      <c r="B125" s="42" t="str">
        <f t="shared" si="1"/>
        <v>-</v>
      </c>
      <c r="C125" s="43" t="str">
        <f t="shared" si="2"/>
        <v/>
      </c>
      <c r="D125" s="44" t="str">
        <f t="shared" si="3"/>
        <v/>
      </c>
      <c r="E125" s="44" t="str">
        <f t="shared" si="4"/>
        <v/>
      </c>
      <c r="F125" s="44" t="str">
        <f t="shared" si="5"/>
        <v/>
      </c>
      <c r="G125" s="44" t="str">
        <f t="shared" si="6"/>
        <v/>
      </c>
      <c r="H125" s="44" t="str">
        <f t="shared" si="7"/>
        <v/>
      </c>
      <c r="I125" s="10"/>
      <c r="J125" s="44"/>
      <c r="K125" s="44"/>
      <c r="L125" s="44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2.0" customHeight="1">
      <c r="A126" s="10"/>
      <c r="B126" s="42" t="str">
        <f t="shared" si="1"/>
        <v>-</v>
      </c>
      <c r="C126" s="43" t="str">
        <f t="shared" si="2"/>
        <v/>
      </c>
      <c r="D126" s="44" t="str">
        <f t="shared" si="3"/>
        <v/>
      </c>
      <c r="E126" s="44" t="str">
        <f t="shared" si="4"/>
        <v/>
      </c>
      <c r="F126" s="44" t="str">
        <f t="shared" si="5"/>
        <v/>
      </c>
      <c r="G126" s="44" t="str">
        <f t="shared" si="6"/>
        <v/>
      </c>
      <c r="H126" s="44" t="str">
        <f t="shared" si="7"/>
        <v/>
      </c>
      <c r="I126" s="10"/>
      <c r="J126" s="44"/>
      <c r="K126" s="44"/>
      <c r="L126" s="44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2.0" customHeight="1">
      <c r="A127" s="10"/>
      <c r="B127" s="42" t="str">
        <f t="shared" si="1"/>
        <v>-</v>
      </c>
      <c r="C127" s="43" t="str">
        <f t="shared" si="2"/>
        <v/>
      </c>
      <c r="D127" s="44" t="str">
        <f t="shared" si="3"/>
        <v/>
      </c>
      <c r="E127" s="44" t="str">
        <f t="shared" si="4"/>
        <v/>
      </c>
      <c r="F127" s="44" t="str">
        <f t="shared" si="5"/>
        <v/>
      </c>
      <c r="G127" s="44" t="str">
        <f t="shared" si="6"/>
        <v/>
      </c>
      <c r="H127" s="44" t="str">
        <f t="shared" si="7"/>
        <v/>
      </c>
      <c r="I127" s="10"/>
      <c r="J127" s="44"/>
      <c r="K127" s="44"/>
      <c r="L127" s="44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2.0" customHeight="1">
      <c r="A128" s="10"/>
      <c r="B128" s="42" t="str">
        <f t="shared" si="1"/>
        <v>-</v>
      </c>
      <c r="C128" s="43" t="str">
        <f t="shared" si="2"/>
        <v/>
      </c>
      <c r="D128" s="44" t="str">
        <f t="shared" si="3"/>
        <v/>
      </c>
      <c r="E128" s="44" t="str">
        <f t="shared" si="4"/>
        <v/>
      </c>
      <c r="F128" s="44" t="str">
        <f t="shared" si="5"/>
        <v/>
      </c>
      <c r="G128" s="44" t="str">
        <f t="shared" si="6"/>
        <v/>
      </c>
      <c r="H128" s="44" t="str">
        <f t="shared" si="7"/>
        <v/>
      </c>
      <c r="I128" s="10"/>
      <c r="J128" s="44"/>
      <c r="K128" s="44"/>
      <c r="L128" s="44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2.0" customHeight="1">
      <c r="A129" s="10"/>
      <c r="B129" s="42" t="str">
        <f t="shared" si="1"/>
        <v>-</v>
      </c>
      <c r="C129" s="43" t="str">
        <f t="shared" si="2"/>
        <v/>
      </c>
      <c r="D129" s="44" t="str">
        <f t="shared" si="3"/>
        <v/>
      </c>
      <c r="E129" s="44" t="str">
        <f t="shared" si="4"/>
        <v/>
      </c>
      <c r="F129" s="44" t="str">
        <f t="shared" si="5"/>
        <v/>
      </c>
      <c r="G129" s="44" t="str">
        <f t="shared" si="6"/>
        <v/>
      </c>
      <c r="H129" s="44" t="str">
        <f t="shared" si="7"/>
        <v/>
      </c>
      <c r="I129" s="10"/>
      <c r="J129" s="44"/>
      <c r="K129" s="44"/>
      <c r="L129" s="44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2.0" customHeight="1">
      <c r="A130" s="10"/>
      <c r="B130" s="42" t="str">
        <f t="shared" si="1"/>
        <v>-</v>
      </c>
      <c r="C130" s="43" t="str">
        <f t="shared" si="2"/>
        <v/>
      </c>
      <c r="D130" s="44" t="str">
        <f t="shared" si="3"/>
        <v/>
      </c>
      <c r="E130" s="44" t="str">
        <f t="shared" si="4"/>
        <v/>
      </c>
      <c r="F130" s="44" t="str">
        <f t="shared" si="5"/>
        <v/>
      </c>
      <c r="G130" s="44" t="str">
        <f t="shared" si="6"/>
        <v/>
      </c>
      <c r="H130" s="44" t="str">
        <f t="shared" si="7"/>
        <v/>
      </c>
      <c r="I130" s="10"/>
      <c r="J130" s="44"/>
      <c r="K130" s="44"/>
      <c r="L130" s="44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2.0" customHeight="1">
      <c r="A131" s="10"/>
      <c r="B131" s="42" t="str">
        <f t="shared" si="1"/>
        <v>-</v>
      </c>
      <c r="C131" s="43" t="str">
        <f t="shared" si="2"/>
        <v/>
      </c>
      <c r="D131" s="44" t="str">
        <f t="shared" si="3"/>
        <v/>
      </c>
      <c r="E131" s="44" t="str">
        <f t="shared" si="4"/>
        <v/>
      </c>
      <c r="F131" s="44" t="str">
        <f t="shared" si="5"/>
        <v/>
      </c>
      <c r="G131" s="44" t="str">
        <f t="shared" si="6"/>
        <v/>
      </c>
      <c r="H131" s="44" t="str">
        <f t="shared" si="7"/>
        <v/>
      </c>
      <c r="I131" s="10"/>
      <c r="J131" s="44"/>
      <c r="K131" s="44"/>
      <c r="L131" s="44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2.0" customHeight="1">
      <c r="A132" s="10"/>
      <c r="B132" s="42" t="str">
        <f t="shared" si="1"/>
        <v>-</v>
      </c>
      <c r="C132" s="43" t="str">
        <f t="shared" si="2"/>
        <v/>
      </c>
      <c r="D132" s="44" t="str">
        <f t="shared" si="3"/>
        <v/>
      </c>
      <c r="E132" s="44" t="str">
        <f t="shared" si="4"/>
        <v/>
      </c>
      <c r="F132" s="44" t="str">
        <f t="shared" si="5"/>
        <v/>
      </c>
      <c r="G132" s="44" t="str">
        <f t="shared" si="6"/>
        <v/>
      </c>
      <c r="H132" s="44" t="str">
        <f t="shared" si="7"/>
        <v/>
      </c>
      <c r="I132" s="10"/>
      <c r="J132" s="44"/>
      <c r="K132" s="44"/>
      <c r="L132" s="44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2.0" customHeight="1">
      <c r="A133" s="10"/>
      <c r="B133" s="42" t="str">
        <f t="shared" si="1"/>
        <v>-</v>
      </c>
      <c r="C133" s="43" t="str">
        <f t="shared" si="2"/>
        <v/>
      </c>
      <c r="D133" s="44" t="str">
        <f t="shared" si="3"/>
        <v/>
      </c>
      <c r="E133" s="44" t="str">
        <f t="shared" si="4"/>
        <v/>
      </c>
      <c r="F133" s="44" t="str">
        <f t="shared" si="5"/>
        <v/>
      </c>
      <c r="G133" s="44" t="str">
        <f t="shared" si="6"/>
        <v/>
      </c>
      <c r="H133" s="44" t="str">
        <f t="shared" si="7"/>
        <v/>
      </c>
      <c r="I133" s="10"/>
      <c r="J133" s="44"/>
      <c r="K133" s="44"/>
      <c r="L133" s="44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2.0" customHeight="1">
      <c r="A134" s="10"/>
      <c r="B134" s="42" t="str">
        <f t="shared" si="1"/>
        <v>-</v>
      </c>
      <c r="C134" s="43" t="str">
        <f t="shared" si="2"/>
        <v/>
      </c>
      <c r="D134" s="44" t="str">
        <f t="shared" si="3"/>
        <v/>
      </c>
      <c r="E134" s="44" t="str">
        <f t="shared" si="4"/>
        <v/>
      </c>
      <c r="F134" s="44" t="str">
        <f t="shared" si="5"/>
        <v/>
      </c>
      <c r="G134" s="44" t="str">
        <f t="shared" si="6"/>
        <v/>
      </c>
      <c r="H134" s="44" t="str">
        <f t="shared" si="7"/>
        <v/>
      </c>
      <c r="I134" s="10"/>
      <c r="J134" s="44"/>
      <c r="K134" s="44"/>
      <c r="L134" s="44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2.0" customHeight="1">
      <c r="A135" s="10"/>
      <c r="B135" s="42" t="str">
        <f t="shared" si="1"/>
        <v>-</v>
      </c>
      <c r="C135" s="43" t="str">
        <f t="shared" si="2"/>
        <v/>
      </c>
      <c r="D135" s="44" t="str">
        <f t="shared" si="3"/>
        <v/>
      </c>
      <c r="E135" s="44" t="str">
        <f t="shared" si="4"/>
        <v/>
      </c>
      <c r="F135" s="44" t="str">
        <f t="shared" si="5"/>
        <v/>
      </c>
      <c r="G135" s="44" t="str">
        <f t="shared" si="6"/>
        <v/>
      </c>
      <c r="H135" s="44" t="str">
        <f t="shared" si="7"/>
        <v/>
      </c>
      <c r="I135" s="10"/>
      <c r="J135" s="44"/>
      <c r="K135" s="44"/>
      <c r="L135" s="44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2.0" customHeight="1">
      <c r="A136" s="10"/>
      <c r="B136" s="42" t="str">
        <f t="shared" si="1"/>
        <v>-</v>
      </c>
      <c r="C136" s="43" t="str">
        <f t="shared" si="2"/>
        <v/>
      </c>
      <c r="D136" s="44" t="str">
        <f t="shared" si="3"/>
        <v/>
      </c>
      <c r="E136" s="44" t="str">
        <f t="shared" si="4"/>
        <v/>
      </c>
      <c r="F136" s="44" t="str">
        <f t="shared" si="5"/>
        <v/>
      </c>
      <c r="G136" s="44" t="str">
        <f t="shared" si="6"/>
        <v/>
      </c>
      <c r="H136" s="44" t="str">
        <f t="shared" si="7"/>
        <v/>
      </c>
      <c r="I136" s="10"/>
      <c r="J136" s="44"/>
      <c r="K136" s="44"/>
      <c r="L136" s="44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2.0" customHeight="1">
      <c r="A137" s="10"/>
      <c r="B137" s="42" t="str">
        <f t="shared" si="1"/>
        <v>-</v>
      </c>
      <c r="C137" s="43" t="str">
        <f t="shared" si="2"/>
        <v/>
      </c>
      <c r="D137" s="44" t="str">
        <f t="shared" si="3"/>
        <v/>
      </c>
      <c r="E137" s="44" t="str">
        <f t="shared" si="4"/>
        <v/>
      </c>
      <c r="F137" s="44" t="str">
        <f t="shared" si="5"/>
        <v/>
      </c>
      <c r="G137" s="44" t="str">
        <f t="shared" si="6"/>
        <v/>
      </c>
      <c r="H137" s="44" t="str">
        <f t="shared" si="7"/>
        <v/>
      </c>
      <c r="I137" s="10"/>
      <c r="J137" s="44"/>
      <c r="K137" s="44"/>
      <c r="L137" s="44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2.0" customHeight="1">
      <c r="A138" s="10"/>
      <c r="B138" s="42" t="str">
        <f t="shared" si="1"/>
        <v>-</v>
      </c>
      <c r="C138" s="43" t="str">
        <f t="shared" si="2"/>
        <v/>
      </c>
      <c r="D138" s="44" t="str">
        <f t="shared" si="3"/>
        <v/>
      </c>
      <c r="E138" s="44" t="str">
        <f t="shared" si="4"/>
        <v/>
      </c>
      <c r="F138" s="44" t="str">
        <f t="shared" si="5"/>
        <v/>
      </c>
      <c r="G138" s="44" t="str">
        <f t="shared" si="6"/>
        <v/>
      </c>
      <c r="H138" s="44" t="str">
        <f t="shared" si="7"/>
        <v/>
      </c>
      <c r="I138" s="10"/>
      <c r="J138" s="44"/>
      <c r="K138" s="44"/>
      <c r="L138" s="44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2.0" customHeight="1">
      <c r="A139" s="10"/>
      <c r="B139" s="42" t="str">
        <f t="shared" si="1"/>
        <v>-</v>
      </c>
      <c r="C139" s="43" t="str">
        <f t="shared" si="2"/>
        <v/>
      </c>
      <c r="D139" s="44" t="str">
        <f t="shared" si="3"/>
        <v/>
      </c>
      <c r="E139" s="44" t="str">
        <f t="shared" si="4"/>
        <v/>
      </c>
      <c r="F139" s="44" t="str">
        <f t="shared" si="5"/>
        <v/>
      </c>
      <c r="G139" s="44" t="str">
        <f t="shared" si="6"/>
        <v/>
      </c>
      <c r="H139" s="44" t="str">
        <f t="shared" si="7"/>
        <v/>
      </c>
      <c r="I139" s="10"/>
      <c r="J139" s="44"/>
      <c r="K139" s="44"/>
      <c r="L139" s="44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2.0" customHeight="1">
      <c r="A140" s="10"/>
      <c r="B140" s="42" t="str">
        <f t="shared" si="1"/>
        <v>-</v>
      </c>
      <c r="C140" s="43" t="str">
        <f t="shared" si="2"/>
        <v/>
      </c>
      <c r="D140" s="44" t="str">
        <f t="shared" si="3"/>
        <v/>
      </c>
      <c r="E140" s="44" t="str">
        <f t="shared" si="4"/>
        <v/>
      </c>
      <c r="F140" s="44" t="str">
        <f t="shared" si="5"/>
        <v/>
      </c>
      <c r="G140" s="44" t="str">
        <f t="shared" si="6"/>
        <v/>
      </c>
      <c r="H140" s="44" t="str">
        <f t="shared" si="7"/>
        <v/>
      </c>
      <c r="I140" s="10"/>
      <c r="J140" s="44"/>
      <c r="K140" s="44"/>
      <c r="L140" s="44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2.0" customHeight="1">
      <c r="A141" s="10"/>
      <c r="B141" s="42" t="str">
        <f t="shared" si="1"/>
        <v>-</v>
      </c>
      <c r="C141" s="43" t="str">
        <f t="shared" si="2"/>
        <v/>
      </c>
      <c r="D141" s="44" t="str">
        <f t="shared" si="3"/>
        <v/>
      </c>
      <c r="E141" s="44" t="str">
        <f t="shared" si="4"/>
        <v/>
      </c>
      <c r="F141" s="44" t="str">
        <f t="shared" si="5"/>
        <v/>
      </c>
      <c r="G141" s="44" t="str">
        <f t="shared" si="6"/>
        <v/>
      </c>
      <c r="H141" s="44" t="str">
        <f t="shared" si="7"/>
        <v/>
      </c>
      <c r="I141" s="10"/>
      <c r="J141" s="44"/>
      <c r="K141" s="44"/>
      <c r="L141" s="44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2.0" customHeight="1">
      <c r="A142" s="10"/>
      <c r="B142" s="42" t="str">
        <f t="shared" si="1"/>
        <v>-</v>
      </c>
      <c r="C142" s="43" t="str">
        <f t="shared" si="2"/>
        <v/>
      </c>
      <c r="D142" s="44" t="str">
        <f t="shared" si="3"/>
        <v/>
      </c>
      <c r="E142" s="44" t="str">
        <f t="shared" si="4"/>
        <v/>
      </c>
      <c r="F142" s="44" t="str">
        <f t="shared" si="5"/>
        <v/>
      </c>
      <c r="G142" s="44" t="str">
        <f t="shared" si="6"/>
        <v/>
      </c>
      <c r="H142" s="44" t="str">
        <f t="shared" si="7"/>
        <v/>
      </c>
      <c r="I142" s="10"/>
      <c r="J142" s="44"/>
      <c r="K142" s="44"/>
      <c r="L142" s="44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2.0" customHeight="1">
      <c r="A143" s="10"/>
      <c r="B143" s="42" t="str">
        <f t="shared" si="1"/>
        <v>-</v>
      </c>
      <c r="C143" s="43" t="str">
        <f t="shared" si="2"/>
        <v/>
      </c>
      <c r="D143" s="44" t="str">
        <f t="shared" si="3"/>
        <v/>
      </c>
      <c r="E143" s="44" t="str">
        <f t="shared" si="4"/>
        <v/>
      </c>
      <c r="F143" s="44" t="str">
        <f t="shared" si="5"/>
        <v/>
      </c>
      <c r="G143" s="44" t="str">
        <f t="shared" si="6"/>
        <v/>
      </c>
      <c r="H143" s="44" t="str">
        <f t="shared" si="7"/>
        <v/>
      </c>
      <c r="I143" s="10"/>
      <c r="J143" s="44"/>
      <c r="K143" s="44"/>
      <c r="L143" s="44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2.0" customHeight="1">
      <c r="A144" s="10"/>
      <c r="B144" s="42" t="str">
        <f t="shared" si="1"/>
        <v>-</v>
      </c>
      <c r="C144" s="43" t="str">
        <f t="shared" si="2"/>
        <v/>
      </c>
      <c r="D144" s="44" t="str">
        <f t="shared" si="3"/>
        <v/>
      </c>
      <c r="E144" s="44" t="str">
        <f t="shared" si="4"/>
        <v/>
      </c>
      <c r="F144" s="44" t="str">
        <f t="shared" si="5"/>
        <v/>
      </c>
      <c r="G144" s="44" t="str">
        <f t="shared" si="6"/>
        <v/>
      </c>
      <c r="H144" s="44" t="str">
        <f t="shared" si="7"/>
        <v/>
      </c>
      <c r="I144" s="10"/>
      <c r="J144" s="44"/>
      <c r="K144" s="44"/>
      <c r="L144" s="44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2.0" customHeight="1">
      <c r="A145" s="10"/>
      <c r="B145" s="42" t="str">
        <f t="shared" si="1"/>
        <v>-</v>
      </c>
      <c r="C145" s="43" t="str">
        <f t="shared" si="2"/>
        <v/>
      </c>
      <c r="D145" s="44" t="str">
        <f t="shared" si="3"/>
        <v/>
      </c>
      <c r="E145" s="44" t="str">
        <f t="shared" si="4"/>
        <v/>
      </c>
      <c r="F145" s="44" t="str">
        <f t="shared" si="5"/>
        <v/>
      </c>
      <c r="G145" s="44" t="str">
        <f t="shared" si="6"/>
        <v/>
      </c>
      <c r="H145" s="44" t="str">
        <f t="shared" si="7"/>
        <v/>
      </c>
      <c r="I145" s="10"/>
      <c r="J145" s="44"/>
      <c r="K145" s="44"/>
      <c r="L145" s="44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2.0" customHeight="1">
      <c r="A146" s="10"/>
      <c r="B146" s="42" t="str">
        <f t="shared" si="1"/>
        <v>-</v>
      </c>
      <c r="C146" s="43" t="str">
        <f t="shared" si="2"/>
        <v/>
      </c>
      <c r="D146" s="44" t="str">
        <f t="shared" si="3"/>
        <v/>
      </c>
      <c r="E146" s="44" t="str">
        <f t="shared" si="4"/>
        <v/>
      </c>
      <c r="F146" s="44" t="str">
        <f t="shared" si="5"/>
        <v/>
      </c>
      <c r="G146" s="44" t="str">
        <f t="shared" si="6"/>
        <v/>
      </c>
      <c r="H146" s="44" t="str">
        <f t="shared" si="7"/>
        <v/>
      </c>
      <c r="I146" s="10"/>
      <c r="J146" s="44"/>
      <c r="K146" s="44"/>
      <c r="L146" s="44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2.0" customHeight="1">
      <c r="A147" s="10"/>
      <c r="B147" s="42" t="str">
        <f t="shared" si="1"/>
        <v>-</v>
      </c>
      <c r="C147" s="43" t="str">
        <f t="shared" si="2"/>
        <v/>
      </c>
      <c r="D147" s="44" t="str">
        <f t="shared" si="3"/>
        <v/>
      </c>
      <c r="E147" s="44" t="str">
        <f t="shared" si="4"/>
        <v/>
      </c>
      <c r="F147" s="44" t="str">
        <f t="shared" si="5"/>
        <v/>
      </c>
      <c r="G147" s="44" t="str">
        <f t="shared" si="6"/>
        <v/>
      </c>
      <c r="H147" s="44" t="str">
        <f t="shared" si="7"/>
        <v/>
      </c>
      <c r="I147" s="10"/>
      <c r="J147" s="44"/>
      <c r="K147" s="44"/>
      <c r="L147" s="44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2.0" customHeight="1">
      <c r="A148" s="10"/>
      <c r="B148" s="42" t="str">
        <f t="shared" si="1"/>
        <v>-</v>
      </c>
      <c r="C148" s="43" t="str">
        <f t="shared" si="2"/>
        <v/>
      </c>
      <c r="D148" s="44" t="str">
        <f t="shared" si="3"/>
        <v/>
      </c>
      <c r="E148" s="44" t="str">
        <f t="shared" si="4"/>
        <v/>
      </c>
      <c r="F148" s="44" t="str">
        <f t="shared" si="5"/>
        <v/>
      </c>
      <c r="G148" s="44" t="str">
        <f t="shared" si="6"/>
        <v/>
      </c>
      <c r="H148" s="44" t="str">
        <f t="shared" si="7"/>
        <v/>
      </c>
      <c r="I148" s="10"/>
      <c r="J148" s="44"/>
      <c r="K148" s="44"/>
      <c r="L148" s="44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2.0" customHeight="1">
      <c r="A149" s="10"/>
      <c r="B149" s="42" t="str">
        <f t="shared" si="1"/>
        <v>-</v>
      </c>
      <c r="C149" s="43" t="str">
        <f t="shared" si="2"/>
        <v/>
      </c>
      <c r="D149" s="44" t="str">
        <f t="shared" si="3"/>
        <v/>
      </c>
      <c r="E149" s="44" t="str">
        <f t="shared" si="4"/>
        <v/>
      </c>
      <c r="F149" s="44" t="str">
        <f t="shared" si="5"/>
        <v/>
      </c>
      <c r="G149" s="44" t="str">
        <f t="shared" si="6"/>
        <v/>
      </c>
      <c r="H149" s="44" t="str">
        <f t="shared" si="7"/>
        <v/>
      </c>
      <c r="I149" s="10"/>
      <c r="J149" s="44"/>
      <c r="K149" s="44"/>
      <c r="L149" s="44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2.0" customHeight="1">
      <c r="A150" s="10"/>
      <c r="B150" s="42" t="str">
        <f t="shared" si="1"/>
        <v>-</v>
      </c>
      <c r="C150" s="43" t="str">
        <f t="shared" si="2"/>
        <v/>
      </c>
      <c r="D150" s="44" t="str">
        <f t="shared" si="3"/>
        <v/>
      </c>
      <c r="E150" s="44" t="str">
        <f t="shared" si="4"/>
        <v/>
      </c>
      <c r="F150" s="44" t="str">
        <f t="shared" si="5"/>
        <v/>
      </c>
      <c r="G150" s="44" t="str">
        <f t="shared" si="6"/>
        <v/>
      </c>
      <c r="H150" s="44" t="str">
        <f t="shared" si="7"/>
        <v/>
      </c>
      <c r="I150" s="10"/>
      <c r="J150" s="44"/>
      <c r="K150" s="44"/>
      <c r="L150" s="44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2.0" customHeight="1">
      <c r="A151" s="10"/>
      <c r="B151" s="42" t="str">
        <f t="shared" si="1"/>
        <v>-</v>
      </c>
      <c r="C151" s="43" t="str">
        <f t="shared" si="2"/>
        <v/>
      </c>
      <c r="D151" s="44" t="str">
        <f t="shared" si="3"/>
        <v/>
      </c>
      <c r="E151" s="44" t="str">
        <f t="shared" si="4"/>
        <v/>
      </c>
      <c r="F151" s="44" t="str">
        <f t="shared" si="5"/>
        <v/>
      </c>
      <c r="G151" s="44" t="str">
        <f t="shared" si="6"/>
        <v/>
      </c>
      <c r="H151" s="44" t="str">
        <f t="shared" si="7"/>
        <v/>
      </c>
      <c r="I151" s="10"/>
      <c r="J151" s="44"/>
      <c r="K151" s="44"/>
      <c r="L151" s="44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2.0" customHeight="1">
      <c r="A152" s="10"/>
      <c r="B152" s="42" t="str">
        <f t="shared" si="1"/>
        <v>-</v>
      </c>
      <c r="C152" s="43" t="str">
        <f t="shared" si="2"/>
        <v/>
      </c>
      <c r="D152" s="44" t="str">
        <f t="shared" si="3"/>
        <v/>
      </c>
      <c r="E152" s="44" t="str">
        <f t="shared" si="4"/>
        <v/>
      </c>
      <c r="F152" s="44" t="str">
        <f t="shared" si="5"/>
        <v/>
      </c>
      <c r="G152" s="44" t="str">
        <f t="shared" si="6"/>
        <v/>
      </c>
      <c r="H152" s="44" t="str">
        <f t="shared" si="7"/>
        <v/>
      </c>
      <c r="I152" s="10"/>
      <c r="J152" s="44"/>
      <c r="K152" s="44"/>
      <c r="L152" s="44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2.0" customHeight="1">
      <c r="A153" s="10"/>
      <c r="B153" s="42" t="str">
        <f t="shared" si="1"/>
        <v>-</v>
      </c>
      <c r="C153" s="43" t="str">
        <f t="shared" si="2"/>
        <v/>
      </c>
      <c r="D153" s="44" t="str">
        <f t="shared" si="3"/>
        <v/>
      </c>
      <c r="E153" s="44" t="str">
        <f t="shared" si="4"/>
        <v/>
      </c>
      <c r="F153" s="44" t="str">
        <f t="shared" si="5"/>
        <v/>
      </c>
      <c r="G153" s="44" t="str">
        <f t="shared" si="6"/>
        <v/>
      </c>
      <c r="H153" s="44" t="str">
        <f t="shared" si="7"/>
        <v/>
      </c>
      <c r="I153" s="10"/>
      <c r="J153" s="44"/>
      <c r="K153" s="44"/>
      <c r="L153" s="44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2.0" customHeight="1">
      <c r="A154" s="10"/>
      <c r="B154" s="42" t="str">
        <f t="shared" si="1"/>
        <v>-</v>
      </c>
      <c r="C154" s="43" t="str">
        <f t="shared" si="2"/>
        <v/>
      </c>
      <c r="D154" s="44" t="str">
        <f t="shared" si="3"/>
        <v/>
      </c>
      <c r="E154" s="44" t="str">
        <f t="shared" si="4"/>
        <v/>
      </c>
      <c r="F154" s="44" t="str">
        <f t="shared" si="5"/>
        <v/>
      </c>
      <c r="G154" s="44" t="str">
        <f t="shared" si="6"/>
        <v/>
      </c>
      <c r="H154" s="44" t="str">
        <f t="shared" si="7"/>
        <v/>
      </c>
      <c r="I154" s="10"/>
      <c r="J154" s="44"/>
      <c r="K154" s="44"/>
      <c r="L154" s="44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2.0" customHeight="1">
      <c r="A155" s="10"/>
      <c r="B155" s="42" t="str">
        <f t="shared" si="1"/>
        <v>-</v>
      </c>
      <c r="C155" s="43" t="str">
        <f t="shared" si="2"/>
        <v/>
      </c>
      <c r="D155" s="44" t="str">
        <f t="shared" si="3"/>
        <v/>
      </c>
      <c r="E155" s="44" t="str">
        <f t="shared" si="4"/>
        <v/>
      </c>
      <c r="F155" s="44" t="str">
        <f t="shared" si="5"/>
        <v/>
      </c>
      <c r="G155" s="44" t="str">
        <f t="shared" si="6"/>
        <v/>
      </c>
      <c r="H155" s="44" t="str">
        <f t="shared" si="7"/>
        <v/>
      </c>
      <c r="I155" s="10"/>
      <c r="J155" s="44"/>
      <c r="K155" s="44"/>
      <c r="L155" s="44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2.0" customHeight="1">
      <c r="A156" s="10"/>
      <c r="B156" s="42" t="str">
        <f t="shared" si="1"/>
        <v>-</v>
      </c>
      <c r="C156" s="43" t="str">
        <f t="shared" si="2"/>
        <v/>
      </c>
      <c r="D156" s="44" t="str">
        <f t="shared" si="3"/>
        <v/>
      </c>
      <c r="E156" s="44" t="str">
        <f t="shared" si="4"/>
        <v/>
      </c>
      <c r="F156" s="44" t="str">
        <f t="shared" si="5"/>
        <v/>
      </c>
      <c r="G156" s="44" t="str">
        <f t="shared" si="6"/>
        <v/>
      </c>
      <c r="H156" s="44" t="str">
        <f t="shared" si="7"/>
        <v/>
      </c>
      <c r="I156" s="10"/>
      <c r="J156" s="44"/>
      <c r="K156" s="44"/>
      <c r="L156" s="44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2.0" customHeight="1">
      <c r="A157" s="10"/>
      <c r="B157" s="42" t="str">
        <f t="shared" si="1"/>
        <v>-</v>
      </c>
      <c r="C157" s="43" t="str">
        <f t="shared" si="2"/>
        <v/>
      </c>
      <c r="D157" s="44" t="str">
        <f t="shared" si="3"/>
        <v/>
      </c>
      <c r="E157" s="44" t="str">
        <f t="shared" si="4"/>
        <v/>
      </c>
      <c r="F157" s="44" t="str">
        <f t="shared" si="5"/>
        <v/>
      </c>
      <c r="G157" s="44" t="str">
        <f t="shared" si="6"/>
        <v/>
      </c>
      <c r="H157" s="44" t="str">
        <f t="shared" si="7"/>
        <v/>
      </c>
      <c r="I157" s="10"/>
      <c r="J157" s="44"/>
      <c r="K157" s="44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2.0" customHeight="1">
      <c r="A158" s="10"/>
      <c r="B158" s="42" t="str">
        <f t="shared" si="1"/>
        <v>-</v>
      </c>
      <c r="C158" s="43" t="str">
        <f t="shared" si="2"/>
        <v/>
      </c>
      <c r="D158" s="44" t="str">
        <f t="shared" si="3"/>
        <v/>
      </c>
      <c r="E158" s="44" t="str">
        <f t="shared" si="4"/>
        <v/>
      </c>
      <c r="F158" s="44" t="str">
        <f t="shared" si="5"/>
        <v/>
      </c>
      <c r="G158" s="44" t="str">
        <f t="shared" si="6"/>
        <v/>
      </c>
      <c r="H158" s="44" t="str">
        <f t="shared" si="7"/>
        <v/>
      </c>
      <c r="I158" s="10"/>
      <c r="J158" s="44"/>
      <c r="K158" s="44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2.0" customHeight="1">
      <c r="A159" s="10"/>
      <c r="B159" s="42" t="str">
        <f t="shared" si="1"/>
        <v>-</v>
      </c>
      <c r="C159" s="43" t="str">
        <f t="shared" si="2"/>
        <v/>
      </c>
      <c r="D159" s="44" t="str">
        <f t="shared" si="3"/>
        <v/>
      </c>
      <c r="E159" s="44" t="str">
        <f t="shared" si="4"/>
        <v/>
      </c>
      <c r="F159" s="44" t="str">
        <f t="shared" si="5"/>
        <v/>
      </c>
      <c r="G159" s="44" t="str">
        <f t="shared" si="6"/>
        <v/>
      </c>
      <c r="H159" s="44" t="str">
        <f t="shared" si="7"/>
        <v/>
      </c>
      <c r="I159" s="10"/>
      <c r="J159" s="44"/>
      <c r="K159" s="44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2.0" customHeight="1">
      <c r="A160" s="10"/>
      <c r="B160" s="42" t="str">
        <f t="shared" si="1"/>
        <v>-</v>
      </c>
      <c r="C160" s="43" t="str">
        <f t="shared" si="2"/>
        <v/>
      </c>
      <c r="D160" s="44" t="str">
        <f t="shared" si="3"/>
        <v/>
      </c>
      <c r="E160" s="44" t="str">
        <f t="shared" si="4"/>
        <v/>
      </c>
      <c r="F160" s="44" t="str">
        <f t="shared" si="5"/>
        <v/>
      </c>
      <c r="G160" s="44" t="str">
        <f t="shared" si="6"/>
        <v/>
      </c>
      <c r="H160" s="44" t="str">
        <f t="shared" si="7"/>
        <v/>
      </c>
      <c r="I160" s="10"/>
      <c r="J160" s="44"/>
      <c r="K160" s="44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2.0" customHeight="1">
      <c r="A161" s="10"/>
      <c r="B161" s="42" t="str">
        <f t="shared" si="1"/>
        <v>-</v>
      </c>
      <c r="C161" s="43" t="str">
        <f t="shared" si="2"/>
        <v/>
      </c>
      <c r="D161" s="44" t="str">
        <f t="shared" si="3"/>
        <v/>
      </c>
      <c r="E161" s="44" t="str">
        <f t="shared" si="4"/>
        <v/>
      </c>
      <c r="F161" s="44" t="str">
        <f t="shared" si="5"/>
        <v/>
      </c>
      <c r="G161" s="44" t="str">
        <f t="shared" si="6"/>
        <v/>
      </c>
      <c r="H161" s="44" t="str">
        <f t="shared" si="7"/>
        <v/>
      </c>
      <c r="I161" s="10"/>
      <c r="J161" s="44"/>
      <c r="K161" s="44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2.0" customHeight="1">
      <c r="A162" s="10"/>
      <c r="B162" s="42" t="str">
        <f t="shared" si="1"/>
        <v>-</v>
      </c>
      <c r="C162" s="43" t="str">
        <f t="shared" si="2"/>
        <v/>
      </c>
      <c r="D162" s="44" t="str">
        <f t="shared" si="3"/>
        <v/>
      </c>
      <c r="E162" s="44" t="str">
        <f t="shared" si="4"/>
        <v/>
      </c>
      <c r="F162" s="44" t="str">
        <f t="shared" si="5"/>
        <v/>
      </c>
      <c r="G162" s="44" t="str">
        <f t="shared" si="6"/>
        <v/>
      </c>
      <c r="H162" s="44" t="str">
        <f t="shared" si="7"/>
        <v/>
      </c>
      <c r="I162" s="10"/>
      <c r="J162" s="44"/>
      <c r="K162" s="44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2.0" customHeight="1">
      <c r="A163" s="10"/>
      <c r="B163" s="42" t="str">
        <f t="shared" si="1"/>
        <v>-</v>
      </c>
      <c r="C163" s="43" t="str">
        <f t="shared" si="2"/>
        <v/>
      </c>
      <c r="D163" s="44" t="str">
        <f t="shared" si="3"/>
        <v/>
      </c>
      <c r="E163" s="44" t="str">
        <f t="shared" si="4"/>
        <v/>
      </c>
      <c r="F163" s="44" t="str">
        <f t="shared" si="5"/>
        <v/>
      </c>
      <c r="G163" s="44" t="str">
        <f t="shared" si="6"/>
        <v/>
      </c>
      <c r="H163" s="44" t="str">
        <f t="shared" si="7"/>
        <v/>
      </c>
      <c r="I163" s="10"/>
      <c r="J163" s="44"/>
      <c r="K163" s="44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2.0" customHeight="1">
      <c r="A164" s="10"/>
      <c r="B164" s="42" t="str">
        <f t="shared" si="1"/>
        <v>-</v>
      </c>
      <c r="C164" s="43" t="str">
        <f t="shared" si="2"/>
        <v/>
      </c>
      <c r="D164" s="44" t="str">
        <f t="shared" si="3"/>
        <v/>
      </c>
      <c r="E164" s="44" t="str">
        <f t="shared" si="4"/>
        <v/>
      </c>
      <c r="F164" s="44" t="str">
        <f t="shared" si="5"/>
        <v/>
      </c>
      <c r="G164" s="44" t="str">
        <f t="shared" si="6"/>
        <v/>
      </c>
      <c r="H164" s="44" t="str">
        <f t="shared" si="7"/>
        <v/>
      </c>
      <c r="I164" s="10"/>
      <c r="J164" s="44"/>
      <c r="K164" s="44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2.0" customHeight="1">
      <c r="A165" s="10"/>
      <c r="B165" s="42" t="str">
        <f t="shared" si="1"/>
        <v>-</v>
      </c>
      <c r="C165" s="43" t="str">
        <f t="shared" si="2"/>
        <v/>
      </c>
      <c r="D165" s="44" t="str">
        <f t="shared" si="3"/>
        <v/>
      </c>
      <c r="E165" s="44" t="str">
        <f t="shared" si="4"/>
        <v/>
      </c>
      <c r="F165" s="44" t="str">
        <f t="shared" si="5"/>
        <v/>
      </c>
      <c r="G165" s="44" t="str">
        <f t="shared" si="6"/>
        <v/>
      </c>
      <c r="H165" s="44" t="str">
        <f t="shared" si="7"/>
        <v/>
      </c>
      <c r="I165" s="10"/>
      <c r="J165" s="44"/>
      <c r="K165" s="44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2.0" customHeight="1">
      <c r="A166" s="10"/>
      <c r="B166" s="42" t="str">
        <f t="shared" si="1"/>
        <v>-</v>
      </c>
      <c r="C166" s="43" t="str">
        <f t="shared" si="2"/>
        <v/>
      </c>
      <c r="D166" s="44" t="str">
        <f t="shared" si="3"/>
        <v/>
      </c>
      <c r="E166" s="44" t="str">
        <f t="shared" si="4"/>
        <v/>
      </c>
      <c r="F166" s="44" t="str">
        <f t="shared" si="5"/>
        <v/>
      </c>
      <c r="G166" s="44" t="str">
        <f t="shared" si="6"/>
        <v/>
      </c>
      <c r="H166" s="44" t="str">
        <f t="shared" si="7"/>
        <v/>
      </c>
      <c r="I166" s="10"/>
      <c r="J166" s="44"/>
      <c r="K166" s="44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2.0" customHeight="1">
      <c r="A167" s="10"/>
      <c r="B167" s="42" t="str">
        <f t="shared" si="1"/>
        <v>-</v>
      </c>
      <c r="C167" s="43" t="str">
        <f t="shared" si="2"/>
        <v/>
      </c>
      <c r="D167" s="44" t="str">
        <f t="shared" si="3"/>
        <v/>
      </c>
      <c r="E167" s="44" t="str">
        <f t="shared" si="4"/>
        <v/>
      </c>
      <c r="F167" s="44" t="str">
        <f t="shared" si="5"/>
        <v/>
      </c>
      <c r="G167" s="44" t="str">
        <f t="shared" si="6"/>
        <v/>
      </c>
      <c r="H167" s="44" t="str">
        <f t="shared" si="7"/>
        <v/>
      </c>
      <c r="I167" s="10"/>
      <c r="J167" s="44"/>
      <c r="K167" s="44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2.0" customHeight="1">
      <c r="A168" s="10"/>
      <c r="B168" s="42" t="str">
        <f t="shared" si="1"/>
        <v>-</v>
      </c>
      <c r="C168" s="43" t="str">
        <f t="shared" si="2"/>
        <v/>
      </c>
      <c r="D168" s="44" t="str">
        <f t="shared" si="3"/>
        <v/>
      </c>
      <c r="E168" s="44" t="str">
        <f t="shared" si="4"/>
        <v/>
      </c>
      <c r="F168" s="44" t="str">
        <f t="shared" si="5"/>
        <v/>
      </c>
      <c r="G168" s="44" t="str">
        <f t="shared" si="6"/>
        <v/>
      </c>
      <c r="H168" s="44" t="str">
        <f t="shared" si="7"/>
        <v/>
      </c>
      <c r="I168" s="10"/>
      <c r="J168" s="44"/>
      <c r="K168" s="44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2.0" customHeight="1">
      <c r="A169" s="10"/>
      <c r="B169" s="42" t="str">
        <f t="shared" si="1"/>
        <v>-</v>
      </c>
      <c r="C169" s="43" t="str">
        <f t="shared" si="2"/>
        <v/>
      </c>
      <c r="D169" s="44" t="str">
        <f t="shared" si="3"/>
        <v/>
      </c>
      <c r="E169" s="44" t="str">
        <f t="shared" si="4"/>
        <v/>
      </c>
      <c r="F169" s="44" t="str">
        <f t="shared" si="5"/>
        <v/>
      </c>
      <c r="G169" s="44" t="str">
        <f t="shared" si="6"/>
        <v/>
      </c>
      <c r="H169" s="44" t="str">
        <f t="shared" si="7"/>
        <v/>
      </c>
      <c r="I169" s="10"/>
      <c r="J169" s="44"/>
      <c r="K169" s="44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2.0" customHeight="1">
      <c r="A170" s="10"/>
      <c r="B170" s="42" t="str">
        <f t="shared" si="1"/>
        <v>-</v>
      </c>
      <c r="C170" s="43" t="str">
        <f t="shared" si="2"/>
        <v/>
      </c>
      <c r="D170" s="44" t="str">
        <f t="shared" si="3"/>
        <v/>
      </c>
      <c r="E170" s="44" t="str">
        <f t="shared" si="4"/>
        <v/>
      </c>
      <c r="F170" s="44" t="str">
        <f t="shared" si="5"/>
        <v/>
      </c>
      <c r="G170" s="44" t="str">
        <f t="shared" si="6"/>
        <v/>
      </c>
      <c r="H170" s="44" t="str">
        <f t="shared" si="7"/>
        <v/>
      </c>
      <c r="I170" s="10"/>
      <c r="J170" s="44"/>
      <c r="K170" s="44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2.0" customHeight="1">
      <c r="A171" s="10"/>
      <c r="B171" s="42" t="str">
        <f t="shared" si="1"/>
        <v>-</v>
      </c>
      <c r="C171" s="43" t="str">
        <f t="shared" si="2"/>
        <v/>
      </c>
      <c r="D171" s="44" t="str">
        <f t="shared" si="3"/>
        <v/>
      </c>
      <c r="E171" s="44" t="str">
        <f t="shared" si="4"/>
        <v/>
      </c>
      <c r="F171" s="44" t="str">
        <f t="shared" si="5"/>
        <v/>
      </c>
      <c r="G171" s="44" t="str">
        <f t="shared" si="6"/>
        <v/>
      </c>
      <c r="H171" s="44" t="str">
        <f t="shared" si="7"/>
        <v/>
      </c>
      <c r="I171" s="10"/>
      <c r="J171" s="44"/>
      <c r="K171" s="44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2.0" customHeight="1">
      <c r="A172" s="10"/>
      <c r="B172" s="42" t="str">
        <f t="shared" si="1"/>
        <v>-</v>
      </c>
      <c r="C172" s="43" t="str">
        <f t="shared" si="2"/>
        <v/>
      </c>
      <c r="D172" s="44" t="str">
        <f t="shared" si="3"/>
        <v/>
      </c>
      <c r="E172" s="44" t="str">
        <f t="shared" si="4"/>
        <v/>
      </c>
      <c r="F172" s="44" t="str">
        <f t="shared" si="5"/>
        <v/>
      </c>
      <c r="G172" s="44" t="str">
        <f t="shared" si="6"/>
        <v/>
      </c>
      <c r="H172" s="44" t="str">
        <f t="shared" si="7"/>
        <v/>
      </c>
      <c r="I172" s="10"/>
      <c r="J172" s="44"/>
      <c r="K172" s="44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2.0" customHeight="1">
      <c r="A173" s="10"/>
      <c r="B173" s="42" t="str">
        <f t="shared" si="1"/>
        <v>-</v>
      </c>
      <c r="C173" s="43" t="str">
        <f t="shared" si="2"/>
        <v/>
      </c>
      <c r="D173" s="44" t="str">
        <f t="shared" si="3"/>
        <v/>
      </c>
      <c r="E173" s="44" t="str">
        <f t="shared" si="4"/>
        <v/>
      </c>
      <c r="F173" s="44" t="str">
        <f t="shared" si="5"/>
        <v/>
      </c>
      <c r="G173" s="44" t="str">
        <f t="shared" si="6"/>
        <v/>
      </c>
      <c r="H173" s="44" t="str">
        <f t="shared" si="7"/>
        <v/>
      </c>
      <c r="I173" s="10"/>
      <c r="J173" s="44"/>
      <c r="K173" s="44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2.0" customHeight="1">
      <c r="A174" s="10"/>
      <c r="B174" s="42" t="str">
        <f t="shared" si="1"/>
        <v>-</v>
      </c>
      <c r="C174" s="43" t="str">
        <f t="shared" si="2"/>
        <v/>
      </c>
      <c r="D174" s="44" t="str">
        <f t="shared" si="3"/>
        <v/>
      </c>
      <c r="E174" s="44" t="str">
        <f t="shared" si="4"/>
        <v/>
      </c>
      <c r="F174" s="44" t="str">
        <f t="shared" si="5"/>
        <v/>
      </c>
      <c r="G174" s="44" t="str">
        <f t="shared" si="6"/>
        <v/>
      </c>
      <c r="H174" s="44" t="str">
        <f t="shared" si="7"/>
        <v/>
      </c>
      <c r="I174" s="10"/>
      <c r="J174" s="44"/>
      <c r="K174" s="44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2.0" customHeight="1">
      <c r="A175" s="10"/>
      <c r="B175" s="42" t="str">
        <f t="shared" si="1"/>
        <v>-</v>
      </c>
      <c r="C175" s="43" t="str">
        <f t="shared" si="2"/>
        <v/>
      </c>
      <c r="D175" s="44" t="str">
        <f t="shared" si="3"/>
        <v/>
      </c>
      <c r="E175" s="44" t="str">
        <f t="shared" si="4"/>
        <v/>
      </c>
      <c r="F175" s="44" t="str">
        <f t="shared" si="5"/>
        <v/>
      </c>
      <c r="G175" s="44" t="str">
        <f t="shared" si="6"/>
        <v/>
      </c>
      <c r="H175" s="44" t="str">
        <f t="shared" si="7"/>
        <v/>
      </c>
      <c r="I175" s="10"/>
      <c r="J175" s="44"/>
      <c r="K175" s="44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2.0" customHeight="1">
      <c r="A176" s="10"/>
      <c r="B176" s="42" t="str">
        <f t="shared" si="1"/>
        <v>-</v>
      </c>
      <c r="C176" s="43" t="str">
        <f t="shared" si="2"/>
        <v/>
      </c>
      <c r="D176" s="44" t="str">
        <f t="shared" si="3"/>
        <v/>
      </c>
      <c r="E176" s="44" t="str">
        <f t="shared" si="4"/>
        <v/>
      </c>
      <c r="F176" s="44" t="str">
        <f t="shared" si="5"/>
        <v/>
      </c>
      <c r="G176" s="44" t="str">
        <f t="shared" si="6"/>
        <v/>
      </c>
      <c r="H176" s="44" t="str">
        <f t="shared" si="7"/>
        <v/>
      </c>
      <c r="I176" s="10"/>
      <c r="J176" s="44"/>
      <c r="K176" s="44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2.0" customHeight="1">
      <c r="A177" s="10"/>
      <c r="B177" s="42" t="str">
        <f t="shared" si="1"/>
        <v>-</v>
      </c>
      <c r="C177" s="43" t="str">
        <f t="shared" si="2"/>
        <v/>
      </c>
      <c r="D177" s="44" t="str">
        <f t="shared" si="3"/>
        <v/>
      </c>
      <c r="E177" s="44" t="str">
        <f t="shared" si="4"/>
        <v/>
      </c>
      <c r="F177" s="44" t="str">
        <f t="shared" si="5"/>
        <v/>
      </c>
      <c r="G177" s="44" t="str">
        <f t="shared" si="6"/>
        <v/>
      </c>
      <c r="H177" s="44" t="str">
        <f t="shared" si="7"/>
        <v/>
      </c>
      <c r="I177" s="10"/>
      <c r="J177" s="44"/>
      <c r="K177" s="44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2.0" customHeight="1">
      <c r="A178" s="10"/>
      <c r="B178" s="42" t="str">
        <f t="shared" si="1"/>
        <v>-</v>
      </c>
      <c r="C178" s="43" t="str">
        <f t="shared" si="2"/>
        <v/>
      </c>
      <c r="D178" s="44" t="str">
        <f t="shared" si="3"/>
        <v/>
      </c>
      <c r="E178" s="44" t="str">
        <f t="shared" si="4"/>
        <v/>
      </c>
      <c r="F178" s="44" t="str">
        <f t="shared" si="5"/>
        <v/>
      </c>
      <c r="G178" s="44" t="str">
        <f t="shared" si="6"/>
        <v/>
      </c>
      <c r="H178" s="44" t="str">
        <f t="shared" si="7"/>
        <v/>
      </c>
      <c r="I178" s="10"/>
      <c r="J178" s="44"/>
      <c r="K178" s="44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2.0" customHeight="1">
      <c r="A179" s="10"/>
      <c r="B179" s="42" t="str">
        <f t="shared" si="1"/>
        <v>-</v>
      </c>
      <c r="C179" s="43" t="str">
        <f t="shared" si="2"/>
        <v/>
      </c>
      <c r="D179" s="44" t="str">
        <f t="shared" si="3"/>
        <v/>
      </c>
      <c r="E179" s="44" t="str">
        <f t="shared" si="4"/>
        <v/>
      </c>
      <c r="F179" s="44" t="str">
        <f t="shared" si="5"/>
        <v/>
      </c>
      <c r="G179" s="44" t="str">
        <f t="shared" si="6"/>
        <v/>
      </c>
      <c r="H179" s="44" t="str">
        <f t="shared" si="7"/>
        <v/>
      </c>
      <c r="I179" s="10"/>
      <c r="J179" s="44"/>
      <c r="K179" s="44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2.0" customHeight="1">
      <c r="A180" s="10"/>
      <c r="B180" s="42" t="str">
        <f t="shared" si="1"/>
        <v>-</v>
      </c>
      <c r="C180" s="43" t="str">
        <f t="shared" si="2"/>
        <v/>
      </c>
      <c r="D180" s="44" t="str">
        <f t="shared" si="3"/>
        <v/>
      </c>
      <c r="E180" s="44" t="str">
        <f t="shared" si="4"/>
        <v/>
      </c>
      <c r="F180" s="44" t="str">
        <f t="shared" si="5"/>
        <v/>
      </c>
      <c r="G180" s="44" t="str">
        <f t="shared" si="6"/>
        <v/>
      </c>
      <c r="H180" s="44" t="str">
        <f t="shared" si="7"/>
        <v/>
      </c>
      <c r="I180" s="10"/>
      <c r="J180" s="44"/>
      <c r="K180" s="44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2.0" customHeight="1">
      <c r="A181" s="10"/>
      <c r="B181" s="42" t="str">
        <f t="shared" si="1"/>
        <v>-</v>
      </c>
      <c r="C181" s="43" t="str">
        <f t="shared" si="2"/>
        <v/>
      </c>
      <c r="D181" s="44" t="str">
        <f t="shared" si="3"/>
        <v/>
      </c>
      <c r="E181" s="44" t="str">
        <f t="shared" si="4"/>
        <v/>
      </c>
      <c r="F181" s="44" t="str">
        <f t="shared" si="5"/>
        <v/>
      </c>
      <c r="G181" s="44" t="str">
        <f t="shared" si="6"/>
        <v/>
      </c>
      <c r="H181" s="44" t="str">
        <f t="shared" si="7"/>
        <v/>
      </c>
      <c r="I181" s="10"/>
      <c r="J181" s="44"/>
      <c r="K181" s="44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2.0" customHeight="1">
      <c r="A182" s="10"/>
      <c r="B182" s="42" t="str">
        <f t="shared" si="1"/>
        <v>-</v>
      </c>
      <c r="C182" s="43" t="str">
        <f t="shared" si="2"/>
        <v/>
      </c>
      <c r="D182" s="44" t="str">
        <f t="shared" si="3"/>
        <v/>
      </c>
      <c r="E182" s="44" t="str">
        <f t="shared" si="4"/>
        <v/>
      </c>
      <c r="F182" s="44" t="str">
        <f t="shared" si="5"/>
        <v/>
      </c>
      <c r="G182" s="44" t="str">
        <f t="shared" si="6"/>
        <v/>
      </c>
      <c r="H182" s="44" t="str">
        <f t="shared" si="7"/>
        <v/>
      </c>
      <c r="I182" s="10"/>
      <c r="J182" s="44"/>
      <c r="K182" s="44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2.0" customHeight="1">
      <c r="A183" s="10"/>
      <c r="B183" s="42" t="str">
        <f t="shared" si="1"/>
        <v>-</v>
      </c>
      <c r="C183" s="43" t="str">
        <f t="shared" si="2"/>
        <v/>
      </c>
      <c r="D183" s="44" t="str">
        <f t="shared" si="3"/>
        <v/>
      </c>
      <c r="E183" s="44" t="str">
        <f t="shared" si="4"/>
        <v/>
      </c>
      <c r="F183" s="44" t="str">
        <f t="shared" si="5"/>
        <v/>
      </c>
      <c r="G183" s="44" t="str">
        <f t="shared" si="6"/>
        <v/>
      </c>
      <c r="H183" s="44" t="str">
        <f t="shared" si="7"/>
        <v/>
      </c>
      <c r="I183" s="10"/>
      <c r="J183" s="44"/>
      <c r="K183" s="44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2.0" customHeight="1">
      <c r="A184" s="10"/>
      <c r="B184" s="42" t="str">
        <f t="shared" si="1"/>
        <v>-</v>
      </c>
      <c r="C184" s="43" t="str">
        <f t="shared" si="2"/>
        <v/>
      </c>
      <c r="D184" s="44" t="str">
        <f t="shared" si="3"/>
        <v/>
      </c>
      <c r="E184" s="44" t="str">
        <f t="shared" si="4"/>
        <v/>
      </c>
      <c r="F184" s="44" t="str">
        <f t="shared" si="5"/>
        <v/>
      </c>
      <c r="G184" s="44" t="str">
        <f t="shared" si="6"/>
        <v/>
      </c>
      <c r="H184" s="44" t="str">
        <f t="shared" si="7"/>
        <v/>
      </c>
      <c r="I184" s="10"/>
      <c r="J184" s="44"/>
      <c r="K184" s="44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2.0" customHeight="1">
      <c r="A185" s="10"/>
      <c r="B185" s="42" t="str">
        <f t="shared" si="1"/>
        <v>-</v>
      </c>
      <c r="C185" s="43" t="str">
        <f t="shared" si="2"/>
        <v/>
      </c>
      <c r="D185" s="44" t="str">
        <f t="shared" si="3"/>
        <v/>
      </c>
      <c r="E185" s="44" t="str">
        <f t="shared" si="4"/>
        <v/>
      </c>
      <c r="F185" s="44" t="str">
        <f t="shared" si="5"/>
        <v/>
      </c>
      <c r="G185" s="44" t="str">
        <f t="shared" si="6"/>
        <v/>
      </c>
      <c r="H185" s="44" t="str">
        <f t="shared" si="7"/>
        <v/>
      </c>
      <c r="I185" s="10"/>
      <c r="J185" s="44"/>
      <c r="K185" s="44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2.0" customHeight="1">
      <c r="A186" s="10"/>
      <c r="B186" s="42" t="str">
        <f t="shared" si="1"/>
        <v>-</v>
      </c>
      <c r="C186" s="43" t="str">
        <f t="shared" si="2"/>
        <v/>
      </c>
      <c r="D186" s="44" t="str">
        <f t="shared" si="3"/>
        <v/>
      </c>
      <c r="E186" s="44" t="str">
        <f t="shared" si="4"/>
        <v/>
      </c>
      <c r="F186" s="44" t="str">
        <f t="shared" si="5"/>
        <v/>
      </c>
      <c r="G186" s="44" t="str">
        <f t="shared" si="6"/>
        <v/>
      </c>
      <c r="H186" s="44" t="str">
        <f t="shared" si="7"/>
        <v/>
      </c>
      <c r="I186" s="10"/>
      <c r="J186" s="44"/>
      <c r="K186" s="44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2.0" customHeight="1">
      <c r="A187" s="10"/>
      <c r="B187" s="42" t="str">
        <f t="shared" si="1"/>
        <v>-</v>
      </c>
      <c r="C187" s="43" t="str">
        <f t="shared" si="2"/>
        <v/>
      </c>
      <c r="D187" s="44" t="str">
        <f t="shared" si="3"/>
        <v/>
      </c>
      <c r="E187" s="44" t="str">
        <f t="shared" si="4"/>
        <v/>
      </c>
      <c r="F187" s="44" t="str">
        <f t="shared" si="5"/>
        <v/>
      </c>
      <c r="G187" s="44" t="str">
        <f t="shared" si="6"/>
        <v/>
      </c>
      <c r="H187" s="44" t="str">
        <f t="shared" si="7"/>
        <v/>
      </c>
      <c r="I187" s="10"/>
      <c r="J187" s="44"/>
      <c r="K187" s="44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2.0" customHeight="1">
      <c r="A188" s="10"/>
      <c r="B188" s="42" t="str">
        <f t="shared" si="1"/>
        <v>-</v>
      </c>
      <c r="C188" s="43" t="str">
        <f t="shared" si="2"/>
        <v/>
      </c>
      <c r="D188" s="44" t="str">
        <f t="shared" si="3"/>
        <v/>
      </c>
      <c r="E188" s="44" t="str">
        <f t="shared" si="4"/>
        <v/>
      </c>
      <c r="F188" s="44" t="str">
        <f t="shared" si="5"/>
        <v/>
      </c>
      <c r="G188" s="44" t="str">
        <f t="shared" si="6"/>
        <v/>
      </c>
      <c r="H188" s="44" t="str">
        <f t="shared" si="7"/>
        <v/>
      </c>
      <c r="I188" s="10"/>
      <c r="J188" s="44"/>
      <c r="K188" s="44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2.0" customHeight="1">
      <c r="A189" s="10"/>
      <c r="B189" s="42" t="str">
        <f t="shared" si="1"/>
        <v>-</v>
      </c>
      <c r="C189" s="43" t="str">
        <f t="shared" si="2"/>
        <v/>
      </c>
      <c r="D189" s="44" t="str">
        <f t="shared" si="3"/>
        <v/>
      </c>
      <c r="E189" s="44" t="str">
        <f t="shared" si="4"/>
        <v/>
      </c>
      <c r="F189" s="44" t="str">
        <f t="shared" si="5"/>
        <v/>
      </c>
      <c r="G189" s="44" t="str">
        <f t="shared" si="6"/>
        <v/>
      </c>
      <c r="H189" s="44" t="str">
        <f t="shared" si="7"/>
        <v/>
      </c>
      <c r="I189" s="10"/>
      <c r="J189" s="44"/>
      <c r="K189" s="44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2.0" customHeight="1">
      <c r="A190" s="10"/>
      <c r="B190" s="42" t="str">
        <f t="shared" si="1"/>
        <v>-</v>
      </c>
      <c r="C190" s="43" t="str">
        <f t="shared" si="2"/>
        <v/>
      </c>
      <c r="D190" s="44" t="str">
        <f t="shared" si="3"/>
        <v/>
      </c>
      <c r="E190" s="44" t="str">
        <f t="shared" si="4"/>
        <v/>
      </c>
      <c r="F190" s="44" t="str">
        <f t="shared" si="5"/>
        <v/>
      </c>
      <c r="G190" s="44" t="str">
        <f t="shared" si="6"/>
        <v/>
      </c>
      <c r="H190" s="44" t="str">
        <f t="shared" si="7"/>
        <v/>
      </c>
      <c r="I190" s="10"/>
      <c r="J190" s="44"/>
      <c r="K190" s="44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2.0" customHeight="1">
      <c r="A191" s="10"/>
      <c r="B191" s="42" t="str">
        <f t="shared" si="1"/>
        <v>-</v>
      </c>
      <c r="C191" s="43" t="str">
        <f t="shared" si="2"/>
        <v/>
      </c>
      <c r="D191" s="44" t="str">
        <f t="shared" si="3"/>
        <v/>
      </c>
      <c r="E191" s="44" t="str">
        <f t="shared" si="4"/>
        <v/>
      </c>
      <c r="F191" s="44" t="str">
        <f t="shared" si="5"/>
        <v/>
      </c>
      <c r="G191" s="44" t="str">
        <f t="shared" si="6"/>
        <v/>
      </c>
      <c r="H191" s="44" t="str">
        <f t="shared" si="7"/>
        <v/>
      </c>
      <c r="I191" s="10"/>
      <c r="J191" s="44"/>
      <c r="K191" s="44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2.0" customHeight="1">
      <c r="A192" s="10"/>
      <c r="B192" s="42" t="str">
        <f t="shared" si="1"/>
        <v>-</v>
      </c>
      <c r="C192" s="43" t="str">
        <f t="shared" si="2"/>
        <v/>
      </c>
      <c r="D192" s="44" t="str">
        <f t="shared" si="3"/>
        <v/>
      </c>
      <c r="E192" s="44" t="str">
        <f t="shared" si="4"/>
        <v/>
      </c>
      <c r="F192" s="44" t="str">
        <f t="shared" si="5"/>
        <v/>
      </c>
      <c r="G192" s="44" t="str">
        <f t="shared" si="6"/>
        <v/>
      </c>
      <c r="H192" s="44" t="str">
        <f t="shared" si="7"/>
        <v/>
      </c>
      <c r="I192" s="10"/>
      <c r="J192" s="44"/>
      <c r="K192" s="44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2.0" customHeight="1">
      <c r="A193" s="10"/>
      <c r="B193" s="42" t="str">
        <f t="shared" si="1"/>
        <v>-</v>
      </c>
      <c r="C193" s="43" t="str">
        <f t="shared" si="2"/>
        <v/>
      </c>
      <c r="D193" s="44" t="str">
        <f t="shared" si="3"/>
        <v/>
      </c>
      <c r="E193" s="44" t="str">
        <f t="shared" si="4"/>
        <v/>
      </c>
      <c r="F193" s="44" t="str">
        <f t="shared" si="5"/>
        <v/>
      </c>
      <c r="G193" s="44" t="str">
        <f t="shared" si="6"/>
        <v/>
      </c>
      <c r="H193" s="44" t="str">
        <f t="shared" si="7"/>
        <v/>
      </c>
      <c r="I193" s="10"/>
      <c r="J193" s="44"/>
      <c r="K193" s="44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2.0" customHeight="1">
      <c r="A194" s="10"/>
      <c r="B194" s="42" t="str">
        <f t="shared" si="1"/>
        <v>-</v>
      </c>
      <c r="C194" s="43" t="str">
        <f t="shared" si="2"/>
        <v/>
      </c>
      <c r="D194" s="44" t="str">
        <f t="shared" si="3"/>
        <v/>
      </c>
      <c r="E194" s="44" t="str">
        <f t="shared" si="4"/>
        <v/>
      </c>
      <c r="F194" s="44" t="str">
        <f t="shared" si="5"/>
        <v/>
      </c>
      <c r="G194" s="44" t="str">
        <f t="shared" si="6"/>
        <v/>
      </c>
      <c r="H194" s="44" t="str">
        <f t="shared" si="7"/>
        <v/>
      </c>
      <c r="I194" s="10"/>
      <c r="J194" s="44"/>
      <c r="K194" s="44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2.0" customHeight="1">
      <c r="A195" s="10"/>
      <c r="B195" s="42" t="str">
        <f t="shared" si="1"/>
        <v>-</v>
      </c>
      <c r="C195" s="43" t="str">
        <f t="shared" si="2"/>
        <v/>
      </c>
      <c r="D195" s="44" t="str">
        <f t="shared" si="3"/>
        <v/>
      </c>
      <c r="E195" s="44" t="str">
        <f t="shared" si="4"/>
        <v/>
      </c>
      <c r="F195" s="44" t="str">
        <f t="shared" si="5"/>
        <v/>
      </c>
      <c r="G195" s="44" t="str">
        <f t="shared" si="6"/>
        <v/>
      </c>
      <c r="H195" s="44" t="str">
        <f t="shared" si="7"/>
        <v/>
      </c>
      <c r="I195" s="10"/>
      <c r="J195" s="44"/>
      <c r="K195" s="44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2.0" customHeight="1">
      <c r="A196" s="10"/>
      <c r="B196" s="42" t="str">
        <f t="shared" si="1"/>
        <v>-</v>
      </c>
      <c r="C196" s="43" t="str">
        <f t="shared" si="2"/>
        <v/>
      </c>
      <c r="D196" s="44" t="str">
        <f t="shared" si="3"/>
        <v/>
      </c>
      <c r="E196" s="44" t="str">
        <f t="shared" si="4"/>
        <v/>
      </c>
      <c r="F196" s="44" t="str">
        <f t="shared" si="5"/>
        <v/>
      </c>
      <c r="G196" s="44" t="str">
        <f t="shared" si="6"/>
        <v/>
      </c>
      <c r="H196" s="44" t="str">
        <f t="shared" si="7"/>
        <v/>
      </c>
      <c r="I196" s="10"/>
      <c r="J196" s="44"/>
      <c r="K196" s="44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2.0" customHeight="1">
      <c r="A197" s="10"/>
      <c r="B197" s="42" t="str">
        <f t="shared" si="1"/>
        <v>-</v>
      </c>
      <c r="C197" s="43" t="str">
        <f t="shared" si="2"/>
        <v/>
      </c>
      <c r="D197" s="44" t="str">
        <f t="shared" si="3"/>
        <v/>
      </c>
      <c r="E197" s="44" t="str">
        <f t="shared" si="4"/>
        <v/>
      </c>
      <c r="F197" s="44" t="str">
        <f t="shared" si="5"/>
        <v/>
      </c>
      <c r="G197" s="44" t="str">
        <f t="shared" si="6"/>
        <v/>
      </c>
      <c r="H197" s="44" t="str">
        <f t="shared" si="7"/>
        <v/>
      </c>
      <c r="I197" s="10"/>
      <c r="J197" s="44"/>
      <c r="K197" s="44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2.0" customHeight="1">
      <c r="A198" s="10"/>
      <c r="B198" s="42" t="str">
        <f t="shared" si="1"/>
        <v>-</v>
      </c>
      <c r="C198" s="43" t="str">
        <f t="shared" si="2"/>
        <v/>
      </c>
      <c r="D198" s="44" t="str">
        <f t="shared" si="3"/>
        <v/>
      </c>
      <c r="E198" s="44" t="str">
        <f t="shared" si="4"/>
        <v/>
      </c>
      <c r="F198" s="44" t="str">
        <f t="shared" si="5"/>
        <v/>
      </c>
      <c r="G198" s="44" t="str">
        <f t="shared" si="6"/>
        <v/>
      </c>
      <c r="H198" s="44" t="str">
        <f t="shared" si="7"/>
        <v/>
      </c>
      <c r="I198" s="10"/>
      <c r="J198" s="44"/>
      <c r="K198" s="44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2.0" customHeight="1">
      <c r="A199" s="10"/>
      <c r="B199" s="42" t="str">
        <f t="shared" si="1"/>
        <v>-</v>
      </c>
      <c r="C199" s="43" t="str">
        <f t="shared" si="2"/>
        <v/>
      </c>
      <c r="D199" s="44" t="str">
        <f t="shared" si="3"/>
        <v/>
      </c>
      <c r="E199" s="44" t="str">
        <f t="shared" si="4"/>
        <v/>
      </c>
      <c r="F199" s="44" t="str">
        <f t="shared" si="5"/>
        <v/>
      </c>
      <c r="G199" s="44" t="str">
        <f t="shared" si="6"/>
        <v/>
      </c>
      <c r="H199" s="44" t="str">
        <f t="shared" si="7"/>
        <v/>
      </c>
      <c r="I199" s="10"/>
      <c r="J199" s="44"/>
      <c r="K199" s="44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2.0" customHeight="1">
      <c r="A200" s="10"/>
      <c r="B200" s="42" t="str">
        <f t="shared" si="1"/>
        <v>-</v>
      </c>
      <c r="C200" s="43" t="str">
        <f t="shared" si="2"/>
        <v/>
      </c>
      <c r="D200" s="44" t="str">
        <f t="shared" si="3"/>
        <v/>
      </c>
      <c r="E200" s="44" t="str">
        <f t="shared" si="4"/>
        <v/>
      </c>
      <c r="F200" s="44" t="str">
        <f t="shared" si="5"/>
        <v/>
      </c>
      <c r="G200" s="44" t="str">
        <f t="shared" si="6"/>
        <v/>
      </c>
      <c r="H200" s="44" t="str">
        <f t="shared" si="7"/>
        <v/>
      </c>
      <c r="I200" s="10"/>
      <c r="J200" s="44"/>
      <c r="K200" s="44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2.0" customHeight="1">
      <c r="A201" s="10"/>
      <c r="B201" s="42" t="str">
        <f t="shared" si="1"/>
        <v>-</v>
      </c>
      <c r="C201" s="43" t="str">
        <f t="shared" si="2"/>
        <v/>
      </c>
      <c r="D201" s="44" t="str">
        <f t="shared" si="3"/>
        <v/>
      </c>
      <c r="E201" s="44" t="str">
        <f t="shared" si="4"/>
        <v/>
      </c>
      <c r="F201" s="44" t="str">
        <f t="shared" si="5"/>
        <v/>
      </c>
      <c r="G201" s="44" t="str">
        <f t="shared" si="6"/>
        <v/>
      </c>
      <c r="H201" s="44" t="str">
        <f t="shared" si="7"/>
        <v/>
      </c>
      <c r="I201" s="10"/>
      <c r="J201" s="44"/>
      <c r="K201" s="44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2.0" customHeight="1">
      <c r="A202" s="10"/>
      <c r="B202" s="42" t="str">
        <f t="shared" si="1"/>
        <v>-</v>
      </c>
      <c r="C202" s="43" t="str">
        <f t="shared" si="2"/>
        <v/>
      </c>
      <c r="D202" s="44" t="str">
        <f t="shared" si="3"/>
        <v/>
      </c>
      <c r="E202" s="44" t="str">
        <f t="shared" si="4"/>
        <v/>
      </c>
      <c r="F202" s="44" t="str">
        <f t="shared" si="5"/>
        <v/>
      </c>
      <c r="G202" s="44" t="str">
        <f t="shared" si="6"/>
        <v/>
      </c>
      <c r="H202" s="44" t="str">
        <f t="shared" si="7"/>
        <v/>
      </c>
      <c r="I202" s="10"/>
      <c r="J202" s="44"/>
      <c r="K202" s="44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2.0" customHeight="1">
      <c r="A203" s="10"/>
      <c r="B203" s="42" t="str">
        <f t="shared" si="1"/>
        <v>-</v>
      </c>
      <c r="C203" s="43" t="str">
        <f t="shared" si="2"/>
        <v/>
      </c>
      <c r="D203" s="44" t="str">
        <f t="shared" si="3"/>
        <v/>
      </c>
      <c r="E203" s="44" t="str">
        <f t="shared" si="4"/>
        <v/>
      </c>
      <c r="F203" s="44" t="str">
        <f t="shared" si="5"/>
        <v/>
      </c>
      <c r="G203" s="44" t="str">
        <f t="shared" si="6"/>
        <v/>
      </c>
      <c r="H203" s="44" t="str">
        <f t="shared" si="7"/>
        <v/>
      </c>
      <c r="I203" s="10"/>
      <c r="J203" s="44"/>
      <c r="K203" s="44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2.0" customHeight="1">
      <c r="A204" s="10"/>
      <c r="B204" s="42" t="str">
        <f t="shared" si="1"/>
        <v>-</v>
      </c>
      <c r="C204" s="43" t="str">
        <f t="shared" si="2"/>
        <v/>
      </c>
      <c r="D204" s="44" t="str">
        <f t="shared" si="3"/>
        <v/>
      </c>
      <c r="E204" s="44" t="str">
        <f t="shared" si="4"/>
        <v/>
      </c>
      <c r="F204" s="44" t="str">
        <f t="shared" si="5"/>
        <v/>
      </c>
      <c r="G204" s="44" t="str">
        <f t="shared" si="6"/>
        <v/>
      </c>
      <c r="H204" s="44" t="str">
        <f t="shared" si="7"/>
        <v/>
      </c>
      <c r="I204" s="10"/>
      <c r="J204" s="44"/>
      <c r="K204" s="44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2.0" customHeight="1">
      <c r="A205" s="10"/>
      <c r="B205" s="42" t="str">
        <f t="shared" si="1"/>
        <v>-</v>
      </c>
      <c r="C205" s="43" t="str">
        <f t="shared" si="2"/>
        <v/>
      </c>
      <c r="D205" s="44" t="str">
        <f t="shared" si="3"/>
        <v/>
      </c>
      <c r="E205" s="44" t="str">
        <f t="shared" si="4"/>
        <v/>
      </c>
      <c r="F205" s="44" t="str">
        <f t="shared" si="5"/>
        <v/>
      </c>
      <c r="G205" s="44" t="str">
        <f t="shared" si="6"/>
        <v/>
      </c>
      <c r="H205" s="44" t="str">
        <f t="shared" si="7"/>
        <v/>
      </c>
      <c r="I205" s="10"/>
      <c r="J205" s="44"/>
      <c r="K205" s="44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2.0" customHeight="1">
      <c r="A206" s="10"/>
      <c r="B206" s="42" t="str">
        <f t="shared" si="1"/>
        <v>-</v>
      </c>
      <c r="C206" s="43" t="str">
        <f t="shared" si="2"/>
        <v/>
      </c>
      <c r="D206" s="44" t="str">
        <f t="shared" si="3"/>
        <v/>
      </c>
      <c r="E206" s="44" t="str">
        <f t="shared" si="4"/>
        <v/>
      </c>
      <c r="F206" s="44" t="str">
        <f t="shared" si="5"/>
        <v/>
      </c>
      <c r="G206" s="44" t="str">
        <f t="shared" si="6"/>
        <v/>
      </c>
      <c r="H206" s="44" t="str">
        <f t="shared" si="7"/>
        <v/>
      </c>
      <c r="I206" s="10"/>
      <c r="J206" s="44"/>
      <c r="K206" s="44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2.0" customHeight="1">
      <c r="A207" s="10"/>
      <c r="B207" s="42" t="str">
        <f t="shared" si="1"/>
        <v>-</v>
      </c>
      <c r="C207" s="43" t="str">
        <f t="shared" si="2"/>
        <v/>
      </c>
      <c r="D207" s="44" t="str">
        <f t="shared" si="3"/>
        <v/>
      </c>
      <c r="E207" s="44" t="str">
        <f t="shared" si="4"/>
        <v/>
      </c>
      <c r="F207" s="44" t="str">
        <f t="shared" si="5"/>
        <v/>
      </c>
      <c r="G207" s="44" t="str">
        <f t="shared" si="6"/>
        <v/>
      </c>
      <c r="H207" s="44" t="str">
        <f t="shared" si="7"/>
        <v/>
      </c>
      <c r="I207" s="10"/>
      <c r="J207" s="44"/>
      <c r="K207" s="44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2.0" customHeight="1">
      <c r="A208" s="10"/>
      <c r="B208" s="42" t="str">
        <f t="shared" si="1"/>
        <v>-</v>
      </c>
      <c r="C208" s="43" t="str">
        <f t="shared" si="2"/>
        <v/>
      </c>
      <c r="D208" s="44" t="str">
        <f t="shared" si="3"/>
        <v/>
      </c>
      <c r="E208" s="44" t="str">
        <f t="shared" si="4"/>
        <v/>
      </c>
      <c r="F208" s="44" t="str">
        <f t="shared" si="5"/>
        <v/>
      </c>
      <c r="G208" s="44" t="str">
        <f t="shared" si="6"/>
        <v/>
      </c>
      <c r="H208" s="44" t="str">
        <f t="shared" si="7"/>
        <v/>
      </c>
      <c r="I208" s="10"/>
      <c r="J208" s="44"/>
      <c r="K208" s="44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2.0" customHeight="1">
      <c r="A209" s="10"/>
      <c r="B209" s="42" t="str">
        <f t="shared" si="1"/>
        <v>-</v>
      </c>
      <c r="C209" s="43" t="str">
        <f t="shared" si="2"/>
        <v/>
      </c>
      <c r="D209" s="44" t="str">
        <f t="shared" si="3"/>
        <v/>
      </c>
      <c r="E209" s="44" t="str">
        <f t="shared" si="4"/>
        <v/>
      </c>
      <c r="F209" s="44" t="str">
        <f t="shared" si="5"/>
        <v/>
      </c>
      <c r="G209" s="44" t="str">
        <f t="shared" si="6"/>
        <v/>
      </c>
      <c r="H209" s="44" t="str">
        <f t="shared" si="7"/>
        <v/>
      </c>
      <c r="I209" s="10"/>
      <c r="J209" s="44"/>
      <c r="K209" s="44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2.0" customHeight="1">
      <c r="A210" s="10"/>
      <c r="B210" s="42" t="str">
        <f t="shared" si="1"/>
        <v>-</v>
      </c>
      <c r="C210" s="43" t="str">
        <f t="shared" si="2"/>
        <v/>
      </c>
      <c r="D210" s="44" t="str">
        <f t="shared" si="3"/>
        <v/>
      </c>
      <c r="E210" s="44" t="str">
        <f t="shared" si="4"/>
        <v/>
      </c>
      <c r="F210" s="44" t="str">
        <f t="shared" si="5"/>
        <v/>
      </c>
      <c r="G210" s="44" t="str">
        <f t="shared" si="6"/>
        <v/>
      </c>
      <c r="H210" s="44" t="str">
        <f t="shared" si="7"/>
        <v/>
      </c>
      <c r="I210" s="10"/>
      <c r="J210" s="44"/>
      <c r="K210" s="44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2.0" customHeight="1">
      <c r="A211" s="10"/>
      <c r="B211" s="42" t="str">
        <f t="shared" si="1"/>
        <v>-</v>
      </c>
      <c r="C211" s="43" t="str">
        <f t="shared" si="2"/>
        <v/>
      </c>
      <c r="D211" s="44" t="str">
        <f t="shared" si="3"/>
        <v/>
      </c>
      <c r="E211" s="44" t="str">
        <f t="shared" si="4"/>
        <v/>
      </c>
      <c r="F211" s="44" t="str">
        <f t="shared" si="5"/>
        <v/>
      </c>
      <c r="G211" s="44" t="str">
        <f t="shared" si="6"/>
        <v/>
      </c>
      <c r="H211" s="44" t="str">
        <f t="shared" si="7"/>
        <v/>
      </c>
      <c r="I211" s="10"/>
      <c r="J211" s="44"/>
      <c r="K211" s="44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2.0" customHeight="1">
      <c r="A212" s="10"/>
      <c r="B212" s="42" t="str">
        <f t="shared" si="1"/>
        <v>-</v>
      </c>
      <c r="C212" s="43" t="str">
        <f t="shared" si="2"/>
        <v/>
      </c>
      <c r="D212" s="44" t="str">
        <f t="shared" si="3"/>
        <v/>
      </c>
      <c r="E212" s="44" t="str">
        <f t="shared" si="4"/>
        <v/>
      </c>
      <c r="F212" s="44" t="str">
        <f t="shared" si="5"/>
        <v/>
      </c>
      <c r="G212" s="44" t="str">
        <f t="shared" si="6"/>
        <v/>
      </c>
      <c r="H212" s="44" t="str">
        <f t="shared" si="7"/>
        <v/>
      </c>
      <c r="I212" s="10"/>
      <c r="J212" s="44"/>
      <c r="K212" s="44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2.0" customHeight="1">
      <c r="A213" s="10"/>
      <c r="B213" s="42" t="str">
        <f t="shared" si="1"/>
        <v>-</v>
      </c>
      <c r="C213" s="43" t="str">
        <f t="shared" si="2"/>
        <v/>
      </c>
      <c r="D213" s="44" t="str">
        <f t="shared" si="3"/>
        <v/>
      </c>
      <c r="E213" s="44" t="str">
        <f t="shared" si="4"/>
        <v/>
      </c>
      <c r="F213" s="44" t="str">
        <f t="shared" si="5"/>
        <v/>
      </c>
      <c r="G213" s="44" t="str">
        <f t="shared" si="6"/>
        <v/>
      </c>
      <c r="H213" s="44" t="str">
        <f t="shared" si="7"/>
        <v/>
      </c>
      <c r="I213" s="10"/>
      <c r="J213" s="44"/>
      <c r="K213" s="44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2.0" customHeight="1">
      <c r="A214" s="10"/>
      <c r="B214" s="42" t="str">
        <f t="shared" si="1"/>
        <v>-</v>
      </c>
      <c r="C214" s="43" t="str">
        <f t="shared" si="2"/>
        <v/>
      </c>
      <c r="D214" s="44" t="str">
        <f t="shared" si="3"/>
        <v/>
      </c>
      <c r="E214" s="44" t="str">
        <f t="shared" si="4"/>
        <v/>
      </c>
      <c r="F214" s="44" t="str">
        <f t="shared" si="5"/>
        <v/>
      </c>
      <c r="G214" s="44" t="str">
        <f t="shared" si="6"/>
        <v/>
      </c>
      <c r="H214" s="44" t="str">
        <f t="shared" si="7"/>
        <v/>
      </c>
      <c r="I214" s="10"/>
      <c r="J214" s="44"/>
      <c r="K214" s="44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2.0" customHeight="1">
      <c r="A215" s="10"/>
      <c r="B215" s="42" t="str">
        <f t="shared" si="1"/>
        <v>-</v>
      </c>
      <c r="C215" s="43" t="str">
        <f t="shared" si="2"/>
        <v/>
      </c>
      <c r="D215" s="44" t="str">
        <f t="shared" si="3"/>
        <v/>
      </c>
      <c r="E215" s="44" t="str">
        <f t="shared" si="4"/>
        <v/>
      </c>
      <c r="F215" s="44" t="str">
        <f t="shared" si="5"/>
        <v/>
      </c>
      <c r="G215" s="44" t="str">
        <f t="shared" si="6"/>
        <v/>
      </c>
      <c r="H215" s="44" t="str">
        <f t="shared" si="7"/>
        <v/>
      </c>
      <c r="I215" s="10"/>
      <c r="J215" s="44"/>
      <c r="K215" s="44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2.0" customHeight="1">
      <c r="A216" s="10"/>
      <c r="B216" s="42" t="str">
        <f t="shared" si="1"/>
        <v>-</v>
      </c>
      <c r="C216" s="43" t="str">
        <f t="shared" si="2"/>
        <v/>
      </c>
      <c r="D216" s="44" t="str">
        <f t="shared" si="3"/>
        <v/>
      </c>
      <c r="E216" s="44" t="str">
        <f t="shared" si="4"/>
        <v/>
      </c>
      <c r="F216" s="44" t="str">
        <f t="shared" si="5"/>
        <v/>
      </c>
      <c r="G216" s="44" t="str">
        <f t="shared" si="6"/>
        <v/>
      </c>
      <c r="H216" s="44" t="str">
        <f t="shared" si="7"/>
        <v/>
      </c>
      <c r="I216" s="10"/>
      <c r="J216" s="44"/>
      <c r="K216" s="44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2.0" customHeight="1">
      <c r="A217" s="10"/>
      <c r="B217" s="42" t="str">
        <f t="shared" si="1"/>
        <v>-</v>
      </c>
      <c r="C217" s="43" t="str">
        <f t="shared" si="2"/>
        <v/>
      </c>
      <c r="D217" s="44" t="str">
        <f t="shared" si="3"/>
        <v/>
      </c>
      <c r="E217" s="44" t="str">
        <f t="shared" si="4"/>
        <v/>
      </c>
      <c r="F217" s="44" t="str">
        <f t="shared" si="5"/>
        <v/>
      </c>
      <c r="G217" s="44" t="str">
        <f t="shared" si="6"/>
        <v/>
      </c>
      <c r="H217" s="44" t="str">
        <f t="shared" si="7"/>
        <v/>
      </c>
      <c r="I217" s="10"/>
      <c r="J217" s="44"/>
      <c r="K217" s="44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2.0" customHeight="1">
      <c r="A218" s="10"/>
      <c r="B218" s="42" t="str">
        <f t="shared" si="1"/>
        <v>-</v>
      </c>
      <c r="C218" s="43" t="str">
        <f t="shared" si="2"/>
        <v/>
      </c>
      <c r="D218" s="44" t="str">
        <f t="shared" si="3"/>
        <v/>
      </c>
      <c r="E218" s="44" t="str">
        <f t="shared" si="4"/>
        <v/>
      </c>
      <c r="F218" s="44" t="str">
        <f t="shared" si="5"/>
        <v/>
      </c>
      <c r="G218" s="44" t="str">
        <f t="shared" si="6"/>
        <v/>
      </c>
      <c r="H218" s="44" t="str">
        <f t="shared" si="7"/>
        <v/>
      </c>
      <c r="I218" s="10"/>
      <c r="J218" s="44"/>
      <c r="K218" s="44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2.0" customHeight="1">
      <c r="A219" s="10"/>
      <c r="B219" s="42" t="str">
        <f t="shared" si="1"/>
        <v>-</v>
      </c>
      <c r="C219" s="43" t="str">
        <f t="shared" si="2"/>
        <v/>
      </c>
      <c r="D219" s="44" t="str">
        <f t="shared" si="3"/>
        <v/>
      </c>
      <c r="E219" s="44" t="str">
        <f t="shared" si="4"/>
        <v/>
      </c>
      <c r="F219" s="44" t="str">
        <f t="shared" si="5"/>
        <v/>
      </c>
      <c r="G219" s="44" t="str">
        <f t="shared" si="6"/>
        <v/>
      </c>
      <c r="H219" s="44" t="str">
        <f t="shared" si="7"/>
        <v/>
      </c>
      <c r="I219" s="10"/>
      <c r="J219" s="44"/>
      <c r="K219" s="44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2.0" customHeight="1">
      <c r="A220" s="10"/>
      <c r="B220" s="42" t="str">
        <f t="shared" si="1"/>
        <v>-</v>
      </c>
      <c r="C220" s="43" t="str">
        <f t="shared" si="2"/>
        <v/>
      </c>
      <c r="D220" s="44" t="str">
        <f t="shared" si="3"/>
        <v/>
      </c>
      <c r="E220" s="44" t="str">
        <f t="shared" si="4"/>
        <v/>
      </c>
      <c r="F220" s="44" t="str">
        <f t="shared" si="5"/>
        <v/>
      </c>
      <c r="G220" s="44" t="str">
        <f t="shared" si="6"/>
        <v/>
      </c>
      <c r="H220" s="44" t="str">
        <f t="shared" si="7"/>
        <v/>
      </c>
      <c r="I220" s="10"/>
      <c r="J220" s="44"/>
      <c r="K220" s="44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2.0" customHeight="1">
      <c r="A221" s="10"/>
      <c r="B221" s="42" t="str">
        <f t="shared" si="1"/>
        <v>-</v>
      </c>
      <c r="C221" s="43" t="str">
        <f t="shared" si="2"/>
        <v/>
      </c>
      <c r="D221" s="44" t="str">
        <f t="shared" si="3"/>
        <v/>
      </c>
      <c r="E221" s="44" t="str">
        <f t="shared" si="4"/>
        <v/>
      </c>
      <c r="F221" s="44" t="str">
        <f t="shared" si="5"/>
        <v/>
      </c>
      <c r="G221" s="44" t="str">
        <f t="shared" si="6"/>
        <v/>
      </c>
      <c r="H221" s="44" t="str">
        <f t="shared" si="7"/>
        <v/>
      </c>
      <c r="I221" s="10"/>
      <c r="J221" s="44"/>
      <c r="K221" s="44"/>
      <c r="L221" s="44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2.0" customHeight="1">
      <c r="A222" s="10"/>
      <c r="B222" s="42" t="str">
        <f t="shared" si="1"/>
        <v>-</v>
      </c>
      <c r="C222" s="43" t="str">
        <f t="shared" si="2"/>
        <v/>
      </c>
      <c r="D222" s="44" t="str">
        <f t="shared" si="3"/>
        <v/>
      </c>
      <c r="E222" s="44" t="str">
        <f t="shared" si="4"/>
        <v/>
      </c>
      <c r="F222" s="44" t="str">
        <f t="shared" si="5"/>
        <v/>
      </c>
      <c r="G222" s="44" t="str">
        <f t="shared" si="6"/>
        <v/>
      </c>
      <c r="H222" s="44" t="str">
        <f t="shared" si="7"/>
        <v/>
      </c>
      <c r="I222" s="10"/>
      <c r="J222" s="44"/>
      <c r="K222" s="44"/>
      <c r="L222" s="44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2.0" customHeight="1">
      <c r="A223" s="10"/>
      <c r="B223" s="42" t="str">
        <f t="shared" si="1"/>
        <v>-</v>
      </c>
      <c r="C223" s="43" t="str">
        <f t="shared" si="2"/>
        <v/>
      </c>
      <c r="D223" s="44" t="str">
        <f t="shared" si="3"/>
        <v/>
      </c>
      <c r="E223" s="44" t="str">
        <f t="shared" si="4"/>
        <v/>
      </c>
      <c r="F223" s="44" t="str">
        <f t="shared" si="5"/>
        <v/>
      </c>
      <c r="G223" s="44" t="str">
        <f t="shared" si="6"/>
        <v/>
      </c>
      <c r="H223" s="44" t="str">
        <f t="shared" si="7"/>
        <v/>
      </c>
      <c r="I223" s="10"/>
      <c r="J223" s="44"/>
      <c r="K223" s="44"/>
      <c r="L223" s="44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2.0" customHeight="1">
      <c r="A224" s="10"/>
      <c r="B224" s="42" t="str">
        <f t="shared" si="1"/>
        <v>-</v>
      </c>
      <c r="C224" s="43" t="str">
        <f t="shared" si="2"/>
        <v/>
      </c>
      <c r="D224" s="44" t="str">
        <f t="shared" si="3"/>
        <v/>
      </c>
      <c r="E224" s="44" t="str">
        <f t="shared" si="4"/>
        <v/>
      </c>
      <c r="F224" s="44" t="str">
        <f t="shared" si="5"/>
        <v/>
      </c>
      <c r="G224" s="44" t="str">
        <f t="shared" si="6"/>
        <v/>
      </c>
      <c r="H224" s="44" t="str">
        <f t="shared" si="7"/>
        <v/>
      </c>
      <c r="I224" s="10"/>
      <c r="J224" s="44"/>
      <c r="K224" s="44"/>
      <c r="L224" s="44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2.0" customHeight="1">
      <c r="A225" s="10"/>
      <c r="B225" s="42" t="str">
        <f t="shared" si="1"/>
        <v>-</v>
      </c>
      <c r="C225" s="43" t="str">
        <f t="shared" si="2"/>
        <v/>
      </c>
      <c r="D225" s="44" t="str">
        <f t="shared" si="3"/>
        <v/>
      </c>
      <c r="E225" s="44" t="str">
        <f t="shared" si="4"/>
        <v/>
      </c>
      <c r="F225" s="44" t="str">
        <f t="shared" si="5"/>
        <v/>
      </c>
      <c r="G225" s="44" t="str">
        <f t="shared" si="6"/>
        <v/>
      </c>
      <c r="H225" s="44" t="str">
        <f t="shared" si="7"/>
        <v/>
      </c>
      <c r="I225" s="10"/>
      <c r="J225" s="44"/>
      <c r="K225" s="44"/>
      <c r="L225" s="44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2.0" customHeight="1">
      <c r="A226" s="10"/>
      <c r="B226" s="42" t="str">
        <f t="shared" si="1"/>
        <v>-</v>
      </c>
      <c r="C226" s="43" t="str">
        <f t="shared" si="2"/>
        <v/>
      </c>
      <c r="D226" s="44" t="str">
        <f t="shared" si="3"/>
        <v/>
      </c>
      <c r="E226" s="44" t="str">
        <f t="shared" si="4"/>
        <v/>
      </c>
      <c r="F226" s="44" t="str">
        <f t="shared" si="5"/>
        <v/>
      </c>
      <c r="G226" s="44" t="str">
        <f t="shared" si="6"/>
        <v/>
      </c>
      <c r="H226" s="44" t="str">
        <f t="shared" si="7"/>
        <v/>
      </c>
      <c r="I226" s="10"/>
      <c r="J226" s="44"/>
      <c r="K226" s="44"/>
      <c r="L226" s="44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2.0" customHeight="1">
      <c r="A227" s="10"/>
      <c r="B227" s="42" t="str">
        <f t="shared" si="1"/>
        <v>-</v>
      </c>
      <c r="C227" s="43" t="str">
        <f t="shared" si="2"/>
        <v/>
      </c>
      <c r="D227" s="44" t="str">
        <f t="shared" si="3"/>
        <v/>
      </c>
      <c r="E227" s="44" t="str">
        <f t="shared" si="4"/>
        <v/>
      </c>
      <c r="F227" s="44" t="str">
        <f t="shared" si="5"/>
        <v/>
      </c>
      <c r="G227" s="44" t="str">
        <f t="shared" si="6"/>
        <v/>
      </c>
      <c r="H227" s="44" t="str">
        <f t="shared" si="7"/>
        <v/>
      </c>
      <c r="I227" s="10"/>
      <c r="J227" s="44"/>
      <c r="K227" s="44"/>
      <c r="L227" s="44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2.0" customHeight="1">
      <c r="A228" s="10"/>
      <c r="B228" s="42" t="str">
        <f t="shared" si="1"/>
        <v>-</v>
      </c>
      <c r="C228" s="43" t="str">
        <f t="shared" si="2"/>
        <v/>
      </c>
      <c r="D228" s="44" t="str">
        <f t="shared" si="3"/>
        <v/>
      </c>
      <c r="E228" s="44" t="str">
        <f t="shared" si="4"/>
        <v/>
      </c>
      <c r="F228" s="44" t="str">
        <f t="shared" si="5"/>
        <v/>
      </c>
      <c r="G228" s="44" t="str">
        <f t="shared" si="6"/>
        <v/>
      </c>
      <c r="H228" s="44" t="str">
        <f t="shared" si="7"/>
        <v/>
      </c>
      <c r="I228" s="10"/>
      <c r="J228" s="44"/>
      <c r="K228" s="44"/>
      <c r="L228" s="44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2.0" customHeight="1">
      <c r="A229" s="10"/>
      <c r="B229" s="42" t="str">
        <f t="shared" si="1"/>
        <v>-</v>
      </c>
      <c r="C229" s="43" t="str">
        <f t="shared" si="2"/>
        <v/>
      </c>
      <c r="D229" s="44" t="str">
        <f t="shared" si="3"/>
        <v/>
      </c>
      <c r="E229" s="44" t="str">
        <f t="shared" si="4"/>
        <v/>
      </c>
      <c r="F229" s="44" t="str">
        <f t="shared" si="5"/>
        <v/>
      </c>
      <c r="G229" s="44" t="str">
        <f t="shared" si="6"/>
        <v/>
      </c>
      <c r="H229" s="44" t="str">
        <f t="shared" si="7"/>
        <v/>
      </c>
      <c r="I229" s="10"/>
      <c r="J229" s="44"/>
      <c r="K229" s="44"/>
      <c r="L229" s="44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2.0" customHeight="1">
      <c r="A230" s="10"/>
      <c r="B230" s="42" t="str">
        <f t="shared" si="1"/>
        <v>-</v>
      </c>
      <c r="C230" s="43" t="str">
        <f t="shared" si="2"/>
        <v/>
      </c>
      <c r="D230" s="44" t="str">
        <f t="shared" si="3"/>
        <v/>
      </c>
      <c r="E230" s="44" t="str">
        <f t="shared" si="4"/>
        <v/>
      </c>
      <c r="F230" s="44" t="str">
        <f t="shared" si="5"/>
        <v/>
      </c>
      <c r="G230" s="44" t="str">
        <f t="shared" si="6"/>
        <v/>
      </c>
      <c r="H230" s="44" t="str">
        <f t="shared" si="7"/>
        <v/>
      </c>
      <c r="I230" s="10"/>
      <c r="J230" s="44"/>
      <c r="K230" s="44"/>
      <c r="L230" s="44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2.0" customHeight="1">
      <c r="A231" s="10"/>
      <c r="B231" s="42" t="str">
        <f t="shared" si="1"/>
        <v>-</v>
      </c>
      <c r="C231" s="43" t="str">
        <f t="shared" si="2"/>
        <v/>
      </c>
      <c r="D231" s="44" t="str">
        <f t="shared" si="3"/>
        <v/>
      </c>
      <c r="E231" s="44" t="str">
        <f t="shared" si="4"/>
        <v/>
      </c>
      <c r="F231" s="44" t="str">
        <f t="shared" si="5"/>
        <v/>
      </c>
      <c r="G231" s="44" t="str">
        <f t="shared" si="6"/>
        <v/>
      </c>
      <c r="H231" s="44" t="str">
        <f t="shared" si="7"/>
        <v/>
      </c>
      <c r="I231" s="10"/>
      <c r="J231" s="44"/>
      <c r="K231" s="44"/>
      <c r="L231" s="44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2.0" customHeight="1">
      <c r="A232" s="10"/>
      <c r="B232" s="42" t="str">
        <f t="shared" si="1"/>
        <v>-</v>
      </c>
      <c r="C232" s="43" t="str">
        <f t="shared" si="2"/>
        <v/>
      </c>
      <c r="D232" s="44" t="str">
        <f t="shared" si="3"/>
        <v/>
      </c>
      <c r="E232" s="44" t="str">
        <f t="shared" si="4"/>
        <v/>
      </c>
      <c r="F232" s="44" t="str">
        <f t="shared" si="5"/>
        <v/>
      </c>
      <c r="G232" s="44" t="str">
        <f t="shared" si="6"/>
        <v/>
      </c>
      <c r="H232" s="44" t="str">
        <f t="shared" si="7"/>
        <v/>
      </c>
      <c r="I232" s="10"/>
      <c r="J232" s="44"/>
      <c r="K232" s="44"/>
      <c r="L232" s="44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2.0" customHeight="1">
      <c r="A233" s="10"/>
      <c r="B233" s="42" t="str">
        <f t="shared" si="1"/>
        <v>-</v>
      </c>
      <c r="C233" s="43" t="str">
        <f t="shared" si="2"/>
        <v/>
      </c>
      <c r="D233" s="44" t="str">
        <f t="shared" si="3"/>
        <v/>
      </c>
      <c r="E233" s="44" t="str">
        <f t="shared" si="4"/>
        <v/>
      </c>
      <c r="F233" s="44" t="str">
        <f t="shared" si="5"/>
        <v/>
      </c>
      <c r="G233" s="44" t="str">
        <f t="shared" si="6"/>
        <v/>
      </c>
      <c r="H233" s="44" t="str">
        <f t="shared" si="7"/>
        <v/>
      </c>
      <c r="I233" s="10"/>
      <c r="J233" s="44"/>
      <c r="K233" s="44"/>
      <c r="L233" s="44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2.0" customHeight="1">
      <c r="A234" s="10"/>
      <c r="B234" s="42" t="str">
        <f t="shared" si="1"/>
        <v>-</v>
      </c>
      <c r="C234" s="43" t="str">
        <f t="shared" si="2"/>
        <v/>
      </c>
      <c r="D234" s="44" t="str">
        <f t="shared" si="3"/>
        <v/>
      </c>
      <c r="E234" s="44" t="str">
        <f t="shared" si="4"/>
        <v/>
      </c>
      <c r="F234" s="44" t="str">
        <f t="shared" si="5"/>
        <v/>
      </c>
      <c r="G234" s="44" t="str">
        <f t="shared" si="6"/>
        <v/>
      </c>
      <c r="H234" s="44" t="str">
        <f t="shared" si="7"/>
        <v/>
      </c>
      <c r="I234" s="10"/>
      <c r="J234" s="44"/>
      <c r="K234" s="44"/>
      <c r="L234" s="44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2.0" customHeight="1">
      <c r="A235" s="10"/>
      <c r="B235" s="42" t="str">
        <f t="shared" si="1"/>
        <v>-</v>
      </c>
      <c r="C235" s="43" t="str">
        <f t="shared" si="2"/>
        <v/>
      </c>
      <c r="D235" s="44" t="str">
        <f t="shared" si="3"/>
        <v/>
      </c>
      <c r="E235" s="44" t="str">
        <f t="shared" si="4"/>
        <v/>
      </c>
      <c r="F235" s="44" t="str">
        <f t="shared" si="5"/>
        <v/>
      </c>
      <c r="G235" s="44" t="str">
        <f t="shared" si="6"/>
        <v/>
      </c>
      <c r="H235" s="44" t="str">
        <f t="shared" si="7"/>
        <v/>
      </c>
      <c r="I235" s="10"/>
      <c r="J235" s="44"/>
      <c r="K235" s="44"/>
      <c r="L235" s="44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2.0" customHeight="1">
      <c r="A236" s="10"/>
      <c r="B236" s="42" t="str">
        <f t="shared" si="1"/>
        <v>-</v>
      </c>
      <c r="C236" s="43" t="str">
        <f t="shared" si="2"/>
        <v/>
      </c>
      <c r="D236" s="44" t="str">
        <f t="shared" si="3"/>
        <v/>
      </c>
      <c r="E236" s="44" t="str">
        <f t="shared" si="4"/>
        <v/>
      </c>
      <c r="F236" s="44" t="str">
        <f t="shared" si="5"/>
        <v/>
      </c>
      <c r="G236" s="44" t="str">
        <f t="shared" si="6"/>
        <v/>
      </c>
      <c r="H236" s="44" t="str">
        <f t="shared" si="7"/>
        <v/>
      </c>
      <c r="I236" s="10"/>
      <c r="J236" s="44"/>
      <c r="K236" s="44"/>
      <c r="L236" s="44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2.0" customHeight="1">
      <c r="A237" s="10"/>
      <c r="B237" s="42" t="str">
        <f t="shared" si="1"/>
        <v>-</v>
      </c>
      <c r="C237" s="43" t="str">
        <f t="shared" si="2"/>
        <v/>
      </c>
      <c r="D237" s="44" t="str">
        <f t="shared" si="3"/>
        <v/>
      </c>
      <c r="E237" s="44" t="str">
        <f t="shared" si="4"/>
        <v/>
      </c>
      <c r="F237" s="44" t="str">
        <f t="shared" si="5"/>
        <v/>
      </c>
      <c r="G237" s="44" t="str">
        <f t="shared" si="6"/>
        <v/>
      </c>
      <c r="H237" s="44" t="str">
        <f t="shared" si="7"/>
        <v/>
      </c>
      <c r="I237" s="10"/>
      <c r="J237" s="44"/>
      <c r="K237" s="44"/>
      <c r="L237" s="44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2.0" customHeight="1">
      <c r="A238" s="10"/>
      <c r="B238" s="42" t="str">
        <f t="shared" si="1"/>
        <v>-</v>
      </c>
      <c r="C238" s="43" t="str">
        <f t="shared" si="2"/>
        <v/>
      </c>
      <c r="D238" s="44" t="str">
        <f t="shared" si="3"/>
        <v/>
      </c>
      <c r="E238" s="44" t="str">
        <f t="shared" si="4"/>
        <v/>
      </c>
      <c r="F238" s="44" t="str">
        <f t="shared" si="5"/>
        <v/>
      </c>
      <c r="G238" s="44" t="str">
        <f t="shared" si="6"/>
        <v/>
      </c>
      <c r="H238" s="44" t="str">
        <f t="shared" si="7"/>
        <v/>
      </c>
      <c r="I238" s="10"/>
      <c r="J238" s="44"/>
      <c r="K238" s="44"/>
      <c r="L238" s="44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2.0" customHeight="1">
      <c r="A239" s="10"/>
      <c r="B239" s="42" t="str">
        <f t="shared" si="1"/>
        <v>-</v>
      </c>
      <c r="C239" s="43" t="str">
        <f t="shared" si="2"/>
        <v/>
      </c>
      <c r="D239" s="44" t="str">
        <f t="shared" si="3"/>
        <v/>
      </c>
      <c r="E239" s="44" t="str">
        <f t="shared" si="4"/>
        <v/>
      </c>
      <c r="F239" s="44" t="str">
        <f t="shared" si="5"/>
        <v/>
      </c>
      <c r="G239" s="44" t="str">
        <f t="shared" si="6"/>
        <v/>
      </c>
      <c r="H239" s="44" t="str">
        <f t="shared" si="7"/>
        <v/>
      </c>
      <c r="I239" s="10"/>
      <c r="J239" s="44"/>
      <c r="K239" s="44"/>
      <c r="L239" s="44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2.0" customHeight="1">
      <c r="A240" s="10"/>
      <c r="B240" s="42" t="str">
        <f t="shared" si="1"/>
        <v>-</v>
      </c>
      <c r="C240" s="43" t="str">
        <f t="shared" si="2"/>
        <v/>
      </c>
      <c r="D240" s="44" t="str">
        <f t="shared" si="3"/>
        <v/>
      </c>
      <c r="E240" s="44" t="str">
        <f t="shared" si="4"/>
        <v/>
      </c>
      <c r="F240" s="44" t="str">
        <f t="shared" si="5"/>
        <v/>
      </c>
      <c r="G240" s="44" t="str">
        <f t="shared" si="6"/>
        <v/>
      </c>
      <c r="H240" s="44" t="str">
        <f t="shared" si="7"/>
        <v/>
      </c>
      <c r="I240" s="10"/>
      <c r="J240" s="44"/>
      <c r="K240" s="44"/>
      <c r="L240" s="44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2.0" customHeight="1">
      <c r="A241" s="10"/>
      <c r="B241" s="42" t="str">
        <f t="shared" si="1"/>
        <v>-</v>
      </c>
      <c r="C241" s="43" t="str">
        <f t="shared" si="2"/>
        <v/>
      </c>
      <c r="D241" s="44" t="str">
        <f t="shared" si="3"/>
        <v/>
      </c>
      <c r="E241" s="44" t="str">
        <f t="shared" si="4"/>
        <v/>
      </c>
      <c r="F241" s="44" t="str">
        <f t="shared" si="5"/>
        <v/>
      </c>
      <c r="G241" s="44" t="str">
        <f t="shared" si="6"/>
        <v/>
      </c>
      <c r="H241" s="44" t="str">
        <f t="shared" si="7"/>
        <v/>
      </c>
      <c r="I241" s="10"/>
      <c r="J241" s="44"/>
      <c r="K241" s="44"/>
      <c r="L241" s="44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2.0" customHeight="1">
      <c r="A242" s="10"/>
      <c r="B242" s="42" t="str">
        <f t="shared" si="1"/>
        <v>-</v>
      </c>
      <c r="C242" s="43" t="str">
        <f t="shared" si="2"/>
        <v/>
      </c>
      <c r="D242" s="44" t="str">
        <f t="shared" si="3"/>
        <v/>
      </c>
      <c r="E242" s="44" t="str">
        <f t="shared" si="4"/>
        <v/>
      </c>
      <c r="F242" s="44" t="str">
        <f t="shared" si="5"/>
        <v/>
      </c>
      <c r="G242" s="44" t="str">
        <f t="shared" si="6"/>
        <v/>
      </c>
      <c r="H242" s="44" t="str">
        <f t="shared" si="7"/>
        <v/>
      </c>
      <c r="I242" s="10"/>
      <c r="J242" s="44"/>
      <c r="K242" s="44"/>
      <c r="L242" s="44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2.0" customHeight="1">
      <c r="A243" s="10"/>
      <c r="B243" s="42" t="str">
        <f t="shared" si="1"/>
        <v>-</v>
      </c>
      <c r="C243" s="43" t="str">
        <f t="shared" si="2"/>
        <v/>
      </c>
      <c r="D243" s="44" t="str">
        <f t="shared" si="3"/>
        <v/>
      </c>
      <c r="E243" s="44" t="str">
        <f t="shared" si="4"/>
        <v/>
      </c>
      <c r="F243" s="44" t="str">
        <f t="shared" si="5"/>
        <v/>
      </c>
      <c r="G243" s="44" t="str">
        <f t="shared" si="6"/>
        <v/>
      </c>
      <c r="H243" s="44" t="str">
        <f t="shared" si="7"/>
        <v/>
      </c>
      <c r="I243" s="10"/>
      <c r="J243" s="44"/>
      <c r="K243" s="44"/>
      <c r="L243" s="44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2.0" customHeight="1">
      <c r="A244" s="10"/>
      <c r="B244" s="42" t="str">
        <f t="shared" si="1"/>
        <v>-</v>
      </c>
      <c r="C244" s="43" t="str">
        <f t="shared" si="2"/>
        <v/>
      </c>
      <c r="D244" s="44" t="str">
        <f t="shared" si="3"/>
        <v/>
      </c>
      <c r="E244" s="44" t="str">
        <f t="shared" si="4"/>
        <v/>
      </c>
      <c r="F244" s="44" t="str">
        <f t="shared" si="5"/>
        <v/>
      </c>
      <c r="G244" s="44" t="str">
        <f t="shared" si="6"/>
        <v/>
      </c>
      <c r="H244" s="44" t="str">
        <f t="shared" si="7"/>
        <v/>
      </c>
      <c r="I244" s="10"/>
      <c r="J244" s="44"/>
      <c r="K244" s="44"/>
      <c r="L244" s="44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2.0" customHeight="1">
      <c r="A245" s="10"/>
      <c r="B245" s="42" t="str">
        <f t="shared" si="1"/>
        <v>-</v>
      </c>
      <c r="C245" s="43" t="str">
        <f t="shared" si="2"/>
        <v/>
      </c>
      <c r="D245" s="44" t="str">
        <f t="shared" si="3"/>
        <v/>
      </c>
      <c r="E245" s="44" t="str">
        <f t="shared" si="4"/>
        <v/>
      </c>
      <c r="F245" s="44" t="str">
        <f t="shared" si="5"/>
        <v/>
      </c>
      <c r="G245" s="44" t="str">
        <f t="shared" si="6"/>
        <v/>
      </c>
      <c r="H245" s="44" t="str">
        <f t="shared" si="7"/>
        <v/>
      </c>
      <c r="I245" s="10"/>
      <c r="J245" s="44"/>
      <c r="K245" s="44"/>
      <c r="L245" s="44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2.0" customHeight="1">
      <c r="A246" s="10"/>
      <c r="B246" s="42" t="str">
        <f t="shared" si="1"/>
        <v>-</v>
      </c>
      <c r="C246" s="43" t="str">
        <f t="shared" si="2"/>
        <v/>
      </c>
      <c r="D246" s="44" t="str">
        <f t="shared" si="3"/>
        <v/>
      </c>
      <c r="E246" s="44" t="str">
        <f t="shared" si="4"/>
        <v/>
      </c>
      <c r="F246" s="44" t="str">
        <f t="shared" si="5"/>
        <v/>
      </c>
      <c r="G246" s="44" t="str">
        <f t="shared" si="6"/>
        <v/>
      </c>
      <c r="H246" s="44" t="str">
        <f t="shared" si="7"/>
        <v/>
      </c>
      <c r="I246" s="10"/>
      <c r="J246" s="44"/>
      <c r="K246" s="44"/>
      <c r="L246" s="44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2.0" customHeight="1">
      <c r="A247" s="10"/>
      <c r="B247" s="42" t="str">
        <f t="shared" si="1"/>
        <v>-</v>
      </c>
      <c r="C247" s="43" t="str">
        <f t="shared" si="2"/>
        <v/>
      </c>
      <c r="D247" s="44" t="str">
        <f t="shared" si="3"/>
        <v/>
      </c>
      <c r="E247" s="44" t="str">
        <f t="shared" si="4"/>
        <v/>
      </c>
      <c r="F247" s="44" t="str">
        <f t="shared" si="5"/>
        <v/>
      </c>
      <c r="G247" s="44" t="str">
        <f t="shared" si="6"/>
        <v/>
      </c>
      <c r="H247" s="44" t="str">
        <f t="shared" si="7"/>
        <v/>
      </c>
      <c r="I247" s="10"/>
      <c r="J247" s="44"/>
      <c r="K247" s="44"/>
      <c r="L247" s="44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2.0" customHeight="1">
      <c r="A248" s="10"/>
      <c r="B248" s="42" t="str">
        <f t="shared" si="1"/>
        <v>-</v>
      </c>
      <c r="C248" s="43" t="str">
        <f t="shared" si="2"/>
        <v/>
      </c>
      <c r="D248" s="44" t="str">
        <f t="shared" si="3"/>
        <v/>
      </c>
      <c r="E248" s="44" t="str">
        <f t="shared" si="4"/>
        <v/>
      </c>
      <c r="F248" s="44" t="str">
        <f t="shared" si="5"/>
        <v/>
      </c>
      <c r="G248" s="44" t="str">
        <f t="shared" si="6"/>
        <v/>
      </c>
      <c r="H248" s="44" t="str">
        <f t="shared" si="7"/>
        <v/>
      </c>
      <c r="I248" s="10"/>
      <c r="J248" s="44"/>
      <c r="K248" s="44"/>
      <c r="L248" s="44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2.0" customHeight="1">
      <c r="A249" s="10"/>
      <c r="B249" s="42" t="str">
        <f t="shared" si="1"/>
        <v>-</v>
      </c>
      <c r="C249" s="43" t="str">
        <f t="shared" si="2"/>
        <v/>
      </c>
      <c r="D249" s="44" t="str">
        <f t="shared" si="3"/>
        <v/>
      </c>
      <c r="E249" s="44" t="str">
        <f t="shared" si="4"/>
        <v/>
      </c>
      <c r="F249" s="44" t="str">
        <f t="shared" si="5"/>
        <v/>
      </c>
      <c r="G249" s="44" t="str">
        <f t="shared" si="6"/>
        <v/>
      </c>
      <c r="H249" s="44" t="str">
        <f t="shared" si="7"/>
        <v/>
      </c>
      <c r="I249" s="10"/>
      <c r="J249" s="44"/>
      <c r="K249" s="44"/>
      <c r="L249" s="44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2.0" customHeight="1">
      <c r="A250" s="10"/>
      <c r="B250" s="42" t="str">
        <f t="shared" si="1"/>
        <v>-</v>
      </c>
      <c r="C250" s="43" t="str">
        <f t="shared" si="2"/>
        <v/>
      </c>
      <c r="D250" s="44" t="str">
        <f t="shared" si="3"/>
        <v/>
      </c>
      <c r="E250" s="44" t="str">
        <f t="shared" si="4"/>
        <v/>
      </c>
      <c r="F250" s="44" t="str">
        <f t="shared" si="5"/>
        <v/>
      </c>
      <c r="G250" s="44" t="str">
        <f t="shared" si="6"/>
        <v/>
      </c>
      <c r="H250" s="44" t="str">
        <f t="shared" si="7"/>
        <v/>
      </c>
      <c r="I250" s="10"/>
      <c r="J250" s="44"/>
      <c r="K250" s="44"/>
      <c r="L250" s="44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2.0" customHeight="1">
      <c r="A251" s="10"/>
      <c r="B251" s="42" t="str">
        <f t="shared" si="1"/>
        <v>-</v>
      </c>
      <c r="C251" s="43" t="str">
        <f t="shared" si="2"/>
        <v/>
      </c>
      <c r="D251" s="44" t="str">
        <f t="shared" si="3"/>
        <v/>
      </c>
      <c r="E251" s="44" t="str">
        <f t="shared" si="4"/>
        <v/>
      </c>
      <c r="F251" s="44" t="str">
        <f t="shared" si="5"/>
        <v/>
      </c>
      <c r="G251" s="44" t="str">
        <f t="shared" si="6"/>
        <v/>
      </c>
      <c r="H251" s="44" t="str">
        <f t="shared" si="7"/>
        <v/>
      </c>
      <c r="I251" s="10"/>
      <c r="J251" s="44"/>
      <c r="K251" s="44"/>
      <c r="L251" s="44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2.0" customHeight="1">
      <c r="A252" s="10"/>
      <c r="B252" s="42" t="str">
        <f t="shared" si="1"/>
        <v>-</v>
      </c>
      <c r="C252" s="43" t="str">
        <f t="shared" si="2"/>
        <v/>
      </c>
      <c r="D252" s="44" t="str">
        <f t="shared" si="3"/>
        <v/>
      </c>
      <c r="E252" s="44" t="str">
        <f t="shared" si="4"/>
        <v/>
      </c>
      <c r="F252" s="44" t="str">
        <f t="shared" si="5"/>
        <v/>
      </c>
      <c r="G252" s="44" t="str">
        <f t="shared" si="6"/>
        <v/>
      </c>
      <c r="H252" s="44" t="str">
        <f t="shared" si="7"/>
        <v/>
      </c>
      <c r="I252" s="10"/>
      <c r="J252" s="44"/>
      <c r="K252" s="44"/>
      <c r="L252" s="44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2.0" customHeight="1">
      <c r="A253" s="10"/>
      <c r="B253" s="42" t="str">
        <f t="shared" si="1"/>
        <v>-</v>
      </c>
      <c r="C253" s="43" t="str">
        <f t="shared" si="2"/>
        <v/>
      </c>
      <c r="D253" s="44" t="str">
        <f t="shared" si="3"/>
        <v/>
      </c>
      <c r="E253" s="44" t="str">
        <f t="shared" si="4"/>
        <v/>
      </c>
      <c r="F253" s="44" t="str">
        <f t="shared" si="5"/>
        <v/>
      </c>
      <c r="G253" s="44" t="str">
        <f t="shared" si="6"/>
        <v/>
      </c>
      <c r="H253" s="44" t="str">
        <f t="shared" si="7"/>
        <v/>
      </c>
      <c r="I253" s="10"/>
      <c r="J253" s="44"/>
      <c r="K253" s="44"/>
      <c r="L253" s="44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2.0" customHeight="1">
      <c r="A254" s="10"/>
      <c r="B254" s="42" t="str">
        <f t="shared" si="1"/>
        <v>-</v>
      </c>
      <c r="C254" s="43" t="str">
        <f t="shared" si="2"/>
        <v/>
      </c>
      <c r="D254" s="44" t="str">
        <f t="shared" si="3"/>
        <v/>
      </c>
      <c r="E254" s="44" t="str">
        <f t="shared" si="4"/>
        <v/>
      </c>
      <c r="F254" s="44" t="str">
        <f t="shared" si="5"/>
        <v/>
      </c>
      <c r="G254" s="44" t="str">
        <f t="shared" si="6"/>
        <v/>
      </c>
      <c r="H254" s="44" t="str">
        <f t="shared" si="7"/>
        <v/>
      </c>
      <c r="I254" s="10"/>
      <c r="J254" s="44"/>
      <c r="K254" s="44"/>
      <c r="L254" s="44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2.0" customHeight="1">
      <c r="A255" s="10"/>
      <c r="B255" s="42" t="str">
        <f t="shared" si="1"/>
        <v>-</v>
      </c>
      <c r="C255" s="43" t="str">
        <f t="shared" si="2"/>
        <v/>
      </c>
      <c r="D255" s="44" t="str">
        <f t="shared" si="3"/>
        <v/>
      </c>
      <c r="E255" s="44" t="str">
        <f t="shared" si="4"/>
        <v/>
      </c>
      <c r="F255" s="44" t="str">
        <f t="shared" si="5"/>
        <v/>
      </c>
      <c r="G255" s="44" t="str">
        <f t="shared" si="6"/>
        <v/>
      </c>
      <c r="H255" s="44" t="str">
        <f t="shared" si="7"/>
        <v/>
      </c>
      <c r="I255" s="10"/>
      <c r="J255" s="44"/>
      <c r="K255" s="44"/>
      <c r="L255" s="44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2.0" customHeight="1">
      <c r="A256" s="10"/>
      <c r="B256" s="42" t="str">
        <f t="shared" si="1"/>
        <v>-</v>
      </c>
      <c r="C256" s="43" t="str">
        <f t="shared" si="2"/>
        <v/>
      </c>
      <c r="D256" s="44" t="str">
        <f t="shared" si="3"/>
        <v/>
      </c>
      <c r="E256" s="44" t="str">
        <f t="shared" si="4"/>
        <v/>
      </c>
      <c r="F256" s="44" t="str">
        <f t="shared" si="5"/>
        <v/>
      </c>
      <c r="G256" s="44" t="str">
        <f t="shared" si="6"/>
        <v/>
      </c>
      <c r="H256" s="44" t="str">
        <f t="shared" si="7"/>
        <v/>
      </c>
      <c r="I256" s="10"/>
      <c r="J256" s="44"/>
      <c r="K256" s="44"/>
      <c r="L256" s="44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2.0" customHeight="1">
      <c r="A257" s="10"/>
      <c r="B257" s="42" t="str">
        <f t="shared" si="1"/>
        <v>-</v>
      </c>
      <c r="C257" s="43" t="str">
        <f t="shared" si="2"/>
        <v/>
      </c>
      <c r="D257" s="44" t="str">
        <f t="shared" si="3"/>
        <v/>
      </c>
      <c r="E257" s="44" t="str">
        <f t="shared" si="4"/>
        <v/>
      </c>
      <c r="F257" s="44" t="str">
        <f t="shared" si="5"/>
        <v/>
      </c>
      <c r="G257" s="44" t="str">
        <f t="shared" si="6"/>
        <v/>
      </c>
      <c r="H257" s="44" t="str">
        <f t="shared" si="7"/>
        <v/>
      </c>
      <c r="I257" s="10"/>
      <c r="J257" s="44"/>
      <c r="K257" s="44"/>
      <c r="L257" s="44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2.0" customHeight="1">
      <c r="A258" s="10"/>
      <c r="B258" s="42" t="str">
        <f t="shared" si="1"/>
        <v>-</v>
      </c>
      <c r="C258" s="43" t="str">
        <f t="shared" si="2"/>
        <v/>
      </c>
      <c r="D258" s="44" t="str">
        <f t="shared" si="3"/>
        <v/>
      </c>
      <c r="E258" s="44" t="str">
        <f t="shared" si="4"/>
        <v/>
      </c>
      <c r="F258" s="44" t="str">
        <f t="shared" si="5"/>
        <v/>
      </c>
      <c r="G258" s="44" t="str">
        <f t="shared" si="6"/>
        <v/>
      </c>
      <c r="H258" s="44" t="str">
        <f t="shared" si="7"/>
        <v/>
      </c>
      <c r="I258" s="10"/>
      <c r="J258" s="44"/>
      <c r="K258" s="44"/>
      <c r="L258" s="44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2.0" customHeight="1">
      <c r="A259" s="10"/>
      <c r="B259" s="42" t="str">
        <f t="shared" si="1"/>
        <v>-</v>
      </c>
      <c r="C259" s="43" t="str">
        <f t="shared" si="2"/>
        <v/>
      </c>
      <c r="D259" s="44" t="str">
        <f t="shared" si="3"/>
        <v/>
      </c>
      <c r="E259" s="44" t="str">
        <f t="shared" si="4"/>
        <v/>
      </c>
      <c r="F259" s="44" t="str">
        <f t="shared" si="5"/>
        <v/>
      </c>
      <c r="G259" s="44" t="str">
        <f t="shared" si="6"/>
        <v/>
      </c>
      <c r="H259" s="44" t="str">
        <f t="shared" si="7"/>
        <v/>
      </c>
      <c r="I259" s="10"/>
      <c r="J259" s="44"/>
      <c r="K259" s="44"/>
      <c r="L259" s="44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2.0" customHeight="1">
      <c r="A260" s="10"/>
      <c r="B260" s="42" t="str">
        <f t="shared" si="1"/>
        <v>-</v>
      </c>
      <c r="C260" s="43" t="str">
        <f t="shared" si="2"/>
        <v/>
      </c>
      <c r="D260" s="44" t="str">
        <f t="shared" si="3"/>
        <v/>
      </c>
      <c r="E260" s="44" t="str">
        <f t="shared" si="4"/>
        <v/>
      </c>
      <c r="F260" s="44" t="str">
        <f t="shared" si="5"/>
        <v/>
      </c>
      <c r="G260" s="44" t="str">
        <f t="shared" si="6"/>
        <v/>
      </c>
      <c r="H260" s="44" t="str">
        <f t="shared" si="7"/>
        <v/>
      </c>
      <c r="I260" s="10"/>
      <c r="J260" s="44"/>
      <c r="K260" s="44"/>
      <c r="L260" s="44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2.0" customHeight="1">
      <c r="A261" s="10"/>
      <c r="B261" s="42" t="str">
        <f t="shared" si="1"/>
        <v>-</v>
      </c>
      <c r="C261" s="43" t="str">
        <f t="shared" si="2"/>
        <v/>
      </c>
      <c r="D261" s="44" t="str">
        <f t="shared" si="3"/>
        <v/>
      </c>
      <c r="E261" s="44" t="str">
        <f t="shared" si="4"/>
        <v/>
      </c>
      <c r="F261" s="44" t="str">
        <f t="shared" si="5"/>
        <v/>
      </c>
      <c r="G261" s="44" t="str">
        <f t="shared" si="6"/>
        <v/>
      </c>
      <c r="H261" s="44" t="str">
        <f t="shared" si="7"/>
        <v/>
      </c>
      <c r="I261" s="10"/>
      <c r="J261" s="44"/>
      <c r="K261" s="44"/>
      <c r="L261" s="44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2.0" customHeight="1">
      <c r="A262" s="10"/>
      <c r="B262" s="42" t="str">
        <f t="shared" si="1"/>
        <v>-</v>
      </c>
      <c r="C262" s="43" t="str">
        <f t="shared" si="2"/>
        <v/>
      </c>
      <c r="D262" s="44" t="str">
        <f t="shared" si="3"/>
        <v/>
      </c>
      <c r="E262" s="44" t="str">
        <f t="shared" si="4"/>
        <v/>
      </c>
      <c r="F262" s="44" t="str">
        <f t="shared" si="5"/>
        <v/>
      </c>
      <c r="G262" s="44" t="str">
        <f t="shared" si="6"/>
        <v/>
      </c>
      <c r="H262" s="44" t="str">
        <f t="shared" si="7"/>
        <v/>
      </c>
      <c r="I262" s="10"/>
      <c r="J262" s="44"/>
      <c r="K262" s="44"/>
      <c r="L262" s="44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2.0" customHeight="1">
      <c r="A263" s="10"/>
      <c r="B263" s="42" t="str">
        <f t="shared" si="1"/>
        <v>-</v>
      </c>
      <c r="C263" s="43" t="str">
        <f t="shared" si="2"/>
        <v/>
      </c>
      <c r="D263" s="44" t="str">
        <f t="shared" si="3"/>
        <v/>
      </c>
      <c r="E263" s="44" t="str">
        <f t="shared" si="4"/>
        <v/>
      </c>
      <c r="F263" s="44" t="str">
        <f t="shared" si="5"/>
        <v/>
      </c>
      <c r="G263" s="44" t="str">
        <f t="shared" si="6"/>
        <v/>
      </c>
      <c r="H263" s="44" t="str">
        <f t="shared" si="7"/>
        <v/>
      </c>
      <c r="I263" s="10"/>
      <c r="J263" s="44"/>
      <c r="K263" s="44"/>
      <c r="L263" s="44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2.0" customHeight="1">
      <c r="A264" s="10"/>
      <c r="B264" s="42" t="str">
        <f t="shared" si="1"/>
        <v>-</v>
      </c>
      <c r="C264" s="43" t="str">
        <f t="shared" si="2"/>
        <v/>
      </c>
      <c r="D264" s="44" t="str">
        <f t="shared" si="3"/>
        <v/>
      </c>
      <c r="E264" s="44" t="str">
        <f t="shared" si="4"/>
        <v/>
      </c>
      <c r="F264" s="44" t="str">
        <f t="shared" si="5"/>
        <v/>
      </c>
      <c r="G264" s="44" t="str">
        <f t="shared" si="6"/>
        <v/>
      </c>
      <c r="H264" s="44" t="str">
        <f t="shared" si="7"/>
        <v/>
      </c>
      <c r="I264" s="10"/>
      <c r="J264" s="44"/>
      <c r="K264" s="44"/>
      <c r="L264" s="44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2.0" customHeight="1">
      <c r="A265" s="10"/>
      <c r="B265" s="42" t="str">
        <f t="shared" si="1"/>
        <v>-</v>
      </c>
      <c r="C265" s="43" t="str">
        <f t="shared" si="2"/>
        <v/>
      </c>
      <c r="D265" s="44" t="str">
        <f t="shared" si="3"/>
        <v/>
      </c>
      <c r="E265" s="44" t="str">
        <f t="shared" si="4"/>
        <v/>
      </c>
      <c r="F265" s="44" t="str">
        <f t="shared" si="5"/>
        <v/>
      </c>
      <c r="G265" s="44" t="str">
        <f t="shared" si="6"/>
        <v/>
      </c>
      <c r="H265" s="44" t="str">
        <f t="shared" si="7"/>
        <v/>
      </c>
      <c r="I265" s="10"/>
      <c r="J265" s="44"/>
      <c r="K265" s="44"/>
      <c r="L265" s="44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2.0" customHeight="1">
      <c r="A266" s="10"/>
      <c r="B266" s="42" t="str">
        <f t="shared" si="1"/>
        <v>-</v>
      </c>
      <c r="C266" s="43" t="str">
        <f t="shared" si="2"/>
        <v/>
      </c>
      <c r="D266" s="44" t="str">
        <f t="shared" si="3"/>
        <v/>
      </c>
      <c r="E266" s="44" t="str">
        <f t="shared" si="4"/>
        <v/>
      </c>
      <c r="F266" s="44" t="str">
        <f t="shared" si="5"/>
        <v/>
      </c>
      <c r="G266" s="44" t="str">
        <f t="shared" si="6"/>
        <v/>
      </c>
      <c r="H266" s="44" t="str">
        <f t="shared" si="7"/>
        <v/>
      </c>
      <c r="I266" s="10"/>
      <c r="J266" s="44"/>
      <c r="K266" s="44"/>
      <c r="L266" s="44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2.0" customHeight="1">
      <c r="A267" s="10"/>
      <c r="B267" s="42" t="str">
        <f t="shared" si="1"/>
        <v>-</v>
      </c>
      <c r="C267" s="43" t="str">
        <f t="shared" si="2"/>
        <v/>
      </c>
      <c r="D267" s="44" t="str">
        <f t="shared" si="3"/>
        <v/>
      </c>
      <c r="E267" s="44" t="str">
        <f t="shared" si="4"/>
        <v/>
      </c>
      <c r="F267" s="44" t="str">
        <f t="shared" si="5"/>
        <v/>
      </c>
      <c r="G267" s="44" t="str">
        <f t="shared" si="6"/>
        <v/>
      </c>
      <c r="H267" s="44" t="str">
        <f t="shared" si="7"/>
        <v/>
      </c>
      <c r="I267" s="10"/>
      <c r="J267" s="44"/>
      <c r="K267" s="44"/>
      <c r="L267" s="44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2.0" customHeight="1">
      <c r="A268" s="10"/>
      <c r="B268" s="42" t="str">
        <f t="shared" si="1"/>
        <v>-</v>
      </c>
      <c r="C268" s="43" t="str">
        <f t="shared" si="2"/>
        <v/>
      </c>
      <c r="D268" s="44" t="str">
        <f t="shared" si="3"/>
        <v/>
      </c>
      <c r="E268" s="44" t="str">
        <f t="shared" si="4"/>
        <v/>
      </c>
      <c r="F268" s="44" t="str">
        <f t="shared" si="5"/>
        <v/>
      </c>
      <c r="G268" s="44" t="str">
        <f t="shared" si="6"/>
        <v/>
      </c>
      <c r="H268" s="44" t="str">
        <f t="shared" si="7"/>
        <v/>
      </c>
      <c r="I268" s="10"/>
      <c r="J268" s="44"/>
      <c r="K268" s="44"/>
      <c r="L268" s="44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2.0" customHeight="1">
      <c r="A269" s="10"/>
      <c r="B269" s="42" t="str">
        <f t="shared" si="1"/>
        <v>-</v>
      </c>
      <c r="C269" s="43" t="str">
        <f t="shared" si="2"/>
        <v/>
      </c>
      <c r="D269" s="44" t="str">
        <f t="shared" si="3"/>
        <v/>
      </c>
      <c r="E269" s="44" t="str">
        <f t="shared" si="4"/>
        <v/>
      </c>
      <c r="F269" s="44" t="str">
        <f t="shared" si="5"/>
        <v/>
      </c>
      <c r="G269" s="44" t="str">
        <f t="shared" si="6"/>
        <v/>
      </c>
      <c r="H269" s="44" t="str">
        <f t="shared" si="7"/>
        <v/>
      </c>
      <c r="I269" s="10"/>
      <c r="J269" s="44"/>
      <c r="K269" s="44"/>
      <c r="L269" s="44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2.0" customHeight="1">
      <c r="A270" s="10"/>
      <c r="B270" s="42" t="str">
        <f t="shared" si="1"/>
        <v>-</v>
      </c>
      <c r="C270" s="43" t="str">
        <f t="shared" si="2"/>
        <v/>
      </c>
      <c r="D270" s="44" t="str">
        <f t="shared" si="3"/>
        <v/>
      </c>
      <c r="E270" s="44" t="str">
        <f t="shared" si="4"/>
        <v/>
      </c>
      <c r="F270" s="44" t="str">
        <f t="shared" si="5"/>
        <v/>
      </c>
      <c r="G270" s="44" t="str">
        <f t="shared" si="6"/>
        <v/>
      </c>
      <c r="H270" s="44" t="str">
        <f t="shared" si="7"/>
        <v/>
      </c>
      <c r="I270" s="10"/>
      <c r="J270" s="44"/>
      <c r="K270" s="44"/>
      <c r="L270" s="44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2.0" customHeight="1">
      <c r="A271" s="10"/>
      <c r="B271" s="42" t="str">
        <f t="shared" si="1"/>
        <v>-</v>
      </c>
      <c r="C271" s="43" t="str">
        <f t="shared" si="2"/>
        <v/>
      </c>
      <c r="D271" s="44" t="str">
        <f t="shared" si="3"/>
        <v/>
      </c>
      <c r="E271" s="44" t="str">
        <f t="shared" si="4"/>
        <v/>
      </c>
      <c r="F271" s="44" t="str">
        <f t="shared" si="5"/>
        <v/>
      </c>
      <c r="G271" s="44" t="str">
        <f t="shared" si="6"/>
        <v/>
      </c>
      <c r="H271" s="44" t="str">
        <f t="shared" si="7"/>
        <v/>
      </c>
      <c r="I271" s="10"/>
      <c r="J271" s="44"/>
      <c r="K271" s="44"/>
      <c r="L271" s="44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2.0" customHeight="1">
      <c r="A272" s="10"/>
      <c r="B272" s="42" t="str">
        <f t="shared" si="1"/>
        <v>-</v>
      </c>
      <c r="C272" s="43" t="str">
        <f t="shared" si="2"/>
        <v/>
      </c>
      <c r="D272" s="44" t="str">
        <f t="shared" si="3"/>
        <v/>
      </c>
      <c r="E272" s="44" t="str">
        <f t="shared" si="4"/>
        <v/>
      </c>
      <c r="F272" s="44" t="str">
        <f t="shared" si="5"/>
        <v/>
      </c>
      <c r="G272" s="44" t="str">
        <f t="shared" si="6"/>
        <v/>
      </c>
      <c r="H272" s="44" t="str">
        <f t="shared" si="7"/>
        <v/>
      </c>
      <c r="I272" s="10"/>
      <c r="J272" s="44"/>
      <c r="K272" s="44"/>
      <c r="L272" s="44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2.0" customHeight="1">
      <c r="A273" s="10"/>
      <c r="B273" s="42" t="str">
        <f t="shared" si="1"/>
        <v>-</v>
      </c>
      <c r="C273" s="43" t="str">
        <f t="shared" si="2"/>
        <v/>
      </c>
      <c r="D273" s="44" t="str">
        <f t="shared" si="3"/>
        <v/>
      </c>
      <c r="E273" s="44" t="str">
        <f t="shared" si="4"/>
        <v/>
      </c>
      <c r="F273" s="44" t="str">
        <f t="shared" si="5"/>
        <v/>
      </c>
      <c r="G273" s="44" t="str">
        <f t="shared" si="6"/>
        <v/>
      </c>
      <c r="H273" s="44" t="str">
        <f t="shared" si="7"/>
        <v/>
      </c>
      <c r="I273" s="10"/>
      <c r="J273" s="44"/>
      <c r="K273" s="44"/>
      <c r="L273" s="44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2.0" customHeight="1">
      <c r="A274" s="10"/>
      <c r="B274" s="42" t="str">
        <f t="shared" si="1"/>
        <v>-</v>
      </c>
      <c r="C274" s="43" t="str">
        <f t="shared" si="2"/>
        <v/>
      </c>
      <c r="D274" s="44" t="str">
        <f t="shared" si="3"/>
        <v/>
      </c>
      <c r="E274" s="44" t="str">
        <f t="shared" si="4"/>
        <v/>
      </c>
      <c r="F274" s="44" t="str">
        <f t="shared" si="5"/>
        <v/>
      </c>
      <c r="G274" s="44" t="str">
        <f t="shared" si="6"/>
        <v/>
      </c>
      <c r="H274" s="44" t="str">
        <f t="shared" si="7"/>
        <v/>
      </c>
      <c r="I274" s="10"/>
      <c r="J274" s="44"/>
      <c r="K274" s="44"/>
      <c r="L274" s="44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2.0" customHeight="1">
      <c r="A275" s="10"/>
      <c r="B275" s="42" t="str">
        <f t="shared" si="1"/>
        <v>-</v>
      </c>
      <c r="C275" s="43" t="str">
        <f t="shared" si="2"/>
        <v/>
      </c>
      <c r="D275" s="44" t="str">
        <f t="shared" si="3"/>
        <v/>
      </c>
      <c r="E275" s="44" t="str">
        <f t="shared" si="4"/>
        <v/>
      </c>
      <c r="F275" s="44" t="str">
        <f t="shared" si="5"/>
        <v/>
      </c>
      <c r="G275" s="44" t="str">
        <f t="shared" si="6"/>
        <v/>
      </c>
      <c r="H275" s="44" t="str">
        <f t="shared" si="7"/>
        <v/>
      </c>
      <c r="I275" s="10"/>
      <c r="J275" s="44"/>
      <c r="K275" s="44"/>
      <c r="L275" s="44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2.0" customHeight="1">
      <c r="A276" s="10"/>
      <c r="B276" s="42" t="str">
        <f t="shared" si="1"/>
        <v>-</v>
      </c>
      <c r="C276" s="43" t="str">
        <f t="shared" si="2"/>
        <v/>
      </c>
      <c r="D276" s="44" t="str">
        <f t="shared" si="3"/>
        <v/>
      </c>
      <c r="E276" s="44" t="str">
        <f t="shared" si="4"/>
        <v/>
      </c>
      <c r="F276" s="44" t="str">
        <f t="shared" si="5"/>
        <v/>
      </c>
      <c r="G276" s="44" t="str">
        <f t="shared" si="6"/>
        <v/>
      </c>
      <c r="H276" s="44" t="str">
        <f t="shared" si="7"/>
        <v/>
      </c>
      <c r="I276" s="10"/>
      <c r="J276" s="44"/>
      <c r="K276" s="44"/>
      <c r="L276" s="44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2.0" customHeight="1">
      <c r="A277" s="10"/>
      <c r="B277" s="42" t="str">
        <f t="shared" si="1"/>
        <v>-</v>
      </c>
      <c r="C277" s="43" t="str">
        <f t="shared" si="2"/>
        <v/>
      </c>
      <c r="D277" s="44" t="str">
        <f t="shared" si="3"/>
        <v/>
      </c>
      <c r="E277" s="44" t="str">
        <f t="shared" si="4"/>
        <v/>
      </c>
      <c r="F277" s="44" t="str">
        <f t="shared" si="5"/>
        <v/>
      </c>
      <c r="G277" s="44" t="str">
        <f t="shared" si="6"/>
        <v/>
      </c>
      <c r="H277" s="44" t="str">
        <f t="shared" si="7"/>
        <v/>
      </c>
      <c r="I277" s="10"/>
      <c r="J277" s="44"/>
      <c r="K277" s="44"/>
      <c r="L277" s="44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2.0" customHeight="1">
      <c r="A278" s="10"/>
      <c r="B278" s="42" t="str">
        <f t="shared" si="1"/>
        <v>-</v>
      </c>
      <c r="C278" s="43" t="str">
        <f t="shared" si="2"/>
        <v/>
      </c>
      <c r="D278" s="44" t="str">
        <f t="shared" si="3"/>
        <v/>
      </c>
      <c r="E278" s="44" t="str">
        <f t="shared" si="4"/>
        <v/>
      </c>
      <c r="F278" s="44" t="str">
        <f t="shared" si="5"/>
        <v/>
      </c>
      <c r="G278" s="44" t="str">
        <f t="shared" si="6"/>
        <v/>
      </c>
      <c r="H278" s="44" t="str">
        <f t="shared" si="7"/>
        <v/>
      </c>
      <c r="I278" s="10"/>
      <c r="J278" s="44"/>
      <c r="K278" s="44"/>
      <c r="L278" s="44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2.0" customHeight="1">
      <c r="A279" s="10"/>
      <c r="B279" s="42" t="str">
        <f t="shared" si="1"/>
        <v>-</v>
      </c>
      <c r="C279" s="43" t="str">
        <f t="shared" si="2"/>
        <v/>
      </c>
      <c r="D279" s="44" t="str">
        <f t="shared" si="3"/>
        <v/>
      </c>
      <c r="E279" s="44" t="str">
        <f t="shared" si="4"/>
        <v/>
      </c>
      <c r="F279" s="44" t="str">
        <f t="shared" si="5"/>
        <v/>
      </c>
      <c r="G279" s="44" t="str">
        <f t="shared" si="6"/>
        <v/>
      </c>
      <c r="H279" s="44" t="str">
        <f t="shared" si="7"/>
        <v/>
      </c>
      <c r="I279" s="10"/>
      <c r="J279" s="44"/>
      <c r="K279" s="44"/>
      <c r="L279" s="44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2.0" customHeight="1">
      <c r="A280" s="10"/>
      <c r="B280" s="42" t="str">
        <f t="shared" si="1"/>
        <v>-</v>
      </c>
      <c r="C280" s="43" t="str">
        <f t="shared" si="2"/>
        <v/>
      </c>
      <c r="D280" s="44" t="str">
        <f t="shared" si="3"/>
        <v/>
      </c>
      <c r="E280" s="44" t="str">
        <f t="shared" si="4"/>
        <v/>
      </c>
      <c r="F280" s="44" t="str">
        <f t="shared" si="5"/>
        <v/>
      </c>
      <c r="G280" s="44" t="str">
        <f t="shared" si="6"/>
        <v/>
      </c>
      <c r="H280" s="44" t="str">
        <f t="shared" si="7"/>
        <v/>
      </c>
      <c r="I280" s="10"/>
      <c r="J280" s="44"/>
      <c r="K280" s="44"/>
      <c r="L280" s="44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2.0" customHeight="1">
      <c r="A281" s="10"/>
      <c r="B281" s="42" t="str">
        <f t="shared" si="1"/>
        <v>-</v>
      </c>
      <c r="C281" s="43" t="str">
        <f t="shared" si="2"/>
        <v/>
      </c>
      <c r="D281" s="44" t="str">
        <f t="shared" si="3"/>
        <v/>
      </c>
      <c r="E281" s="44" t="str">
        <f t="shared" si="4"/>
        <v/>
      </c>
      <c r="F281" s="44" t="str">
        <f t="shared" si="5"/>
        <v/>
      </c>
      <c r="G281" s="44" t="str">
        <f t="shared" si="6"/>
        <v/>
      </c>
      <c r="H281" s="44" t="str">
        <f t="shared" si="7"/>
        <v/>
      </c>
      <c r="I281" s="10"/>
      <c r="J281" s="44"/>
      <c r="K281" s="44"/>
      <c r="L281" s="44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2.0" customHeight="1">
      <c r="A282" s="10"/>
      <c r="B282" s="42" t="str">
        <f t="shared" si="1"/>
        <v>-</v>
      </c>
      <c r="C282" s="43" t="str">
        <f t="shared" si="2"/>
        <v/>
      </c>
      <c r="D282" s="44" t="str">
        <f t="shared" si="3"/>
        <v/>
      </c>
      <c r="E282" s="44" t="str">
        <f t="shared" si="4"/>
        <v/>
      </c>
      <c r="F282" s="44" t="str">
        <f t="shared" si="5"/>
        <v/>
      </c>
      <c r="G282" s="44" t="str">
        <f t="shared" si="6"/>
        <v/>
      </c>
      <c r="H282" s="44" t="str">
        <f t="shared" si="7"/>
        <v/>
      </c>
      <c r="I282" s="10"/>
      <c r="J282" s="44"/>
      <c r="K282" s="44"/>
      <c r="L282" s="44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2.0" customHeight="1">
      <c r="A283" s="10"/>
      <c r="B283" s="42" t="str">
        <f t="shared" si="1"/>
        <v>-</v>
      </c>
      <c r="C283" s="43" t="str">
        <f t="shared" si="2"/>
        <v/>
      </c>
      <c r="D283" s="44" t="str">
        <f t="shared" si="3"/>
        <v/>
      </c>
      <c r="E283" s="44" t="str">
        <f t="shared" si="4"/>
        <v/>
      </c>
      <c r="F283" s="44" t="str">
        <f t="shared" si="5"/>
        <v/>
      </c>
      <c r="G283" s="44" t="str">
        <f t="shared" si="6"/>
        <v/>
      </c>
      <c r="H283" s="44" t="str">
        <f t="shared" si="7"/>
        <v/>
      </c>
      <c r="I283" s="10"/>
      <c r="J283" s="44"/>
      <c r="K283" s="44"/>
      <c r="L283" s="44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2.0" customHeight="1">
      <c r="A284" s="10"/>
      <c r="B284" s="42" t="str">
        <f t="shared" si="1"/>
        <v>-</v>
      </c>
      <c r="C284" s="43" t="str">
        <f t="shared" si="2"/>
        <v/>
      </c>
      <c r="D284" s="44" t="str">
        <f t="shared" si="3"/>
        <v/>
      </c>
      <c r="E284" s="44" t="str">
        <f t="shared" si="4"/>
        <v/>
      </c>
      <c r="F284" s="44" t="str">
        <f t="shared" si="5"/>
        <v/>
      </c>
      <c r="G284" s="44" t="str">
        <f t="shared" si="6"/>
        <v/>
      </c>
      <c r="H284" s="44" t="str">
        <f t="shared" si="7"/>
        <v/>
      </c>
      <c r="I284" s="10"/>
      <c r="J284" s="44"/>
      <c r="K284" s="44"/>
      <c r="L284" s="44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2.0" customHeight="1">
      <c r="A285" s="10"/>
      <c r="B285" s="42" t="str">
        <f t="shared" si="1"/>
        <v>-</v>
      </c>
      <c r="C285" s="43" t="str">
        <f t="shared" si="2"/>
        <v/>
      </c>
      <c r="D285" s="44" t="str">
        <f t="shared" si="3"/>
        <v/>
      </c>
      <c r="E285" s="44" t="str">
        <f t="shared" si="4"/>
        <v/>
      </c>
      <c r="F285" s="44" t="str">
        <f t="shared" si="5"/>
        <v/>
      </c>
      <c r="G285" s="44" t="str">
        <f t="shared" si="6"/>
        <v/>
      </c>
      <c r="H285" s="44" t="str">
        <f t="shared" si="7"/>
        <v/>
      </c>
      <c r="I285" s="10"/>
      <c r="J285" s="44"/>
      <c r="K285" s="44"/>
      <c r="L285" s="44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2.0" customHeight="1">
      <c r="A286" s="10"/>
      <c r="B286" s="42" t="str">
        <f t="shared" si="1"/>
        <v>-</v>
      </c>
      <c r="C286" s="43" t="str">
        <f t="shared" si="2"/>
        <v/>
      </c>
      <c r="D286" s="44" t="str">
        <f t="shared" si="3"/>
        <v/>
      </c>
      <c r="E286" s="44" t="str">
        <f t="shared" si="4"/>
        <v/>
      </c>
      <c r="F286" s="44" t="str">
        <f t="shared" si="5"/>
        <v/>
      </c>
      <c r="G286" s="44" t="str">
        <f t="shared" si="6"/>
        <v/>
      </c>
      <c r="H286" s="44" t="str">
        <f t="shared" si="7"/>
        <v/>
      </c>
      <c r="I286" s="10"/>
      <c r="J286" s="44"/>
      <c r="K286" s="44"/>
      <c r="L286" s="44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2.0" customHeight="1">
      <c r="A287" s="10"/>
      <c r="B287" s="42" t="str">
        <f t="shared" si="1"/>
        <v>-</v>
      </c>
      <c r="C287" s="43" t="str">
        <f t="shared" si="2"/>
        <v/>
      </c>
      <c r="D287" s="44" t="str">
        <f t="shared" si="3"/>
        <v/>
      </c>
      <c r="E287" s="44" t="str">
        <f t="shared" si="4"/>
        <v/>
      </c>
      <c r="F287" s="44" t="str">
        <f t="shared" si="5"/>
        <v/>
      </c>
      <c r="G287" s="44" t="str">
        <f t="shared" si="6"/>
        <v/>
      </c>
      <c r="H287" s="44" t="str">
        <f t="shared" si="7"/>
        <v/>
      </c>
      <c r="I287" s="10"/>
      <c r="J287" s="44"/>
      <c r="K287" s="44"/>
      <c r="L287" s="44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2.0" customHeight="1">
      <c r="A288" s="10"/>
      <c r="B288" s="42" t="str">
        <f t="shared" si="1"/>
        <v>-</v>
      </c>
      <c r="C288" s="43" t="str">
        <f t="shared" si="2"/>
        <v/>
      </c>
      <c r="D288" s="44" t="str">
        <f t="shared" si="3"/>
        <v/>
      </c>
      <c r="E288" s="44" t="str">
        <f t="shared" si="4"/>
        <v/>
      </c>
      <c r="F288" s="44" t="str">
        <f t="shared" si="5"/>
        <v/>
      </c>
      <c r="G288" s="44" t="str">
        <f t="shared" si="6"/>
        <v/>
      </c>
      <c r="H288" s="44" t="str">
        <f t="shared" si="7"/>
        <v/>
      </c>
      <c r="I288" s="10"/>
      <c r="J288" s="44"/>
      <c r="K288" s="44"/>
      <c r="L288" s="44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2.0" customHeight="1">
      <c r="A289" s="10"/>
      <c r="B289" s="42" t="str">
        <f t="shared" si="1"/>
        <v>-</v>
      </c>
      <c r="C289" s="43" t="str">
        <f t="shared" si="2"/>
        <v/>
      </c>
      <c r="D289" s="44" t="str">
        <f t="shared" si="3"/>
        <v/>
      </c>
      <c r="E289" s="44" t="str">
        <f t="shared" si="4"/>
        <v/>
      </c>
      <c r="F289" s="44" t="str">
        <f t="shared" si="5"/>
        <v/>
      </c>
      <c r="G289" s="44" t="str">
        <f t="shared" si="6"/>
        <v/>
      </c>
      <c r="H289" s="44" t="str">
        <f t="shared" si="7"/>
        <v/>
      </c>
      <c r="I289" s="10"/>
      <c r="J289" s="44"/>
      <c r="K289" s="44"/>
      <c r="L289" s="44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2.0" customHeight="1">
      <c r="A290" s="10"/>
      <c r="B290" s="42" t="str">
        <f t="shared" si="1"/>
        <v>-</v>
      </c>
      <c r="C290" s="43" t="str">
        <f t="shared" si="2"/>
        <v/>
      </c>
      <c r="D290" s="44" t="str">
        <f t="shared" si="3"/>
        <v/>
      </c>
      <c r="E290" s="44" t="str">
        <f t="shared" si="4"/>
        <v/>
      </c>
      <c r="F290" s="44" t="str">
        <f t="shared" si="5"/>
        <v/>
      </c>
      <c r="G290" s="44" t="str">
        <f t="shared" si="6"/>
        <v/>
      </c>
      <c r="H290" s="44" t="str">
        <f t="shared" si="7"/>
        <v/>
      </c>
      <c r="I290" s="10"/>
      <c r="J290" s="44"/>
      <c r="K290" s="44"/>
      <c r="L290" s="44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2.0" customHeight="1">
      <c r="A291" s="10"/>
      <c r="B291" s="42" t="str">
        <f t="shared" si="1"/>
        <v>-</v>
      </c>
      <c r="C291" s="43" t="str">
        <f t="shared" si="2"/>
        <v/>
      </c>
      <c r="D291" s="44" t="str">
        <f t="shared" si="3"/>
        <v/>
      </c>
      <c r="E291" s="44" t="str">
        <f t="shared" si="4"/>
        <v/>
      </c>
      <c r="F291" s="44" t="str">
        <f t="shared" si="5"/>
        <v/>
      </c>
      <c r="G291" s="44" t="str">
        <f t="shared" si="6"/>
        <v/>
      </c>
      <c r="H291" s="44" t="str">
        <f t="shared" si="7"/>
        <v/>
      </c>
      <c r="I291" s="10"/>
      <c r="J291" s="44"/>
      <c r="K291" s="44"/>
      <c r="L291" s="44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2.0" customHeight="1">
      <c r="A292" s="10"/>
      <c r="B292" s="42" t="str">
        <f t="shared" si="1"/>
        <v>-</v>
      </c>
      <c r="C292" s="43" t="str">
        <f t="shared" si="2"/>
        <v/>
      </c>
      <c r="D292" s="44" t="str">
        <f t="shared" si="3"/>
        <v/>
      </c>
      <c r="E292" s="44" t="str">
        <f t="shared" si="4"/>
        <v/>
      </c>
      <c r="F292" s="44" t="str">
        <f t="shared" si="5"/>
        <v/>
      </c>
      <c r="G292" s="44" t="str">
        <f t="shared" si="6"/>
        <v/>
      </c>
      <c r="H292" s="44" t="str">
        <f t="shared" si="7"/>
        <v/>
      </c>
      <c r="I292" s="10"/>
      <c r="J292" s="44"/>
      <c r="K292" s="44"/>
      <c r="L292" s="44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2.0" customHeight="1">
      <c r="A293" s="10"/>
      <c r="B293" s="42" t="str">
        <f t="shared" si="1"/>
        <v>-</v>
      </c>
      <c r="C293" s="43" t="str">
        <f t="shared" si="2"/>
        <v/>
      </c>
      <c r="D293" s="44" t="str">
        <f t="shared" si="3"/>
        <v/>
      </c>
      <c r="E293" s="44" t="str">
        <f t="shared" si="4"/>
        <v/>
      </c>
      <c r="F293" s="44" t="str">
        <f t="shared" si="5"/>
        <v/>
      </c>
      <c r="G293" s="44" t="str">
        <f t="shared" si="6"/>
        <v/>
      </c>
      <c r="H293" s="44" t="str">
        <f t="shared" si="7"/>
        <v/>
      </c>
      <c r="I293" s="10"/>
      <c r="J293" s="44"/>
      <c r="K293" s="44"/>
      <c r="L293" s="44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2.0" customHeight="1">
      <c r="A294" s="10"/>
      <c r="B294" s="42" t="str">
        <f t="shared" si="1"/>
        <v>-</v>
      </c>
      <c r="C294" s="43" t="str">
        <f t="shared" si="2"/>
        <v/>
      </c>
      <c r="D294" s="44" t="str">
        <f t="shared" si="3"/>
        <v/>
      </c>
      <c r="E294" s="44" t="str">
        <f t="shared" si="4"/>
        <v/>
      </c>
      <c r="F294" s="44" t="str">
        <f t="shared" si="5"/>
        <v/>
      </c>
      <c r="G294" s="44" t="str">
        <f t="shared" si="6"/>
        <v/>
      </c>
      <c r="H294" s="44" t="str">
        <f t="shared" si="7"/>
        <v/>
      </c>
      <c r="I294" s="10"/>
      <c r="J294" s="44"/>
      <c r="K294" s="44"/>
      <c r="L294" s="44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2.0" customHeight="1">
      <c r="A295" s="10"/>
      <c r="B295" s="42" t="str">
        <f t="shared" si="1"/>
        <v>-</v>
      </c>
      <c r="C295" s="43" t="str">
        <f t="shared" si="2"/>
        <v/>
      </c>
      <c r="D295" s="44" t="str">
        <f t="shared" si="3"/>
        <v/>
      </c>
      <c r="E295" s="44" t="str">
        <f t="shared" si="4"/>
        <v/>
      </c>
      <c r="F295" s="44" t="str">
        <f t="shared" si="5"/>
        <v/>
      </c>
      <c r="G295" s="44" t="str">
        <f t="shared" si="6"/>
        <v/>
      </c>
      <c r="H295" s="44" t="str">
        <f t="shared" si="7"/>
        <v/>
      </c>
      <c r="I295" s="10"/>
      <c r="J295" s="44"/>
      <c r="K295" s="44"/>
      <c r="L295" s="44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2.0" customHeight="1">
      <c r="A296" s="10"/>
      <c r="B296" s="42" t="str">
        <f t="shared" si="1"/>
        <v>-</v>
      </c>
      <c r="C296" s="43" t="str">
        <f t="shared" si="2"/>
        <v/>
      </c>
      <c r="D296" s="44" t="str">
        <f t="shared" si="3"/>
        <v/>
      </c>
      <c r="E296" s="44" t="str">
        <f t="shared" si="4"/>
        <v/>
      </c>
      <c r="F296" s="44" t="str">
        <f t="shared" si="5"/>
        <v/>
      </c>
      <c r="G296" s="44" t="str">
        <f t="shared" si="6"/>
        <v/>
      </c>
      <c r="H296" s="44" t="str">
        <f t="shared" si="7"/>
        <v/>
      </c>
      <c r="I296" s="10"/>
      <c r="J296" s="44"/>
      <c r="K296" s="44"/>
      <c r="L296" s="44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2.0" customHeight="1">
      <c r="A297" s="10"/>
      <c r="B297" s="42" t="str">
        <f t="shared" si="1"/>
        <v>-</v>
      </c>
      <c r="C297" s="43" t="str">
        <f t="shared" si="2"/>
        <v/>
      </c>
      <c r="D297" s="44" t="str">
        <f t="shared" si="3"/>
        <v/>
      </c>
      <c r="E297" s="44" t="str">
        <f t="shared" si="4"/>
        <v/>
      </c>
      <c r="F297" s="44" t="str">
        <f t="shared" si="5"/>
        <v/>
      </c>
      <c r="G297" s="44" t="str">
        <f t="shared" si="6"/>
        <v/>
      </c>
      <c r="H297" s="44" t="str">
        <f t="shared" si="7"/>
        <v/>
      </c>
      <c r="I297" s="10"/>
      <c r="J297" s="44"/>
      <c r="K297" s="44"/>
      <c r="L297" s="44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2.0" customHeight="1">
      <c r="A298" s="10"/>
      <c r="B298" s="42" t="str">
        <f t="shared" si="1"/>
        <v>-</v>
      </c>
      <c r="C298" s="43" t="str">
        <f t="shared" si="2"/>
        <v/>
      </c>
      <c r="D298" s="44" t="str">
        <f t="shared" si="3"/>
        <v/>
      </c>
      <c r="E298" s="44" t="str">
        <f t="shared" si="4"/>
        <v/>
      </c>
      <c r="F298" s="44" t="str">
        <f t="shared" si="5"/>
        <v/>
      </c>
      <c r="G298" s="44" t="str">
        <f t="shared" si="6"/>
        <v/>
      </c>
      <c r="H298" s="44" t="str">
        <f t="shared" si="7"/>
        <v/>
      </c>
      <c r="I298" s="10"/>
      <c r="J298" s="44"/>
      <c r="K298" s="44"/>
      <c r="L298" s="44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2.0" customHeight="1">
      <c r="A299" s="10"/>
      <c r="B299" s="42" t="str">
        <f t="shared" si="1"/>
        <v>-</v>
      </c>
      <c r="C299" s="43" t="str">
        <f t="shared" si="2"/>
        <v/>
      </c>
      <c r="D299" s="44" t="str">
        <f t="shared" si="3"/>
        <v/>
      </c>
      <c r="E299" s="44" t="str">
        <f t="shared" si="4"/>
        <v/>
      </c>
      <c r="F299" s="44" t="str">
        <f t="shared" si="5"/>
        <v/>
      </c>
      <c r="G299" s="44" t="str">
        <f t="shared" si="6"/>
        <v/>
      </c>
      <c r="H299" s="44" t="str">
        <f t="shared" si="7"/>
        <v/>
      </c>
      <c r="I299" s="10"/>
      <c r="J299" s="44"/>
      <c r="K299" s="44"/>
      <c r="L299" s="44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2.0" customHeight="1">
      <c r="A300" s="10"/>
      <c r="B300" s="42" t="str">
        <f t="shared" si="1"/>
        <v>-</v>
      </c>
      <c r="C300" s="43" t="str">
        <f t="shared" si="2"/>
        <v/>
      </c>
      <c r="D300" s="44" t="str">
        <f t="shared" si="3"/>
        <v/>
      </c>
      <c r="E300" s="44" t="str">
        <f t="shared" si="4"/>
        <v/>
      </c>
      <c r="F300" s="44" t="str">
        <f t="shared" si="5"/>
        <v/>
      </c>
      <c r="G300" s="44" t="str">
        <f t="shared" si="6"/>
        <v/>
      </c>
      <c r="H300" s="44" t="str">
        <f t="shared" si="7"/>
        <v/>
      </c>
      <c r="I300" s="10"/>
      <c r="J300" s="44"/>
      <c r="K300" s="44"/>
      <c r="L300" s="44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2.0" customHeight="1">
      <c r="A301" s="10"/>
      <c r="B301" s="42" t="str">
        <f t="shared" si="1"/>
        <v>-</v>
      </c>
      <c r="C301" s="43" t="str">
        <f t="shared" si="2"/>
        <v/>
      </c>
      <c r="D301" s="44" t="str">
        <f t="shared" si="3"/>
        <v/>
      </c>
      <c r="E301" s="44" t="str">
        <f t="shared" si="4"/>
        <v/>
      </c>
      <c r="F301" s="44" t="str">
        <f t="shared" si="5"/>
        <v/>
      </c>
      <c r="G301" s="44" t="str">
        <f t="shared" si="6"/>
        <v/>
      </c>
      <c r="H301" s="44" t="str">
        <f t="shared" si="7"/>
        <v/>
      </c>
      <c r="I301" s="10"/>
      <c r="J301" s="44"/>
      <c r="K301" s="44"/>
      <c r="L301" s="44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2.0" customHeight="1">
      <c r="A302" s="10"/>
      <c r="B302" s="42" t="str">
        <f t="shared" si="1"/>
        <v>-</v>
      </c>
      <c r="C302" s="43" t="str">
        <f t="shared" si="2"/>
        <v/>
      </c>
      <c r="D302" s="44" t="str">
        <f t="shared" si="3"/>
        <v/>
      </c>
      <c r="E302" s="44" t="str">
        <f t="shared" si="4"/>
        <v/>
      </c>
      <c r="F302" s="44" t="str">
        <f t="shared" si="5"/>
        <v/>
      </c>
      <c r="G302" s="44" t="str">
        <f t="shared" si="6"/>
        <v/>
      </c>
      <c r="H302" s="44" t="str">
        <f t="shared" si="7"/>
        <v/>
      </c>
      <c r="I302" s="10"/>
      <c r="J302" s="44"/>
      <c r="K302" s="44"/>
      <c r="L302" s="44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2.0" customHeight="1">
      <c r="A303" s="10"/>
      <c r="B303" s="42" t="str">
        <f t="shared" si="1"/>
        <v>-</v>
      </c>
      <c r="C303" s="43" t="str">
        <f t="shared" si="2"/>
        <v/>
      </c>
      <c r="D303" s="44" t="str">
        <f t="shared" si="3"/>
        <v/>
      </c>
      <c r="E303" s="44" t="str">
        <f t="shared" si="4"/>
        <v/>
      </c>
      <c r="F303" s="44" t="str">
        <f t="shared" si="5"/>
        <v/>
      </c>
      <c r="G303" s="44" t="str">
        <f t="shared" si="6"/>
        <v/>
      </c>
      <c r="H303" s="44" t="str">
        <f t="shared" si="7"/>
        <v/>
      </c>
      <c r="I303" s="10"/>
      <c r="J303" s="44"/>
      <c r="K303" s="44"/>
      <c r="L303" s="44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2.0" customHeight="1">
      <c r="A304" s="10"/>
      <c r="B304" s="42" t="str">
        <f t="shared" si="1"/>
        <v>-</v>
      </c>
      <c r="C304" s="43" t="str">
        <f t="shared" si="2"/>
        <v/>
      </c>
      <c r="D304" s="44" t="str">
        <f t="shared" si="3"/>
        <v/>
      </c>
      <c r="E304" s="44" t="str">
        <f t="shared" si="4"/>
        <v/>
      </c>
      <c r="F304" s="44" t="str">
        <f t="shared" si="5"/>
        <v/>
      </c>
      <c r="G304" s="44" t="str">
        <f t="shared" si="6"/>
        <v/>
      </c>
      <c r="H304" s="44" t="str">
        <f t="shared" si="7"/>
        <v/>
      </c>
      <c r="I304" s="10"/>
      <c r="J304" s="44"/>
      <c r="K304" s="44"/>
      <c r="L304" s="44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2.0" customHeight="1">
      <c r="A305" s="10"/>
      <c r="B305" s="42" t="str">
        <f t="shared" si="1"/>
        <v>-</v>
      </c>
      <c r="C305" s="43" t="str">
        <f t="shared" si="2"/>
        <v/>
      </c>
      <c r="D305" s="44" t="str">
        <f t="shared" si="3"/>
        <v/>
      </c>
      <c r="E305" s="44" t="str">
        <f t="shared" si="4"/>
        <v/>
      </c>
      <c r="F305" s="44" t="str">
        <f t="shared" si="5"/>
        <v/>
      </c>
      <c r="G305" s="44" t="str">
        <f t="shared" si="6"/>
        <v/>
      </c>
      <c r="H305" s="44" t="str">
        <f t="shared" si="7"/>
        <v/>
      </c>
      <c r="I305" s="10"/>
      <c r="J305" s="44"/>
      <c r="K305" s="44"/>
      <c r="L305" s="44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2.0" customHeight="1">
      <c r="A306" s="10"/>
      <c r="B306" s="42" t="str">
        <f t="shared" si="1"/>
        <v>-</v>
      </c>
      <c r="C306" s="43" t="str">
        <f t="shared" si="2"/>
        <v/>
      </c>
      <c r="D306" s="44" t="str">
        <f t="shared" si="3"/>
        <v/>
      </c>
      <c r="E306" s="44" t="str">
        <f t="shared" si="4"/>
        <v/>
      </c>
      <c r="F306" s="44" t="str">
        <f t="shared" si="5"/>
        <v/>
      </c>
      <c r="G306" s="44" t="str">
        <f t="shared" si="6"/>
        <v/>
      </c>
      <c r="H306" s="44" t="str">
        <f t="shared" si="7"/>
        <v/>
      </c>
      <c r="I306" s="10"/>
      <c r="J306" s="44"/>
      <c r="K306" s="44"/>
      <c r="L306" s="44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2.0" customHeight="1">
      <c r="A307" s="10"/>
      <c r="B307" s="42" t="str">
        <f t="shared" si="1"/>
        <v>-</v>
      </c>
      <c r="C307" s="43" t="str">
        <f t="shared" si="2"/>
        <v/>
      </c>
      <c r="D307" s="44" t="str">
        <f t="shared" si="3"/>
        <v/>
      </c>
      <c r="E307" s="44" t="str">
        <f t="shared" si="4"/>
        <v/>
      </c>
      <c r="F307" s="44" t="str">
        <f t="shared" si="5"/>
        <v/>
      </c>
      <c r="G307" s="44" t="str">
        <f t="shared" si="6"/>
        <v/>
      </c>
      <c r="H307" s="44" t="str">
        <f t="shared" si="7"/>
        <v/>
      </c>
      <c r="I307" s="10"/>
      <c r="J307" s="44"/>
      <c r="K307" s="44"/>
      <c r="L307" s="44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2.0" customHeight="1">
      <c r="A308" s="10"/>
      <c r="B308" s="42" t="str">
        <f t="shared" si="1"/>
        <v>-</v>
      </c>
      <c r="C308" s="43" t="str">
        <f t="shared" si="2"/>
        <v/>
      </c>
      <c r="D308" s="44" t="str">
        <f t="shared" si="3"/>
        <v/>
      </c>
      <c r="E308" s="44" t="str">
        <f t="shared" si="4"/>
        <v/>
      </c>
      <c r="F308" s="44" t="str">
        <f t="shared" si="5"/>
        <v/>
      </c>
      <c r="G308" s="44" t="str">
        <f t="shared" si="6"/>
        <v/>
      </c>
      <c r="H308" s="44" t="str">
        <f t="shared" si="7"/>
        <v/>
      </c>
      <c r="I308" s="10"/>
      <c r="J308" s="44"/>
      <c r="K308" s="44"/>
      <c r="L308" s="44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2.0" customHeight="1">
      <c r="A309" s="10"/>
      <c r="B309" s="42" t="str">
        <f t="shared" si="1"/>
        <v>-</v>
      </c>
      <c r="C309" s="43" t="str">
        <f t="shared" si="2"/>
        <v/>
      </c>
      <c r="D309" s="44" t="str">
        <f t="shared" si="3"/>
        <v/>
      </c>
      <c r="E309" s="44" t="str">
        <f t="shared" si="4"/>
        <v/>
      </c>
      <c r="F309" s="44" t="str">
        <f t="shared" si="5"/>
        <v/>
      </c>
      <c r="G309" s="44" t="str">
        <f t="shared" si="6"/>
        <v/>
      </c>
      <c r="H309" s="44" t="str">
        <f t="shared" si="7"/>
        <v/>
      </c>
      <c r="I309" s="10"/>
      <c r="J309" s="44"/>
      <c r="K309" s="44"/>
      <c r="L309" s="44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2.0" customHeight="1">
      <c r="A310" s="10"/>
      <c r="B310" s="42" t="str">
        <f t="shared" si="1"/>
        <v>-</v>
      </c>
      <c r="C310" s="43" t="str">
        <f t="shared" si="2"/>
        <v/>
      </c>
      <c r="D310" s="44" t="str">
        <f t="shared" si="3"/>
        <v/>
      </c>
      <c r="E310" s="44" t="str">
        <f t="shared" si="4"/>
        <v/>
      </c>
      <c r="F310" s="44" t="str">
        <f t="shared" si="5"/>
        <v/>
      </c>
      <c r="G310" s="44" t="str">
        <f t="shared" si="6"/>
        <v/>
      </c>
      <c r="H310" s="44" t="str">
        <f t="shared" si="7"/>
        <v/>
      </c>
      <c r="I310" s="10"/>
      <c r="J310" s="44"/>
      <c r="K310" s="44"/>
      <c r="L310" s="44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2.0" customHeight="1">
      <c r="A311" s="10"/>
      <c r="B311" s="42" t="str">
        <f t="shared" si="1"/>
        <v>-</v>
      </c>
      <c r="C311" s="43" t="str">
        <f t="shared" si="2"/>
        <v/>
      </c>
      <c r="D311" s="44" t="str">
        <f t="shared" si="3"/>
        <v/>
      </c>
      <c r="E311" s="44" t="str">
        <f t="shared" si="4"/>
        <v/>
      </c>
      <c r="F311" s="44" t="str">
        <f t="shared" si="5"/>
        <v/>
      </c>
      <c r="G311" s="44" t="str">
        <f t="shared" si="6"/>
        <v/>
      </c>
      <c r="H311" s="44" t="str">
        <f t="shared" si="7"/>
        <v/>
      </c>
      <c r="I311" s="10"/>
      <c r="J311" s="44"/>
      <c r="K311" s="44"/>
      <c r="L311" s="44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2.0" customHeight="1">
      <c r="A312" s="10"/>
      <c r="B312" s="42" t="str">
        <f t="shared" si="1"/>
        <v>-</v>
      </c>
      <c r="C312" s="43" t="str">
        <f t="shared" si="2"/>
        <v/>
      </c>
      <c r="D312" s="44" t="str">
        <f t="shared" si="3"/>
        <v/>
      </c>
      <c r="E312" s="44" t="str">
        <f t="shared" si="4"/>
        <v/>
      </c>
      <c r="F312" s="44" t="str">
        <f t="shared" si="5"/>
        <v/>
      </c>
      <c r="G312" s="44" t="str">
        <f t="shared" si="6"/>
        <v/>
      </c>
      <c r="H312" s="44" t="str">
        <f t="shared" si="7"/>
        <v/>
      </c>
      <c r="I312" s="10"/>
      <c r="J312" s="44"/>
      <c r="K312" s="44"/>
      <c r="L312" s="44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2.0" customHeight="1">
      <c r="A313" s="10"/>
      <c r="B313" s="42" t="str">
        <f t="shared" si="1"/>
        <v>-</v>
      </c>
      <c r="C313" s="43" t="str">
        <f t="shared" si="2"/>
        <v/>
      </c>
      <c r="D313" s="44" t="str">
        <f t="shared" si="3"/>
        <v/>
      </c>
      <c r="E313" s="44" t="str">
        <f t="shared" si="4"/>
        <v/>
      </c>
      <c r="F313" s="44" t="str">
        <f t="shared" si="5"/>
        <v/>
      </c>
      <c r="G313" s="44" t="str">
        <f t="shared" si="6"/>
        <v/>
      </c>
      <c r="H313" s="44" t="str">
        <f t="shared" si="7"/>
        <v/>
      </c>
      <c r="I313" s="10"/>
      <c r="J313" s="44"/>
      <c r="K313" s="44"/>
      <c r="L313" s="44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2.0" customHeight="1">
      <c r="A314" s="10"/>
      <c r="B314" s="42" t="str">
        <f t="shared" si="1"/>
        <v>-</v>
      </c>
      <c r="C314" s="43" t="str">
        <f t="shared" si="2"/>
        <v/>
      </c>
      <c r="D314" s="44" t="str">
        <f t="shared" si="3"/>
        <v/>
      </c>
      <c r="E314" s="44" t="str">
        <f t="shared" si="4"/>
        <v/>
      </c>
      <c r="F314" s="44" t="str">
        <f t="shared" si="5"/>
        <v/>
      </c>
      <c r="G314" s="44" t="str">
        <f t="shared" si="6"/>
        <v/>
      </c>
      <c r="H314" s="44" t="str">
        <f t="shared" si="7"/>
        <v/>
      </c>
      <c r="I314" s="10"/>
      <c r="J314" s="44"/>
      <c r="K314" s="44"/>
      <c r="L314" s="44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2.0" customHeight="1">
      <c r="A315" s="10"/>
      <c r="B315" s="42" t="str">
        <f t="shared" si="1"/>
        <v>-</v>
      </c>
      <c r="C315" s="43" t="str">
        <f t="shared" si="2"/>
        <v/>
      </c>
      <c r="D315" s="44" t="str">
        <f t="shared" si="3"/>
        <v/>
      </c>
      <c r="E315" s="44" t="str">
        <f t="shared" si="4"/>
        <v/>
      </c>
      <c r="F315" s="44" t="str">
        <f t="shared" si="5"/>
        <v/>
      </c>
      <c r="G315" s="44" t="str">
        <f t="shared" si="6"/>
        <v/>
      </c>
      <c r="H315" s="44" t="str">
        <f t="shared" si="7"/>
        <v/>
      </c>
      <c r="I315" s="10"/>
      <c r="J315" s="44"/>
      <c r="K315" s="44"/>
      <c r="L315" s="44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2.0" customHeight="1">
      <c r="A316" s="10"/>
      <c r="B316" s="42" t="str">
        <f t="shared" si="1"/>
        <v>-</v>
      </c>
      <c r="C316" s="43" t="str">
        <f t="shared" si="2"/>
        <v/>
      </c>
      <c r="D316" s="44" t="str">
        <f t="shared" si="3"/>
        <v/>
      </c>
      <c r="E316" s="44" t="str">
        <f t="shared" si="4"/>
        <v/>
      </c>
      <c r="F316" s="44" t="str">
        <f t="shared" si="5"/>
        <v/>
      </c>
      <c r="G316" s="44" t="str">
        <f t="shared" si="6"/>
        <v/>
      </c>
      <c r="H316" s="44" t="str">
        <f t="shared" si="7"/>
        <v/>
      </c>
      <c r="I316" s="10"/>
      <c r="J316" s="44"/>
      <c r="K316" s="44"/>
      <c r="L316" s="44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2.0" customHeight="1">
      <c r="A317" s="10"/>
      <c r="B317" s="42" t="str">
        <f t="shared" si="1"/>
        <v>-</v>
      </c>
      <c r="C317" s="43" t="str">
        <f t="shared" si="2"/>
        <v/>
      </c>
      <c r="D317" s="44" t="str">
        <f t="shared" si="3"/>
        <v/>
      </c>
      <c r="E317" s="44" t="str">
        <f t="shared" si="4"/>
        <v/>
      </c>
      <c r="F317" s="44" t="str">
        <f t="shared" si="5"/>
        <v/>
      </c>
      <c r="G317" s="44" t="str">
        <f t="shared" si="6"/>
        <v/>
      </c>
      <c r="H317" s="44" t="str">
        <f t="shared" si="7"/>
        <v/>
      </c>
      <c r="I317" s="10"/>
      <c r="J317" s="44"/>
      <c r="K317" s="44"/>
      <c r="L317" s="44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2.0" customHeight="1">
      <c r="A318" s="10"/>
      <c r="B318" s="42" t="str">
        <f t="shared" si="1"/>
        <v>-</v>
      </c>
      <c r="C318" s="43" t="str">
        <f t="shared" si="2"/>
        <v/>
      </c>
      <c r="D318" s="44" t="str">
        <f t="shared" si="3"/>
        <v/>
      </c>
      <c r="E318" s="44" t="str">
        <f t="shared" si="4"/>
        <v/>
      </c>
      <c r="F318" s="44" t="str">
        <f t="shared" si="5"/>
        <v/>
      </c>
      <c r="G318" s="44" t="str">
        <f t="shared" si="6"/>
        <v/>
      </c>
      <c r="H318" s="44" t="str">
        <f t="shared" si="7"/>
        <v/>
      </c>
      <c r="I318" s="10"/>
      <c r="J318" s="44"/>
      <c r="K318" s="44"/>
      <c r="L318" s="44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2.0" customHeight="1">
      <c r="A319" s="10"/>
      <c r="B319" s="42" t="str">
        <f t="shared" si="1"/>
        <v>-</v>
      </c>
      <c r="C319" s="43" t="str">
        <f t="shared" si="2"/>
        <v/>
      </c>
      <c r="D319" s="44" t="str">
        <f t="shared" si="3"/>
        <v/>
      </c>
      <c r="E319" s="44" t="str">
        <f t="shared" si="4"/>
        <v/>
      </c>
      <c r="F319" s="44" t="str">
        <f t="shared" si="5"/>
        <v/>
      </c>
      <c r="G319" s="44" t="str">
        <f t="shared" si="6"/>
        <v/>
      </c>
      <c r="H319" s="44" t="str">
        <f t="shared" si="7"/>
        <v/>
      </c>
      <c r="I319" s="10"/>
      <c r="J319" s="44"/>
      <c r="K319" s="44"/>
      <c r="L319" s="44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2.0" customHeight="1">
      <c r="A320" s="10"/>
      <c r="B320" s="42" t="str">
        <f t="shared" si="1"/>
        <v>-</v>
      </c>
      <c r="C320" s="43" t="str">
        <f t="shared" si="2"/>
        <v/>
      </c>
      <c r="D320" s="44" t="str">
        <f t="shared" si="3"/>
        <v/>
      </c>
      <c r="E320" s="44" t="str">
        <f t="shared" si="4"/>
        <v/>
      </c>
      <c r="F320" s="44" t="str">
        <f t="shared" si="5"/>
        <v/>
      </c>
      <c r="G320" s="44" t="str">
        <f t="shared" si="6"/>
        <v/>
      </c>
      <c r="H320" s="44" t="str">
        <f t="shared" si="7"/>
        <v/>
      </c>
      <c r="I320" s="10"/>
      <c r="J320" s="44"/>
      <c r="K320" s="44"/>
      <c r="L320" s="44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2.0" customHeight="1">
      <c r="A321" s="10"/>
      <c r="B321" s="42" t="str">
        <f t="shared" si="1"/>
        <v>-</v>
      </c>
      <c r="C321" s="43" t="str">
        <f t="shared" si="2"/>
        <v/>
      </c>
      <c r="D321" s="44" t="str">
        <f t="shared" si="3"/>
        <v/>
      </c>
      <c r="E321" s="44" t="str">
        <f t="shared" si="4"/>
        <v/>
      </c>
      <c r="F321" s="44" t="str">
        <f t="shared" si="5"/>
        <v/>
      </c>
      <c r="G321" s="44" t="str">
        <f t="shared" si="6"/>
        <v/>
      </c>
      <c r="H321" s="44" t="str">
        <f t="shared" si="7"/>
        <v/>
      </c>
      <c r="I321" s="10"/>
      <c r="J321" s="44"/>
      <c r="K321" s="44"/>
      <c r="L321" s="44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2.0" customHeight="1">
      <c r="A322" s="10"/>
      <c r="B322" s="42" t="str">
        <f t="shared" si="1"/>
        <v>-</v>
      </c>
      <c r="C322" s="43" t="str">
        <f t="shared" si="2"/>
        <v/>
      </c>
      <c r="D322" s="44" t="str">
        <f t="shared" si="3"/>
        <v/>
      </c>
      <c r="E322" s="44" t="str">
        <f t="shared" si="4"/>
        <v/>
      </c>
      <c r="F322" s="44" t="str">
        <f t="shared" si="5"/>
        <v/>
      </c>
      <c r="G322" s="44" t="str">
        <f t="shared" si="6"/>
        <v/>
      </c>
      <c r="H322" s="44" t="str">
        <f t="shared" si="7"/>
        <v/>
      </c>
      <c r="I322" s="10"/>
      <c r="J322" s="44"/>
      <c r="K322" s="44"/>
      <c r="L322" s="44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2.0" customHeight="1">
      <c r="A323" s="10"/>
      <c r="B323" s="42" t="str">
        <f t="shared" si="1"/>
        <v>-</v>
      </c>
      <c r="C323" s="43" t="str">
        <f t="shared" si="2"/>
        <v/>
      </c>
      <c r="D323" s="44" t="str">
        <f t="shared" si="3"/>
        <v/>
      </c>
      <c r="E323" s="44" t="str">
        <f t="shared" si="4"/>
        <v/>
      </c>
      <c r="F323" s="44" t="str">
        <f t="shared" si="5"/>
        <v/>
      </c>
      <c r="G323" s="44" t="str">
        <f t="shared" si="6"/>
        <v/>
      </c>
      <c r="H323" s="44" t="str">
        <f t="shared" si="7"/>
        <v/>
      </c>
      <c r="I323" s="10"/>
      <c r="J323" s="44"/>
      <c r="K323" s="44"/>
      <c r="L323" s="44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2.0" customHeight="1">
      <c r="A324" s="10"/>
      <c r="B324" s="42" t="str">
        <f t="shared" si="1"/>
        <v>-</v>
      </c>
      <c r="C324" s="43" t="str">
        <f t="shared" si="2"/>
        <v/>
      </c>
      <c r="D324" s="44" t="str">
        <f t="shared" si="3"/>
        <v/>
      </c>
      <c r="E324" s="44" t="str">
        <f t="shared" si="4"/>
        <v/>
      </c>
      <c r="F324" s="44" t="str">
        <f t="shared" si="5"/>
        <v/>
      </c>
      <c r="G324" s="44" t="str">
        <f t="shared" si="6"/>
        <v/>
      </c>
      <c r="H324" s="44" t="str">
        <f t="shared" si="7"/>
        <v/>
      </c>
      <c r="I324" s="10"/>
      <c r="J324" s="44"/>
      <c r="K324" s="44"/>
      <c r="L324" s="44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2.0" customHeight="1">
      <c r="A325" s="10"/>
      <c r="B325" s="42" t="str">
        <f t="shared" si="1"/>
        <v>-</v>
      </c>
      <c r="C325" s="43" t="str">
        <f t="shared" si="2"/>
        <v/>
      </c>
      <c r="D325" s="44" t="str">
        <f t="shared" si="3"/>
        <v/>
      </c>
      <c r="E325" s="44" t="str">
        <f t="shared" si="4"/>
        <v/>
      </c>
      <c r="F325" s="44" t="str">
        <f t="shared" si="5"/>
        <v/>
      </c>
      <c r="G325" s="44" t="str">
        <f t="shared" si="6"/>
        <v/>
      </c>
      <c r="H325" s="44" t="str">
        <f t="shared" si="7"/>
        <v/>
      </c>
      <c r="I325" s="10"/>
      <c r="J325" s="44"/>
      <c r="K325" s="44"/>
      <c r="L325" s="44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2.0" customHeight="1">
      <c r="A326" s="10"/>
      <c r="B326" s="42" t="str">
        <f t="shared" si="1"/>
        <v>-</v>
      </c>
      <c r="C326" s="43" t="str">
        <f t="shared" si="2"/>
        <v/>
      </c>
      <c r="D326" s="44" t="str">
        <f t="shared" si="3"/>
        <v/>
      </c>
      <c r="E326" s="44" t="str">
        <f t="shared" si="4"/>
        <v/>
      </c>
      <c r="F326" s="44" t="str">
        <f t="shared" si="5"/>
        <v/>
      </c>
      <c r="G326" s="44" t="str">
        <f t="shared" si="6"/>
        <v/>
      </c>
      <c r="H326" s="44" t="str">
        <f t="shared" si="7"/>
        <v/>
      </c>
      <c r="I326" s="10"/>
      <c r="J326" s="44"/>
      <c r="K326" s="44"/>
      <c r="L326" s="44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2.0" customHeight="1">
      <c r="A327" s="10"/>
      <c r="B327" s="42" t="str">
        <f t="shared" si="1"/>
        <v>-</v>
      </c>
      <c r="C327" s="43" t="str">
        <f t="shared" si="2"/>
        <v/>
      </c>
      <c r="D327" s="44" t="str">
        <f t="shared" si="3"/>
        <v/>
      </c>
      <c r="E327" s="44" t="str">
        <f t="shared" si="4"/>
        <v/>
      </c>
      <c r="F327" s="44" t="str">
        <f t="shared" si="5"/>
        <v/>
      </c>
      <c r="G327" s="44" t="str">
        <f t="shared" si="6"/>
        <v/>
      </c>
      <c r="H327" s="44" t="str">
        <f t="shared" si="7"/>
        <v/>
      </c>
      <c r="I327" s="10"/>
      <c r="J327" s="44"/>
      <c r="K327" s="44"/>
      <c r="L327" s="44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2.0" customHeight="1">
      <c r="A328" s="10"/>
      <c r="B328" s="42" t="str">
        <f t="shared" si="1"/>
        <v>-</v>
      </c>
      <c r="C328" s="43" t="str">
        <f t="shared" si="2"/>
        <v/>
      </c>
      <c r="D328" s="44" t="str">
        <f t="shared" si="3"/>
        <v/>
      </c>
      <c r="E328" s="44" t="str">
        <f t="shared" si="4"/>
        <v/>
      </c>
      <c r="F328" s="44" t="str">
        <f t="shared" si="5"/>
        <v/>
      </c>
      <c r="G328" s="44" t="str">
        <f t="shared" si="6"/>
        <v/>
      </c>
      <c r="H328" s="44" t="str">
        <f t="shared" si="7"/>
        <v/>
      </c>
      <c r="I328" s="10"/>
      <c r="J328" s="44"/>
      <c r="K328" s="44"/>
      <c r="L328" s="44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2.0" customHeight="1">
      <c r="A329" s="10"/>
      <c r="B329" s="42" t="str">
        <f t="shared" si="1"/>
        <v>-</v>
      </c>
      <c r="C329" s="43" t="str">
        <f t="shared" si="2"/>
        <v/>
      </c>
      <c r="D329" s="44" t="str">
        <f t="shared" si="3"/>
        <v/>
      </c>
      <c r="E329" s="44" t="str">
        <f t="shared" si="4"/>
        <v/>
      </c>
      <c r="F329" s="44" t="str">
        <f t="shared" si="5"/>
        <v/>
      </c>
      <c r="G329" s="44" t="str">
        <f t="shared" si="6"/>
        <v/>
      </c>
      <c r="H329" s="44" t="str">
        <f t="shared" si="7"/>
        <v/>
      </c>
      <c r="I329" s="10"/>
      <c r="J329" s="44"/>
      <c r="K329" s="44"/>
      <c r="L329" s="44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2.0" customHeight="1">
      <c r="A330" s="10"/>
      <c r="B330" s="42" t="str">
        <f t="shared" si="1"/>
        <v>-</v>
      </c>
      <c r="C330" s="43" t="str">
        <f t="shared" si="2"/>
        <v/>
      </c>
      <c r="D330" s="44" t="str">
        <f t="shared" si="3"/>
        <v/>
      </c>
      <c r="E330" s="44" t="str">
        <f t="shared" si="4"/>
        <v/>
      </c>
      <c r="F330" s="44" t="str">
        <f t="shared" si="5"/>
        <v/>
      </c>
      <c r="G330" s="44" t="str">
        <f t="shared" si="6"/>
        <v/>
      </c>
      <c r="H330" s="44" t="str">
        <f t="shared" si="7"/>
        <v/>
      </c>
      <c r="I330" s="10"/>
      <c r="J330" s="44"/>
      <c r="K330" s="44"/>
      <c r="L330" s="44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2.0" customHeight="1">
      <c r="A331" s="10"/>
      <c r="B331" s="42" t="str">
        <f t="shared" si="1"/>
        <v>-</v>
      </c>
      <c r="C331" s="43" t="str">
        <f t="shared" si="2"/>
        <v/>
      </c>
      <c r="D331" s="44" t="str">
        <f t="shared" si="3"/>
        <v/>
      </c>
      <c r="E331" s="44" t="str">
        <f t="shared" si="4"/>
        <v/>
      </c>
      <c r="F331" s="44" t="str">
        <f t="shared" si="5"/>
        <v/>
      </c>
      <c r="G331" s="44" t="str">
        <f t="shared" si="6"/>
        <v/>
      </c>
      <c r="H331" s="44" t="str">
        <f t="shared" si="7"/>
        <v/>
      </c>
      <c r="I331" s="10"/>
      <c r="J331" s="44"/>
      <c r="K331" s="44"/>
      <c r="L331" s="44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2.0" customHeight="1">
      <c r="A332" s="10"/>
      <c r="B332" s="42" t="str">
        <f t="shared" si="1"/>
        <v>-</v>
      </c>
      <c r="C332" s="43" t="str">
        <f t="shared" si="2"/>
        <v/>
      </c>
      <c r="D332" s="44" t="str">
        <f t="shared" si="3"/>
        <v/>
      </c>
      <c r="E332" s="44" t="str">
        <f t="shared" si="4"/>
        <v/>
      </c>
      <c r="F332" s="44" t="str">
        <f t="shared" si="5"/>
        <v/>
      </c>
      <c r="G332" s="44" t="str">
        <f t="shared" si="6"/>
        <v/>
      </c>
      <c r="H332" s="44" t="str">
        <f t="shared" si="7"/>
        <v/>
      </c>
      <c r="I332" s="10"/>
      <c r="J332" s="44"/>
      <c r="K332" s="44"/>
      <c r="L332" s="44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2.0" customHeight="1">
      <c r="A333" s="10"/>
      <c r="B333" s="42" t="str">
        <f t="shared" si="1"/>
        <v>-</v>
      </c>
      <c r="C333" s="43" t="str">
        <f t="shared" si="2"/>
        <v/>
      </c>
      <c r="D333" s="44" t="str">
        <f t="shared" si="3"/>
        <v/>
      </c>
      <c r="E333" s="44" t="str">
        <f t="shared" si="4"/>
        <v/>
      </c>
      <c r="F333" s="44" t="str">
        <f t="shared" si="5"/>
        <v/>
      </c>
      <c r="G333" s="44" t="str">
        <f t="shared" si="6"/>
        <v/>
      </c>
      <c r="H333" s="44" t="str">
        <f t="shared" si="7"/>
        <v/>
      </c>
      <c r="I333" s="10"/>
      <c r="J333" s="44"/>
      <c r="K333" s="44"/>
      <c r="L333" s="44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2.0" customHeight="1">
      <c r="A334" s="10"/>
      <c r="B334" s="42" t="str">
        <f t="shared" si="1"/>
        <v>-</v>
      </c>
      <c r="C334" s="43" t="str">
        <f t="shared" si="2"/>
        <v/>
      </c>
      <c r="D334" s="44" t="str">
        <f t="shared" si="3"/>
        <v/>
      </c>
      <c r="E334" s="44" t="str">
        <f t="shared" si="4"/>
        <v/>
      </c>
      <c r="F334" s="44" t="str">
        <f t="shared" si="5"/>
        <v/>
      </c>
      <c r="G334" s="44" t="str">
        <f t="shared" si="6"/>
        <v/>
      </c>
      <c r="H334" s="44" t="str">
        <f t="shared" si="7"/>
        <v/>
      </c>
      <c r="I334" s="10"/>
      <c r="J334" s="44"/>
      <c r="K334" s="44"/>
      <c r="L334" s="44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2.0" customHeight="1">
      <c r="A335" s="10"/>
      <c r="B335" s="42" t="str">
        <f t="shared" si="1"/>
        <v>-</v>
      </c>
      <c r="C335" s="43" t="str">
        <f t="shared" si="2"/>
        <v/>
      </c>
      <c r="D335" s="44" t="str">
        <f t="shared" si="3"/>
        <v/>
      </c>
      <c r="E335" s="44" t="str">
        <f t="shared" si="4"/>
        <v/>
      </c>
      <c r="F335" s="44" t="str">
        <f t="shared" si="5"/>
        <v/>
      </c>
      <c r="G335" s="44" t="str">
        <f t="shared" si="6"/>
        <v/>
      </c>
      <c r="H335" s="44" t="str">
        <f t="shared" si="7"/>
        <v/>
      </c>
      <c r="I335" s="10"/>
      <c r="J335" s="44"/>
      <c r="K335" s="44"/>
      <c r="L335" s="44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2.0" customHeight="1">
      <c r="A336" s="10"/>
      <c r="B336" s="42" t="str">
        <f t="shared" si="1"/>
        <v>-</v>
      </c>
      <c r="C336" s="43" t="str">
        <f t="shared" si="2"/>
        <v/>
      </c>
      <c r="D336" s="44" t="str">
        <f t="shared" si="3"/>
        <v/>
      </c>
      <c r="E336" s="44" t="str">
        <f t="shared" si="4"/>
        <v/>
      </c>
      <c r="F336" s="44" t="str">
        <f t="shared" si="5"/>
        <v/>
      </c>
      <c r="G336" s="44" t="str">
        <f t="shared" si="6"/>
        <v/>
      </c>
      <c r="H336" s="44" t="str">
        <f t="shared" si="7"/>
        <v/>
      </c>
      <c r="I336" s="10"/>
      <c r="J336" s="44"/>
      <c r="K336" s="44"/>
      <c r="L336" s="44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2.0" customHeight="1">
      <c r="A337" s="10"/>
      <c r="B337" s="42" t="str">
        <f t="shared" si="1"/>
        <v>-</v>
      </c>
      <c r="C337" s="43" t="str">
        <f t="shared" si="2"/>
        <v/>
      </c>
      <c r="D337" s="44" t="str">
        <f t="shared" si="3"/>
        <v/>
      </c>
      <c r="E337" s="44" t="str">
        <f t="shared" si="4"/>
        <v/>
      </c>
      <c r="F337" s="44" t="str">
        <f t="shared" si="5"/>
        <v/>
      </c>
      <c r="G337" s="44" t="str">
        <f t="shared" si="6"/>
        <v/>
      </c>
      <c r="H337" s="44" t="str">
        <f t="shared" si="7"/>
        <v/>
      </c>
      <c r="I337" s="10"/>
      <c r="J337" s="44"/>
      <c r="K337" s="44"/>
      <c r="L337" s="44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2.0" customHeight="1">
      <c r="A338" s="10"/>
      <c r="B338" s="42" t="str">
        <f t="shared" si="1"/>
        <v>-</v>
      </c>
      <c r="C338" s="43" t="str">
        <f t="shared" si="2"/>
        <v/>
      </c>
      <c r="D338" s="44" t="str">
        <f t="shared" si="3"/>
        <v/>
      </c>
      <c r="E338" s="44" t="str">
        <f t="shared" si="4"/>
        <v/>
      </c>
      <c r="F338" s="44" t="str">
        <f t="shared" si="5"/>
        <v/>
      </c>
      <c r="G338" s="44" t="str">
        <f t="shared" si="6"/>
        <v/>
      </c>
      <c r="H338" s="44" t="str">
        <f t="shared" si="7"/>
        <v/>
      </c>
      <c r="I338" s="10"/>
      <c r="J338" s="44"/>
      <c r="K338" s="44"/>
      <c r="L338" s="44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2.0" customHeight="1">
      <c r="A339" s="10"/>
      <c r="B339" s="42" t="str">
        <f t="shared" si="1"/>
        <v>-</v>
      </c>
      <c r="C339" s="43" t="str">
        <f t="shared" si="2"/>
        <v/>
      </c>
      <c r="D339" s="44" t="str">
        <f t="shared" si="3"/>
        <v/>
      </c>
      <c r="E339" s="44" t="str">
        <f t="shared" si="4"/>
        <v/>
      </c>
      <c r="F339" s="44" t="str">
        <f t="shared" si="5"/>
        <v/>
      </c>
      <c r="G339" s="44" t="str">
        <f t="shared" si="6"/>
        <v/>
      </c>
      <c r="H339" s="44" t="str">
        <f t="shared" si="7"/>
        <v/>
      </c>
      <c r="I339" s="10"/>
      <c r="J339" s="44"/>
      <c r="K339" s="44"/>
      <c r="L339" s="44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2.0" customHeight="1">
      <c r="A340" s="10"/>
      <c r="B340" s="42" t="str">
        <f t="shared" si="1"/>
        <v>-</v>
      </c>
      <c r="C340" s="43" t="str">
        <f t="shared" si="2"/>
        <v/>
      </c>
      <c r="D340" s="44" t="str">
        <f t="shared" si="3"/>
        <v/>
      </c>
      <c r="E340" s="44" t="str">
        <f t="shared" si="4"/>
        <v/>
      </c>
      <c r="F340" s="44" t="str">
        <f t="shared" si="5"/>
        <v/>
      </c>
      <c r="G340" s="44" t="str">
        <f t="shared" si="6"/>
        <v/>
      </c>
      <c r="H340" s="44" t="str">
        <f t="shared" si="7"/>
        <v/>
      </c>
      <c r="I340" s="10"/>
      <c r="J340" s="44"/>
      <c r="K340" s="44"/>
      <c r="L340" s="44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2.0" customHeight="1">
      <c r="A341" s="10"/>
      <c r="B341" s="42" t="str">
        <f t="shared" si="1"/>
        <v>-</v>
      </c>
      <c r="C341" s="43" t="str">
        <f t="shared" si="2"/>
        <v/>
      </c>
      <c r="D341" s="44" t="str">
        <f t="shared" si="3"/>
        <v/>
      </c>
      <c r="E341" s="44" t="str">
        <f t="shared" si="4"/>
        <v/>
      </c>
      <c r="F341" s="44" t="str">
        <f t="shared" si="5"/>
        <v/>
      </c>
      <c r="G341" s="44" t="str">
        <f t="shared" si="6"/>
        <v/>
      </c>
      <c r="H341" s="44" t="str">
        <f t="shared" si="7"/>
        <v/>
      </c>
      <c r="I341" s="10"/>
      <c r="J341" s="44"/>
      <c r="K341" s="44"/>
      <c r="L341" s="44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2.0" customHeight="1">
      <c r="A342" s="10"/>
      <c r="B342" s="42" t="str">
        <f t="shared" si="1"/>
        <v>-</v>
      </c>
      <c r="C342" s="43" t="str">
        <f t="shared" si="2"/>
        <v/>
      </c>
      <c r="D342" s="44" t="str">
        <f t="shared" si="3"/>
        <v/>
      </c>
      <c r="E342" s="44" t="str">
        <f t="shared" si="4"/>
        <v/>
      </c>
      <c r="F342" s="44" t="str">
        <f t="shared" si="5"/>
        <v/>
      </c>
      <c r="G342" s="44" t="str">
        <f t="shared" si="6"/>
        <v/>
      </c>
      <c r="H342" s="44" t="str">
        <f t="shared" si="7"/>
        <v/>
      </c>
      <c r="I342" s="10"/>
      <c r="J342" s="44"/>
      <c r="K342" s="44"/>
      <c r="L342" s="44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2.0" customHeight="1">
      <c r="A343" s="10"/>
      <c r="B343" s="42" t="str">
        <f t="shared" si="1"/>
        <v>-</v>
      </c>
      <c r="C343" s="43" t="str">
        <f t="shared" si="2"/>
        <v/>
      </c>
      <c r="D343" s="44" t="str">
        <f t="shared" si="3"/>
        <v/>
      </c>
      <c r="E343" s="44" t="str">
        <f t="shared" si="4"/>
        <v/>
      </c>
      <c r="F343" s="44" t="str">
        <f t="shared" si="5"/>
        <v/>
      </c>
      <c r="G343" s="44" t="str">
        <f t="shared" si="6"/>
        <v/>
      </c>
      <c r="H343" s="44" t="str">
        <f t="shared" si="7"/>
        <v/>
      </c>
      <c r="I343" s="10"/>
      <c r="J343" s="44"/>
      <c r="K343" s="44"/>
      <c r="L343" s="44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2.0" customHeight="1">
      <c r="A344" s="10"/>
      <c r="B344" s="42" t="str">
        <f t="shared" si="1"/>
        <v>-</v>
      </c>
      <c r="C344" s="43" t="str">
        <f t="shared" si="2"/>
        <v/>
      </c>
      <c r="D344" s="44" t="str">
        <f t="shared" si="3"/>
        <v/>
      </c>
      <c r="E344" s="44" t="str">
        <f t="shared" si="4"/>
        <v/>
      </c>
      <c r="F344" s="44" t="str">
        <f t="shared" si="5"/>
        <v/>
      </c>
      <c r="G344" s="44" t="str">
        <f t="shared" si="6"/>
        <v/>
      </c>
      <c r="H344" s="44" t="str">
        <f t="shared" si="7"/>
        <v/>
      </c>
      <c r="I344" s="10"/>
      <c r="J344" s="44"/>
      <c r="K344" s="44"/>
      <c r="L344" s="44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2.0" customHeight="1">
      <c r="A345" s="10"/>
      <c r="B345" s="42" t="str">
        <f t="shared" si="1"/>
        <v>-</v>
      </c>
      <c r="C345" s="43" t="str">
        <f t="shared" si="2"/>
        <v/>
      </c>
      <c r="D345" s="44" t="str">
        <f t="shared" si="3"/>
        <v/>
      </c>
      <c r="E345" s="44" t="str">
        <f t="shared" si="4"/>
        <v/>
      </c>
      <c r="F345" s="44" t="str">
        <f t="shared" si="5"/>
        <v/>
      </c>
      <c r="G345" s="44" t="str">
        <f t="shared" si="6"/>
        <v/>
      </c>
      <c r="H345" s="44" t="str">
        <f t="shared" si="7"/>
        <v/>
      </c>
      <c r="I345" s="10"/>
      <c r="J345" s="44"/>
      <c r="K345" s="44"/>
      <c r="L345" s="44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2.0" customHeight="1">
      <c r="A346" s="10"/>
      <c r="B346" s="42" t="str">
        <f t="shared" si="1"/>
        <v>-</v>
      </c>
      <c r="C346" s="43" t="str">
        <f t="shared" si="2"/>
        <v/>
      </c>
      <c r="D346" s="44" t="str">
        <f t="shared" si="3"/>
        <v/>
      </c>
      <c r="E346" s="44" t="str">
        <f t="shared" si="4"/>
        <v/>
      </c>
      <c r="F346" s="44" t="str">
        <f t="shared" si="5"/>
        <v/>
      </c>
      <c r="G346" s="44" t="str">
        <f t="shared" si="6"/>
        <v/>
      </c>
      <c r="H346" s="44" t="str">
        <f t="shared" si="7"/>
        <v/>
      </c>
      <c r="I346" s="10"/>
      <c r="J346" s="44"/>
      <c r="K346" s="44"/>
      <c r="L346" s="44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2.0" customHeight="1">
      <c r="A347" s="10"/>
      <c r="B347" s="42" t="str">
        <f t="shared" si="1"/>
        <v>-</v>
      </c>
      <c r="C347" s="43" t="str">
        <f t="shared" si="2"/>
        <v/>
      </c>
      <c r="D347" s="44" t="str">
        <f t="shared" si="3"/>
        <v/>
      </c>
      <c r="E347" s="44" t="str">
        <f t="shared" si="4"/>
        <v/>
      </c>
      <c r="F347" s="44" t="str">
        <f t="shared" si="5"/>
        <v/>
      </c>
      <c r="G347" s="44" t="str">
        <f t="shared" si="6"/>
        <v/>
      </c>
      <c r="H347" s="44" t="str">
        <f t="shared" si="7"/>
        <v/>
      </c>
      <c r="I347" s="10"/>
      <c r="J347" s="44"/>
      <c r="K347" s="44"/>
      <c r="L347" s="44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2.0" customHeight="1">
      <c r="A348" s="10"/>
      <c r="B348" s="42" t="str">
        <f t="shared" si="1"/>
        <v>-</v>
      </c>
      <c r="C348" s="43" t="str">
        <f t="shared" si="2"/>
        <v/>
      </c>
      <c r="D348" s="44" t="str">
        <f t="shared" si="3"/>
        <v/>
      </c>
      <c r="E348" s="44" t="str">
        <f t="shared" si="4"/>
        <v/>
      </c>
      <c r="F348" s="44" t="str">
        <f t="shared" si="5"/>
        <v/>
      </c>
      <c r="G348" s="44" t="str">
        <f t="shared" si="6"/>
        <v/>
      </c>
      <c r="H348" s="44" t="str">
        <f t="shared" si="7"/>
        <v/>
      </c>
      <c r="I348" s="10"/>
      <c r="J348" s="44"/>
      <c r="K348" s="44"/>
      <c r="L348" s="44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2.0" customHeight="1">
      <c r="A349" s="10"/>
      <c r="B349" s="42" t="str">
        <f t="shared" si="1"/>
        <v>-</v>
      </c>
      <c r="C349" s="43" t="str">
        <f t="shared" si="2"/>
        <v/>
      </c>
      <c r="D349" s="44" t="str">
        <f t="shared" si="3"/>
        <v/>
      </c>
      <c r="E349" s="44" t="str">
        <f t="shared" si="4"/>
        <v/>
      </c>
      <c r="F349" s="44" t="str">
        <f t="shared" si="5"/>
        <v/>
      </c>
      <c r="G349" s="44" t="str">
        <f t="shared" si="6"/>
        <v/>
      </c>
      <c r="H349" s="44" t="str">
        <f t="shared" si="7"/>
        <v/>
      </c>
      <c r="I349" s="10"/>
      <c r="J349" s="44"/>
      <c r="K349" s="44"/>
      <c r="L349" s="44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2.0" customHeight="1">
      <c r="A350" s="10"/>
      <c r="B350" s="42" t="str">
        <f t="shared" si="1"/>
        <v>-</v>
      </c>
      <c r="C350" s="43" t="str">
        <f t="shared" si="2"/>
        <v/>
      </c>
      <c r="D350" s="44" t="str">
        <f t="shared" si="3"/>
        <v/>
      </c>
      <c r="E350" s="44" t="str">
        <f t="shared" si="4"/>
        <v/>
      </c>
      <c r="F350" s="44" t="str">
        <f t="shared" si="5"/>
        <v/>
      </c>
      <c r="G350" s="44" t="str">
        <f t="shared" si="6"/>
        <v/>
      </c>
      <c r="H350" s="44" t="str">
        <f t="shared" si="7"/>
        <v/>
      </c>
      <c r="I350" s="10"/>
      <c r="J350" s="44"/>
      <c r="K350" s="44"/>
      <c r="L350" s="44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2.0" customHeight="1">
      <c r="A351" s="10"/>
      <c r="B351" s="42" t="str">
        <f t="shared" si="1"/>
        <v>-</v>
      </c>
      <c r="C351" s="43" t="str">
        <f t="shared" si="2"/>
        <v/>
      </c>
      <c r="D351" s="44" t="str">
        <f t="shared" si="3"/>
        <v/>
      </c>
      <c r="E351" s="44" t="str">
        <f t="shared" si="4"/>
        <v/>
      </c>
      <c r="F351" s="44" t="str">
        <f t="shared" si="5"/>
        <v/>
      </c>
      <c r="G351" s="44" t="str">
        <f t="shared" si="6"/>
        <v/>
      </c>
      <c r="H351" s="44" t="str">
        <f t="shared" si="7"/>
        <v/>
      </c>
      <c r="I351" s="10"/>
      <c r="J351" s="44"/>
      <c r="K351" s="44"/>
      <c r="L351" s="44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2.0" customHeight="1">
      <c r="A352" s="10"/>
      <c r="B352" s="42" t="str">
        <f t="shared" si="1"/>
        <v>-</v>
      </c>
      <c r="C352" s="43" t="str">
        <f t="shared" si="2"/>
        <v/>
      </c>
      <c r="D352" s="44" t="str">
        <f t="shared" si="3"/>
        <v/>
      </c>
      <c r="E352" s="44" t="str">
        <f t="shared" si="4"/>
        <v/>
      </c>
      <c r="F352" s="44" t="str">
        <f t="shared" si="5"/>
        <v/>
      </c>
      <c r="G352" s="44" t="str">
        <f t="shared" si="6"/>
        <v/>
      </c>
      <c r="H352" s="44" t="str">
        <f t="shared" si="7"/>
        <v/>
      </c>
      <c r="I352" s="10"/>
      <c r="J352" s="44"/>
      <c r="K352" s="44"/>
      <c r="L352" s="44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2.0" customHeight="1">
      <c r="A353" s="10"/>
      <c r="B353" s="42" t="str">
        <f t="shared" si="1"/>
        <v>-</v>
      </c>
      <c r="C353" s="43" t="str">
        <f t="shared" si="2"/>
        <v/>
      </c>
      <c r="D353" s="44" t="str">
        <f t="shared" si="3"/>
        <v/>
      </c>
      <c r="E353" s="44" t="str">
        <f t="shared" si="4"/>
        <v/>
      </c>
      <c r="F353" s="44" t="str">
        <f t="shared" si="5"/>
        <v/>
      </c>
      <c r="G353" s="44" t="str">
        <f t="shared" si="6"/>
        <v/>
      </c>
      <c r="H353" s="44" t="str">
        <f t="shared" si="7"/>
        <v/>
      </c>
      <c r="I353" s="10"/>
      <c r="J353" s="44"/>
      <c r="K353" s="44"/>
      <c r="L353" s="44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2.0" customHeight="1">
      <c r="A354" s="10"/>
      <c r="B354" s="42" t="str">
        <f t="shared" si="1"/>
        <v>-</v>
      </c>
      <c r="C354" s="43" t="str">
        <f t="shared" si="2"/>
        <v/>
      </c>
      <c r="D354" s="44" t="str">
        <f t="shared" si="3"/>
        <v/>
      </c>
      <c r="E354" s="44" t="str">
        <f t="shared" si="4"/>
        <v/>
      </c>
      <c r="F354" s="44" t="str">
        <f t="shared" si="5"/>
        <v/>
      </c>
      <c r="G354" s="44" t="str">
        <f t="shared" si="6"/>
        <v/>
      </c>
      <c r="H354" s="44" t="str">
        <f t="shared" si="7"/>
        <v/>
      </c>
      <c r="I354" s="10"/>
      <c r="J354" s="44"/>
      <c r="K354" s="44"/>
      <c r="L354" s="44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2.0" customHeight="1">
      <c r="A355" s="10"/>
      <c r="B355" s="42" t="str">
        <f t="shared" si="1"/>
        <v>-</v>
      </c>
      <c r="C355" s="43" t="str">
        <f t="shared" si="2"/>
        <v/>
      </c>
      <c r="D355" s="44" t="str">
        <f t="shared" si="3"/>
        <v/>
      </c>
      <c r="E355" s="44" t="str">
        <f t="shared" si="4"/>
        <v/>
      </c>
      <c r="F355" s="44" t="str">
        <f t="shared" si="5"/>
        <v/>
      </c>
      <c r="G355" s="44" t="str">
        <f t="shared" si="6"/>
        <v/>
      </c>
      <c r="H355" s="44" t="str">
        <f t="shared" si="7"/>
        <v/>
      </c>
      <c r="I355" s="10"/>
      <c r="J355" s="44"/>
      <c r="K355" s="44"/>
      <c r="L355" s="44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2.0" customHeight="1">
      <c r="A356" s="10"/>
      <c r="B356" s="42" t="str">
        <f t="shared" si="1"/>
        <v>-</v>
      </c>
      <c r="C356" s="43" t="str">
        <f t="shared" si="2"/>
        <v/>
      </c>
      <c r="D356" s="44" t="str">
        <f t="shared" si="3"/>
        <v/>
      </c>
      <c r="E356" s="44" t="str">
        <f t="shared" si="4"/>
        <v/>
      </c>
      <c r="F356" s="44" t="str">
        <f t="shared" si="5"/>
        <v/>
      </c>
      <c r="G356" s="44" t="str">
        <f t="shared" si="6"/>
        <v/>
      </c>
      <c r="H356" s="44" t="str">
        <f t="shared" si="7"/>
        <v/>
      </c>
      <c r="I356" s="10"/>
      <c r="J356" s="44"/>
      <c r="K356" s="44"/>
      <c r="L356" s="44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2.0" customHeight="1">
      <c r="A357" s="10"/>
      <c r="B357" s="42" t="str">
        <f t="shared" si="1"/>
        <v>-</v>
      </c>
      <c r="C357" s="43" t="str">
        <f t="shared" si="2"/>
        <v/>
      </c>
      <c r="D357" s="44" t="str">
        <f t="shared" si="3"/>
        <v/>
      </c>
      <c r="E357" s="44" t="str">
        <f t="shared" si="4"/>
        <v/>
      </c>
      <c r="F357" s="44" t="str">
        <f t="shared" si="5"/>
        <v/>
      </c>
      <c r="G357" s="44" t="str">
        <f t="shared" si="6"/>
        <v/>
      </c>
      <c r="H357" s="44" t="str">
        <f t="shared" si="7"/>
        <v/>
      </c>
      <c r="I357" s="10"/>
      <c r="J357" s="44"/>
      <c r="K357" s="44"/>
      <c r="L357" s="44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2.0" customHeight="1">
      <c r="A358" s="10"/>
      <c r="B358" s="42" t="str">
        <f t="shared" si="1"/>
        <v>-</v>
      </c>
      <c r="C358" s="43" t="str">
        <f t="shared" si="2"/>
        <v/>
      </c>
      <c r="D358" s="44" t="str">
        <f t="shared" si="3"/>
        <v/>
      </c>
      <c r="E358" s="44" t="str">
        <f t="shared" si="4"/>
        <v/>
      </c>
      <c r="F358" s="44" t="str">
        <f t="shared" si="5"/>
        <v/>
      </c>
      <c r="G358" s="44" t="str">
        <f t="shared" si="6"/>
        <v/>
      </c>
      <c r="H358" s="44" t="str">
        <f t="shared" si="7"/>
        <v/>
      </c>
      <c r="I358" s="10"/>
      <c r="J358" s="44"/>
      <c r="K358" s="44"/>
      <c r="L358" s="44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2.0" customHeight="1">
      <c r="A359" s="10"/>
      <c r="B359" s="42" t="str">
        <f t="shared" si="1"/>
        <v>-</v>
      </c>
      <c r="C359" s="43" t="str">
        <f t="shared" si="2"/>
        <v/>
      </c>
      <c r="D359" s="44" t="str">
        <f t="shared" si="3"/>
        <v/>
      </c>
      <c r="E359" s="44" t="str">
        <f t="shared" si="4"/>
        <v/>
      </c>
      <c r="F359" s="44" t="str">
        <f t="shared" si="5"/>
        <v/>
      </c>
      <c r="G359" s="44" t="str">
        <f t="shared" si="6"/>
        <v/>
      </c>
      <c r="H359" s="44" t="str">
        <f t="shared" si="7"/>
        <v/>
      </c>
      <c r="I359" s="10"/>
      <c r="J359" s="44"/>
      <c r="K359" s="44"/>
      <c r="L359" s="44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2.0" customHeight="1">
      <c r="A360" s="10"/>
      <c r="B360" s="42" t="str">
        <f t="shared" si="1"/>
        <v>-</v>
      </c>
      <c r="C360" s="43" t="str">
        <f t="shared" si="2"/>
        <v/>
      </c>
      <c r="D360" s="44" t="str">
        <f t="shared" si="3"/>
        <v/>
      </c>
      <c r="E360" s="44" t="str">
        <f t="shared" si="4"/>
        <v/>
      </c>
      <c r="F360" s="44" t="str">
        <f t="shared" si="5"/>
        <v/>
      </c>
      <c r="G360" s="44" t="str">
        <f t="shared" si="6"/>
        <v/>
      </c>
      <c r="H360" s="44" t="str">
        <f t="shared" si="7"/>
        <v/>
      </c>
      <c r="I360" s="10"/>
      <c r="J360" s="44"/>
      <c r="K360" s="44"/>
      <c r="L360" s="44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2.0" customHeight="1">
      <c r="A361" s="10"/>
      <c r="B361" s="42" t="str">
        <f t="shared" si="1"/>
        <v>-</v>
      </c>
      <c r="C361" s="43" t="str">
        <f t="shared" si="2"/>
        <v/>
      </c>
      <c r="D361" s="44" t="str">
        <f t="shared" si="3"/>
        <v/>
      </c>
      <c r="E361" s="44" t="str">
        <f t="shared" si="4"/>
        <v/>
      </c>
      <c r="F361" s="44" t="str">
        <f t="shared" si="5"/>
        <v/>
      </c>
      <c r="G361" s="44" t="str">
        <f t="shared" si="6"/>
        <v/>
      </c>
      <c r="H361" s="44" t="str">
        <f t="shared" si="7"/>
        <v/>
      </c>
      <c r="I361" s="10"/>
      <c r="J361" s="44"/>
      <c r="K361" s="44"/>
      <c r="L361" s="44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2.0" customHeight="1">
      <c r="A362" s="10"/>
      <c r="B362" s="42" t="str">
        <f t="shared" si="1"/>
        <v>-</v>
      </c>
      <c r="C362" s="43" t="str">
        <f t="shared" si="2"/>
        <v/>
      </c>
      <c r="D362" s="44" t="str">
        <f t="shared" si="3"/>
        <v/>
      </c>
      <c r="E362" s="44" t="str">
        <f t="shared" si="4"/>
        <v/>
      </c>
      <c r="F362" s="44" t="str">
        <f t="shared" si="5"/>
        <v/>
      </c>
      <c r="G362" s="44" t="str">
        <f t="shared" si="6"/>
        <v/>
      </c>
      <c r="H362" s="44" t="str">
        <f t="shared" si="7"/>
        <v/>
      </c>
      <c r="I362" s="10"/>
      <c r="J362" s="44"/>
      <c r="K362" s="44"/>
      <c r="L362" s="44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2.0" customHeight="1">
      <c r="A363" s="10"/>
      <c r="B363" s="42" t="str">
        <f t="shared" si="1"/>
        <v>-</v>
      </c>
      <c r="C363" s="43" t="str">
        <f t="shared" si="2"/>
        <v/>
      </c>
      <c r="D363" s="44" t="str">
        <f t="shared" si="3"/>
        <v/>
      </c>
      <c r="E363" s="44" t="str">
        <f t="shared" si="4"/>
        <v/>
      </c>
      <c r="F363" s="44" t="str">
        <f t="shared" si="5"/>
        <v/>
      </c>
      <c r="G363" s="44" t="str">
        <f t="shared" si="6"/>
        <v/>
      </c>
      <c r="H363" s="44" t="str">
        <f t="shared" si="7"/>
        <v/>
      </c>
      <c r="I363" s="10"/>
      <c r="J363" s="44"/>
      <c r="K363" s="44"/>
      <c r="L363" s="44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2.0" customHeight="1">
      <c r="A364" s="10"/>
      <c r="B364" s="42" t="str">
        <f t="shared" si="1"/>
        <v>-</v>
      </c>
      <c r="C364" s="43" t="str">
        <f t="shared" si="2"/>
        <v/>
      </c>
      <c r="D364" s="44" t="str">
        <f t="shared" si="3"/>
        <v/>
      </c>
      <c r="E364" s="44" t="str">
        <f t="shared" si="4"/>
        <v/>
      </c>
      <c r="F364" s="44" t="str">
        <f t="shared" si="5"/>
        <v/>
      </c>
      <c r="G364" s="44" t="str">
        <f t="shared" si="6"/>
        <v/>
      </c>
      <c r="H364" s="44" t="str">
        <f t="shared" si="7"/>
        <v/>
      </c>
      <c r="I364" s="10"/>
      <c r="J364" s="44"/>
      <c r="K364" s="44"/>
      <c r="L364" s="44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2.0" customHeight="1">
      <c r="A365" s="10"/>
      <c r="B365" s="42" t="str">
        <f t="shared" si="1"/>
        <v>-</v>
      </c>
      <c r="C365" s="43" t="str">
        <f t="shared" si="2"/>
        <v/>
      </c>
      <c r="D365" s="44" t="str">
        <f t="shared" si="3"/>
        <v/>
      </c>
      <c r="E365" s="44" t="str">
        <f t="shared" si="4"/>
        <v/>
      </c>
      <c r="F365" s="44" t="str">
        <f t="shared" si="5"/>
        <v/>
      </c>
      <c r="G365" s="44" t="str">
        <f t="shared" si="6"/>
        <v/>
      </c>
      <c r="H365" s="44" t="str">
        <f t="shared" si="7"/>
        <v/>
      </c>
      <c r="I365" s="10"/>
      <c r="J365" s="44"/>
      <c r="K365" s="44"/>
      <c r="L365" s="44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2.0" customHeight="1">
      <c r="A366" s="10"/>
      <c r="B366" s="42" t="str">
        <f t="shared" si="1"/>
        <v>-</v>
      </c>
      <c r="C366" s="43" t="str">
        <f t="shared" si="2"/>
        <v/>
      </c>
      <c r="D366" s="44" t="str">
        <f t="shared" si="3"/>
        <v/>
      </c>
      <c r="E366" s="44" t="str">
        <f t="shared" si="4"/>
        <v/>
      </c>
      <c r="F366" s="44" t="str">
        <f t="shared" si="5"/>
        <v/>
      </c>
      <c r="G366" s="44" t="str">
        <f t="shared" si="6"/>
        <v/>
      </c>
      <c r="H366" s="44" t="str">
        <f t="shared" si="7"/>
        <v/>
      </c>
      <c r="I366" s="10"/>
      <c r="J366" s="44"/>
      <c r="K366" s="44"/>
      <c r="L366" s="44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2.0" customHeight="1">
      <c r="A367" s="10"/>
      <c r="B367" s="42" t="str">
        <f t="shared" si="1"/>
        <v>-</v>
      </c>
      <c r="C367" s="43" t="str">
        <f t="shared" si="2"/>
        <v/>
      </c>
      <c r="D367" s="44" t="str">
        <f t="shared" si="3"/>
        <v/>
      </c>
      <c r="E367" s="44" t="str">
        <f t="shared" si="4"/>
        <v/>
      </c>
      <c r="F367" s="44" t="str">
        <f t="shared" si="5"/>
        <v/>
      </c>
      <c r="G367" s="44" t="str">
        <f t="shared" si="6"/>
        <v/>
      </c>
      <c r="H367" s="44" t="str">
        <f t="shared" si="7"/>
        <v/>
      </c>
      <c r="I367" s="10"/>
      <c r="J367" s="44"/>
      <c r="K367" s="44"/>
      <c r="L367" s="44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2.0" customHeight="1">
      <c r="A368" s="10"/>
      <c r="B368" s="42" t="str">
        <f t="shared" si="1"/>
        <v>-</v>
      </c>
      <c r="C368" s="43" t="str">
        <f t="shared" si="2"/>
        <v/>
      </c>
      <c r="D368" s="44" t="str">
        <f t="shared" si="3"/>
        <v/>
      </c>
      <c r="E368" s="44" t="str">
        <f t="shared" si="4"/>
        <v/>
      </c>
      <c r="F368" s="44" t="str">
        <f t="shared" si="5"/>
        <v/>
      </c>
      <c r="G368" s="44" t="str">
        <f t="shared" si="6"/>
        <v/>
      </c>
      <c r="H368" s="44" t="str">
        <f t="shared" si="7"/>
        <v/>
      </c>
      <c r="I368" s="10"/>
      <c r="J368" s="44"/>
      <c r="K368" s="44"/>
      <c r="L368" s="44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2.0" customHeight="1">
      <c r="A369" s="10"/>
      <c r="B369" s="42" t="str">
        <f t="shared" si="1"/>
        <v>-</v>
      </c>
      <c r="C369" s="43" t="str">
        <f t="shared" si="2"/>
        <v/>
      </c>
      <c r="D369" s="44" t="str">
        <f t="shared" si="3"/>
        <v/>
      </c>
      <c r="E369" s="44" t="str">
        <f t="shared" si="4"/>
        <v/>
      </c>
      <c r="F369" s="44" t="str">
        <f t="shared" si="5"/>
        <v/>
      </c>
      <c r="G369" s="44" t="str">
        <f t="shared" si="6"/>
        <v/>
      </c>
      <c r="H369" s="44" t="str">
        <f t="shared" si="7"/>
        <v/>
      </c>
      <c r="I369" s="10"/>
      <c r="J369" s="44"/>
      <c r="K369" s="44"/>
      <c r="L369" s="44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2.0" customHeight="1">
      <c r="A370" s="10"/>
      <c r="B370" s="42" t="str">
        <f t="shared" si="1"/>
        <v>-</v>
      </c>
      <c r="C370" s="43" t="str">
        <f t="shared" si="2"/>
        <v/>
      </c>
      <c r="D370" s="44" t="str">
        <f t="shared" si="3"/>
        <v/>
      </c>
      <c r="E370" s="44" t="str">
        <f t="shared" si="4"/>
        <v/>
      </c>
      <c r="F370" s="44" t="str">
        <f t="shared" si="5"/>
        <v/>
      </c>
      <c r="G370" s="44" t="str">
        <f t="shared" si="6"/>
        <v/>
      </c>
      <c r="H370" s="44" t="str">
        <f t="shared" si="7"/>
        <v/>
      </c>
      <c r="I370" s="10"/>
      <c r="J370" s="44"/>
      <c r="K370" s="44"/>
      <c r="L370" s="44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2.0" customHeight="1">
      <c r="A371" s="10"/>
      <c r="B371" s="42" t="str">
        <f t="shared" si="1"/>
        <v>-</v>
      </c>
      <c r="C371" s="43" t="str">
        <f t="shared" si="2"/>
        <v/>
      </c>
      <c r="D371" s="44" t="str">
        <f t="shared" si="3"/>
        <v/>
      </c>
      <c r="E371" s="44" t="str">
        <f t="shared" si="4"/>
        <v/>
      </c>
      <c r="F371" s="44" t="str">
        <f t="shared" si="5"/>
        <v/>
      </c>
      <c r="G371" s="44" t="str">
        <f t="shared" si="6"/>
        <v/>
      </c>
      <c r="H371" s="44" t="str">
        <f t="shared" si="7"/>
        <v/>
      </c>
      <c r="I371" s="10"/>
      <c r="J371" s="44"/>
      <c r="K371" s="44"/>
      <c r="L371" s="44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2.0" customHeight="1">
      <c r="A372" s="10"/>
      <c r="B372" s="46" t="s">
        <v>42</v>
      </c>
      <c r="C372" s="3"/>
      <c r="D372" s="3"/>
      <c r="E372" s="3"/>
      <c r="F372" s="3"/>
      <c r="G372" s="3"/>
      <c r="H372" s="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2.0" customHeight="1">
      <c r="A373" s="10"/>
      <c r="B373" s="47" t="s">
        <v>43</v>
      </c>
      <c r="C373" s="10"/>
      <c r="D373" s="10"/>
      <c r="E373" s="44">
        <f t="shared" ref="E373:H373" si="8">SUM(E12:E371)</f>
        <v>3981.37</v>
      </c>
      <c r="F373" s="44">
        <f t="shared" si="8"/>
        <v>41500</v>
      </c>
      <c r="G373" s="44">
        <f t="shared" si="8"/>
        <v>672.84</v>
      </c>
      <c r="H373" s="44">
        <f t="shared" si="8"/>
        <v>46154.21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2.0" customHeight="1">
      <c r="A374" s="10"/>
      <c r="B374" s="4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2.0" customHeight="1">
      <c r="A375" s="10"/>
      <c r="B375" s="4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2.0" customHeight="1">
      <c r="A376" s="10"/>
      <c r="B376" s="4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2.0" customHeight="1">
      <c r="A377" s="10"/>
      <c r="B377" s="4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2.0" customHeight="1">
      <c r="A378" s="10"/>
      <c r="B378" s="4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2.0" customHeight="1">
      <c r="A379" s="10"/>
      <c r="B379" s="4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2.0" customHeight="1">
      <c r="A380" s="10"/>
      <c r="B380" s="4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2.0" customHeight="1">
      <c r="A381" s="10"/>
      <c r="B381" s="4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2.0" customHeight="1">
      <c r="A382" s="10"/>
      <c r="B382" s="4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2.0" customHeight="1">
      <c r="A383" s="10"/>
      <c r="B383" s="4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2.0" customHeight="1">
      <c r="A384" s="10"/>
      <c r="B384" s="4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2.0" customHeight="1">
      <c r="A385" s="10"/>
      <c r="B385" s="4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2.0" customHeight="1">
      <c r="A386" s="10"/>
      <c r="B386" s="4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2.0" customHeight="1">
      <c r="A387" s="10"/>
      <c r="B387" s="4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2.0" customHeight="1">
      <c r="A388" s="10"/>
      <c r="B388" s="4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2.0" customHeight="1">
      <c r="A389" s="10"/>
      <c r="B389" s="4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2.0" customHeight="1">
      <c r="A390" s="10"/>
      <c r="B390" s="4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2.0" customHeight="1">
      <c r="A391" s="10"/>
      <c r="B391" s="4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2.0" customHeight="1">
      <c r="A392" s="10"/>
      <c r="B392" s="4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2.0" customHeight="1">
      <c r="A393" s="10"/>
      <c r="B393" s="4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2.0" customHeight="1">
      <c r="A394" s="10"/>
      <c r="B394" s="4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2.0" customHeight="1">
      <c r="A395" s="10"/>
      <c r="B395" s="4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2.0" customHeight="1">
      <c r="A396" s="10"/>
      <c r="B396" s="4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2.0" customHeight="1">
      <c r="A397" s="10"/>
      <c r="B397" s="4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2.0" customHeight="1">
      <c r="A398" s="10"/>
      <c r="B398" s="4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2.0" customHeight="1">
      <c r="A399" s="10"/>
      <c r="B399" s="4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2.0" customHeight="1">
      <c r="A400" s="10"/>
      <c r="B400" s="4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2.0" customHeight="1">
      <c r="A401" s="10"/>
      <c r="B401" s="4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2.0" customHeight="1">
      <c r="A402" s="10"/>
      <c r="B402" s="4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2.0" customHeight="1">
      <c r="A403" s="10"/>
      <c r="B403" s="4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2.0" customHeight="1">
      <c r="A404" s="10"/>
      <c r="B404" s="4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2.0" customHeight="1">
      <c r="A405" s="10"/>
      <c r="B405" s="4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2.0" customHeight="1">
      <c r="A406" s="10"/>
      <c r="B406" s="4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2.0" customHeight="1">
      <c r="A407" s="10"/>
      <c r="B407" s="4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2.0" customHeight="1">
      <c r="A408" s="10"/>
      <c r="B408" s="4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2.0" customHeight="1">
      <c r="A409" s="10"/>
      <c r="B409" s="4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2.0" customHeight="1">
      <c r="A410" s="10"/>
      <c r="B410" s="4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2.0" customHeight="1">
      <c r="A411" s="10"/>
      <c r="B411" s="4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2.0" customHeight="1">
      <c r="A412" s="10"/>
      <c r="B412" s="4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2.0" customHeight="1">
      <c r="A413" s="10"/>
      <c r="B413" s="4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2.0" customHeight="1">
      <c r="A414" s="10"/>
      <c r="B414" s="4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2.0" customHeight="1">
      <c r="A415" s="10"/>
      <c r="B415" s="4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2.0" customHeight="1">
      <c r="A416" s="10"/>
      <c r="B416" s="4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2.0" customHeight="1">
      <c r="A417" s="10"/>
      <c r="B417" s="4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2.0" customHeight="1">
      <c r="A418" s="10"/>
      <c r="B418" s="4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2.0" customHeight="1">
      <c r="A419" s="10"/>
      <c r="B419" s="4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2.0" customHeight="1">
      <c r="A420" s="10"/>
      <c r="B420" s="4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2.0" customHeight="1">
      <c r="A421" s="10"/>
      <c r="B421" s="4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2.0" customHeight="1">
      <c r="A422" s="10"/>
      <c r="B422" s="4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2.0" customHeight="1">
      <c r="A423" s="10"/>
      <c r="B423" s="4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2.0" customHeight="1">
      <c r="A424" s="10"/>
      <c r="B424" s="4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2.0" customHeight="1">
      <c r="A425" s="10"/>
      <c r="B425" s="4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2.0" customHeight="1">
      <c r="A426" s="10"/>
      <c r="B426" s="4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2.0" customHeight="1">
      <c r="A427" s="10"/>
      <c r="B427" s="4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2.0" customHeight="1">
      <c r="A428" s="10"/>
      <c r="B428" s="4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2.0" customHeight="1">
      <c r="A429" s="10"/>
      <c r="B429" s="4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2.0" customHeight="1">
      <c r="A430" s="10"/>
      <c r="B430" s="4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2.0" customHeight="1">
      <c r="A431" s="10"/>
      <c r="B431" s="4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2.0" customHeight="1">
      <c r="A432" s="10"/>
      <c r="B432" s="4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2.0" customHeight="1">
      <c r="A433" s="10"/>
      <c r="B433" s="4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2.0" customHeight="1">
      <c r="A434" s="10"/>
      <c r="B434" s="4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2.0" customHeight="1">
      <c r="A435" s="10"/>
      <c r="B435" s="4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2.0" customHeight="1">
      <c r="A436" s="10"/>
      <c r="B436" s="4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2.0" customHeight="1">
      <c r="A437" s="10"/>
      <c r="B437" s="4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2.0" customHeight="1">
      <c r="A438" s="10"/>
      <c r="B438" s="4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2.0" customHeight="1">
      <c r="A439" s="10"/>
      <c r="B439" s="4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2.0" customHeight="1">
      <c r="A440" s="10"/>
      <c r="B440" s="4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2.0" customHeight="1">
      <c r="A441" s="10"/>
      <c r="B441" s="4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2.0" customHeight="1">
      <c r="A442" s="10"/>
      <c r="B442" s="4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2.0" customHeight="1">
      <c r="A443" s="10"/>
      <c r="B443" s="4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2.0" customHeight="1">
      <c r="A444" s="10"/>
      <c r="B444" s="4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2.0" customHeight="1">
      <c r="A445" s="10"/>
      <c r="B445" s="4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2.0" customHeight="1">
      <c r="A446" s="10"/>
      <c r="B446" s="4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2.0" customHeight="1">
      <c r="A447" s="10"/>
      <c r="B447" s="4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2.0" customHeight="1">
      <c r="A448" s="10"/>
      <c r="B448" s="4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2.0" customHeight="1">
      <c r="A449" s="10"/>
      <c r="B449" s="4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2.0" customHeight="1">
      <c r="A450" s="10"/>
      <c r="B450" s="4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2.0" customHeight="1">
      <c r="A451" s="10"/>
      <c r="B451" s="4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2.0" customHeight="1">
      <c r="A452" s="10"/>
      <c r="B452" s="4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2.0" customHeight="1">
      <c r="A453" s="10"/>
      <c r="B453" s="4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2.0" customHeight="1">
      <c r="A454" s="10"/>
      <c r="B454" s="4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2.0" customHeight="1">
      <c r="A455" s="10"/>
      <c r="B455" s="4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2.0" customHeight="1">
      <c r="A456" s="10"/>
      <c r="B456" s="4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2.0" customHeight="1">
      <c r="A457" s="10"/>
      <c r="B457" s="4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2.0" customHeight="1">
      <c r="A458" s="10"/>
      <c r="B458" s="4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2.0" customHeight="1">
      <c r="A459" s="10"/>
      <c r="B459" s="4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2.0" customHeight="1">
      <c r="A460" s="10"/>
      <c r="B460" s="4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2.0" customHeight="1">
      <c r="A461" s="10"/>
      <c r="B461" s="4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2.0" customHeight="1">
      <c r="A462" s="10"/>
      <c r="B462" s="4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2.0" customHeight="1">
      <c r="A463" s="10"/>
      <c r="B463" s="4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2.0" customHeight="1">
      <c r="A464" s="10"/>
      <c r="B464" s="4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2.0" customHeight="1">
      <c r="A465" s="10"/>
      <c r="B465" s="4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2.0" customHeight="1">
      <c r="A466" s="10"/>
      <c r="B466" s="4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2.0" customHeight="1">
      <c r="A467" s="10"/>
      <c r="B467" s="4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2.0" customHeight="1">
      <c r="A468" s="10"/>
      <c r="B468" s="4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2.0" customHeight="1">
      <c r="A469" s="10"/>
      <c r="B469" s="4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2.0" customHeight="1">
      <c r="A470" s="10"/>
      <c r="B470" s="4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2.0" customHeight="1">
      <c r="A471" s="10"/>
      <c r="B471" s="4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2.0" customHeight="1">
      <c r="A472" s="10"/>
      <c r="B472" s="4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2.0" customHeight="1">
      <c r="A473" s="10"/>
      <c r="B473" s="4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2.0" customHeight="1">
      <c r="A474" s="10"/>
      <c r="B474" s="4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2.0" customHeight="1">
      <c r="A475" s="10"/>
      <c r="B475" s="4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2.0" customHeight="1">
      <c r="A476" s="10"/>
      <c r="B476" s="4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2.0" customHeight="1">
      <c r="A477" s="10"/>
      <c r="B477" s="4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2.0" customHeight="1">
      <c r="A478" s="10"/>
      <c r="B478" s="4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2.0" customHeight="1">
      <c r="A479" s="10"/>
      <c r="B479" s="4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2.0" customHeight="1">
      <c r="A480" s="10"/>
      <c r="B480" s="42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2.0" customHeight="1">
      <c r="A481" s="10"/>
      <c r="B481" s="4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2.0" customHeight="1">
      <c r="A482" s="10"/>
      <c r="B482" s="42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2.0" customHeight="1">
      <c r="A483" s="10"/>
      <c r="B483" s="4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2.0" customHeight="1">
      <c r="A484" s="10"/>
      <c r="B484" s="42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2.0" customHeight="1">
      <c r="A485" s="10"/>
      <c r="B485" s="4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2.0" customHeight="1">
      <c r="A486" s="10"/>
      <c r="B486" s="42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2.0" customHeight="1">
      <c r="A487" s="10"/>
      <c r="B487" s="4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2.0" customHeight="1">
      <c r="A488" s="10"/>
      <c r="B488" s="42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2.0" customHeight="1">
      <c r="A489" s="10"/>
      <c r="B489" s="4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2.0" customHeight="1">
      <c r="A490" s="10"/>
      <c r="B490" s="42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2.0" customHeight="1">
      <c r="A491" s="10"/>
      <c r="B491" s="42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2.0" customHeight="1">
      <c r="A492" s="10"/>
      <c r="B492" s="42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2.0" customHeight="1">
      <c r="A493" s="10"/>
      <c r="B493" s="42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2.0" customHeight="1">
      <c r="A494" s="10"/>
      <c r="B494" s="42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2.0" customHeight="1">
      <c r="A495" s="10"/>
      <c r="B495" s="42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2.0" customHeight="1">
      <c r="A496" s="10"/>
      <c r="B496" s="42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2.0" customHeight="1">
      <c r="A497" s="10"/>
      <c r="B497" s="42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2.0" customHeight="1">
      <c r="A498" s="10"/>
      <c r="B498" s="42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2.0" customHeight="1">
      <c r="A499" s="10"/>
      <c r="B499" s="42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2.0" customHeight="1">
      <c r="A500" s="10"/>
      <c r="B500" s="42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2.0" customHeight="1">
      <c r="A501" s="10"/>
      <c r="B501" s="42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2.0" customHeight="1">
      <c r="A502" s="10"/>
      <c r="B502" s="42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2.0" customHeight="1">
      <c r="A503" s="10"/>
      <c r="B503" s="42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2.0" customHeight="1">
      <c r="A504" s="10"/>
      <c r="B504" s="42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2.0" customHeight="1">
      <c r="A505" s="10"/>
      <c r="B505" s="42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2.0" customHeight="1">
      <c r="A506" s="10"/>
      <c r="B506" s="42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2.0" customHeight="1">
      <c r="A507" s="10"/>
      <c r="B507" s="42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2.0" customHeight="1">
      <c r="A508" s="10"/>
      <c r="B508" s="42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2.0" customHeight="1">
      <c r="A509" s="10"/>
      <c r="B509" s="42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2.0" customHeight="1">
      <c r="A510" s="10"/>
      <c r="B510" s="42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2.0" customHeight="1">
      <c r="A511" s="10"/>
      <c r="B511" s="42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2.0" customHeight="1">
      <c r="A512" s="10"/>
      <c r="B512" s="42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2.0" customHeight="1">
      <c r="A513" s="10"/>
      <c r="B513" s="42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2.0" customHeight="1">
      <c r="A514" s="10"/>
      <c r="B514" s="42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2.0" customHeight="1">
      <c r="A515" s="10"/>
      <c r="B515" s="42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2.0" customHeight="1">
      <c r="A516" s="10"/>
      <c r="B516" s="42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2.0" customHeight="1">
      <c r="A517" s="10"/>
      <c r="B517" s="42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2.0" customHeight="1">
      <c r="A518" s="10"/>
      <c r="B518" s="42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2.0" customHeight="1">
      <c r="A519" s="10"/>
      <c r="B519" s="42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2.0" customHeight="1">
      <c r="A520" s="10"/>
      <c r="B520" s="42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2.0" customHeight="1">
      <c r="A521" s="10"/>
      <c r="B521" s="42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2.0" customHeight="1">
      <c r="A522" s="10"/>
      <c r="B522" s="42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2.0" customHeight="1">
      <c r="A523" s="10"/>
      <c r="B523" s="42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2.0" customHeight="1">
      <c r="A524" s="10"/>
      <c r="B524" s="42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2.0" customHeight="1">
      <c r="A525" s="10"/>
      <c r="B525" s="42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2.0" customHeight="1">
      <c r="A526" s="10"/>
      <c r="B526" s="42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2.0" customHeight="1">
      <c r="A527" s="10"/>
      <c r="B527" s="42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2.0" customHeight="1">
      <c r="A528" s="10"/>
      <c r="B528" s="42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2.0" customHeight="1">
      <c r="A529" s="10"/>
      <c r="B529" s="42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2.0" customHeight="1">
      <c r="A530" s="10"/>
      <c r="B530" s="42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2.0" customHeight="1">
      <c r="A531" s="10"/>
      <c r="B531" s="42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2.0" customHeight="1">
      <c r="A532" s="10"/>
      <c r="B532" s="42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2.0" customHeight="1">
      <c r="A533" s="10"/>
      <c r="B533" s="42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2.0" customHeight="1">
      <c r="A534" s="10"/>
      <c r="B534" s="42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2.0" customHeight="1">
      <c r="A535" s="10"/>
      <c r="B535" s="42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2.0" customHeight="1">
      <c r="A536" s="10"/>
      <c r="B536" s="42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2.0" customHeight="1">
      <c r="A537" s="10"/>
      <c r="B537" s="42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2.0" customHeight="1">
      <c r="A538" s="10"/>
      <c r="B538" s="42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2.0" customHeight="1">
      <c r="A539" s="10"/>
      <c r="B539" s="42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2.0" customHeight="1">
      <c r="A540" s="10"/>
      <c r="B540" s="42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2.0" customHeight="1">
      <c r="A541" s="10"/>
      <c r="B541" s="42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2.0" customHeight="1">
      <c r="A542" s="10"/>
      <c r="B542" s="42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2.0" customHeight="1">
      <c r="A543" s="10"/>
      <c r="B543" s="42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2.0" customHeight="1">
      <c r="A544" s="10"/>
      <c r="B544" s="42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2.0" customHeight="1">
      <c r="A545" s="10"/>
      <c r="B545" s="42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2.0" customHeight="1">
      <c r="A546" s="10"/>
      <c r="B546" s="42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2.0" customHeight="1">
      <c r="A547" s="10"/>
      <c r="B547" s="42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2.0" customHeight="1">
      <c r="A548" s="10"/>
      <c r="B548" s="42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2.0" customHeight="1">
      <c r="A549" s="10"/>
      <c r="B549" s="42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2.0" customHeight="1">
      <c r="A550" s="10"/>
      <c r="B550" s="42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2.0" customHeight="1">
      <c r="A551" s="10"/>
      <c r="B551" s="42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2.0" customHeight="1">
      <c r="A552" s="10"/>
      <c r="B552" s="42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2.0" customHeight="1">
      <c r="A553" s="10"/>
      <c r="B553" s="42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2.0" customHeight="1">
      <c r="A554" s="10"/>
      <c r="B554" s="42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2.0" customHeight="1">
      <c r="A555" s="10"/>
      <c r="B555" s="42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2.0" customHeight="1">
      <c r="A556" s="10"/>
      <c r="B556" s="42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2.0" customHeight="1">
      <c r="A557" s="10"/>
      <c r="B557" s="42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2.0" customHeight="1">
      <c r="A558" s="10"/>
      <c r="B558" s="42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2.0" customHeight="1">
      <c r="A559" s="10"/>
      <c r="B559" s="42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2.0" customHeight="1">
      <c r="A560" s="10"/>
      <c r="B560" s="42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2.0" customHeight="1">
      <c r="A561" s="10"/>
      <c r="B561" s="42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2.0" customHeight="1">
      <c r="A562" s="10"/>
      <c r="B562" s="42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2.0" customHeight="1">
      <c r="A563" s="10"/>
      <c r="B563" s="42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2.0" customHeight="1">
      <c r="A564" s="10"/>
      <c r="B564" s="42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2.0" customHeight="1">
      <c r="A565" s="10"/>
      <c r="B565" s="42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2.0" customHeight="1">
      <c r="A566" s="10"/>
      <c r="B566" s="42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2.0" customHeight="1">
      <c r="A567" s="10"/>
      <c r="B567" s="42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2.0" customHeight="1">
      <c r="A568" s="10"/>
      <c r="B568" s="42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2.0" customHeight="1">
      <c r="A569" s="10"/>
      <c r="B569" s="42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2.0" customHeight="1">
      <c r="A570" s="10"/>
      <c r="B570" s="42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2.0" customHeight="1">
      <c r="A571" s="10"/>
      <c r="B571" s="42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2.0" customHeight="1">
      <c r="A572" s="10"/>
      <c r="B572" s="42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2.0" customHeight="1">
      <c r="A573" s="10"/>
      <c r="B573" s="42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2.0" customHeight="1">
      <c r="A574" s="10"/>
      <c r="B574" s="42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2.0" customHeight="1">
      <c r="A575" s="10"/>
      <c r="B575" s="4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2.0" customHeight="1">
      <c r="A576" s="10"/>
      <c r="B576" s="42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2.0" customHeight="1">
      <c r="A577" s="10"/>
      <c r="B577" s="42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2.0" customHeight="1">
      <c r="A578" s="10"/>
      <c r="B578" s="42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2.0" customHeight="1">
      <c r="A579" s="10"/>
      <c r="B579" s="42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2.0" customHeight="1">
      <c r="A580" s="10"/>
      <c r="B580" s="42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2.0" customHeight="1">
      <c r="A581" s="10"/>
      <c r="B581" s="42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2.0" customHeight="1">
      <c r="A582" s="10"/>
      <c r="B582" s="42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2.0" customHeight="1">
      <c r="A583" s="10"/>
      <c r="B583" s="42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2.0" customHeight="1">
      <c r="A584" s="10"/>
      <c r="B584" s="42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2.0" customHeight="1">
      <c r="A585" s="10"/>
      <c r="B585" s="42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2.0" customHeight="1">
      <c r="A586" s="10"/>
      <c r="B586" s="42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2.0" customHeight="1">
      <c r="A587" s="10"/>
      <c r="B587" s="42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2.0" customHeight="1">
      <c r="A588" s="10"/>
      <c r="B588" s="42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2.0" customHeight="1">
      <c r="A589" s="10"/>
      <c r="B589" s="42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2.0" customHeight="1">
      <c r="A590" s="10"/>
      <c r="B590" s="42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2.0" customHeight="1">
      <c r="A591" s="10"/>
      <c r="B591" s="42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2.0" customHeight="1">
      <c r="A592" s="10"/>
      <c r="B592" s="42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2.0" customHeight="1">
      <c r="A593" s="10"/>
      <c r="B593" s="42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2.0" customHeight="1">
      <c r="A594" s="10"/>
      <c r="B594" s="42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2.0" customHeight="1">
      <c r="A595" s="10"/>
      <c r="B595" s="42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2.0" customHeight="1">
      <c r="A596" s="10"/>
      <c r="B596" s="42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2.0" customHeight="1">
      <c r="A597" s="10"/>
      <c r="B597" s="42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2.0" customHeight="1">
      <c r="A598" s="10"/>
      <c r="B598" s="42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2.0" customHeight="1">
      <c r="A599" s="10"/>
      <c r="B599" s="42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2.0" customHeight="1">
      <c r="A600" s="10"/>
      <c r="B600" s="42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2.0" customHeight="1">
      <c r="A601" s="10"/>
      <c r="B601" s="42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2.0" customHeight="1">
      <c r="A602" s="10"/>
      <c r="B602" s="42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2.0" customHeight="1">
      <c r="A603" s="10"/>
      <c r="B603" s="42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2.0" customHeight="1">
      <c r="A604" s="10"/>
      <c r="B604" s="42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2.0" customHeight="1">
      <c r="A605" s="10"/>
      <c r="B605" s="42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2.0" customHeight="1">
      <c r="A606" s="10"/>
      <c r="B606" s="42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2.0" customHeight="1">
      <c r="A607" s="10"/>
      <c r="B607" s="42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2.0" customHeight="1">
      <c r="A608" s="10"/>
      <c r="B608" s="42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2.0" customHeight="1">
      <c r="A609" s="10"/>
      <c r="B609" s="42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2.0" customHeight="1">
      <c r="A610" s="10"/>
      <c r="B610" s="42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2.0" customHeight="1">
      <c r="A611" s="10"/>
      <c r="B611" s="42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2.0" customHeight="1">
      <c r="A612" s="10"/>
      <c r="B612" s="42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2.0" customHeight="1">
      <c r="A613" s="10"/>
      <c r="B613" s="42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2.0" customHeight="1">
      <c r="A614" s="10"/>
      <c r="B614" s="42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2.0" customHeight="1">
      <c r="A615" s="10"/>
      <c r="B615" s="42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2.0" customHeight="1">
      <c r="A616" s="10"/>
      <c r="B616" s="42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2.0" customHeight="1">
      <c r="A617" s="10"/>
      <c r="B617" s="42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2.0" customHeight="1">
      <c r="A618" s="10"/>
      <c r="B618" s="42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2.0" customHeight="1">
      <c r="A619" s="10"/>
      <c r="B619" s="42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2.0" customHeight="1">
      <c r="A620" s="10"/>
      <c r="B620" s="42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2.0" customHeight="1">
      <c r="A621" s="10"/>
      <c r="B621" s="42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2.0" customHeight="1">
      <c r="A622" s="10"/>
      <c r="B622" s="42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2.0" customHeight="1">
      <c r="A623" s="10"/>
      <c r="B623" s="42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2.0" customHeight="1">
      <c r="A624" s="10"/>
      <c r="B624" s="42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2.0" customHeight="1">
      <c r="A625" s="10"/>
      <c r="B625" s="42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2.0" customHeight="1">
      <c r="A626" s="10"/>
      <c r="B626" s="42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2.0" customHeight="1">
      <c r="A627" s="10"/>
      <c r="B627" s="42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2.0" customHeight="1">
      <c r="A628" s="10"/>
      <c r="B628" s="42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2.0" customHeight="1">
      <c r="A629" s="10"/>
      <c r="B629" s="42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2.0" customHeight="1">
      <c r="A630" s="10"/>
      <c r="B630" s="42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2.0" customHeight="1">
      <c r="A631" s="10"/>
      <c r="B631" s="42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2.0" customHeight="1">
      <c r="A632" s="10"/>
      <c r="B632" s="42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2.0" customHeight="1">
      <c r="A633" s="10"/>
      <c r="B633" s="42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2.0" customHeight="1">
      <c r="A634" s="10"/>
      <c r="B634" s="42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2.0" customHeight="1">
      <c r="A635" s="10"/>
      <c r="B635" s="42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2.0" customHeight="1">
      <c r="A636" s="10"/>
      <c r="B636" s="42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2.0" customHeight="1">
      <c r="A637" s="10"/>
      <c r="B637" s="42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2.0" customHeight="1">
      <c r="A638" s="10"/>
      <c r="B638" s="42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2.0" customHeight="1">
      <c r="A639" s="10"/>
      <c r="B639" s="42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2.0" customHeight="1">
      <c r="A640" s="10"/>
      <c r="B640" s="42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2.0" customHeight="1">
      <c r="A641" s="10"/>
      <c r="B641" s="42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2.0" customHeight="1">
      <c r="A642" s="10"/>
      <c r="B642" s="42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2.0" customHeight="1">
      <c r="A643" s="10"/>
      <c r="B643" s="42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2.0" customHeight="1">
      <c r="A644" s="10"/>
      <c r="B644" s="42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2.0" customHeight="1">
      <c r="A645" s="10"/>
      <c r="B645" s="42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2.0" customHeight="1">
      <c r="A646" s="10"/>
      <c r="B646" s="42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2.0" customHeight="1">
      <c r="A647" s="10"/>
      <c r="B647" s="42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2.0" customHeight="1">
      <c r="A648" s="10"/>
      <c r="B648" s="42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2.0" customHeight="1">
      <c r="A649" s="10"/>
      <c r="B649" s="42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2.0" customHeight="1">
      <c r="A650" s="10"/>
      <c r="B650" s="42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2.0" customHeight="1">
      <c r="A651" s="10"/>
      <c r="B651" s="42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2.0" customHeight="1">
      <c r="A652" s="10"/>
      <c r="B652" s="42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2.0" customHeight="1">
      <c r="A653" s="10"/>
      <c r="B653" s="42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2.0" customHeight="1">
      <c r="A654" s="10"/>
      <c r="B654" s="42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2.0" customHeight="1">
      <c r="A655" s="10"/>
      <c r="B655" s="42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2.0" customHeight="1">
      <c r="A656" s="10"/>
      <c r="B656" s="42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2.0" customHeight="1">
      <c r="A657" s="10"/>
      <c r="B657" s="42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2.0" customHeight="1">
      <c r="A658" s="10"/>
      <c r="B658" s="42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2.0" customHeight="1">
      <c r="A659" s="10"/>
      <c r="B659" s="42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2.0" customHeight="1">
      <c r="A660" s="10"/>
      <c r="B660" s="42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2.0" customHeight="1">
      <c r="A661" s="10"/>
      <c r="B661" s="42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2.0" customHeight="1">
      <c r="A662" s="10"/>
      <c r="B662" s="42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2.0" customHeight="1">
      <c r="A663" s="10"/>
      <c r="B663" s="42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2.0" customHeight="1">
      <c r="A664" s="10"/>
      <c r="B664" s="42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2.0" customHeight="1">
      <c r="A665" s="10"/>
      <c r="B665" s="42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2.0" customHeight="1">
      <c r="A666" s="10"/>
      <c r="B666" s="42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2.0" customHeight="1">
      <c r="A667" s="10"/>
      <c r="B667" s="42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2.0" customHeight="1">
      <c r="A668" s="10"/>
      <c r="B668" s="42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2.0" customHeight="1">
      <c r="A669" s="10"/>
      <c r="B669" s="42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2.0" customHeight="1">
      <c r="A670" s="10"/>
      <c r="B670" s="42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2.0" customHeight="1">
      <c r="A671" s="10"/>
      <c r="B671" s="42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2.0" customHeight="1">
      <c r="A672" s="10"/>
      <c r="B672" s="42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2.0" customHeight="1">
      <c r="A673" s="10"/>
      <c r="B673" s="42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2.0" customHeight="1">
      <c r="A674" s="10"/>
      <c r="B674" s="42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2.0" customHeight="1">
      <c r="A675" s="10"/>
      <c r="B675" s="42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2.0" customHeight="1">
      <c r="A676" s="10"/>
      <c r="B676" s="42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2.0" customHeight="1">
      <c r="A677" s="10"/>
      <c r="B677" s="42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2.0" customHeight="1">
      <c r="A678" s="10"/>
      <c r="B678" s="42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2.0" customHeight="1">
      <c r="A679" s="10"/>
      <c r="B679" s="42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2.0" customHeight="1">
      <c r="A680" s="10"/>
      <c r="B680" s="42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2.0" customHeight="1">
      <c r="A681" s="10"/>
      <c r="B681" s="42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2.0" customHeight="1">
      <c r="A682" s="10"/>
      <c r="B682" s="42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2.0" customHeight="1">
      <c r="A683" s="10"/>
      <c r="B683" s="42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2.0" customHeight="1">
      <c r="A684" s="10"/>
      <c r="B684" s="42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2.0" customHeight="1">
      <c r="A685" s="10"/>
      <c r="B685" s="42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2.0" customHeight="1">
      <c r="A686" s="10"/>
      <c r="B686" s="42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2.0" customHeight="1">
      <c r="A687" s="10"/>
      <c r="B687" s="42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2.0" customHeight="1">
      <c r="A688" s="10"/>
      <c r="B688" s="42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2.0" customHeight="1">
      <c r="A689" s="10"/>
      <c r="B689" s="42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2.0" customHeight="1">
      <c r="A690" s="10"/>
      <c r="B690" s="42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2.0" customHeight="1">
      <c r="A691" s="10"/>
      <c r="B691" s="42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2.0" customHeight="1">
      <c r="A692" s="10"/>
      <c r="B692" s="42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2.0" customHeight="1">
      <c r="A693" s="10"/>
      <c r="B693" s="42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2.0" customHeight="1">
      <c r="A694" s="10"/>
      <c r="B694" s="42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2.0" customHeight="1">
      <c r="A695" s="10"/>
      <c r="B695" s="42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2.0" customHeight="1">
      <c r="A696" s="10"/>
      <c r="B696" s="42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2.0" customHeight="1">
      <c r="A697" s="10"/>
      <c r="B697" s="42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2.0" customHeight="1">
      <c r="A698" s="10"/>
      <c r="B698" s="42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2.0" customHeight="1">
      <c r="A699" s="10"/>
      <c r="B699" s="42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2.0" customHeight="1">
      <c r="A700" s="10"/>
      <c r="B700" s="42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2.0" customHeight="1">
      <c r="A701" s="10"/>
      <c r="B701" s="42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2.0" customHeight="1">
      <c r="A702" s="10"/>
      <c r="B702" s="42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2.0" customHeight="1">
      <c r="A703" s="10"/>
      <c r="B703" s="42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2.0" customHeight="1">
      <c r="A704" s="10"/>
      <c r="B704" s="42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2.0" customHeight="1">
      <c r="A705" s="10"/>
      <c r="B705" s="42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2.0" customHeight="1">
      <c r="A706" s="10"/>
      <c r="B706" s="42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2.0" customHeight="1">
      <c r="A707" s="10"/>
      <c r="B707" s="42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2.0" customHeight="1">
      <c r="A708" s="10"/>
      <c r="B708" s="42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2.0" customHeight="1">
      <c r="A709" s="10"/>
      <c r="B709" s="42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2.0" customHeight="1">
      <c r="A710" s="10"/>
      <c r="B710" s="42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2.0" customHeight="1">
      <c r="A711" s="10"/>
      <c r="B711" s="42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2.0" customHeight="1">
      <c r="A712" s="10"/>
      <c r="B712" s="42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2.0" customHeight="1">
      <c r="A713" s="10"/>
      <c r="B713" s="42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2.0" customHeight="1">
      <c r="A714" s="10"/>
      <c r="B714" s="42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2.0" customHeight="1">
      <c r="A715" s="10"/>
      <c r="B715" s="42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2.0" customHeight="1">
      <c r="A716" s="10"/>
      <c r="B716" s="42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2.0" customHeight="1">
      <c r="A717" s="10"/>
      <c r="B717" s="42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2.0" customHeight="1">
      <c r="A718" s="10"/>
      <c r="B718" s="42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2.0" customHeight="1">
      <c r="A719" s="10"/>
      <c r="B719" s="42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2.0" customHeight="1">
      <c r="A720" s="10"/>
      <c r="B720" s="42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2.0" customHeight="1">
      <c r="A721" s="10"/>
      <c r="B721" s="42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2.0" customHeight="1">
      <c r="A722" s="10"/>
      <c r="B722" s="42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2.0" customHeight="1">
      <c r="A723" s="10"/>
      <c r="B723" s="42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2.0" customHeight="1">
      <c r="A724" s="10"/>
      <c r="B724" s="42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2.0" customHeight="1">
      <c r="A725" s="10"/>
      <c r="B725" s="42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2.0" customHeight="1">
      <c r="A726" s="10"/>
      <c r="B726" s="42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2.0" customHeight="1">
      <c r="A727" s="10"/>
      <c r="B727" s="42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2.0" customHeight="1">
      <c r="A728" s="10"/>
      <c r="B728" s="42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2.0" customHeight="1">
      <c r="A729" s="10"/>
      <c r="B729" s="42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2.0" customHeight="1">
      <c r="A730" s="10"/>
      <c r="B730" s="42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2.0" customHeight="1">
      <c r="A731" s="10"/>
      <c r="B731" s="42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2.0" customHeight="1">
      <c r="A732" s="10"/>
      <c r="B732" s="42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2.0" customHeight="1">
      <c r="A733" s="10"/>
      <c r="B733" s="42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2.0" customHeight="1">
      <c r="A734" s="10"/>
      <c r="B734" s="42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2.0" customHeight="1">
      <c r="A735" s="10"/>
      <c r="B735" s="42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2.0" customHeight="1">
      <c r="A736" s="10"/>
      <c r="B736" s="42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2.0" customHeight="1">
      <c r="A737" s="10"/>
      <c r="B737" s="42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2.0" customHeight="1">
      <c r="A738" s="10"/>
      <c r="B738" s="42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2.0" customHeight="1">
      <c r="A739" s="10"/>
      <c r="B739" s="42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2.0" customHeight="1">
      <c r="A740" s="10"/>
      <c r="B740" s="42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2.0" customHeight="1">
      <c r="A741" s="10"/>
      <c r="B741" s="42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2.0" customHeight="1">
      <c r="A742" s="10"/>
      <c r="B742" s="42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2.0" customHeight="1">
      <c r="A743" s="10"/>
      <c r="B743" s="42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2.0" customHeight="1">
      <c r="A744" s="10"/>
      <c r="B744" s="42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2.0" customHeight="1">
      <c r="A745" s="10"/>
      <c r="B745" s="42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2.0" customHeight="1">
      <c r="A746" s="10"/>
      <c r="B746" s="42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2.0" customHeight="1">
      <c r="A747" s="10"/>
      <c r="B747" s="42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2.0" customHeight="1">
      <c r="A748" s="10"/>
      <c r="B748" s="42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2.0" customHeight="1">
      <c r="A749" s="10"/>
      <c r="B749" s="42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2.0" customHeight="1">
      <c r="A750" s="10"/>
      <c r="B750" s="42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2.0" customHeight="1">
      <c r="A751" s="10"/>
      <c r="B751" s="42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2.0" customHeight="1">
      <c r="A752" s="10"/>
      <c r="B752" s="42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2.0" customHeight="1">
      <c r="A753" s="10"/>
      <c r="B753" s="42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2.0" customHeight="1">
      <c r="A754" s="10"/>
      <c r="B754" s="42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2.0" customHeight="1">
      <c r="A755" s="10"/>
      <c r="B755" s="42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2.0" customHeight="1">
      <c r="A756" s="10"/>
      <c r="B756" s="42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2.0" customHeight="1">
      <c r="A757" s="10"/>
      <c r="B757" s="42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2.0" customHeight="1">
      <c r="A758" s="10"/>
      <c r="B758" s="42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2.0" customHeight="1">
      <c r="A759" s="10"/>
      <c r="B759" s="42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2.0" customHeight="1">
      <c r="A760" s="10"/>
      <c r="B760" s="42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2.0" customHeight="1">
      <c r="A761" s="10"/>
      <c r="B761" s="42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2.0" customHeight="1">
      <c r="A762" s="10"/>
      <c r="B762" s="42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2.0" customHeight="1">
      <c r="A763" s="10"/>
      <c r="B763" s="42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2.0" customHeight="1">
      <c r="A764" s="10"/>
      <c r="B764" s="42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2.0" customHeight="1">
      <c r="A765" s="10"/>
      <c r="B765" s="42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2.0" customHeight="1">
      <c r="A766" s="10"/>
      <c r="B766" s="42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2.0" customHeight="1">
      <c r="A767" s="10"/>
      <c r="B767" s="42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2.0" customHeight="1">
      <c r="A768" s="10"/>
      <c r="B768" s="42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2.0" customHeight="1">
      <c r="A769" s="10"/>
      <c r="B769" s="42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2.0" customHeight="1">
      <c r="A770" s="10"/>
      <c r="B770" s="42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2.0" customHeight="1">
      <c r="A771" s="10"/>
      <c r="B771" s="42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2.0" customHeight="1">
      <c r="A772" s="10"/>
      <c r="B772" s="42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2.0" customHeight="1">
      <c r="A773" s="10"/>
      <c r="B773" s="42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2.0" customHeight="1">
      <c r="A774" s="10"/>
      <c r="B774" s="42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2.0" customHeight="1">
      <c r="A775" s="10"/>
      <c r="B775" s="42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2.0" customHeight="1">
      <c r="A776" s="10"/>
      <c r="B776" s="42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2.0" customHeight="1">
      <c r="A777" s="10"/>
      <c r="B777" s="42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2.0" customHeight="1">
      <c r="A778" s="10"/>
      <c r="B778" s="42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2.0" customHeight="1">
      <c r="A779" s="10"/>
      <c r="B779" s="42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2.0" customHeight="1">
      <c r="A780" s="10"/>
      <c r="B780" s="42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2.0" customHeight="1">
      <c r="A781" s="10"/>
      <c r="B781" s="42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2.0" customHeight="1">
      <c r="A782" s="10"/>
      <c r="B782" s="42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2.0" customHeight="1">
      <c r="A783" s="10"/>
      <c r="B783" s="42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2.0" customHeight="1">
      <c r="A784" s="10"/>
      <c r="B784" s="42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2.0" customHeight="1">
      <c r="A785" s="10"/>
      <c r="B785" s="42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2.0" customHeight="1">
      <c r="A786" s="10"/>
      <c r="B786" s="42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2.0" customHeight="1">
      <c r="A787" s="10"/>
      <c r="B787" s="42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2.0" customHeight="1">
      <c r="A788" s="10"/>
      <c r="B788" s="42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2.0" customHeight="1">
      <c r="A789" s="10"/>
      <c r="B789" s="42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2.0" customHeight="1">
      <c r="A790" s="10"/>
      <c r="B790" s="42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2.0" customHeight="1">
      <c r="A791" s="10"/>
      <c r="B791" s="42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2.0" customHeight="1">
      <c r="A792" s="10"/>
      <c r="B792" s="42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2.0" customHeight="1">
      <c r="A793" s="10"/>
      <c r="B793" s="42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2.0" customHeight="1">
      <c r="A794" s="10"/>
      <c r="B794" s="42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2.0" customHeight="1">
      <c r="A795" s="10"/>
      <c r="B795" s="42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2.0" customHeight="1">
      <c r="A796" s="10"/>
      <c r="B796" s="42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2.0" customHeight="1">
      <c r="A797" s="10"/>
      <c r="B797" s="42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2.0" customHeight="1">
      <c r="A798" s="10"/>
      <c r="B798" s="42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2.0" customHeight="1">
      <c r="A799" s="10"/>
      <c r="B799" s="42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2.0" customHeight="1">
      <c r="A800" s="10"/>
      <c r="B800" s="42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2.0" customHeight="1">
      <c r="A801" s="10"/>
      <c r="B801" s="42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2.0" customHeight="1">
      <c r="A802" s="10"/>
      <c r="B802" s="42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2.0" customHeight="1">
      <c r="A803" s="10"/>
      <c r="B803" s="42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2.0" customHeight="1">
      <c r="A804" s="10"/>
      <c r="B804" s="42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2.0" customHeight="1">
      <c r="A805" s="10"/>
      <c r="B805" s="42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2.0" customHeight="1">
      <c r="A806" s="10"/>
      <c r="B806" s="42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2.0" customHeight="1">
      <c r="A807" s="10"/>
      <c r="B807" s="42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2.0" customHeight="1">
      <c r="A808" s="10"/>
      <c r="B808" s="42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2.0" customHeight="1">
      <c r="A809" s="10"/>
      <c r="B809" s="42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2.0" customHeight="1">
      <c r="A810" s="10"/>
      <c r="B810" s="42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2.0" customHeight="1">
      <c r="A811" s="10"/>
      <c r="B811" s="42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2.0" customHeight="1">
      <c r="A812" s="10"/>
      <c r="B812" s="42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2.0" customHeight="1">
      <c r="A813" s="10"/>
      <c r="B813" s="42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2.0" customHeight="1">
      <c r="A814" s="10"/>
      <c r="B814" s="42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2.0" customHeight="1">
      <c r="A815" s="10"/>
      <c r="B815" s="42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2.0" customHeight="1">
      <c r="A816" s="10"/>
      <c r="B816" s="42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2.0" customHeight="1">
      <c r="A817" s="10"/>
      <c r="B817" s="42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2.0" customHeight="1">
      <c r="A818" s="10"/>
      <c r="B818" s="42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2.0" customHeight="1">
      <c r="A819" s="10"/>
      <c r="B819" s="42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2.0" customHeight="1">
      <c r="A820" s="10"/>
      <c r="B820" s="42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2.0" customHeight="1">
      <c r="A821" s="10"/>
      <c r="B821" s="42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2.0" customHeight="1">
      <c r="A822" s="10"/>
      <c r="B822" s="42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2.0" customHeight="1">
      <c r="A823" s="10"/>
      <c r="B823" s="42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2.0" customHeight="1">
      <c r="A824" s="10"/>
      <c r="B824" s="42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2.0" customHeight="1">
      <c r="A825" s="10"/>
      <c r="B825" s="42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2.0" customHeight="1">
      <c r="A826" s="10"/>
      <c r="B826" s="42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2.0" customHeight="1">
      <c r="A827" s="10"/>
      <c r="B827" s="42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2.0" customHeight="1">
      <c r="A828" s="10"/>
      <c r="B828" s="42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2.0" customHeight="1">
      <c r="A829" s="10"/>
      <c r="B829" s="42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2.0" customHeight="1">
      <c r="A830" s="10"/>
      <c r="B830" s="42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2.0" customHeight="1">
      <c r="A831" s="10"/>
      <c r="B831" s="42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2.0" customHeight="1">
      <c r="A832" s="10"/>
      <c r="B832" s="42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2.0" customHeight="1">
      <c r="A833" s="10"/>
      <c r="B833" s="42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2.0" customHeight="1">
      <c r="A834" s="10"/>
      <c r="B834" s="42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2.0" customHeight="1">
      <c r="A835" s="10"/>
      <c r="B835" s="42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2.0" customHeight="1">
      <c r="A836" s="10"/>
      <c r="B836" s="42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2.0" customHeight="1">
      <c r="A837" s="10"/>
      <c r="B837" s="42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2.0" customHeight="1">
      <c r="A838" s="10"/>
      <c r="B838" s="42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2.0" customHeight="1">
      <c r="A839" s="10"/>
      <c r="B839" s="42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2.0" customHeight="1">
      <c r="A840" s="10"/>
      <c r="B840" s="42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2.0" customHeight="1">
      <c r="A841" s="10"/>
      <c r="B841" s="42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2.0" customHeight="1">
      <c r="A842" s="10"/>
      <c r="B842" s="42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2.0" customHeight="1">
      <c r="A843" s="10"/>
      <c r="B843" s="42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2.0" customHeight="1">
      <c r="A844" s="10"/>
      <c r="B844" s="42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2.0" customHeight="1">
      <c r="A845" s="10"/>
      <c r="B845" s="42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2.0" customHeight="1">
      <c r="A846" s="10"/>
      <c r="B846" s="42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2.0" customHeight="1">
      <c r="A847" s="10"/>
      <c r="B847" s="42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2.0" customHeight="1">
      <c r="A848" s="10"/>
      <c r="B848" s="42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2.0" customHeight="1">
      <c r="A849" s="10"/>
      <c r="B849" s="42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2.0" customHeight="1">
      <c r="A850" s="10"/>
      <c r="B850" s="42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2.0" customHeight="1">
      <c r="A851" s="10"/>
      <c r="B851" s="42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2.0" customHeight="1">
      <c r="A852" s="10"/>
      <c r="B852" s="42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2.0" customHeight="1">
      <c r="A853" s="10"/>
      <c r="B853" s="42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2.0" customHeight="1">
      <c r="A854" s="10"/>
      <c r="B854" s="42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2.0" customHeight="1">
      <c r="A855" s="10"/>
      <c r="B855" s="42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2.0" customHeight="1">
      <c r="A856" s="10"/>
      <c r="B856" s="42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2.0" customHeight="1">
      <c r="A857" s="10"/>
      <c r="B857" s="42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2.0" customHeight="1">
      <c r="A858" s="10"/>
      <c r="B858" s="42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2.0" customHeight="1">
      <c r="A859" s="10"/>
      <c r="B859" s="42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2.0" customHeight="1">
      <c r="A860" s="10"/>
      <c r="B860" s="42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2.0" customHeight="1">
      <c r="A861" s="10"/>
      <c r="B861" s="42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2.0" customHeight="1">
      <c r="A862" s="10"/>
      <c r="B862" s="42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2.0" customHeight="1">
      <c r="A863" s="10"/>
      <c r="B863" s="42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2.0" customHeight="1">
      <c r="A864" s="10"/>
      <c r="B864" s="42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2.0" customHeight="1">
      <c r="A865" s="10"/>
      <c r="B865" s="42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2.0" customHeight="1">
      <c r="A866" s="10"/>
      <c r="B866" s="42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2.0" customHeight="1">
      <c r="A867" s="10"/>
      <c r="B867" s="42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2.0" customHeight="1">
      <c r="A868" s="10"/>
      <c r="B868" s="42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2.0" customHeight="1">
      <c r="A869" s="10"/>
      <c r="B869" s="42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2.0" customHeight="1">
      <c r="A870" s="10"/>
      <c r="B870" s="42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2.0" customHeight="1">
      <c r="A871" s="10"/>
      <c r="B871" s="42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2.0" customHeight="1">
      <c r="A872" s="10"/>
      <c r="B872" s="42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2.0" customHeight="1">
      <c r="A873" s="10"/>
      <c r="B873" s="42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2.0" customHeight="1">
      <c r="A874" s="10"/>
      <c r="B874" s="42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2.0" customHeight="1">
      <c r="A875" s="10"/>
      <c r="B875" s="42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2.0" customHeight="1">
      <c r="A876" s="10"/>
      <c r="B876" s="42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2.0" customHeight="1">
      <c r="A877" s="10"/>
      <c r="B877" s="42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2.0" customHeight="1">
      <c r="A878" s="10"/>
      <c r="B878" s="42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2.0" customHeight="1">
      <c r="A879" s="10"/>
      <c r="B879" s="42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2.0" customHeight="1">
      <c r="A880" s="10"/>
      <c r="B880" s="42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2.0" customHeight="1">
      <c r="A881" s="10"/>
      <c r="B881" s="42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2.0" customHeight="1">
      <c r="A882" s="10"/>
      <c r="B882" s="42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2.0" customHeight="1">
      <c r="A883" s="10"/>
      <c r="B883" s="42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2.0" customHeight="1">
      <c r="A884" s="10"/>
      <c r="B884" s="42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2.0" customHeight="1">
      <c r="A885" s="10"/>
      <c r="B885" s="42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2.0" customHeight="1">
      <c r="A886" s="10"/>
      <c r="B886" s="42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2.0" customHeight="1">
      <c r="A887" s="10"/>
      <c r="B887" s="42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2.0" customHeight="1">
      <c r="A888" s="10"/>
      <c r="B888" s="42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2.0" customHeight="1">
      <c r="A889" s="10"/>
      <c r="B889" s="42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2.0" customHeight="1">
      <c r="A890" s="10"/>
      <c r="B890" s="42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2.0" customHeight="1">
      <c r="A891" s="10"/>
      <c r="B891" s="42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2.0" customHeight="1">
      <c r="A892" s="10"/>
      <c r="B892" s="42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2.0" customHeight="1">
      <c r="A893" s="10"/>
      <c r="B893" s="42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2.0" customHeight="1">
      <c r="A894" s="10"/>
      <c r="B894" s="42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2.0" customHeight="1">
      <c r="A895" s="10"/>
      <c r="B895" s="42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2.0" customHeight="1">
      <c r="A896" s="10"/>
      <c r="B896" s="42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2.0" customHeight="1">
      <c r="A897" s="10"/>
      <c r="B897" s="42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2.0" customHeight="1">
      <c r="A898" s="10"/>
      <c r="B898" s="42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2.0" customHeight="1">
      <c r="A899" s="10"/>
      <c r="B899" s="42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2.0" customHeight="1">
      <c r="A900" s="10"/>
      <c r="B900" s="42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2.0" customHeight="1">
      <c r="A901" s="10"/>
      <c r="B901" s="42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2.0" customHeight="1">
      <c r="A902" s="10"/>
      <c r="B902" s="42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2.0" customHeight="1">
      <c r="A903" s="10"/>
      <c r="B903" s="42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2.0" customHeight="1">
      <c r="A904" s="10"/>
      <c r="B904" s="42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2.0" customHeight="1">
      <c r="A905" s="10"/>
      <c r="B905" s="42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2.0" customHeight="1">
      <c r="A906" s="10"/>
      <c r="B906" s="42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2.0" customHeight="1">
      <c r="A907" s="10"/>
      <c r="B907" s="42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2.0" customHeight="1">
      <c r="A908" s="10"/>
      <c r="B908" s="42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2.0" customHeight="1">
      <c r="A909" s="10"/>
      <c r="B909" s="42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2.0" customHeight="1">
      <c r="A910" s="10"/>
      <c r="B910" s="42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2.0" customHeight="1">
      <c r="A911" s="10"/>
      <c r="B911" s="42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2.0" customHeight="1">
      <c r="A912" s="10"/>
      <c r="B912" s="42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2.0" customHeight="1">
      <c r="A913" s="10"/>
      <c r="B913" s="42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2.0" customHeight="1">
      <c r="A914" s="10"/>
      <c r="B914" s="42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2.0" customHeight="1">
      <c r="A915" s="10"/>
      <c r="B915" s="42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2.0" customHeight="1">
      <c r="A916" s="10"/>
      <c r="B916" s="42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2.0" customHeight="1">
      <c r="A917" s="10"/>
      <c r="B917" s="42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2.0" customHeight="1">
      <c r="A918" s="10"/>
      <c r="B918" s="42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2.0" customHeight="1">
      <c r="A919" s="10"/>
      <c r="B919" s="42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2.0" customHeight="1">
      <c r="A920" s="10"/>
      <c r="B920" s="42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2.0" customHeight="1">
      <c r="A921" s="10"/>
      <c r="B921" s="42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2.0" customHeight="1">
      <c r="A922" s="10"/>
      <c r="B922" s="42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2.0" customHeight="1">
      <c r="A923" s="10"/>
      <c r="B923" s="42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2.0" customHeight="1">
      <c r="A924" s="10"/>
      <c r="B924" s="42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2.0" customHeight="1">
      <c r="A925" s="10"/>
      <c r="B925" s="42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2.0" customHeight="1">
      <c r="A926" s="10"/>
      <c r="B926" s="42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2.0" customHeight="1">
      <c r="A927" s="10"/>
      <c r="B927" s="42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2.0" customHeight="1">
      <c r="A928" s="10"/>
      <c r="B928" s="42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2.0" customHeight="1">
      <c r="A929" s="10"/>
      <c r="B929" s="42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2.0" customHeight="1">
      <c r="A930" s="10"/>
      <c r="B930" s="42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2.0" customHeight="1">
      <c r="A931" s="10"/>
      <c r="B931" s="42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2.0" customHeight="1">
      <c r="A932" s="10"/>
      <c r="B932" s="42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2.0" customHeight="1">
      <c r="A933" s="10"/>
      <c r="B933" s="42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2.0" customHeight="1">
      <c r="A934" s="10"/>
      <c r="B934" s="42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2.0" customHeight="1">
      <c r="A935" s="10"/>
      <c r="B935" s="42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2.0" customHeight="1">
      <c r="A936" s="10"/>
      <c r="B936" s="42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2.0" customHeight="1">
      <c r="A937" s="10"/>
      <c r="B937" s="42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2.0" customHeight="1">
      <c r="A938" s="10"/>
      <c r="B938" s="42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2.0" customHeight="1">
      <c r="A939" s="10"/>
      <c r="B939" s="42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2.0" customHeight="1">
      <c r="A940" s="10"/>
      <c r="B940" s="42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2.0" customHeight="1">
      <c r="A941" s="10"/>
      <c r="B941" s="42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2.0" customHeight="1">
      <c r="A942" s="10"/>
      <c r="B942" s="42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2.0" customHeight="1">
      <c r="A943" s="10"/>
      <c r="B943" s="42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2.0" customHeight="1">
      <c r="A944" s="10"/>
      <c r="B944" s="42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2.0" customHeight="1">
      <c r="A945" s="10"/>
      <c r="B945" s="42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2.0" customHeight="1">
      <c r="A946" s="10"/>
      <c r="B946" s="42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2.0" customHeight="1">
      <c r="A947" s="10"/>
      <c r="B947" s="42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2.0" customHeight="1">
      <c r="A948" s="10"/>
      <c r="B948" s="42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2.0" customHeight="1">
      <c r="A949" s="10"/>
      <c r="B949" s="42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2.0" customHeight="1">
      <c r="A950" s="10"/>
      <c r="B950" s="42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2.0" customHeight="1">
      <c r="A951" s="10"/>
      <c r="B951" s="42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2.0" customHeight="1">
      <c r="A952" s="10"/>
      <c r="B952" s="42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2.0" customHeight="1">
      <c r="A953" s="10"/>
      <c r="B953" s="42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2.0" customHeight="1">
      <c r="A954" s="10"/>
      <c r="B954" s="42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2.0" customHeight="1">
      <c r="A955" s="10"/>
      <c r="B955" s="42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2.0" customHeight="1">
      <c r="A956" s="10"/>
      <c r="B956" s="42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2.0" customHeight="1">
      <c r="A957" s="10"/>
      <c r="B957" s="42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2.0" customHeight="1">
      <c r="A958" s="10"/>
      <c r="B958" s="42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2.0" customHeight="1">
      <c r="A959" s="10"/>
      <c r="B959" s="42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2.0" customHeight="1">
      <c r="A960" s="10"/>
      <c r="B960" s="42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2.0" customHeight="1">
      <c r="A961" s="10"/>
      <c r="B961" s="42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2.0" customHeight="1">
      <c r="A962" s="10"/>
      <c r="B962" s="42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2.0" customHeight="1">
      <c r="A963" s="10"/>
      <c r="B963" s="42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2.0" customHeight="1">
      <c r="A964" s="10"/>
      <c r="B964" s="42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2.0" customHeight="1">
      <c r="A965" s="10"/>
      <c r="B965" s="42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2.0" customHeight="1">
      <c r="A966" s="10"/>
      <c r="B966" s="42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2.0" customHeight="1">
      <c r="A967" s="10"/>
      <c r="B967" s="42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2.0" customHeight="1">
      <c r="A968" s="10"/>
      <c r="B968" s="42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2.0" customHeight="1">
      <c r="A969" s="10"/>
      <c r="B969" s="42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2.0" customHeight="1">
      <c r="A970" s="10"/>
      <c r="B970" s="42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2.0" customHeight="1">
      <c r="A971" s="10"/>
      <c r="B971" s="42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2.0" customHeight="1">
      <c r="A972" s="10"/>
      <c r="B972" s="42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2.0" customHeight="1">
      <c r="A973" s="10"/>
      <c r="B973" s="42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2.0" customHeight="1">
      <c r="A974" s="10"/>
      <c r="B974" s="42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2.0" customHeight="1">
      <c r="A975" s="10"/>
      <c r="B975" s="42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2.0" customHeight="1">
      <c r="A976" s="10"/>
      <c r="B976" s="42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2.0" customHeight="1">
      <c r="A977" s="10"/>
      <c r="B977" s="42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2.0" customHeight="1">
      <c r="A978" s="10"/>
      <c r="B978" s="42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2.0" customHeight="1">
      <c r="A979" s="10"/>
      <c r="B979" s="42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2.0" customHeight="1">
      <c r="A980" s="10"/>
      <c r="B980" s="42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2.0" customHeight="1">
      <c r="A981" s="10"/>
      <c r="B981" s="42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2.0" customHeight="1">
      <c r="A982" s="10"/>
      <c r="B982" s="42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2.0" customHeight="1">
      <c r="A983" s="10"/>
      <c r="B983" s="42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2.0" customHeight="1">
      <c r="A984" s="10"/>
      <c r="B984" s="42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2.0" customHeight="1">
      <c r="A985" s="10"/>
      <c r="B985" s="42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2.0" customHeight="1">
      <c r="A986" s="10"/>
      <c r="B986" s="42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2.0" customHeight="1">
      <c r="A987" s="10"/>
      <c r="B987" s="42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2.0" customHeight="1">
      <c r="A988" s="10"/>
      <c r="B988" s="42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2.0" customHeight="1">
      <c r="A989" s="10"/>
      <c r="B989" s="42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2.0" customHeight="1">
      <c r="A990" s="10"/>
      <c r="B990" s="42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2.0" customHeight="1">
      <c r="A991" s="10"/>
      <c r="B991" s="42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2.0" customHeight="1">
      <c r="A992" s="10"/>
      <c r="B992" s="42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2.0" customHeight="1">
      <c r="A993" s="10"/>
      <c r="B993" s="42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2.0" customHeight="1">
      <c r="A994" s="10"/>
      <c r="B994" s="42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2.0" customHeight="1">
      <c r="A995" s="10"/>
      <c r="B995" s="42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2.0" customHeight="1">
      <c r="A996" s="10"/>
      <c r="B996" s="42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2.0" customHeight="1">
      <c r="A997" s="10"/>
      <c r="B997" s="42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2.0" customHeight="1">
      <c r="A998" s="10"/>
      <c r="B998" s="42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2.0" customHeight="1">
      <c r="A999" s="10"/>
      <c r="B999" s="42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2.0" customHeight="1">
      <c r="A1000" s="10"/>
      <c r="B1000" s="42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mergeCells count="26">
    <mergeCell ref="F8:G8"/>
    <mergeCell ref="F7:G7"/>
    <mergeCell ref="B372:H372"/>
    <mergeCell ref="B9:H9"/>
    <mergeCell ref="B7:C7"/>
    <mergeCell ref="B6:C6"/>
    <mergeCell ref="B8:C8"/>
    <mergeCell ref="B5:C5"/>
    <mergeCell ref="F5:G5"/>
    <mergeCell ref="F4:G4"/>
    <mergeCell ref="F2:H2"/>
    <mergeCell ref="J1:L1"/>
    <mergeCell ref="B1:G1"/>
    <mergeCell ref="J2:L2"/>
    <mergeCell ref="P2:R2"/>
    <mergeCell ref="J3:K3"/>
    <mergeCell ref="J4:K4"/>
    <mergeCell ref="B4:C4"/>
    <mergeCell ref="B3:C3"/>
    <mergeCell ref="J6:K6"/>
    <mergeCell ref="J8:K8"/>
    <mergeCell ref="J7:K7"/>
    <mergeCell ref="B2:D2"/>
    <mergeCell ref="F6:G6"/>
    <mergeCell ref="J5:K5"/>
    <mergeCell ref="F3:G3"/>
  </mergeCells>
  <conditionalFormatting sqref="L8">
    <cfRule type="cellIs" dxfId="0" priority="1" operator="equal">
      <formula>"KO"</formula>
    </cfRule>
  </conditionalFormatting>
  <conditionalFormatting sqref="C11:C119">
    <cfRule type="expression" dxfId="1" priority="2">
      <formula>AND(ISNUMBER(C11),TRUNC(C11)&lt;TODAY())</formula>
    </cfRule>
  </conditionalFormatting>
  <hyperlinks>
    <hyperlink r:id="rId1" ref="J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3.71"/>
    <col customWidth="1" min="2" max="5" width="11.43"/>
    <col customWidth="1" min="6" max="6" width="12.14"/>
    <col customWidth="1" min="7" max="7" width="11.43"/>
    <col customWidth="1" min="8" max="8" width="14.14"/>
    <col customWidth="1" min="9" max="9" width="3.71"/>
    <col customWidth="1" min="10" max="12" width="11.43"/>
    <col customWidth="1" min="13" max="13" width="3.71"/>
    <col customWidth="1" hidden="1" min="14" max="14" width="21.29"/>
    <col customWidth="1" hidden="1" min="15" max="15" width="11.43"/>
    <col customWidth="1" hidden="1" min="16" max="16" width="6.14"/>
    <col customWidth="1" hidden="1" min="17" max="17" width="11.43"/>
    <col customWidth="1" hidden="1" min="18" max="18" width="17.43"/>
    <col customWidth="1" min="19" max="28" width="11.43"/>
  </cols>
  <sheetData>
    <row r="1" ht="12.0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9" t="s">
        <v>2</v>
      </c>
      <c r="K1" s="3"/>
      <c r="L1" s="4"/>
      <c r="M1" s="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2.75" customHeight="1">
      <c r="A2" s="10"/>
      <c r="B2" s="12" t="s">
        <v>3</v>
      </c>
      <c r="C2" s="13"/>
      <c r="D2" s="13"/>
      <c r="E2" s="10"/>
      <c r="F2" s="12" t="s">
        <v>4</v>
      </c>
      <c r="G2" s="13"/>
      <c r="H2" s="13"/>
      <c r="I2" s="10"/>
      <c r="J2" s="12" t="s">
        <v>5</v>
      </c>
      <c r="K2" s="13"/>
      <c r="L2" s="13"/>
      <c r="M2" s="10"/>
      <c r="N2" s="10"/>
      <c r="O2" s="10"/>
      <c r="P2" s="12" t="s">
        <v>6</v>
      </c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2.75" customHeight="1">
      <c r="A3" s="10"/>
      <c r="B3" s="16" t="s">
        <v>7</v>
      </c>
      <c r="C3" s="17"/>
      <c r="D3" s="18">
        <v>220000.0</v>
      </c>
      <c r="E3" s="10"/>
      <c r="F3" s="19" t="str">
        <f>"Montant "&amp;R5&amp;" :"</f>
        <v>Montant mensualité :</v>
      </c>
      <c r="G3" s="20"/>
      <c r="H3" s="21">
        <f>IF(L7=0,ROUND(D3/L5,R6),ROUND(D3*L7/(1-(1+L7)^-L5),R6))</f>
        <v>879.86</v>
      </c>
      <c r="I3" s="10"/>
      <c r="J3" s="22" t="s">
        <v>8</v>
      </c>
      <c r="K3" s="20"/>
      <c r="L3" s="23">
        <f>ROUND(D5*P5,0)</f>
        <v>300</v>
      </c>
      <c r="M3" s="10"/>
      <c r="N3" s="24"/>
      <c r="O3" s="25"/>
      <c r="P3" s="26" t="s">
        <v>9</v>
      </c>
      <c r="Q3" s="26" t="s">
        <v>10</v>
      </c>
      <c r="R3" s="26" t="s">
        <v>11</v>
      </c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2.75" customHeight="1">
      <c r="A4" s="10"/>
      <c r="B4" s="16" t="s">
        <v>12</v>
      </c>
      <c r="C4" s="17"/>
      <c r="D4" s="27">
        <v>0.015</v>
      </c>
      <c r="E4" s="10"/>
      <c r="F4" s="22" t="s">
        <v>13</v>
      </c>
      <c r="G4" s="20"/>
      <c r="H4" s="28">
        <f>ROUND(D3*D7/P5,R6)</f>
        <v>91.67</v>
      </c>
      <c r="I4" s="10"/>
      <c r="J4" s="22" t="s">
        <v>14</v>
      </c>
      <c r="K4" s="20"/>
      <c r="L4" s="23">
        <f>IF(D6&gt;=D5,L3-1,ROUND(D6*P5,0))</f>
        <v>0</v>
      </c>
      <c r="M4" s="10"/>
      <c r="N4" s="23" t="s">
        <v>15</v>
      </c>
      <c r="O4" s="23"/>
      <c r="P4" s="29" t="s">
        <v>16</v>
      </c>
      <c r="Q4" s="23" t="s">
        <v>17</v>
      </c>
      <c r="R4" s="30" t="str">
        <f>IF(LEFT(P4,1)="A","Calcul actuariel","Calcul proportionnel")</f>
        <v>Calcul proportionnel</v>
      </c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2.75" customHeight="1">
      <c r="A5" s="10"/>
      <c r="B5" s="16" t="s">
        <v>18</v>
      </c>
      <c r="C5" s="17"/>
      <c r="D5" s="31">
        <v>25.0</v>
      </c>
      <c r="E5" s="10"/>
      <c r="F5" s="19" t="s">
        <v>19</v>
      </c>
      <c r="G5" s="20"/>
      <c r="H5" s="21">
        <f>H6+H7</f>
        <v>71459.02</v>
      </c>
      <c r="I5" s="10"/>
      <c r="J5" s="22" t="s">
        <v>20</v>
      </c>
      <c r="K5" s="20"/>
      <c r="L5" s="23">
        <f>L3-L4</f>
        <v>300</v>
      </c>
      <c r="M5" s="10"/>
      <c r="N5" s="23" t="s">
        <v>21</v>
      </c>
      <c r="O5" s="23"/>
      <c r="P5" s="29">
        <v>12.0</v>
      </c>
      <c r="Q5" s="23" t="s">
        <v>22</v>
      </c>
      <c r="R5" s="30" t="str">
        <f>IF(P5=12,"mensualité",IF(P5=1,"annuité",IF(P5=4,"trimestrialité",IF(P5=2,"semestrialité","ERREUR"))))</f>
        <v>mensualité</v>
      </c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2.0" customHeight="1">
      <c r="A6" s="10"/>
      <c r="B6" s="32" t="s">
        <v>23</v>
      </c>
      <c r="C6" s="17"/>
      <c r="D6" s="33"/>
      <c r="E6" s="10"/>
      <c r="F6" s="22" t="s">
        <v>24</v>
      </c>
      <c r="G6" s="20"/>
      <c r="H6" s="28">
        <f>E373</f>
        <v>43958.02</v>
      </c>
      <c r="I6" s="10"/>
      <c r="J6" s="22" t="s">
        <v>25</v>
      </c>
      <c r="K6" s="20"/>
      <c r="L6" s="23">
        <f>L3*12/P5</f>
        <v>300</v>
      </c>
      <c r="M6" s="10"/>
      <c r="N6" s="23" t="s">
        <v>26</v>
      </c>
      <c r="O6" s="23"/>
      <c r="P6" s="29">
        <v>2.0</v>
      </c>
      <c r="Q6" s="23" t="s">
        <v>27</v>
      </c>
      <c r="R6" s="30">
        <f>IF(ISNUMBER(P6),P6,2)</f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2.0" customHeight="1">
      <c r="A7" s="10"/>
      <c r="B7" s="32" t="s">
        <v>28</v>
      </c>
      <c r="C7" s="17"/>
      <c r="D7" s="34">
        <v>0.005</v>
      </c>
      <c r="E7" s="10"/>
      <c r="F7" s="22" t="s">
        <v>29</v>
      </c>
      <c r="G7" s="20"/>
      <c r="H7" s="28">
        <f>G373</f>
        <v>27501</v>
      </c>
      <c r="I7" s="10"/>
      <c r="J7" s="22" t="s">
        <v>30</v>
      </c>
      <c r="K7" s="20"/>
      <c r="L7" s="35">
        <f>IF(D4=0,0,IF(LEFT(P4,1)="A",((D4+1)^(1/P5))-1,D4/P5))</f>
        <v>0.00125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2.75" customHeight="1">
      <c r="A8" s="10"/>
      <c r="B8" s="32" t="s">
        <v>31</v>
      </c>
      <c r="C8" s="17"/>
      <c r="D8" s="36">
        <v>43646.0</v>
      </c>
      <c r="E8" s="10"/>
      <c r="F8" s="22" t="s">
        <v>32</v>
      </c>
      <c r="G8" s="20"/>
      <c r="H8" s="28">
        <f>F373</f>
        <v>220000</v>
      </c>
      <c r="I8" s="10"/>
      <c r="J8" s="22" t="s">
        <v>33</v>
      </c>
      <c r="K8" s="20"/>
      <c r="L8" s="37" t="str">
        <f>IF(ABS(H8-D11)&gt;0.01,"KO","Ok")</f>
        <v>Ok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2.75" customHeight="1">
      <c r="A9" s="10"/>
      <c r="B9" s="39" t="s">
        <v>34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2.75" customHeight="1">
      <c r="A10" s="10"/>
      <c r="B10" s="40" t="s">
        <v>35</v>
      </c>
      <c r="C10" s="41" t="s">
        <v>36</v>
      </c>
      <c r="D10" s="41" t="s">
        <v>37</v>
      </c>
      <c r="E10" s="41" t="s">
        <v>38</v>
      </c>
      <c r="F10" s="41" t="s">
        <v>39</v>
      </c>
      <c r="G10" s="41" t="s">
        <v>40</v>
      </c>
      <c r="H10" s="41" t="s">
        <v>41</v>
      </c>
      <c r="I10" s="10"/>
      <c r="J10" s="41"/>
      <c r="K10" s="41"/>
      <c r="L10" s="4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2.0" customHeight="1">
      <c r="A11" s="10"/>
      <c r="B11" s="42">
        <v>0.0</v>
      </c>
      <c r="C11" s="43">
        <f>D8</f>
        <v>43646</v>
      </c>
      <c r="D11" s="44">
        <f>ROUND(D3,R6)</f>
        <v>220000</v>
      </c>
      <c r="E11" s="44"/>
      <c r="F11" s="44"/>
      <c r="G11" s="44"/>
      <c r="H11" s="44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2.0" customHeight="1">
      <c r="A12" s="10"/>
      <c r="B12" s="42">
        <f t="shared" ref="B12:B371" si="1">IF(B11&lt;$L$3,B11+1,"-")</f>
        <v>1</v>
      </c>
      <c r="C12" s="43">
        <f t="shared" ref="C12:C371" si="2">IF(ISNUMBER(B12),MIN(DATE(YEAR($C$11),MONTH($C$11)+B12*12/$P$5,DAY($C$11)),DATE(YEAR($C$11),MONTH($C$11)+1+B12*12/$P$5,1)-1),"")</f>
        <v>43676</v>
      </c>
      <c r="D12" s="44">
        <f t="shared" ref="D12:D371" si="3">IF(ISNUMBER(B12),D11-F11,"")</f>
        <v>220000</v>
      </c>
      <c r="E12" s="44">
        <f t="shared" ref="E12:E371" si="4">IF(ISNUMBER(B12),ROUND(D12*$L$7,$R$6),"")</f>
        <v>275</v>
      </c>
      <c r="F12" s="44">
        <f t="shared" ref="F12:F371" si="5">IF(ISNUMBER(B12),IF(B12=$L$3,D12,IF(B12&gt;$L$4,$H$3-E12,0)),"")</f>
        <v>604.86</v>
      </c>
      <c r="G12" s="44">
        <f t="shared" ref="G12:G371" si="6">IF(ISNUMBER(B12),$H$4,"")</f>
        <v>91.67</v>
      </c>
      <c r="H12" s="44">
        <f t="shared" ref="H12:H371" si="7">IF(ISNUMBER(B12),E12+F12+G12,"")</f>
        <v>971.53</v>
      </c>
      <c r="I12" s="10"/>
      <c r="J12" s="45"/>
      <c r="K12" s="45"/>
      <c r="L12" s="45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2.0" customHeight="1">
      <c r="A13" s="10"/>
      <c r="B13" s="42">
        <f t="shared" si="1"/>
        <v>2</v>
      </c>
      <c r="C13" s="43">
        <f t="shared" si="2"/>
        <v>43707</v>
      </c>
      <c r="D13" s="44">
        <f t="shared" si="3"/>
        <v>219395.14</v>
      </c>
      <c r="E13" s="44">
        <f t="shared" si="4"/>
        <v>274.24</v>
      </c>
      <c r="F13" s="44">
        <f t="shared" si="5"/>
        <v>605.62</v>
      </c>
      <c r="G13" s="44">
        <f t="shared" si="6"/>
        <v>91.67</v>
      </c>
      <c r="H13" s="44">
        <f t="shared" si="7"/>
        <v>971.53</v>
      </c>
      <c r="I13" s="10"/>
      <c r="J13" s="45"/>
      <c r="K13" s="45"/>
      <c r="L13" s="45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2.0" customHeight="1">
      <c r="A14" s="10"/>
      <c r="B14" s="42">
        <f t="shared" si="1"/>
        <v>3</v>
      </c>
      <c r="C14" s="43">
        <f t="shared" si="2"/>
        <v>43738</v>
      </c>
      <c r="D14" s="44">
        <f t="shared" si="3"/>
        <v>218789.52</v>
      </c>
      <c r="E14" s="44">
        <f t="shared" si="4"/>
        <v>273.49</v>
      </c>
      <c r="F14" s="44">
        <f t="shared" si="5"/>
        <v>606.37</v>
      </c>
      <c r="G14" s="44">
        <f t="shared" si="6"/>
        <v>91.67</v>
      </c>
      <c r="H14" s="44">
        <f t="shared" si="7"/>
        <v>971.53</v>
      </c>
      <c r="I14" s="10"/>
      <c r="J14" s="45"/>
      <c r="K14" s="45"/>
      <c r="L14" s="4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2.0" customHeight="1">
      <c r="A15" s="10"/>
      <c r="B15" s="42">
        <f t="shared" si="1"/>
        <v>4</v>
      </c>
      <c r="C15" s="43">
        <f t="shared" si="2"/>
        <v>43768</v>
      </c>
      <c r="D15" s="44">
        <f t="shared" si="3"/>
        <v>218183.15</v>
      </c>
      <c r="E15" s="44">
        <f t="shared" si="4"/>
        <v>272.73</v>
      </c>
      <c r="F15" s="44">
        <f t="shared" si="5"/>
        <v>607.13</v>
      </c>
      <c r="G15" s="44">
        <f t="shared" si="6"/>
        <v>91.67</v>
      </c>
      <c r="H15" s="44">
        <f t="shared" si="7"/>
        <v>971.53</v>
      </c>
      <c r="I15" s="10"/>
      <c r="J15" s="45"/>
      <c r="K15" s="45"/>
      <c r="L15" s="4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2.0" customHeight="1">
      <c r="A16" s="10"/>
      <c r="B16" s="42">
        <f t="shared" si="1"/>
        <v>5</v>
      </c>
      <c r="C16" s="43">
        <f t="shared" si="2"/>
        <v>43799</v>
      </c>
      <c r="D16" s="44">
        <f t="shared" si="3"/>
        <v>217576.02</v>
      </c>
      <c r="E16" s="44">
        <f t="shared" si="4"/>
        <v>271.97</v>
      </c>
      <c r="F16" s="44">
        <f t="shared" si="5"/>
        <v>607.89</v>
      </c>
      <c r="G16" s="44">
        <f t="shared" si="6"/>
        <v>91.67</v>
      </c>
      <c r="H16" s="44">
        <f t="shared" si="7"/>
        <v>971.53</v>
      </c>
      <c r="I16" s="10"/>
      <c r="J16" s="4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2.0" customHeight="1">
      <c r="A17" s="10"/>
      <c r="B17" s="42">
        <f t="shared" si="1"/>
        <v>6</v>
      </c>
      <c r="C17" s="43">
        <f t="shared" si="2"/>
        <v>43829</v>
      </c>
      <c r="D17" s="44">
        <f t="shared" si="3"/>
        <v>216968.13</v>
      </c>
      <c r="E17" s="44">
        <f t="shared" si="4"/>
        <v>271.21</v>
      </c>
      <c r="F17" s="44">
        <f t="shared" si="5"/>
        <v>608.65</v>
      </c>
      <c r="G17" s="44">
        <f t="shared" si="6"/>
        <v>91.67</v>
      </c>
      <c r="H17" s="44">
        <f t="shared" si="7"/>
        <v>971.53</v>
      </c>
      <c r="I17" s="10"/>
      <c r="J17" s="45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2.0" customHeight="1">
      <c r="A18" s="10"/>
      <c r="B18" s="42">
        <f t="shared" si="1"/>
        <v>7</v>
      </c>
      <c r="C18" s="43">
        <f t="shared" si="2"/>
        <v>43860</v>
      </c>
      <c r="D18" s="44">
        <f t="shared" si="3"/>
        <v>216359.48</v>
      </c>
      <c r="E18" s="44">
        <f t="shared" si="4"/>
        <v>270.45</v>
      </c>
      <c r="F18" s="44">
        <f t="shared" si="5"/>
        <v>609.41</v>
      </c>
      <c r="G18" s="44">
        <f t="shared" si="6"/>
        <v>91.67</v>
      </c>
      <c r="H18" s="44">
        <f t="shared" si="7"/>
        <v>971.53</v>
      </c>
      <c r="I18" s="10"/>
      <c r="J18" s="45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2.0" customHeight="1">
      <c r="A19" s="10"/>
      <c r="B19" s="42">
        <f t="shared" si="1"/>
        <v>8</v>
      </c>
      <c r="C19" s="43">
        <f t="shared" si="2"/>
        <v>43890</v>
      </c>
      <c r="D19" s="44">
        <f t="shared" si="3"/>
        <v>215750.07</v>
      </c>
      <c r="E19" s="44">
        <f t="shared" si="4"/>
        <v>269.69</v>
      </c>
      <c r="F19" s="44">
        <f t="shared" si="5"/>
        <v>610.17</v>
      </c>
      <c r="G19" s="44">
        <f t="shared" si="6"/>
        <v>91.67</v>
      </c>
      <c r="H19" s="44">
        <f t="shared" si="7"/>
        <v>971.53</v>
      </c>
      <c r="I19" s="10"/>
      <c r="J19" s="4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2.0" customHeight="1">
      <c r="A20" s="10"/>
      <c r="B20" s="42">
        <f t="shared" si="1"/>
        <v>9</v>
      </c>
      <c r="C20" s="43">
        <f t="shared" si="2"/>
        <v>43920</v>
      </c>
      <c r="D20" s="44">
        <f t="shared" si="3"/>
        <v>215139.9</v>
      </c>
      <c r="E20" s="44">
        <f t="shared" si="4"/>
        <v>268.92</v>
      </c>
      <c r="F20" s="44">
        <f t="shared" si="5"/>
        <v>610.94</v>
      </c>
      <c r="G20" s="44">
        <f t="shared" si="6"/>
        <v>91.67</v>
      </c>
      <c r="H20" s="44">
        <f t="shared" si="7"/>
        <v>971.53</v>
      </c>
      <c r="I20" s="10"/>
      <c r="J20" s="45"/>
      <c r="K20" s="44"/>
      <c r="L20" s="44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2.0" customHeight="1">
      <c r="A21" s="10"/>
      <c r="B21" s="42">
        <f t="shared" si="1"/>
        <v>10</v>
      </c>
      <c r="C21" s="43">
        <f t="shared" si="2"/>
        <v>43951</v>
      </c>
      <c r="D21" s="44">
        <f t="shared" si="3"/>
        <v>214528.96</v>
      </c>
      <c r="E21" s="44">
        <f t="shared" si="4"/>
        <v>268.16</v>
      </c>
      <c r="F21" s="44">
        <f t="shared" si="5"/>
        <v>611.7</v>
      </c>
      <c r="G21" s="44">
        <f t="shared" si="6"/>
        <v>91.67</v>
      </c>
      <c r="H21" s="44">
        <f t="shared" si="7"/>
        <v>971.53</v>
      </c>
      <c r="I21" s="10"/>
      <c r="J21" s="45"/>
      <c r="K21" s="44"/>
      <c r="L21" s="44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2.0" customHeight="1">
      <c r="A22" s="10"/>
      <c r="B22" s="42">
        <f t="shared" si="1"/>
        <v>11</v>
      </c>
      <c r="C22" s="43">
        <f t="shared" si="2"/>
        <v>43981</v>
      </c>
      <c r="D22" s="44">
        <f t="shared" si="3"/>
        <v>213917.26</v>
      </c>
      <c r="E22" s="44">
        <f t="shared" si="4"/>
        <v>267.4</v>
      </c>
      <c r="F22" s="44">
        <f t="shared" si="5"/>
        <v>612.46</v>
      </c>
      <c r="G22" s="44">
        <f t="shared" si="6"/>
        <v>91.67</v>
      </c>
      <c r="H22" s="44">
        <f t="shared" si="7"/>
        <v>971.53</v>
      </c>
      <c r="I22" s="10"/>
      <c r="J22" s="45"/>
      <c r="K22" s="44"/>
      <c r="L22" s="44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2.0" customHeight="1">
      <c r="A23" s="10"/>
      <c r="B23" s="42">
        <f t="shared" si="1"/>
        <v>12</v>
      </c>
      <c r="C23" s="43">
        <f t="shared" si="2"/>
        <v>44012</v>
      </c>
      <c r="D23" s="44">
        <f t="shared" si="3"/>
        <v>213304.8</v>
      </c>
      <c r="E23" s="44">
        <f t="shared" si="4"/>
        <v>266.63</v>
      </c>
      <c r="F23" s="44">
        <f t="shared" si="5"/>
        <v>613.23</v>
      </c>
      <c r="G23" s="44">
        <f t="shared" si="6"/>
        <v>91.67</v>
      </c>
      <c r="H23" s="44">
        <f t="shared" si="7"/>
        <v>971.53</v>
      </c>
      <c r="I23" s="10"/>
      <c r="J23" s="45"/>
      <c r="K23" s="44"/>
      <c r="L23" s="44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2.0" customHeight="1">
      <c r="A24" s="10"/>
      <c r="B24" s="42">
        <f t="shared" si="1"/>
        <v>13</v>
      </c>
      <c r="C24" s="43">
        <f t="shared" si="2"/>
        <v>44042</v>
      </c>
      <c r="D24" s="44">
        <f t="shared" si="3"/>
        <v>212691.57</v>
      </c>
      <c r="E24" s="44">
        <f t="shared" si="4"/>
        <v>265.86</v>
      </c>
      <c r="F24" s="44">
        <f t="shared" si="5"/>
        <v>614</v>
      </c>
      <c r="G24" s="44">
        <f t="shared" si="6"/>
        <v>91.67</v>
      </c>
      <c r="H24" s="44">
        <f t="shared" si="7"/>
        <v>971.53</v>
      </c>
      <c r="I24" s="10"/>
      <c r="J24" s="45"/>
      <c r="K24" s="44"/>
      <c r="L24" s="4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2.0" customHeight="1">
      <c r="A25" s="10"/>
      <c r="B25" s="42">
        <f t="shared" si="1"/>
        <v>14</v>
      </c>
      <c r="C25" s="43">
        <f t="shared" si="2"/>
        <v>44073</v>
      </c>
      <c r="D25" s="44">
        <f t="shared" si="3"/>
        <v>212077.57</v>
      </c>
      <c r="E25" s="44">
        <f t="shared" si="4"/>
        <v>265.1</v>
      </c>
      <c r="F25" s="44">
        <f t="shared" si="5"/>
        <v>614.76</v>
      </c>
      <c r="G25" s="44">
        <f t="shared" si="6"/>
        <v>91.67</v>
      </c>
      <c r="H25" s="44">
        <f t="shared" si="7"/>
        <v>971.53</v>
      </c>
      <c r="I25" s="10"/>
      <c r="J25" s="45"/>
      <c r="K25" s="44"/>
      <c r="L25" s="44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2.0" customHeight="1">
      <c r="A26" s="10"/>
      <c r="B26" s="42">
        <f t="shared" si="1"/>
        <v>15</v>
      </c>
      <c r="C26" s="43">
        <f t="shared" si="2"/>
        <v>44104</v>
      </c>
      <c r="D26" s="44">
        <f t="shared" si="3"/>
        <v>211462.81</v>
      </c>
      <c r="E26" s="44">
        <f t="shared" si="4"/>
        <v>264.33</v>
      </c>
      <c r="F26" s="44">
        <f t="shared" si="5"/>
        <v>615.53</v>
      </c>
      <c r="G26" s="44">
        <f t="shared" si="6"/>
        <v>91.67</v>
      </c>
      <c r="H26" s="44">
        <f t="shared" si="7"/>
        <v>971.53</v>
      </c>
      <c r="I26" s="10"/>
      <c r="J26" s="45"/>
      <c r="K26" s="44"/>
      <c r="L26" s="4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2.0" customHeight="1">
      <c r="A27" s="10"/>
      <c r="B27" s="42">
        <f t="shared" si="1"/>
        <v>16</v>
      </c>
      <c r="C27" s="43">
        <f t="shared" si="2"/>
        <v>44134</v>
      </c>
      <c r="D27" s="44">
        <f t="shared" si="3"/>
        <v>210847.28</v>
      </c>
      <c r="E27" s="44">
        <f t="shared" si="4"/>
        <v>263.56</v>
      </c>
      <c r="F27" s="44">
        <f t="shared" si="5"/>
        <v>616.3</v>
      </c>
      <c r="G27" s="44">
        <f t="shared" si="6"/>
        <v>91.67</v>
      </c>
      <c r="H27" s="44">
        <f t="shared" si="7"/>
        <v>971.53</v>
      </c>
      <c r="I27" s="10"/>
      <c r="J27" s="45"/>
      <c r="K27" s="44"/>
      <c r="L27" s="44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2.0" customHeight="1">
      <c r="A28" s="10"/>
      <c r="B28" s="42">
        <f t="shared" si="1"/>
        <v>17</v>
      </c>
      <c r="C28" s="43">
        <f t="shared" si="2"/>
        <v>44165</v>
      </c>
      <c r="D28" s="44">
        <f t="shared" si="3"/>
        <v>210230.98</v>
      </c>
      <c r="E28" s="44">
        <f t="shared" si="4"/>
        <v>262.79</v>
      </c>
      <c r="F28" s="44">
        <f t="shared" si="5"/>
        <v>617.07</v>
      </c>
      <c r="G28" s="44">
        <f t="shared" si="6"/>
        <v>91.67</v>
      </c>
      <c r="H28" s="44">
        <f t="shared" si="7"/>
        <v>971.53</v>
      </c>
      <c r="I28" s="10"/>
      <c r="J28" s="45"/>
      <c r="K28" s="44"/>
      <c r="L28" s="44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2.0" customHeight="1">
      <c r="A29" s="10"/>
      <c r="B29" s="42">
        <f t="shared" si="1"/>
        <v>18</v>
      </c>
      <c r="C29" s="43">
        <f t="shared" si="2"/>
        <v>44195</v>
      </c>
      <c r="D29" s="44">
        <f t="shared" si="3"/>
        <v>209613.91</v>
      </c>
      <c r="E29" s="44">
        <f t="shared" si="4"/>
        <v>262.02</v>
      </c>
      <c r="F29" s="44">
        <f t="shared" si="5"/>
        <v>617.84</v>
      </c>
      <c r="G29" s="44">
        <f t="shared" si="6"/>
        <v>91.67</v>
      </c>
      <c r="H29" s="44">
        <f t="shared" si="7"/>
        <v>971.53</v>
      </c>
      <c r="I29" s="10"/>
      <c r="J29" s="45"/>
      <c r="K29" s="44"/>
      <c r="L29" s="44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2.0" customHeight="1">
      <c r="A30" s="10"/>
      <c r="B30" s="42">
        <f t="shared" si="1"/>
        <v>19</v>
      </c>
      <c r="C30" s="43">
        <f t="shared" si="2"/>
        <v>44226</v>
      </c>
      <c r="D30" s="44">
        <f t="shared" si="3"/>
        <v>208996.07</v>
      </c>
      <c r="E30" s="44">
        <f t="shared" si="4"/>
        <v>261.25</v>
      </c>
      <c r="F30" s="44">
        <f t="shared" si="5"/>
        <v>618.61</v>
      </c>
      <c r="G30" s="44">
        <f t="shared" si="6"/>
        <v>91.67</v>
      </c>
      <c r="H30" s="44">
        <f t="shared" si="7"/>
        <v>971.53</v>
      </c>
      <c r="I30" s="10"/>
      <c r="J30" s="45"/>
      <c r="K30" s="44"/>
      <c r="L30" s="44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2.0" customHeight="1">
      <c r="A31" s="10"/>
      <c r="B31" s="42">
        <f t="shared" si="1"/>
        <v>20</v>
      </c>
      <c r="C31" s="43">
        <f t="shared" si="2"/>
        <v>44255</v>
      </c>
      <c r="D31" s="44">
        <f t="shared" si="3"/>
        <v>208377.46</v>
      </c>
      <c r="E31" s="44">
        <f t="shared" si="4"/>
        <v>260.47</v>
      </c>
      <c r="F31" s="44">
        <f t="shared" si="5"/>
        <v>619.39</v>
      </c>
      <c r="G31" s="44">
        <f t="shared" si="6"/>
        <v>91.67</v>
      </c>
      <c r="H31" s="44">
        <f t="shared" si="7"/>
        <v>971.53</v>
      </c>
      <c r="I31" s="10"/>
      <c r="J31" s="45"/>
      <c r="K31" s="44"/>
      <c r="L31" s="44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2.0" customHeight="1">
      <c r="A32" s="10"/>
      <c r="B32" s="42">
        <f t="shared" si="1"/>
        <v>21</v>
      </c>
      <c r="C32" s="43">
        <f t="shared" si="2"/>
        <v>44285</v>
      </c>
      <c r="D32" s="44">
        <f t="shared" si="3"/>
        <v>207758.07</v>
      </c>
      <c r="E32" s="44">
        <f t="shared" si="4"/>
        <v>259.7</v>
      </c>
      <c r="F32" s="44">
        <f t="shared" si="5"/>
        <v>620.16</v>
      </c>
      <c r="G32" s="44">
        <f t="shared" si="6"/>
        <v>91.67</v>
      </c>
      <c r="H32" s="44">
        <f t="shared" si="7"/>
        <v>971.53</v>
      </c>
      <c r="I32" s="10"/>
      <c r="J32" s="45"/>
      <c r="K32" s="44"/>
      <c r="L32" s="44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2.0" customHeight="1">
      <c r="A33" s="10"/>
      <c r="B33" s="42">
        <f t="shared" si="1"/>
        <v>22</v>
      </c>
      <c r="C33" s="43">
        <f t="shared" si="2"/>
        <v>44316</v>
      </c>
      <c r="D33" s="44">
        <f t="shared" si="3"/>
        <v>207137.91</v>
      </c>
      <c r="E33" s="44">
        <f t="shared" si="4"/>
        <v>258.92</v>
      </c>
      <c r="F33" s="44">
        <f t="shared" si="5"/>
        <v>620.94</v>
      </c>
      <c r="G33" s="44">
        <f t="shared" si="6"/>
        <v>91.67</v>
      </c>
      <c r="H33" s="44">
        <f t="shared" si="7"/>
        <v>971.53</v>
      </c>
      <c r="I33" s="10"/>
      <c r="J33" s="45"/>
      <c r="K33" s="44"/>
      <c r="L33" s="44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2.0" customHeight="1">
      <c r="A34" s="10"/>
      <c r="B34" s="42">
        <f t="shared" si="1"/>
        <v>23</v>
      </c>
      <c r="C34" s="43">
        <f t="shared" si="2"/>
        <v>44346</v>
      </c>
      <c r="D34" s="44">
        <f t="shared" si="3"/>
        <v>206516.97</v>
      </c>
      <c r="E34" s="44">
        <f t="shared" si="4"/>
        <v>258.15</v>
      </c>
      <c r="F34" s="44">
        <f t="shared" si="5"/>
        <v>621.71</v>
      </c>
      <c r="G34" s="44">
        <f t="shared" si="6"/>
        <v>91.67</v>
      </c>
      <c r="H34" s="44">
        <f t="shared" si="7"/>
        <v>971.53</v>
      </c>
      <c r="I34" s="10"/>
      <c r="J34" s="45"/>
      <c r="K34" s="44"/>
      <c r="L34" s="44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2.0" customHeight="1">
      <c r="A35" s="10"/>
      <c r="B35" s="42">
        <f t="shared" si="1"/>
        <v>24</v>
      </c>
      <c r="C35" s="43">
        <f t="shared" si="2"/>
        <v>44377</v>
      </c>
      <c r="D35" s="44">
        <f t="shared" si="3"/>
        <v>205895.26</v>
      </c>
      <c r="E35" s="44">
        <f t="shared" si="4"/>
        <v>257.37</v>
      </c>
      <c r="F35" s="44">
        <f t="shared" si="5"/>
        <v>622.49</v>
      </c>
      <c r="G35" s="44">
        <f t="shared" si="6"/>
        <v>91.67</v>
      </c>
      <c r="H35" s="44">
        <f t="shared" si="7"/>
        <v>971.53</v>
      </c>
      <c r="I35" s="10"/>
      <c r="J35" s="45"/>
      <c r="K35" s="44"/>
      <c r="L35" s="4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2.0" customHeight="1">
      <c r="A36" s="10"/>
      <c r="B36" s="42">
        <f t="shared" si="1"/>
        <v>25</v>
      </c>
      <c r="C36" s="43">
        <f t="shared" si="2"/>
        <v>44407</v>
      </c>
      <c r="D36" s="44">
        <f t="shared" si="3"/>
        <v>205272.77</v>
      </c>
      <c r="E36" s="44">
        <f t="shared" si="4"/>
        <v>256.59</v>
      </c>
      <c r="F36" s="44">
        <f t="shared" si="5"/>
        <v>623.27</v>
      </c>
      <c r="G36" s="44">
        <f t="shared" si="6"/>
        <v>91.67</v>
      </c>
      <c r="H36" s="44">
        <f t="shared" si="7"/>
        <v>971.53</v>
      </c>
      <c r="I36" s="10"/>
      <c r="J36" s="45"/>
      <c r="K36" s="44"/>
      <c r="L36" s="44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2.0" customHeight="1">
      <c r="A37" s="10"/>
      <c r="B37" s="42">
        <f t="shared" si="1"/>
        <v>26</v>
      </c>
      <c r="C37" s="43">
        <f t="shared" si="2"/>
        <v>44438</v>
      </c>
      <c r="D37" s="44">
        <f t="shared" si="3"/>
        <v>204649.5</v>
      </c>
      <c r="E37" s="44">
        <f t="shared" si="4"/>
        <v>255.81</v>
      </c>
      <c r="F37" s="44">
        <f t="shared" si="5"/>
        <v>624.05</v>
      </c>
      <c r="G37" s="44">
        <f t="shared" si="6"/>
        <v>91.67</v>
      </c>
      <c r="H37" s="44">
        <f t="shared" si="7"/>
        <v>971.53</v>
      </c>
      <c r="I37" s="10"/>
      <c r="J37" s="45"/>
      <c r="K37" s="44"/>
      <c r="L37" s="44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2.0" customHeight="1">
      <c r="A38" s="10"/>
      <c r="B38" s="42">
        <f t="shared" si="1"/>
        <v>27</v>
      </c>
      <c r="C38" s="43">
        <f t="shared" si="2"/>
        <v>44469</v>
      </c>
      <c r="D38" s="44">
        <f t="shared" si="3"/>
        <v>204025.45</v>
      </c>
      <c r="E38" s="44">
        <f t="shared" si="4"/>
        <v>255.03</v>
      </c>
      <c r="F38" s="44">
        <f t="shared" si="5"/>
        <v>624.83</v>
      </c>
      <c r="G38" s="44">
        <f t="shared" si="6"/>
        <v>91.67</v>
      </c>
      <c r="H38" s="44">
        <f t="shared" si="7"/>
        <v>971.53</v>
      </c>
      <c r="I38" s="10"/>
      <c r="J38" s="45"/>
      <c r="K38" s="44"/>
      <c r="L38" s="44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2.0" customHeight="1">
      <c r="A39" s="10"/>
      <c r="B39" s="42">
        <f t="shared" si="1"/>
        <v>28</v>
      </c>
      <c r="C39" s="43">
        <f t="shared" si="2"/>
        <v>44499</v>
      </c>
      <c r="D39" s="44">
        <f t="shared" si="3"/>
        <v>203400.62</v>
      </c>
      <c r="E39" s="44">
        <f t="shared" si="4"/>
        <v>254.25</v>
      </c>
      <c r="F39" s="44">
        <f t="shared" si="5"/>
        <v>625.61</v>
      </c>
      <c r="G39" s="44">
        <f t="shared" si="6"/>
        <v>91.67</v>
      </c>
      <c r="H39" s="44">
        <f t="shared" si="7"/>
        <v>971.53</v>
      </c>
      <c r="I39" s="10"/>
      <c r="J39" s="45"/>
      <c r="K39" s="44"/>
      <c r="L39" s="4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2.0" customHeight="1">
      <c r="A40" s="10"/>
      <c r="B40" s="42">
        <f t="shared" si="1"/>
        <v>29</v>
      </c>
      <c r="C40" s="43">
        <f t="shared" si="2"/>
        <v>44530</v>
      </c>
      <c r="D40" s="44">
        <f t="shared" si="3"/>
        <v>202775.01</v>
      </c>
      <c r="E40" s="44">
        <f t="shared" si="4"/>
        <v>253.47</v>
      </c>
      <c r="F40" s="44">
        <f t="shared" si="5"/>
        <v>626.39</v>
      </c>
      <c r="G40" s="44">
        <f t="shared" si="6"/>
        <v>91.67</v>
      </c>
      <c r="H40" s="44">
        <f t="shared" si="7"/>
        <v>971.53</v>
      </c>
      <c r="I40" s="10"/>
      <c r="J40" s="45"/>
      <c r="K40" s="44"/>
      <c r="L40" s="44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2.0" customHeight="1">
      <c r="A41" s="10"/>
      <c r="B41" s="42">
        <f t="shared" si="1"/>
        <v>30</v>
      </c>
      <c r="C41" s="43">
        <f t="shared" si="2"/>
        <v>44560</v>
      </c>
      <c r="D41" s="44">
        <f t="shared" si="3"/>
        <v>202148.62</v>
      </c>
      <c r="E41" s="44">
        <f t="shared" si="4"/>
        <v>252.69</v>
      </c>
      <c r="F41" s="44">
        <f t="shared" si="5"/>
        <v>627.17</v>
      </c>
      <c r="G41" s="44">
        <f t="shared" si="6"/>
        <v>91.67</v>
      </c>
      <c r="H41" s="44">
        <f t="shared" si="7"/>
        <v>971.53</v>
      </c>
      <c r="I41" s="10"/>
      <c r="J41" s="45"/>
      <c r="K41" s="44"/>
      <c r="L41" s="44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2.0" customHeight="1">
      <c r="A42" s="10"/>
      <c r="B42" s="42">
        <f t="shared" si="1"/>
        <v>31</v>
      </c>
      <c r="C42" s="43">
        <f t="shared" si="2"/>
        <v>44591</v>
      </c>
      <c r="D42" s="44">
        <f t="shared" si="3"/>
        <v>201521.45</v>
      </c>
      <c r="E42" s="44">
        <f t="shared" si="4"/>
        <v>251.9</v>
      </c>
      <c r="F42" s="44">
        <f t="shared" si="5"/>
        <v>627.96</v>
      </c>
      <c r="G42" s="44">
        <f t="shared" si="6"/>
        <v>91.67</v>
      </c>
      <c r="H42" s="44">
        <f t="shared" si="7"/>
        <v>971.53</v>
      </c>
      <c r="I42" s="10"/>
      <c r="J42" s="45"/>
      <c r="K42" s="44"/>
      <c r="L42" s="4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2.0" customHeight="1">
      <c r="A43" s="10"/>
      <c r="B43" s="42">
        <f t="shared" si="1"/>
        <v>32</v>
      </c>
      <c r="C43" s="43">
        <f t="shared" si="2"/>
        <v>44620</v>
      </c>
      <c r="D43" s="44">
        <f t="shared" si="3"/>
        <v>200893.49</v>
      </c>
      <c r="E43" s="44">
        <f t="shared" si="4"/>
        <v>251.12</v>
      </c>
      <c r="F43" s="44">
        <f t="shared" si="5"/>
        <v>628.74</v>
      </c>
      <c r="G43" s="44">
        <f t="shared" si="6"/>
        <v>91.67</v>
      </c>
      <c r="H43" s="44">
        <f t="shared" si="7"/>
        <v>971.53</v>
      </c>
      <c r="I43" s="10"/>
      <c r="J43" s="45"/>
      <c r="K43" s="44"/>
      <c r="L43" s="4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2.0" customHeight="1">
      <c r="A44" s="10"/>
      <c r="B44" s="42">
        <f t="shared" si="1"/>
        <v>33</v>
      </c>
      <c r="C44" s="43">
        <f t="shared" si="2"/>
        <v>44650</v>
      </c>
      <c r="D44" s="44">
        <f t="shared" si="3"/>
        <v>200264.75</v>
      </c>
      <c r="E44" s="44">
        <f t="shared" si="4"/>
        <v>250.33</v>
      </c>
      <c r="F44" s="44">
        <f t="shared" si="5"/>
        <v>629.53</v>
      </c>
      <c r="G44" s="44">
        <f t="shared" si="6"/>
        <v>91.67</v>
      </c>
      <c r="H44" s="44">
        <f t="shared" si="7"/>
        <v>971.53</v>
      </c>
      <c r="I44" s="10"/>
      <c r="J44" s="45"/>
      <c r="K44" s="44"/>
      <c r="L44" s="44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2.0" customHeight="1">
      <c r="A45" s="10"/>
      <c r="B45" s="42">
        <f t="shared" si="1"/>
        <v>34</v>
      </c>
      <c r="C45" s="43">
        <f t="shared" si="2"/>
        <v>44681</v>
      </c>
      <c r="D45" s="44">
        <f t="shared" si="3"/>
        <v>199635.22</v>
      </c>
      <c r="E45" s="44">
        <f t="shared" si="4"/>
        <v>249.54</v>
      </c>
      <c r="F45" s="44">
        <f t="shared" si="5"/>
        <v>630.32</v>
      </c>
      <c r="G45" s="44">
        <f t="shared" si="6"/>
        <v>91.67</v>
      </c>
      <c r="H45" s="44">
        <f t="shared" si="7"/>
        <v>971.53</v>
      </c>
      <c r="I45" s="10"/>
      <c r="J45" s="45"/>
      <c r="K45" s="44"/>
      <c r="L45" s="44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2.0" customHeight="1">
      <c r="A46" s="10"/>
      <c r="B46" s="42">
        <f t="shared" si="1"/>
        <v>35</v>
      </c>
      <c r="C46" s="43">
        <f t="shared" si="2"/>
        <v>44711</v>
      </c>
      <c r="D46" s="44">
        <f t="shared" si="3"/>
        <v>199004.9</v>
      </c>
      <c r="E46" s="44">
        <f t="shared" si="4"/>
        <v>248.76</v>
      </c>
      <c r="F46" s="44">
        <f t="shared" si="5"/>
        <v>631.1</v>
      </c>
      <c r="G46" s="44">
        <f t="shared" si="6"/>
        <v>91.67</v>
      </c>
      <c r="H46" s="44">
        <f t="shared" si="7"/>
        <v>971.53</v>
      </c>
      <c r="I46" s="10"/>
      <c r="J46" s="45"/>
      <c r="K46" s="44"/>
      <c r="L46" s="44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2.0" customHeight="1">
      <c r="A47" s="10"/>
      <c r="B47" s="42">
        <f t="shared" si="1"/>
        <v>36</v>
      </c>
      <c r="C47" s="43">
        <f t="shared" si="2"/>
        <v>44742</v>
      </c>
      <c r="D47" s="44">
        <f t="shared" si="3"/>
        <v>198373.8</v>
      </c>
      <c r="E47" s="44">
        <f t="shared" si="4"/>
        <v>247.97</v>
      </c>
      <c r="F47" s="44">
        <f t="shared" si="5"/>
        <v>631.89</v>
      </c>
      <c r="G47" s="44">
        <f t="shared" si="6"/>
        <v>91.67</v>
      </c>
      <c r="H47" s="44">
        <f t="shared" si="7"/>
        <v>971.53</v>
      </c>
      <c r="I47" s="10"/>
      <c r="J47" s="45"/>
      <c r="K47" s="44"/>
      <c r="L47" s="44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2.0" customHeight="1">
      <c r="A48" s="10"/>
      <c r="B48" s="42">
        <f t="shared" si="1"/>
        <v>37</v>
      </c>
      <c r="C48" s="43">
        <f t="shared" si="2"/>
        <v>44772</v>
      </c>
      <c r="D48" s="44">
        <f t="shared" si="3"/>
        <v>197741.91</v>
      </c>
      <c r="E48" s="44">
        <f t="shared" si="4"/>
        <v>247.18</v>
      </c>
      <c r="F48" s="44">
        <f t="shared" si="5"/>
        <v>632.68</v>
      </c>
      <c r="G48" s="44">
        <f t="shared" si="6"/>
        <v>91.67</v>
      </c>
      <c r="H48" s="44">
        <f t="shared" si="7"/>
        <v>971.53</v>
      </c>
      <c r="I48" s="10"/>
      <c r="J48" s="45"/>
      <c r="K48" s="44"/>
      <c r="L48" s="44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2.0" customHeight="1">
      <c r="A49" s="10"/>
      <c r="B49" s="42">
        <f t="shared" si="1"/>
        <v>38</v>
      </c>
      <c r="C49" s="43">
        <f t="shared" si="2"/>
        <v>44803</v>
      </c>
      <c r="D49" s="44">
        <f t="shared" si="3"/>
        <v>197109.23</v>
      </c>
      <c r="E49" s="44">
        <f t="shared" si="4"/>
        <v>246.39</v>
      </c>
      <c r="F49" s="44">
        <f t="shared" si="5"/>
        <v>633.47</v>
      </c>
      <c r="G49" s="44">
        <f t="shared" si="6"/>
        <v>91.67</v>
      </c>
      <c r="H49" s="44">
        <f t="shared" si="7"/>
        <v>971.53</v>
      </c>
      <c r="I49" s="10"/>
      <c r="J49" s="45"/>
      <c r="K49" s="44"/>
      <c r="L49" s="44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2.0" customHeight="1">
      <c r="A50" s="10"/>
      <c r="B50" s="42">
        <f t="shared" si="1"/>
        <v>39</v>
      </c>
      <c r="C50" s="43">
        <f t="shared" si="2"/>
        <v>44834</v>
      </c>
      <c r="D50" s="44">
        <f t="shared" si="3"/>
        <v>196475.76</v>
      </c>
      <c r="E50" s="44">
        <f t="shared" si="4"/>
        <v>245.59</v>
      </c>
      <c r="F50" s="44">
        <f t="shared" si="5"/>
        <v>634.27</v>
      </c>
      <c r="G50" s="44">
        <f t="shared" si="6"/>
        <v>91.67</v>
      </c>
      <c r="H50" s="44">
        <f t="shared" si="7"/>
        <v>971.53</v>
      </c>
      <c r="I50" s="10"/>
      <c r="J50" s="45"/>
      <c r="K50" s="44"/>
      <c r="L50" s="44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2.0" customHeight="1">
      <c r="A51" s="10"/>
      <c r="B51" s="42">
        <f t="shared" si="1"/>
        <v>40</v>
      </c>
      <c r="C51" s="43">
        <f t="shared" si="2"/>
        <v>44864</v>
      </c>
      <c r="D51" s="44">
        <f t="shared" si="3"/>
        <v>195841.49</v>
      </c>
      <c r="E51" s="44">
        <f t="shared" si="4"/>
        <v>244.8</v>
      </c>
      <c r="F51" s="44">
        <f t="shared" si="5"/>
        <v>635.06</v>
      </c>
      <c r="G51" s="44">
        <f t="shared" si="6"/>
        <v>91.67</v>
      </c>
      <c r="H51" s="44">
        <f t="shared" si="7"/>
        <v>971.53</v>
      </c>
      <c r="I51" s="10"/>
      <c r="J51" s="45"/>
      <c r="K51" s="44"/>
      <c r="L51" s="44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2.0" customHeight="1">
      <c r="A52" s="10"/>
      <c r="B52" s="42">
        <f t="shared" si="1"/>
        <v>41</v>
      </c>
      <c r="C52" s="43">
        <f t="shared" si="2"/>
        <v>44895</v>
      </c>
      <c r="D52" s="44">
        <f t="shared" si="3"/>
        <v>195206.43</v>
      </c>
      <c r="E52" s="44">
        <f t="shared" si="4"/>
        <v>244.01</v>
      </c>
      <c r="F52" s="44">
        <f t="shared" si="5"/>
        <v>635.85</v>
      </c>
      <c r="G52" s="44">
        <f t="shared" si="6"/>
        <v>91.67</v>
      </c>
      <c r="H52" s="44">
        <f t="shared" si="7"/>
        <v>971.53</v>
      </c>
      <c r="I52" s="10"/>
      <c r="J52" s="45"/>
      <c r="K52" s="44"/>
      <c r="L52" s="44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2.0" customHeight="1">
      <c r="A53" s="10"/>
      <c r="B53" s="42">
        <f t="shared" si="1"/>
        <v>42</v>
      </c>
      <c r="C53" s="43">
        <f t="shared" si="2"/>
        <v>44925</v>
      </c>
      <c r="D53" s="44">
        <f t="shared" si="3"/>
        <v>194570.58</v>
      </c>
      <c r="E53" s="44">
        <f t="shared" si="4"/>
        <v>243.21</v>
      </c>
      <c r="F53" s="44">
        <f t="shared" si="5"/>
        <v>636.65</v>
      </c>
      <c r="G53" s="44">
        <f t="shared" si="6"/>
        <v>91.67</v>
      </c>
      <c r="H53" s="44">
        <f t="shared" si="7"/>
        <v>971.53</v>
      </c>
      <c r="I53" s="10"/>
      <c r="J53" s="45"/>
      <c r="K53" s="44"/>
      <c r="L53" s="44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2.0" customHeight="1">
      <c r="A54" s="10"/>
      <c r="B54" s="42">
        <f t="shared" si="1"/>
        <v>43</v>
      </c>
      <c r="C54" s="43">
        <f t="shared" si="2"/>
        <v>44956</v>
      </c>
      <c r="D54" s="44">
        <f t="shared" si="3"/>
        <v>193933.93</v>
      </c>
      <c r="E54" s="44">
        <f t="shared" si="4"/>
        <v>242.42</v>
      </c>
      <c r="F54" s="44">
        <f t="shared" si="5"/>
        <v>637.44</v>
      </c>
      <c r="G54" s="44">
        <f t="shared" si="6"/>
        <v>91.67</v>
      </c>
      <c r="H54" s="44">
        <f t="shared" si="7"/>
        <v>971.53</v>
      </c>
      <c r="I54" s="10"/>
      <c r="J54" s="45"/>
      <c r="K54" s="44"/>
      <c r="L54" s="44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2.0" customHeight="1">
      <c r="A55" s="10"/>
      <c r="B55" s="42">
        <f t="shared" si="1"/>
        <v>44</v>
      </c>
      <c r="C55" s="43">
        <f t="shared" si="2"/>
        <v>44985</v>
      </c>
      <c r="D55" s="44">
        <f t="shared" si="3"/>
        <v>193296.49</v>
      </c>
      <c r="E55" s="44">
        <f t="shared" si="4"/>
        <v>241.62</v>
      </c>
      <c r="F55" s="44">
        <f t="shared" si="5"/>
        <v>638.24</v>
      </c>
      <c r="G55" s="44">
        <f t="shared" si="6"/>
        <v>91.67</v>
      </c>
      <c r="H55" s="44">
        <f t="shared" si="7"/>
        <v>971.53</v>
      </c>
      <c r="I55" s="10"/>
      <c r="J55" s="45"/>
      <c r="K55" s="44"/>
      <c r="L55" s="44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2.0" customHeight="1">
      <c r="A56" s="10"/>
      <c r="B56" s="42">
        <f t="shared" si="1"/>
        <v>45</v>
      </c>
      <c r="C56" s="43">
        <f t="shared" si="2"/>
        <v>45015</v>
      </c>
      <c r="D56" s="44">
        <f t="shared" si="3"/>
        <v>192658.25</v>
      </c>
      <c r="E56" s="44">
        <f t="shared" si="4"/>
        <v>240.82</v>
      </c>
      <c r="F56" s="44">
        <f t="shared" si="5"/>
        <v>639.04</v>
      </c>
      <c r="G56" s="44">
        <f t="shared" si="6"/>
        <v>91.67</v>
      </c>
      <c r="H56" s="44">
        <f t="shared" si="7"/>
        <v>971.53</v>
      </c>
      <c r="I56" s="10"/>
      <c r="J56" s="45"/>
      <c r="K56" s="44"/>
      <c r="L56" s="44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2.0" customHeight="1">
      <c r="A57" s="10"/>
      <c r="B57" s="42">
        <f t="shared" si="1"/>
        <v>46</v>
      </c>
      <c r="C57" s="43">
        <f t="shared" si="2"/>
        <v>45046</v>
      </c>
      <c r="D57" s="44">
        <f t="shared" si="3"/>
        <v>192019.21</v>
      </c>
      <c r="E57" s="44">
        <f t="shared" si="4"/>
        <v>240.02</v>
      </c>
      <c r="F57" s="44">
        <f t="shared" si="5"/>
        <v>639.84</v>
      </c>
      <c r="G57" s="44">
        <f t="shared" si="6"/>
        <v>91.67</v>
      </c>
      <c r="H57" s="44">
        <f t="shared" si="7"/>
        <v>971.53</v>
      </c>
      <c r="I57" s="10"/>
      <c r="J57" s="45"/>
      <c r="K57" s="44"/>
      <c r="L57" s="44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2.0" customHeight="1">
      <c r="A58" s="10"/>
      <c r="B58" s="42">
        <f t="shared" si="1"/>
        <v>47</v>
      </c>
      <c r="C58" s="43">
        <f t="shared" si="2"/>
        <v>45076</v>
      </c>
      <c r="D58" s="44">
        <f t="shared" si="3"/>
        <v>191379.37</v>
      </c>
      <c r="E58" s="44">
        <f t="shared" si="4"/>
        <v>239.22</v>
      </c>
      <c r="F58" s="44">
        <f t="shared" si="5"/>
        <v>640.64</v>
      </c>
      <c r="G58" s="44">
        <f t="shared" si="6"/>
        <v>91.67</v>
      </c>
      <c r="H58" s="44">
        <f t="shared" si="7"/>
        <v>971.53</v>
      </c>
      <c r="I58" s="10"/>
      <c r="J58" s="45"/>
      <c r="K58" s="44"/>
      <c r="L58" s="44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2.0" customHeight="1">
      <c r="A59" s="10"/>
      <c r="B59" s="42">
        <f t="shared" si="1"/>
        <v>48</v>
      </c>
      <c r="C59" s="43">
        <f t="shared" si="2"/>
        <v>45107</v>
      </c>
      <c r="D59" s="44">
        <f t="shared" si="3"/>
        <v>190738.73</v>
      </c>
      <c r="E59" s="44">
        <f t="shared" si="4"/>
        <v>238.42</v>
      </c>
      <c r="F59" s="44">
        <f t="shared" si="5"/>
        <v>641.44</v>
      </c>
      <c r="G59" s="44">
        <f t="shared" si="6"/>
        <v>91.67</v>
      </c>
      <c r="H59" s="44">
        <f t="shared" si="7"/>
        <v>971.53</v>
      </c>
      <c r="I59" s="10"/>
      <c r="J59" s="45"/>
      <c r="K59" s="44"/>
      <c r="L59" s="44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2.0" customHeight="1">
      <c r="A60" s="10"/>
      <c r="B60" s="42">
        <f t="shared" si="1"/>
        <v>49</v>
      </c>
      <c r="C60" s="43">
        <f t="shared" si="2"/>
        <v>45137</v>
      </c>
      <c r="D60" s="44">
        <f t="shared" si="3"/>
        <v>190097.29</v>
      </c>
      <c r="E60" s="44">
        <f t="shared" si="4"/>
        <v>237.62</v>
      </c>
      <c r="F60" s="44">
        <f t="shared" si="5"/>
        <v>642.24</v>
      </c>
      <c r="G60" s="44">
        <f t="shared" si="6"/>
        <v>91.67</v>
      </c>
      <c r="H60" s="44">
        <f t="shared" si="7"/>
        <v>971.53</v>
      </c>
      <c r="I60" s="10"/>
      <c r="J60" s="45"/>
      <c r="K60" s="44"/>
      <c r="L60" s="44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2.0" customHeight="1">
      <c r="A61" s="10"/>
      <c r="B61" s="42">
        <f t="shared" si="1"/>
        <v>50</v>
      </c>
      <c r="C61" s="43">
        <f t="shared" si="2"/>
        <v>45168</v>
      </c>
      <c r="D61" s="44">
        <f t="shared" si="3"/>
        <v>189455.05</v>
      </c>
      <c r="E61" s="44">
        <f t="shared" si="4"/>
        <v>236.82</v>
      </c>
      <c r="F61" s="44">
        <f t="shared" si="5"/>
        <v>643.04</v>
      </c>
      <c r="G61" s="44">
        <f t="shared" si="6"/>
        <v>91.67</v>
      </c>
      <c r="H61" s="44">
        <f t="shared" si="7"/>
        <v>971.53</v>
      </c>
      <c r="I61" s="10"/>
      <c r="J61" s="45"/>
      <c r="K61" s="44"/>
      <c r="L61" s="44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2.0" customHeight="1">
      <c r="A62" s="10"/>
      <c r="B62" s="42">
        <f t="shared" si="1"/>
        <v>51</v>
      </c>
      <c r="C62" s="43">
        <f t="shared" si="2"/>
        <v>45199</v>
      </c>
      <c r="D62" s="44">
        <f t="shared" si="3"/>
        <v>188812.01</v>
      </c>
      <c r="E62" s="44">
        <f t="shared" si="4"/>
        <v>236.02</v>
      </c>
      <c r="F62" s="44">
        <f t="shared" si="5"/>
        <v>643.84</v>
      </c>
      <c r="G62" s="44">
        <f t="shared" si="6"/>
        <v>91.67</v>
      </c>
      <c r="H62" s="44">
        <f t="shared" si="7"/>
        <v>971.53</v>
      </c>
      <c r="I62" s="10"/>
      <c r="J62" s="45"/>
      <c r="K62" s="44"/>
      <c r="L62" s="44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2.0" customHeight="1">
      <c r="A63" s="10"/>
      <c r="B63" s="42">
        <f t="shared" si="1"/>
        <v>52</v>
      </c>
      <c r="C63" s="43">
        <f t="shared" si="2"/>
        <v>45229</v>
      </c>
      <c r="D63" s="44">
        <f t="shared" si="3"/>
        <v>188168.17</v>
      </c>
      <c r="E63" s="44">
        <f t="shared" si="4"/>
        <v>235.21</v>
      </c>
      <c r="F63" s="44">
        <f t="shared" si="5"/>
        <v>644.65</v>
      </c>
      <c r="G63" s="44">
        <f t="shared" si="6"/>
        <v>91.67</v>
      </c>
      <c r="H63" s="44">
        <f t="shared" si="7"/>
        <v>971.53</v>
      </c>
      <c r="I63" s="10"/>
      <c r="J63" s="45"/>
      <c r="K63" s="44"/>
      <c r="L63" s="44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2.0" customHeight="1">
      <c r="A64" s="10"/>
      <c r="B64" s="42">
        <f t="shared" si="1"/>
        <v>53</v>
      </c>
      <c r="C64" s="43">
        <f t="shared" si="2"/>
        <v>45260</v>
      </c>
      <c r="D64" s="44">
        <f t="shared" si="3"/>
        <v>187523.52</v>
      </c>
      <c r="E64" s="44">
        <f t="shared" si="4"/>
        <v>234.4</v>
      </c>
      <c r="F64" s="44">
        <f t="shared" si="5"/>
        <v>645.46</v>
      </c>
      <c r="G64" s="44">
        <f t="shared" si="6"/>
        <v>91.67</v>
      </c>
      <c r="H64" s="44">
        <f t="shared" si="7"/>
        <v>971.53</v>
      </c>
      <c r="I64" s="10"/>
      <c r="J64" s="45"/>
      <c r="K64" s="44"/>
      <c r="L64" s="44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2.0" customHeight="1">
      <c r="A65" s="10"/>
      <c r="B65" s="42">
        <f t="shared" si="1"/>
        <v>54</v>
      </c>
      <c r="C65" s="43">
        <f t="shared" si="2"/>
        <v>45290</v>
      </c>
      <c r="D65" s="44">
        <f t="shared" si="3"/>
        <v>186878.06</v>
      </c>
      <c r="E65" s="44">
        <f t="shared" si="4"/>
        <v>233.6</v>
      </c>
      <c r="F65" s="44">
        <f t="shared" si="5"/>
        <v>646.26</v>
      </c>
      <c r="G65" s="44">
        <f t="shared" si="6"/>
        <v>91.67</v>
      </c>
      <c r="H65" s="44">
        <f t="shared" si="7"/>
        <v>971.53</v>
      </c>
      <c r="I65" s="10"/>
      <c r="J65" s="45"/>
      <c r="K65" s="44"/>
      <c r="L65" s="44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2.0" customHeight="1">
      <c r="A66" s="10"/>
      <c r="B66" s="42">
        <f t="shared" si="1"/>
        <v>55</v>
      </c>
      <c r="C66" s="43">
        <f t="shared" si="2"/>
        <v>45321</v>
      </c>
      <c r="D66" s="44">
        <f t="shared" si="3"/>
        <v>186231.8</v>
      </c>
      <c r="E66" s="44">
        <f t="shared" si="4"/>
        <v>232.79</v>
      </c>
      <c r="F66" s="44">
        <f t="shared" si="5"/>
        <v>647.07</v>
      </c>
      <c r="G66" s="44">
        <f t="shared" si="6"/>
        <v>91.67</v>
      </c>
      <c r="H66" s="44">
        <f t="shared" si="7"/>
        <v>971.53</v>
      </c>
      <c r="I66" s="10"/>
      <c r="J66" s="45"/>
      <c r="K66" s="44"/>
      <c r="L66" s="44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2.0" customHeight="1">
      <c r="A67" s="10"/>
      <c r="B67" s="42">
        <f t="shared" si="1"/>
        <v>56</v>
      </c>
      <c r="C67" s="43">
        <f t="shared" si="2"/>
        <v>45351</v>
      </c>
      <c r="D67" s="44">
        <f t="shared" si="3"/>
        <v>185584.73</v>
      </c>
      <c r="E67" s="44">
        <f t="shared" si="4"/>
        <v>231.98</v>
      </c>
      <c r="F67" s="44">
        <f t="shared" si="5"/>
        <v>647.88</v>
      </c>
      <c r="G67" s="44">
        <f t="shared" si="6"/>
        <v>91.67</v>
      </c>
      <c r="H67" s="44">
        <f t="shared" si="7"/>
        <v>971.53</v>
      </c>
      <c r="I67" s="10"/>
      <c r="J67" s="45"/>
      <c r="K67" s="44"/>
      <c r="L67" s="44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2.0" customHeight="1">
      <c r="A68" s="10"/>
      <c r="B68" s="42">
        <f t="shared" si="1"/>
        <v>57</v>
      </c>
      <c r="C68" s="43">
        <f t="shared" si="2"/>
        <v>45381</v>
      </c>
      <c r="D68" s="44">
        <f t="shared" si="3"/>
        <v>184936.85</v>
      </c>
      <c r="E68" s="44">
        <f t="shared" si="4"/>
        <v>231.17</v>
      </c>
      <c r="F68" s="44">
        <f t="shared" si="5"/>
        <v>648.69</v>
      </c>
      <c r="G68" s="44">
        <f t="shared" si="6"/>
        <v>91.67</v>
      </c>
      <c r="H68" s="44">
        <f t="shared" si="7"/>
        <v>971.53</v>
      </c>
      <c r="I68" s="10"/>
      <c r="J68" s="45"/>
      <c r="K68" s="44"/>
      <c r="L68" s="44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2.0" customHeight="1">
      <c r="A69" s="10"/>
      <c r="B69" s="42">
        <f t="shared" si="1"/>
        <v>58</v>
      </c>
      <c r="C69" s="43">
        <f t="shared" si="2"/>
        <v>45412</v>
      </c>
      <c r="D69" s="44">
        <f t="shared" si="3"/>
        <v>184288.16</v>
      </c>
      <c r="E69" s="44">
        <f t="shared" si="4"/>
        <v>230.36</v>
      </c>
      <c r="F69" s="44">
        <f t="shared" si="5"/>
        <v>649.5</v>
      </c>
      <c r="G69" s="44">
        <f t="shared" si="6"/>
        <v>91.67</v>
      </c>
      <c r="H69" s="44">
        <f t="shared" si="7"/>
        <v>971.53</v>
      </c>
      <c r="I69" s="10"/>
      <c r="J69" s="45"/>
      <c r="K69" s="44"/>
      <c r="L69" s="44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2.0" customHeight="1">
      <c r="A70" s="10"/>
      <c r="B70" s="42">
        <f t="shared" si="1"/>
        <v>59</v>
      </c>
      <c r="C70" s="43">
        <f t="shared" si="2"/>
        <v>45442</v>
      </c>
      <c r="D70" s="44">
        <f t="shared" si="3"/>
        <v>183638.66</v>
      </c>
      <c r="E70" s="44">
        <f t="shared" si="4"/>
        <v>229.55</v>
      </c>
      <c r="F70" s="44">
        <f t="shared" si="5"/>
        <v>650.31</v>
      </c>
      <c r="G70" s="44">
        <f t="shared" si="6"/>
        <v>91.67</v>
      </c>
      <c r="H70" s="44">
        <f t="shared" si="7"/>
        <v>971.53</v>
      </c>
      <c r="I70" s="10"/>
      <c r="J70" s="45"/>
      <c r="K70" s="44"/>
      <c r="L70" s="44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2.0" customHeight="1">
      <c r="A71" s="10"/>
      <c r="B71" s="42">
        <f t="shared" si="1"/>
        <v>60</v>
      </c>
      <c r="C71" s="43">
        <f t="shared" si="2"/>
        <v>45473</v>
      </c>
      <c r="D71" s="44">
        <f t="shared" si="3"/>
        <v>182988.35</v>
      </c>
      <c r="E71" s="44">
        <f t="shared" si="4"/>
        <v>228.74</v>
      </c>
      <c r="F71" s="44">
        <f t="shared" si="5"/>
        <v>651.12</v>
      </c>
      <c r="G71" s="44">
        <f t="shared" si="6"/>
        <v>91.67</v>
      </c>
      <c r="H71" s="44">
        <f t="shared" si="7"/>
        <v>971.53</v>
      </c>
      <c r="I71" s="10"/>
      <c r="J71" s="45"/>
      <c r="K71" s="44"/>
      <c r="L71" s="44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2.0" customHeight="1">
      <c r="A72" s="10"/>
      <c r="B72" s="42">
        <f t="shared" si="1"/>
        <v>61</v>
      </c>
      <c r="C72" s="43">
        <f t="shared" si="2"/>
        <v>45503</v>
      </c>
      <c r="D72" s="44">
        <f t="shared" si="3"/>
        <v>182337.23</v>
      </c>
      <c r="E72" s="44">
        <f t="shared" si="4"/>
        <v>227.92</v>
      </c>
      <c r="F72" s="44">
        <f t="shared" si="5"/>
        <v>651.94</v>
      </c>
      <c r="G72" s="44">
        <f t="shared" si="6"/>
        <v>91.67</v>
      </c>
      <c r="H72" s="44">
        <f t="shared" si="7"/>
        <v>971.53</v>
      </c>
      <c r="I72" s="10"/>
      <c r="J72" s="45"/>
      <c r="K72" s="44"/>
      <c r="L72" s="44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2.0" customHeight="1">
      <c r="A73" s="10"/>
      <c r="B73" s="42">
        <f t="shared" si="1"/>
        <v>62</v>
      </c>
      <c r="C73" s="43">
        <f t="shared" si="2"/>
        <v>45534</v>
      </c>
      <c r="D73" s="44">
        <f t="shared" si="3"/>
        <v>181685.29</v>
      </c>
      <c r="E73" s="44">
        <f t="shared" si="4"/>
        <v>227.11</v>
      </c>
      <c r="F73" s="44">
        <f t="shared" si="5"/>
        <v>652.75</v>
      </c>
      <c r="G73" s="44">
        <f t="shared" si="6"/>
        <v>91.67</v>
      </c>
      <c r="H73" s="44">
        <f t="shared" si="7"/>
        <v>971.53</v>
      </c>
      <c r="I73" s="10"/>
      <c r="J73" s="45"/>
      <c r="K73" s="44"/>
      <c r="L73" s="44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2.0" customHeight="1">
      <c r="A74" s="10"/>
      <c r="B74" s="42">
        <f t="shared" si="1"/>
        <v>63</v>
      </c>
      <c r="C74" s="43">
        <f t="shared" si="2"/>
        <v>45565</v>
      </c>
      <c r="D74" s="44">
        <f t="shared" si="3"/>
        <v>181032.54</v>
      </c>
      <c r="E74" s="44">
        <f t="shared" si="4"/>
        <v>226.29</v>
      </c>
      <c r="F74" s="44">
        <f t="shared" si="5"/>
        <v>653.57</v>
      </c>
      <c r="G74" s="44">
        <f t="shared" si="6"/>
        <v>91.67</v>
      </c>
      <c r="H74" s="44">
        <f t="shared" si="7"/>
        <v>971.53</v>
      </c>
      <c r="I74" s="10"/>
      <c r="J74" s="45"/>
      <c r="K74" s="44"/>
      <c r="L74" s="44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2.0" customHeight="1">
      <c r="A75" s="10"/>
      <c r="B75" s="42">
        <f t="shared" si="1"/>
        <v>64</v>
      </c>
      <c r="C75" s="43">
        <f t="shared" si="2"/>
        <v>45595</v>
      </c>
      <c r="D75" s="44">
        <f t="shared" si="3"/>
        <v>180378.97</v>
      </c>
      <c r="E75" s="44">
        <f t="shared" si="4"/>
        <v>225.47</v>
      </c>
      <c r="F75" s="44">
        <f t="shared" si="5"/>
        <v>654.39</v>
      </c>
      <c r="G75" s="44">
        <f t="shared" si="6"/>
        <v>91.67</v>
      </c>
      <c r="H75" s="44">
        <f t="shared" si="7"/>
        <v>971.53</v>
      </c>
      <c r="I75" s="10"/>
      <c r="J75" s="45"/>
      <c r="K75" s="44"/>
      <c r="L75" s="44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2.0" customHeight="1">
      <c r="A76" s="10"/>
      <c r="B76" s="42">
        <f t="shared" si="1"/>
        <v>65</v>
      </c>
      <c r="C76" s="43">
        <f t="shared" si="2"/>
        <v>45626</v>
      </c>
      <c r="D76" s="44">
        <f t="shared" si="3"/>
        <v>179724.58</v>
      </c>
      <c r="E76" s="44">
        <f t="shared" si="4"/>
        <v>224.66</v>
      </c>
      <c r="F76" s="44">
        <f t="shared" si="5"/>
        <v>655.2</v>
      </c>
      <c r="G76" s="44">
        <f t="shared" si="6"/>
        <v>91.67</v>
      </c>
      <c r="H76" s="44">
        <f t="shared" si="7"/>
        <v>971.53</v>
      </c>
      <c r="I76" s="10"/>
      <c r="J76" s="45"/>
      <c r="K76" s="44"/>
      <c r="L76" s="44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2.0" customHeight="1">
      <c r="A77" s="10"/>
      <c r="B77" s="42">
        <f t="shared" si="1"/>
        <v>66</v>
      </c>
      <c r="C77" s="43">
        <f t="shared" si="2"/>
        <v>45656</v>
      </c>
      <c r="D77" s="44">
        <f t="shared" si="3"/>
        <v>179069.38</v>
      </c>
      <c r="E77" s="44">
        <f t="shared" si="4"/>
        <v>223.84</v>
      </c>
      <c r="F77" s="44">
        <f t="shared" si="5"/>
        <v>656.02</v>
      </c>
      <c r="G77" s="44">
        <f t="shared" si="6"/>
        <v>91.67</v>
      </c>
      <c r="H77" s="44">
        <f t="shared" si="7"/>
        <v>971.53</v>
      </c>
      <c r="I77" s="10"/>
      <c r="J77" s="45"/>
      <c r="K77" s="44"/>
      <c r="L77" s="44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2.0" customHeight="1">
      <c r="A78" s="10"/>
      <c r="B78" s="42">
        <f t="shared" si="1"/>
        <v>67</v>
      </c>
      <c r="C78" s="43">
        <f t="shared" si="2"/>
        <v>45687</v>
      </c>
      <c r="D78" s="44">
        <f t="shared" si="3"/>
        <v>178413.36</v>
      </c>
      <c r="E78" s="44">
        <f t="shared" si="4"/>
        <v>223.02</v>
      </c>
      <c r="F78" s="44">
        <f t="shared" si="5"/>
        <v>656.84</v>
      </c>
      <c r="G78" s="44">
        <f t="shared" si="6"/>
        <v>91.67</v>
      </c>
      <c r="H78" s="44">
        <f t="shared" si="7"/>
        <v>971.53</v>
      </c>
      <c r="I78" s="10"/>
      <c r="J78" s="45"/>
      <c r="K78" s="44"/>
      <c r="L78" s="44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2.0" customHeight="1">
      <c r="A79" s="10"/>
      <c r="B79" s="42">
        <f t="shared" si="1"/>
        <v>68</v>
      </c>
      <c r="C79" s="43">
        <f t="shared" si="2"/>
        <v>45716</v>
      </c>
      <c r="D79" s="44">
        <f t="shared" si="3"/>
        <v>177756.52</v>
      </c>
      <c r="E79" s="44">
        <f t="shared" si="4"/>
        <v>222.2</v>
      </c>
      <c r="F79" s="44">
        <f t="shared" si="5"/>
        <v>657.66</v>
      </c>
      <c r="G79" s="44">
        <f t="shared" si="6"/>
        <v>91.67</v>
      </c>
      <c r="H79" s="44">
        <f t="shared" si="7"/>
        <v>971.53</v>
      </c>
      <c r="I79" s="10"/>
      <c r="J79" s="45"/>
      <c r="K79" s="44"/>
      <c r="L79" s="44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2.0" customHeight="1">
      <c r="A80" s="10"/>
      <c r="B80" s="42">
        <f t="shared" si="1"/>
        <v>69</v>
      </c>
      <c r="C80" s="43">
        <f t="shared" si="2"/>
        <v>45746</v>
      </c>
      <c r="D80" s="44">
        <f t="shared" si="3"/>
        <v>177098.86</v>
      </c>
      <c r="E80" s="44">
        <f t="shared" si="4"/>
        <v>221.37</v>
      </c>
      <c r="F80" s="44">
        <f t="shared" si="5"/>
        <v>658.49</v>
      </c>
      <c r="G80" s="44">
        <f t="shared" si="6"/>
        <v>91.67</v>
      </c>
      <c r="H80" s="44">
        <f t="shared" si="7"/>
        <v>971.53</v>
      </c>
      <c r="I80" s="10"/>
      <c r="J80" s="45"/>
      <c r="K80" s="44"/>
      <c r="L80" s="44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2.0" customHeight="1">
      <c r="A81" s="10"/>
      <c r="B81" s="42">
        <f t="shared" si="1"/>
        <v>70</v>
      </c>
      <c r="C81" s="43">
        <f t="shared" si="2"/>
        <v>45777</v>
      </c>
      <c r="D81" s="44">
        <f t="shared" si="3"/>
        <v>176440.37</v>
      </c>
      <c r="E81" s="44">
        <f t="shared" si="4"/>
        <v>220.55</v>
      </c>
      <c r="F81" s="44">
        <f t="shared" si="5"/>
        <v>659.31</v>
      </c>
      <c r="G81" s="44">
        <f t="shared" si="6"/>
        <v>91.67</v>
      </c>
      <c r="H81" s="44">
        <f t="shared" si="7"/>
        <v>971.53</v>
      </c>
      <c r="I81" s="10"/>
      <c r="J81" s="45"/>
      <c r="K81" s="44"/>
      <c r="L81" s="44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2.0" customHeight="1">
      <c r="A82" s="10"/>
      <c r="B82" s="42">
        <f t="shared" si="1"/>
        <v>71</v>
      </c>
      <c r="C82" s="43">
        <f t="shared" si="2"/>
        <v>45807</v>
      </c>
      <c r="D82" s="44">
        <f t="shared" si="3"/>
        <v>175781.06</v>
      </c>
      <c r="E82" s="44">
        <f t="shared" si="4"/>
        <v>219.73</v>
      </c>
      <c r="F82" s="44">
        <f t="shared" si="5"/>
        <v>660.13</v>
      </c>
      <c r="G82" s="44">
        <f t="shared" si="6"/>
        <v>91.67</v>
      </c>
      <c r="H82" s="44">
        <f t="shared" si="7"/>
        <v>971.53</v>
      </c>
      <c r="I82" s="10"/>
      <c r="J82" s="45"/>
      <c r="K82" s="44"/>
      <c r="L82" s="44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2.0" customHeight="1">
      <c r="A83" s="10"/>
      <c r="B83" s="42">
        <f t="shared" si="1"/>
        <v>72</v>
      </c>
      <c r="C83" s="43">
        <f t="shared" si="2"/>
        <v>45838</v>
      </c>
      <c r="D83" s="44">
        <f t="shared" si="3"/>
        <v>175120.93</v>
      </c>
      <c r="E83" s="44">
        <f t="shared" si="4"/>
        <v>218.9</v>
      </c>
      <c r="F83" s="44">
        <f t="shared" si="5"/>
        <v>660.96</v>
      </c>
      <c r="G83" s="44">
        <f t="shared" si="6"/>
        <v>91.67</v>
      </c>
      <c r="H83" s="44">
        <f t="shared" si="7"/>
        <v>971.53</v>
      </c>
      <c r="I83" s="10"/>
      <c r="J83" s="45"/>
      <c r="K83" s="44"/>
      <c r="L83" s="44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2.0" customHeight="1">
      <c r="A84" s="10"/>
      <c r="B84" s="42">
        <f t="shared" si="1"/>
        <v>73</v>
      </c>
      <c r="C84" s="43">
        <f t="shared" si="2"/>
        <v>45868</v>
      </c>
      <c r="D84" s="44">
        <f t="shared" si="3"/>
        <v>174459.97</v>
      </c>
      <c r="E84" s="44">
        <f t="shared" si="4"/>
        <v>218.07</v>
      </c>
      <c r="F84" s="44">
        <f t="shared" si="5"/>
        <v>661.79</v>
      </c>
      <c r="G84" s="44">
        <f t="shared" si="6"/>
        <v>91.67</v>
      </c>
      <c r="H84" s="44">
        <f t="shared" si="7"/>
        <v>971.53</v>
      </c>
      <c r="I84" s="10"/>
      <c r="J84" s="45"/>
      <c r="K84" s="44"/>
      <c r="L84" s="44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2.0" customHeight="1">
      <c r="A85" s="10"/>
      <c r="B85" s="42">
        <f t="shared" si="1"/>
        <v>74</v>
      </c>
      <c r="C85" s="43">
        <f t="shared" si="2"/>
        <v>45899</v>
      </c>
      <c r="D85" s="44">
        <f t="shared" si="3"/>
        <v>173798.18</v>
      </c>
      <c r="E85" s="44">
        <f t="shared" si="4"/>
        <v>217.25</v>
      </c>
      <c r="F85" s="44">
        <f t="shared" si="5"/>
        <v>662.61</v>
      </c>
      <c r="G85" s="44">
        <f t="shared" si="6"/>
        <v>91.67</v>
      </c>
      <c r="H85" s="44">
        <f t="shared" si="7"/>
        <v>971.53</v>
      </c>
      <c r="I85" s="10"/>
      <c r="J85" s="45"/>
      <c r="K85" s="44"/>
      <c r="L85" s="44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2.0" customHeight="1">
      <c r="A86" s="10"/>
      <c r="B86" s="42">
        <f t="shared" si="1"/>
        <v>75</v>
      </c>
      <c r="C86" s="43">
        <f t="shared" si="2"/>
        <v>45930</v>
      </c>
      <c r="D86" s="44">
        <f t="shared" si="3"/>
        <v>173135.57</v>
      </c>
      <c r="E86" s="44">
        <f t="shared" si="4"/>
        <v>216.42</v>
      </c>
      <c r="F86" s="44">
        <f t="shared" si="5"/>
        <v>663.44</v>
      </c>
      <c r="G86" s="44">
        <f t="shared" si="6"/>
        <v>91.67</v>
      </c>
      <c r="H86" s="44">
        <f t="shared" si="7"/>
        <v>971.53</v>
      </c>
      <c r="I86" s="10"/>
      <c r="J86" s="45"/>
      <c r="K86" s="44"/>
      <c r="L86" s="44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2.0" customHeight="1">
      <c r="A87" s="10"/>
      <c r="B87" s="42">
        <f t="shared" si="1"/>
        <v>76</v>
      </c>
      <c r="C87" s="43">
        <f t="shared" si="2"/>
        <v>45960</v>
      </c>
      <c r="D87" s="44">
        <f t="shared" si="3"/>
        <v>172472.13</v>
      </c>
      <c r="E87" s="44">
        <f t="shared" si="4"/>
        <v>215.59</v>
      </c>
      <c r="F87" s="44">
        <f t="shared" si="5"/>
        <v>664.27</v>
      </c>
      <c r="G87" s="44">
        <f t="shared" si="6"/>
        <v>91.67</v>
      </c>
      <c r="H87" s="44">
        <f t="shared" si="7"/>
        <v>971.53</v>
      </c>
      <c r="I87" s="10"/>
      <c r="J87" s="45"/>
      <c r="K87" s="44"/>
      <c r="L87" s="44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2.0" customHeight="1">
      <c r="A88" s="10"/>
      <c r="B88" s="42">
        <f t="shared" si="1"/>
        <v>77</v>
      </c>
      <c r="C88" s="43">
        <f t="shared" si="2"/>
        <v>45991</v>
      </c>
      <c r="D88" s="44">
        <f t="shared" si="3"/>
        <v>171807.86</v>
      </c>
      <c r="E88" s="44">
        <f t="shared" si="4"/>
        <v>214.76</v>
      </c>
      <c r="F88" s="44">
        <f t="shared" si="5"/>
        <v>665.1</v>
      </c>
      <c r="G88" s="44">
        <f t="shared" si="6"/>
        <v>91.67</v>
      </c>
      <c r="H88" s="44">
        <f t="shared" si="7"/>
        <v>971.53</v>
      </c>
      <c r="I88" s="10"/>
      <c r="J88" s="45"/>
      <c r="K88" s="44"/>
      <c r="L88" s="44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2.0" customHeight="1">
      <c r="A89" s="10"/>
      <c r="B89" s="42">
        <f t="shared" si="1"/>
        <v>78</v>
      </c>
      <c r="C89" s="43">
        <f t="shared" si="2"/>
        <v>46021</v>
      </c>
      <c r="D89" s="44">
        <f t="shared" si="3"/>
        <v>171142.76</v>
      </c>
      <c r="E89" s="44">
        <f t="shared" si="4"/>
        <v>213.93</v>
      </c>
      <c r="F89" s="44">
        <f t="shared" si="5"/>
        <v>665.93</v>
      </c>
      <c r="G89" s="44">
        <f t="shared" si="6"/>
        <v>91.67</v>
      </c>
      <c r="H89" s="44">
        <f t="shared" si="7"/>
        <v>971.53</v>
      </c>
      <c r="I89" s="10"/>
      <c r="J89" s="45"/>
      <c r="K89" s="44"/>
      <c r="L89" s="44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2.0" customHeight="1">
      <c r="A90" s="10"/>
      <c r="B90" s="42">
        <f t="shared" si="1"/>
        <v>79</v>
      </c>
      <c r="C90" s="43">
        <f t="shared" si="2"/>
        <v>46052</v>
      </c>
      <c r="D90" s="44">
        <f t="shared" si="3"/>
        <v>170476.83</v>
      </c>
      <c r="E90" s="44">
        <f t="shared" si="4"/>
        <v>213.1</v>
      </c>
      <c r="F90" s="44">
        <f t="shared" si="5"/>
        <v>666.76</v>
      </c>
      <c r="G90" s="44">
        <f t="shared" si="6"/>
        <v>91.67</v>
      </c>
      <c r="H90" s="44">
        <f t="shared" si="7"/>
        <v>971.53</v>
      </c>
      <c r="I90" s="10"/>
      <c r="J90" s="45"/>
      <c r="K90" s="44"/>
      <c r="L90" s="44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2.0" customHeight="1">
      <c r="A91" s="10"/>
      <c r="B91" s="42">
        <f t="shared" si="1"/>
        <v>80</v>
      </c>
      <c r="C91" s="43">
        <f t="shared" si="2"/>
        <v>46081</v>
      </c>
      <c r="D91" s="44">
        <f t="shared" si="3"/>
        <v>169810.07</v>
      </c>
      <c r="E91" s="44">
        <f t="shared" si="4"/>
        <v>212.26</v>
      </c>
      <c r="F91" s="44">
        <f t="shared" si="5"/>
        <v>667.6</v>
      </c>
      <c r="G91" s="44">
        <f t="shared" si="6"/>
        <v>91.67</v>
      </c>
      <c r="H91" s="44">
        <f t="shared" si="7"/>
        <v>971.53</v>
      </c>
      <c r="I91" s="10"/>
      <c r="J91" s="45"/>
      <c r="K91" s="44"/>
      <c r="L91" s="44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2.0" customHeight="1">
      <c r="A92" s="10"/>
      <c r="B92" s="42">
        <f t="shared" si="1"/>
        <v>81</v>
      </c>
      <c r="C92" s="43">
        <f t="shared" si="2"/>
        <v>46111</v>
      </c>
      <c r="D92" s="44">
        <f t="shared" si="3"/>
        <v>169142.47</v>
      </c>
      <c r="E92" s="44">
        <f t="shared" si="4"/>
        <v>211.43</v>
      </c>
      <c r="F92" s="44">
        <f t="shared" si="5"/>
        <v>668.43</v>
      </c>
      <c r="G92" s="44">
        <f t="shared" si="6"/>
        <v>91.67</v>
      </c>
      <c r="H92" s="44">
        <f t="shared" si="7"/>
        <v>971.53</v>
      </c>
      <c r="I92" s="10"/>
      <c r="J92" s="45"/>
      <c r="K92" s="44"/>
      <c r="L92" s="44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2.0" customHeight="1">
      <c r="A93" s="10"/>
      <c r="B93" s="42">
        <f t="shared" si="1"/>
        <v>82</v>
      </c>
      <c r="C93" s="43">
        <f t="shared" si="2"/>
        <v>46142</v>
      </c>
      <c r="D93" s="44">
        <f t="shared" si="3"/>
        <v>168474.04</v>
      </c>
      <c r="E93" s="44">
        <f t="shared" si="4"/>
        <v>210.59</v>
      </c>
      <c r="F93" s="44">
        <f t="shared" si="5"/>
        <v>669.27</v>
      </c>
      <c r="G93" s="44">
        <f t="shared" si="6"/>
        <v>91.67</v>
      </c>
      <c r="H93" s="44">
        <f t="shared" si="7"/>
        <v>971.53</v>
      </c>
      <c r="I93" s="10"/>
      <c r="J93" s="45"/>
      <c r="K93" s="44"/>
      <c r="L93" s="44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2.0" customHeight="1">
      <c r="A94" s="10"/>
      <c r="B94" s="42">
        <f t="shared" si="1"/>
        <v>83</v>
      </c>
      <c r="C94" s="43">
        <f t="shared" si="2"/>
        <v>46172</v>
      </c>
      <c r="D94" s="44">
        <f t="shared" si="3"/>
        <v>167804.77</v>
      </c>
      <c r="E94" s="44">
        <f t="shared" si="4"/>
        <v>209.76</v>
      </c>
      <c r="F94" s="44">
        <f t="shared" si="5"/>
        <v>670.1</v>
      </c>
      <c r="G94" s="44">
        <f t="shared" si="6"/>
        <v>91.67</v>
      </c>
      <c r="H94" s="44">
        <f t="shared" si="7"/>
        <v>971.53</v>
      </c>
      <c r="I94" s="10"/>
      <c r="J94" s="45"/>
      <c r="K94" s="44"/>
      <c r="L94" s="44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2.0" customHeight="1">
      <c r="A95" s="10"/>
      <c r="B95" s="42">
        <f t="shared" si="1"/>
        <v>84</v>
      </c>
      <c r="C95" s="43">
        <f t="shared" si="2"/>
        <v>46203</v>
      </c>
      <c r="D95" s="44">
        <f t="shared" si="3"/>
        <v>167134.67</v>
      </c>
      <c r="E95" s="44">
        <f t="shared" si="4"/>
        <v>208.92</v>
      </c>
      <c r="F95" s="44">
        <f t="shared" si="5"/>
        <v>670.94</v>
      </c>
      <c r="G95" s="44">
        <f t="shared" si="6"/>
        <v>91.67</v>
      </c>
      <c r="H95" s="44">
        <f t="shared" si="7"/>
        <v>971.53</v>
      </c>
      <c r="I95" s="10"/>
      <c r="J95" s="45"/>
      <c r="K95" s="44"/>
      <c r="L95" s="44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2.0" customHeight="1">
      <c r="A96" s="10"/>
      <c r="B96" s="42">
        <f t="shared" si="1"/>
        <v>85</v>
      </c>
      <c r="C96" s="43">
        <f t="shared" si="2"/>
        <v>46233</v>
      </c>
      <c r="D96" s="44">
        <f t="shared" si="3"/>
        <v>166463.73</v>
      </c>
      <c r="E96" s="44">
        <f t="shared" si="4"/>
        <v>208.08</v>
      </c>
      <c r="F96" s="44">
        <f t="shared" si="5"/>
        <v>671.78</v>
      </c>
      <c r="G96" s="44">
        <f t="shared" si="6"/>
        <v>91.67</v>
      </c>
      <c r="H96" s="44">
        <f t="shared" si="7"/>
        <v>971.53</v>
      </c>
      <c r="I96" s="10"/>
      <c r="J96" s="45"/>
      <c r="K96" s="44"/>
      <c r="L96" s="44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2.0" customHeight="1">
      <c r="A97" s="10"/>
      <c r="B97" s="42">
        <f t="shared" si="1"/>
        <v>86</v>
      </c>
      <c r="C97" s="43">
        <f t="shared" si="2"/>
        <v>46264</v>
      </c>
      <c r="D97" s="44">
        <f t="shared" si="3"/>
        <v>165791.95</v>
      </c>
      <c r="E97" s="44">
        <f t="shared" si="4"/>
        <v>207.24</v>
      </c>
      <c r="F97" s="44">
        <f t="shared" si="5"/>
        <v>672.62</v>
      </c>
      <c r="G97" s="44">
        <f t="shared" si="6"/>
        <v>91.67</v>
      </c>
      <c r="H97" s="44">
        <f t="shared" si="7"/>
        <v>971.53</v>
      </c>
      <c r="I97" s="10"/>
      <c r="J97" s="45"/>
      <c r="K97" s="44"/>
      <c r="L97" s="44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2.0" customHeight="1">
      <c r="A98" s="10"/>
      <c r="B98" s="42">
        <f t="shared" si="1"/>
        <v>87</v>
      </c>
      <c r="C98" s="43">
        <f t="shared" si="2"/>
        <v>46295</v>
      </c>
      <c r="D98" s="44">
        <f t="shared" si="3"/>
        <v>165119.33</v>
      </c>
      <c r="E98" s="44">
        <f t="shared" si="4"/>
        <v>206.4</v>
      </c>
      <c r="F98" s="44">
        <f t="shared" si="5"/>
        <v>673.46</v>
      </c>
      <c r="G98" s="44">
        <f t="shared" si="6"/>
        <v>91.67</v>
      </c>
      <c r="H98" s="44">
        <f t="shared" si="7"/>
        <v>971.53</v>
      </c>
      <c r="I98" s="10"/>
      <c r="J98" s="45"/>
      <c r="K98" s="44"/>
      <c r="L98" s="44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2.0" customHeight="1">
      <c r="A99" s="10"/>
      <c r="B99" s="42">
        <f t="shared" si="1"/>
        <v>88</v>
      </c>
      <c r="C99" s="43">
        <f t="shared" si="2"/>
        <v>46325</v>
      </c>
      <c r="D99" s="44">
        <f t="shared" si="3"/>
        <v>164445.87</v>
      </c>
      <c r="E99" s="44">
        <f t="shared" si="4"/>
        <v>205.56</v>
      </c>
      <c r="F99" s="44">
        <f t="shared" si="5"/>
        <v>674.3</v>
      </c>
      <c r="G99" s="44">
        <f t="shared" si="6"/>
        <v>91.67</v>
      </c>
      <c r="H99" s="44">
        <f t="shared" si="7"/>
        <v>971.53</v>
      </c>
      <c r="I99" s="10"/>
      <c r="J99" s="45"/>
      <c r="K99" s="44"/>
      <c r="L99" s="44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2.0" customHeight="1">
      <c r="A100" s="10"/>
      <c r="B100" s="42">
        <f t="shared" si="1"/>
        <v>89</v>
      </c>
      <c r="C100" s="43">
        <f t="shared" si="2"/>
        <v>46356</v>
      </c>
      <c r="D100" s="44">
        <f t="shared" si="3"/>
        <v>163771.57</v>
      </c>
      <c r="E100" s="44">
        <f t="shared" si="4"/>
        <v>204.71</v>
      </c>
      <c r="F100" s="44">
        <f t="shared" si="5"/>
        <v>675.15</v>
      </c>
      <c r="G100" s="44">
        <f t="shared" si="6"/>
        <v>91.67</v>
      </c>
      <c r="H100" s="44">
        <f t="shared" si="7"/>
        <v>971.53</v>
      </c>
      <c r="I100" s="10"/>
      <c r="J100" s="45"/>
      <c r="K100" s="44"/>
      <c r="L100" s="44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2.0" customHeight="1">
      <c r="A101" s="10"/>
      <c r="B101" s="42">
        <f t="shared" si="1"/>
        <v>90</v>
      </c>
      <c r="C101" s="43">
        <f t="shared" si="2"/>
        <v>46386</v>
      </c>
      <c r="D101" s="44">
        <f t="shared" si="3"/>
        <v>163096.42</v>
      </c>
      <c r="E101" s="44">
        <f t="shared" si="4"/>
        <v>203.87</v>
      </c>
      <c r="F101" s="44">
        <f t="shared" si="5"/>
        <v>675.99</v>
      </c>
      <c r="G101" s="44">
        <f t="shared" si="6"/>
        <v>91.67</v>
      </c>
      <c r="H101" s="44">
        <f t="shared" si="7"/>
        <v>971.53</v>
      </c>
      <c r="I101" s="10"/>
      <c r="J101" s="45"/>
      <c r="K101" s="44"/>
      <c r="L101" s="44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2.0" customHeight="1">
      <c r="A102" s="10"/>
      <c r="B102" s="42">
        <f t="shared" si="1"/>
        <v>91</v>
      </c>
      <c r="C102" s="43">
        <f t="shared" si="2"/>
        <v>46417</v>
      </c>
      <c r="D102" s="44">
        <f t="shared" si="3"/>
        <v>162420.43</v>
      </c>
      <c r="E102" s="44">
        <f t="shared" si="4"/>
        <v>203.03</v>
      </c>
      <c r="F102" s="44">
        <f t="shared" si="5"/>
        <v>676.83</v>
      </c>
      <c r="G102" s="44">
        <f t="shared" si="6"/>
        <v>91.67</v>
      </c>
      <c r="H102" s="44">
        <f t="shared" si="7"/>
        <v>971.53</v>
      </c>
      <c r="I102" s="10"/>
      <c r="J102" s="45"/>
      <c r="K102" s="44"/>
      <c r="L102" s="44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2.0" customHeight="1">
      <c r="A103" s="10"/>
      <c r="B103" s="42">
        <f t="shared" si="1"/>
        <v>92</v>
      </c>
      <c r="C103" s="43">
        <f t="shared" si="2"/>
        <v>46446</v>
      </c>
      <c r="D103" s="44">
        <f t="shared" si="3"/>
        <v>161743.6</v>
      </c>
      <c r="E103" s="44">
        <f t="shared" si="4"/>
        <v>202.18</v>
      </c>
      <c r="F103" s="44">
        <f t="shared" si="5"/>
        <v>677.68</v>
      </c>
      <c r="G103" s="44">
        <f t="shared" si="6"/>
        <v>91.67</v>
      </c>
      <c r="H103" s="44">
        <f t="shared" si="7"/>
        <v>971.53</v>
      </c>
      <c r="I103" s="10"/>
      <c r="J103" s="45"/>
      <c r="K103" s="44"/>
      <c r="L103" s="44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2.0" customHeight="1">
      <c r="A104" s="10"/>
      <c r="B104" s="42">
        <f t="shared" si="1"/>
        <v>93</v>
      </c>
      <c r="C104" s="43">
        <f t="shared" si="2"/>
        <v>46476</v>
      </c>
      <c r="D104" s="44">
        <f t="shared" si="3"/>
        <v>161065.92</v>
      </c>
      <c r="E104" s="44">
        <f t="shared" si="4"/>
        <v>201.33</v>
      </c>
      <c r="F104" s="44">
        <f t="shared" si="5"/>
        <v>678.53</v>
      </c>
      <c r="G104" s="44">
        <f t="shared" si="6"/>
        <v>91.67</v>
      </c>
      <c r="H104" s="44">
        <f t="shared" si="7"/>
        <v>971.53</v>
      </c>
      <c r="I104" s="10"/>
      <c r="J104" s="45"/>
      <c r="K104" s="44"/>
      <c r="L104" s="44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2.0" customHeight="1">
      <c r="A105" s="10"/>
      <c r="B105" s="42">
        <f t="shared" si="1"/>
        <v>94</v>
      </c>
      <c r="C105" s="43">
        <f t="shared" si="2"/>
        <v>46507</v>
      </c>
      <c r="D105" s="44">
        <f t="shared" si="3"/>
        <v>160387.39</v>
      </c>
      <c r="E105" s="44">
        <f t="shared" si="4"/>
        <v>200.48</v>
      </c>
      <c r="F105" s="44">
        <f t="shared" si="5"/>
        <v>679.38</v>
      </c>
      <c r="G105" s="44">
        <f t="shared" si="6"/>
        <v>91.67</v>
      </c>
      <c r="H105" s="44">
        <f t="shared" si="7"/>
        <v>971.53</v>
      </c>
      <c r="I105" s="10"/>
      <c r="J105" s="45"/>
      <c r="K105" s="44"/>
      <c r="L105" s="44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2.0" customHeight="1">
      <c r="A106" s="10"/>
      <c r="B106" s="42">
        <f t="shared" si="1"/>
        <v>95</v>
      </c>
      <c r="C106" s="43">
        <f t="shared" si="2"/>
        <v>46537</v>
      </c>
      <c r="D106" s="44">
        <f t="shared" si="3"/>
        <v>159708.01</v>
      </c>
      <c r="E106" s="44">
        <f t="shared" si="4"/>
        <v>199.64</v>
      </c>
      <c r="F106" s="44">
        <f t="shared" si="5"/>
        <v>680.22</v>
      </c>
      <c r="G106" s="44">
        <f t="shared" si="6"/>
        <v>91.67</v>
      </c>
      <c r="H106" s="44">
        <f t="shared" si="7"/>
        <v>971.53</v>
      </c>
      <c r="I106" s="10"/>
      <c r="J106" s="45"/>
      <c r="K106" s="44"/>
      <c r="L106" s="44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2.0" customHeight="1">
      <c r="A107" s="10"/>
      <c r="B107" s="42">
        <f t="shared" si="1"/>
        <v>96</v>
      </c>
      <c r="C107" s="43">
        <f t="shared" si="2"/>
        <v>46568</v>
      </c>
      <c r="D107" s="44">
        <f t="shared" si="3"/>
        <v>159027.79</v>
      </c>
      <c r="E107" s="44">
        <f t="shared" si="4"/>
        <v>198.78</v>
      </c>
      <c r="F107" s="44">
        <f t="shared" si="5"/>
        <v>681.08</v>
      </c>
      <c r="G107" s="44">
        <f t="shared" si="6"/>
        <v>91.67</v>
      </c>
      <c r="H107" s="44">
        <f t="shared" si="7"/>
        <v>971.53</v>
      </c>
      <c r="I107" s="10"/>
      <c r="J107" s="45"/>
      <c r="K107" s="44"/>
      <c r="L107" s="44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2.0" customHeight="1">
      <c r="A108" s="10"/>
      <c r="B108" s="42">
        <f t="shared" si="1"/>
        <v>97</v>
      </c>
      <c r="C108" s="43">
        <f t="shared" si="2"/>
        <v>46598</v>
      </c>
      <c r="D108" s="44">
        <f t="shared" si="3"/>
        <v>158346.71</v>
      </c>
      <c r="E108" s="44">
        <f t="shared" si="4"/>
        <v>197.93</v>
      </c>
      <c r="F108" s="44">
        <f t="shared" si="5"/>
        <v>681.93</v>
      </c>
      <c r="G108" s="44">
        <f t="shared" si="6"/>
        <v>91.67</v>
      </c>
      <c r="H108" s="44">
        <f t="shared" si="7"/>
        <v>971.53</v>
      </c>
      <c r="I108" s="10"/>
      <c r="J108" s="45"/>
      <c r="K108" s="44"/>
      <c r="L108" s="44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2.0" customHeight="1">
      <c r="A109" s="10"/>
      <c r="B109" s="42">
        <f t="shared" si="1"/>
        <v>98</v>
      </c>
      <c r="C109" s="43">
        <f t="shared" si="2"/>
        <v>46629</v>
      </c>
      <c r="D109" s="44">
        <f t="shared" si="3"/>
        <v>157664.78</v>
      </c>
      <c r="E109" s="44">
        <f t="shared" si="4"/>
        <v>197.08</v>
      </c>
      <c r="F109" s="44">
        <f t="shared" si="5"/>
        <v>682.78</v>
      </c>
      <c r="G109" s="44">
        <f t="shared" si="6"/>
        <v>91.67</v>
      </c>
      <c r="H109" s="44">
        <f t="shared" si="7"/>
        <v>971.53</v>
      </c>
      <c r="I109" s="10"/>
      <c r="J109" s="45"/>
      <c r="K109" s="44"/>
      <c r="L109" s="44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2.0" customHeight="1">
      <c r="A110" s="10"/>
      <c r="B110" s="42">
        <f t="shared" si="1"/>
        <v>99</v>
      </c>
      <c r="C110" s="43">
        <f t="shared" si="2"/>
        <v>46660</v>
      </c>
      <c r="D110" s="44">
        <f t="shared" si="3"/>
        <v>156982</v>
      </c>
      <c r="E110" s="44">
        <f t="shared" si="4"/>
        <v>196.23</v>
      </c>
      <c r="F110" s="44">
        <f t="shared" si="5"/>
        <v>683.63</v>
      </c>
      <c r="G110" s="44">
        <f t="shared" si="6"/>
        <v>91.67</v>
      </c>
      <c r="H110" s="44">
        <f t="shared" si="7"/>
        <v>971.53</v>
      </c>
      <c r="I110" s="10"/>
      <c r="J110" s="45"/>
      <c r="K110" s="44"/>
      <c r="L110" s="44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2.0" customHeight="1">
      <c r="A111" s="10"/>
      <c r="B111" s="42">
        <f t="shared" si="1"/>
        <v>100</v>
      </c>
      <c r="C111" s="43">
        <f t="shared" si="2"/>
        <v>46690</v>
      </c>
      <c r="D111" s="44">
        <f t="shared" si="3"/>
        <v>156298.37</v>
      </c>
      <c r="E111" s="44">
        <f t="shared" si="4"/>
        <v>195.37</v>
      </c>
      <c r="F111" s="44">
        <f t="shared" si="5"/>
        <v>684.49</v>
      </c>
      <c r="G111" s="44">
        <f t="shared" si="6"/>
        <v>91.67</v>
      </c>
      <c r="H111" s="44">
        <f t="shared" si="7"/>
        <v>971.53</v>
      </c>
      <c r="I111" s="10"/>
      <c r="J111" s="45"/>
      <c r="K111" s="44"/>
      <c r="L111" s="44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2.0" customHeight="1">
      <c r="A112" s="10"/>
      <c r="B112" s="42">
        <f t="shared" si="1"/>
        <v>101</v>
      </c>
      <c r="C112" s="43">
        <f t="shared" si="2"/>
        <v>46721</v>
      </c>
      <c r="D112" s="44">
        <f t="shared" si="3"/>
        <v>155613.88</v>
      </c>
      <c r="E112" s="44">
        <f t="shared" si="4"/>
        <v>194.52</v>
      </c>
      <c r="F112" s="44">
        <f t="shared" si="5"/>
        <v>685.34</v>
      </c>
      <c r="G112" s="44">
        <f t="shared" si="6"/>
        <v>91.67</v>
      </c>
      <c r="H112" s="44">
        <f t="shared" si="7"/>
        <v>971.53</v>
      </c>
      <c r="I112" s="10"/>
      <c r="J112" s="45"/>
      <c r="K112" s="44"/>
      <c r="L112" s="44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2.0" customHeight="1">
      <c r="A113" s="10"/>
      <c r="B113" s="42">
        <f t="shared" si="1"/>
        <v>102</v>
      </c>
      <c r="C113" s="43">
        <f t="shared" si="2"/>
        <v>46751</v>
      </c>
      <c r="D113" s="44">
        <f t="shared" si="3"/>
        <v>154928.54</v>
      </c>
      <c r="E113" s="44">
        <f t="shared" si="4"/>
        <v>193.66</v>
      </c>
      <c r="F113" s="44">
        <f t="shared" si="5"/>
        <v>686.2</v>
      </c>
      <c r="G113" s="44">
        <f t="shared" si="6"/>
        <v>91.67</v>
      </c>
      <c r="H113" s="44">
        <f t="shared" si="7"/>
        <v>971.53</v>
      </c>
      <c r="I113" s="10"/>
      <c r="J113" s="45"/>
      <c r="K113" s="44"/>
      <c r="L113" s="44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2.0" customHeight="1">
      <c r="A114" s="10"/>
      <c r="B114" s="42">
        <f t="shared" si="1"/>
        <v>103</v>
      </c>
      <c r="C114" s="43">
        <f t="shared" si="2"/>
        <v>46782</v>
      </c>
      <c r="D114" s="44">
        <f t="shared" si="3"/>
        <v>154242.34</v>
      </c>
      <c r="E114" s="44">
        <f t="shared" si="4"/>
        <v>192.8</v>
      </c>
      <c r="F114" s="44">
        <f t="shared" si="5"/>
        <v>687.06</v>
      </c>
      <c r="G114" s="44">
        <f t="shared" si="6"/>
        <v>91.67</v>
      </c>
      <c r="H114" s="44">
        <f t="shared" si="7"/>
        <v>971.53</v>
      </c>
      <c r="I114" s="10"/>
      <c r="J114" s="45"/>
      <c r="K114" s="44"/>
      <c r="L114" s="44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2.0" customHeight="1">
      <c r="A115" s="10"/>
      <c r="B115" s="42">
        <f t="shared" si="1"/>
        <v>104</v>
      </c>
      <c r="C115" s="43">
        <f t="shared" si="2"/>
        <v>46812</v>
      </c>
      <c r="D115" s="44">
        <f t="shared" si="3"/>
        <v>153555.28</v>
      </c>
      <c r="E115" s="44">
        <f t="shared" si="4"/>
        <v>191.94</v>
      </c>
      <c r="F115" s="44">
        <f t="shared" si="5"/>
        <v>687.92</v>
      </c>
      <c r="G115" s="44">
        <f t="shared" si="6"/>
        <v>91.67</v>
      </c>
      <c r="H115" s="44">
        <f t="shared" si="7"/>
        <v>971.53</v>
      </c>
      <c r="I115" s="10"/>
      <c r="J115" s="45"/>
      <c r="K115" s="44"/>
      <c r="L115" s="44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2.0" customHeight="1">
      <c r="A116" s="10"/>
      <c r="B116" s="42">
        <f t="shared" si="1"/>
        <v>105</v>
      </c>
      <c r="C116" s="43">
        <f t="shared" si="2"/>
        <v>46842</v>
      </c>
      <c r="D116" s="44">
        <f t="shared" si="3"/>
        <v>152867.36</v>
      </c>
      <c r="E116" s="44">
        <f t="shared" si="4"/>
        <v>191.08</v>
      </c>
      <c r="F116" s="44">
        <f t="shared" si="5"/>
        <v>688.78</v>
      </c>
      <c r="G116" s="44">
        <f t="shared" si="6"/>
        <v>91.67</v>
      </c>
      <c r="H116" s="44">
        <f t="shared" si="7"/>
        <v>971.53</v>
      </c>
      <c r="I116" s="10"/>
      <c r="J116" s="45"/>
      <c r="K116" s="44"/>
      <c r="L116" s="44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2.0" customHeight="1">
      <c r="A117" s="10"/>
      <c r="B117" s="42">
        <f t="shared" si="1"/>
        <v>106</v>
      </c>
      <c r="C117" s="43">
        <f t="shared" si="2"/>
        <v>46873</v>
      </c>
      <c r="D117" s="44">
        <f t="shared" si="3"/>
        <v>152178.58</v>
      </c>
      <c r="E117" s="44">
        <f t="shared" si="4"/>
        <v>190.22</v>
      </c>
      <c r="F117" s="44">
        <f t="shared" si="5"/>
        <v>689.64</v>
      </c>
      <c r="G117" s="44">
        <f t="shared" si="6"/>
        <v>91.67</v>
      </c>
      <c r="H117" s="44">
        <f t="shared" si="7"/>
        <v>971.53</v>
      </c>
      <c r="I117" s="10"/>
      <c r="J117" s="45"/>
      <c r="K117" s="44"/>
      <c r="L117" s="44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2.0" customHeight="1">
      <c r="A118" s="10"/>
      <c r="B118" s="42">
        <f t="shared" si="1"/>
        <v>107</v>
      </c>
      <c r="C118" s="43">
        <f t="shared" si="2"/>
        <v>46903</v>
      </c>
      <c r="D118" s="44">
        <f t="shared" si="3"/>
        <v>151488.94</v>
      </c>
      <c r="E118" s="44">
        <f t="shared" si="4"/>
        <v>189.36</v>
      </c>
      <c r="F118" s="44">
        <f t="shared" si="5"/>
        <v>690.5</v>
      </c>
      <c r="G118" s="44">
        <f t="shared" si="6"/>
        <v>91.67</v>
      </c>
      <c r="H118" s="44">
        <f t="shared" si="7"/>
        <v>971.53</v>
      </c>
      <c r="I118" s="10"/>
      <c r="J118" s="45"/>
      <c r="K118" s="44"/>
      <c r="L118" s="44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2.0" customHeight="1">
      <c r="A119" s="10"/>
      <c r="B119" s="42">
        <f t="shared" si="1"/>
        <v>108</v>
      </c>
      <c r="C119" s="43">
        <f t="shared" si="2"/>
        <v>46934</v>
      </c>
      <c r="D119" s="44">
        <f t="shared" si="3"/>
        <v>150798.44</v>
      </c>
      <c r="E119" s="44">
        <f t="shared" si="4"/>
        <v>188.5</v>
      </c>
      <c r="F119" s="44">
        <f t="shared" si="5"/>
        <v>691.36</v>
      </c>
      <c r="G119" s="44">
        <f t="shared" si="6"/>
        <v>91.67</v>
      </c>
      <c r="H119" s="44">
        <f t="shared" si="7"/>
        <v>971.53</v>
      </c>
      <c r="I119" s="10"/>
      <c r="J119" s="45"/>
      <c r="K119" s="44"/>
      <c r="L119" s="44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2.0" customHeight="1">
      <c r="A120" s="10"/>
      <c r="B120" s="42">
        <f t="shared" si="1"/>
        <v>109</v>
      </c>
      <c r="C120" s="43">
        <f t="shared" si="2"/>
        <v>46964</v>
      </c>
      <c r="D120" s="44">
        <f t="shared" si="3"/>
        <v>150107.08</v>
      </c>
      <c r="E120" s="44">
        <f t="shared" si="4"/>
        <v>187.63</v>
      </c>
      <c r="F120" s="44">
        <f t="shared" si="5"/>
        <v>692.23</v>
      </c>
      <c r="G120" s="44">
        <f t="shared" si="6"/>
        <v>91.67</v>
      </c>
      <c r="H120" s="44">
        <f t="shared" si="7"/>
        <v>971.53</v>
      </c>
      <c r="I120" s="10"/>
      <c r="J120" s="44"/>
      <c r="K120" s="44"/>
      <c r="L120" s="44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2.0" customHeight="1">
      <c r="A121" s="10"/>
      <c r="B121" s="42">
        <f t="shared" si="1"/>
        <v>110</v>
      </c>
      <c r="C121" s="43">
        <f t="shared" si="2"/>
        <v>46995</v>
      </c>
      <c r="D121" s="44">
        <f t="shared" si="3"/>
        <v>149414.85</v>
      </c>
      <c r="E121" s="44">
        <f t="shared" si="4"/>
        <v>186.77</v>
      </c>
      <c r="F121" s="44">
        <f t="shared" si="5"/>
        <v>693.09</v>
      </c>
      <c r="G121" s="44">
        <f t="shared" si="6"/>
        <v>91.67</v>
      </c>
      <c r="H121" s="44">
        <f t="shared" si="7"/>
        <v>971.53</v>
      </c>
      <c r="I121" s="10"/>
      <c r="J121" s="44"/>
      <c r="K121" s="44"/>
      <c r="L121" s="44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2.0" customHeight="1">
      <c r="A122" s="10"/>
      <c r="B122" s="42">
        <f t="shared" si="1"/>
        <v>111</v>
      </c>
      <c r="C122" s="43">
        <f t="shared" si="2"/>
        <v>47026</v>
      </c>
      <c r="D122" s="44">
        <f t="shared" si="3"/>
        <v>148721.76</v>
      </c>
      <c r="E122" s="44">
        <f t="shared" si="4"/>
        <v>185.9</v>
      </c>
      <c r="F122" s="44">
        <f t="shared" si="5"/>
        <v>693.96</v>
      </c>
      <c r="G122" s="44">
        <f t="shared" si="6"/>
        <v>91.67</v>
      </c>
      <c r="H122" s="44">
        <f t="shared" si="7"/>
        <v>971.53</v>
      </c>
      <c r="I122" s="10"/>
      <c r="J122" s="44"/>
      <c r="K122" s="44"/>
      <c r="L122" s="44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2.0" customHeight="1">
      <c r="A123" s="10"/>
      <c r="B123" s="42">
        <f t="shared" si="1"/>
        <v>112</v>
      </c>
      <c r="C123" s="43">
        <f t="shared" si="2"/>
        <v>47056</v>
      </c>
      <c r="D123" s="44">
        <f t="shared" si="3"/>
        <v>148027.8</v>
      </c>
      <c r="E123" s="44">
        <f t="shared" si="4"/>
        <v>185.03</v>
      </c>
      <c r="F123" s="44">
        <f t="shared" si="5"/>
        <v>694.83</v>
      </c>
      <c r="G123" s="44">
        <f t="shared" si="6"/>
        <v>91.67</v>
      </c>
      <c r="H123" s="44">
        <f t="shared" si="7"/>
        <v>971.53</v>
      </c>
      <c r="I123" s="10"/>
      <c r="J123" s="44"/>
      <c r="K123" s="44"/>
      <c r="L123" s="44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2.0" customHeight="1">
      <c r="A124" s="10"/>
      <c r="B124" s="42">
        <f t="shared" si="1"/>
        <v>113</v>
      </c>
      <c r="C124" s="43">
        <f t="shared" si="2"/>
        <v>47087</v>
      </c>
      <c r="D124" s="44">
        <f t="shared" si="3"/>
        <v>147332.97</v>
      </c>
      <c r="E124" s="44">
        <f t="shared" si="4"/>
        <v>184.17</v>
      </c>
      <c r="F124" s="44">
        <f t="shared" si="5"/>
        <v>695.69</v>
      </c>
      <c r="G124" s="44">
        <f t="shared" si="6"/>
        <v>91.67</v>
      </c>
      <c r="H124" s="44">
        <f t="shared" si="7"/>
        <v>971.53</v>
      </c>
      <c r="I124" s="10"/>
      <c r="J124" s="44"/>
      <c r="K124" s="44"/>
      <c r="L124" s="44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2.0" customHeight="1">
      <c r="A125" s="10"/>
      <c r="B125" s="42">
        <f t="shared" si="1"/>
        <v>114</v>
      </c>
      <c r="C125" s="43">
        <f t="shared" si="2"/>
        <v>47117</v>
      </c>
      <c r="D125" s="44">
        <f t="shared" si="3"/>
        <v>146637.28</v>
      </c>
      <c r="E125" s="44">
        <f t="shared" si="4"/>
        <v>183.3</v>
      </c>
      <c r="F125" s="44">
        <f t="shared" si="5"/>
        <v>696.56</v>
      </c>
      <c r="G125" s="44">
        <f t="shared" si="6"/>
        <v>91.67</v>
      </c>
      <c r="H125" s="44">
        <f t="shared" si="7"/>
        <v>971.53</v>
      </c>
      <c r="I125" s="10"/>
      <c r="J125" s="44"/>
      <c r="K125" s="44"/>
      <c r="L125" s="44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2.0" customHeight="1">
      <c r="A126" s="10"/>
      <c r="B126" s="42">
        <f t="shared" si="1"/>
        <v>115</v>
      </c>
      <c r="C126" s="43">
        <f t="shared" si="2"/>
        <v>47148</v>
      </c>
      <c r="D126" s="44">
        <f t="shared" si="3"/>
        <v>145940.72</v>
      </c>
      <c r="E126" s="44">
        <f t="shared" si="4"/>
        <v>182.43</v>
      </c>
      <c r="F126" s="44">
        <f t="shared" si="5"/>
        <v>697.43</v>
      </c>
      <c r="G126" s="44">
        <f t="shared" si="6"/>
        <v>91.67</v>
      </c>
      <c r="H126" s="44">
        <f t="shared" si="7"/>
        <v>971.53</v>
      </c>
      <c r="I126" s="10"/>
      <c r="J126" s="44"/>
      <c r="K126" s="44"/>
      <c r="L126" s="44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2.0" customHeight="1">
      <c r="A127" s="10"/>
      <c r="B127" s="42">
        <f t="shared" si="1"/>
        <v>116</v>
      </c>
      <c r="C127" s="43">
        <f t="shared" si="2"/>
        <v>47177</v>
      </c>
      <c r="D127" s="44">
        <f t="shared" si="3"/>
        <v>145243.29</v>
      </c>
      <c r="E127" s="44">
        <f t="shared" si="4"/>
        <v>181.55</v>
      </c>
      <c r="F127" s="44">
        <f t="shared" si="5"/>
        <v>698.31</v>
      </c>
      <c r="G127" s="44">
        <f t="shared" si="6"/>
        <v>91.67</v>
      </c>
      <c r="H127" s="44">
        <f t="shared" si="7"/>
        <v>971.53</v>
      </c>
      <c r="I127" s="10"/>
      <c r="J127" s="44"/>
      <c r="K127" s="44"/>
      <c r="L127" s="44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2.0" customHeight="1">
      <c r="A128" s="10"/>
      <c r="B128" s="42">
        <f t="shared" si="1"/>
        <v>117</v>
      </c>
      <c r="C128" s="43">
        <f t="shared" si="2"/>
        <v>47207</v>
      </c>
      <c r="D128" s="44">
        <f t="shared" si="3"/>
        <v>144544.98</v>
      </c>
      <c r="E128" s="44">
        <f t="shared" si="4"/>
        <v>180.68</v>
      </c>
      <c r="F128" s="44">
        <f t="shared" si="5"/>
        <v>699.18</v>
      </c>
      <c r="G128" s="44">
        <f t="shared" si="6"/>
        <v>91.67</v>
      </c>
      <c r="H128" s="44">
        <f t="shared" si="7"/>
        <v>971.53</v>
      </c>
      <c r="I128" s="10"/>
      <c r="J128" s="44"/>
      <c r="K128" s="44"/>
      <c r="L128" s="44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2.0" customHeight="1">
      <c r="A129" s="10"/>
      <c r="B129" s="42">
        <f t="shared" si="1"/>
        <v>118</v>
      </c>
      <c r="C129" s="43">
        <f t="shared" si="2"/>
        <v>47238</v>
      </c>
      <c r="D129" s="44">
        <f t="shared" si="3"/>
        <v>143845.8</v>
      </c>
      <c r="E129" s="44">
        <f t="shared" si="4"/>
        <v>179.81</v>
      </c>
      <c r="F129" s="44">
        <f t="shared" si="5"/>
        <v>700.05</v>
      </c>
      <c r="G129" s="44">
        <f t="shared" si="6"/>
        <v>91.67</v>
      </c>
      <c r="H129" s="44">
        <f t="shared" si="7"/>
        <v>971.53</v>
      </c>
      <c r="I129" s="10"/>
      <c r="J129" s="44"/>
      <c r="K129" s="44"/>
      <c r="L129" s="44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2.0" customHeight="1">
      <c r="A130" s="10"/>
      <c r="B130" s="42">
        <f t="shared" si="1"/>
        <v>119</v>
      </c>
      <c r="C130" s="43">
        <f t="shared" si="2"/>
        <v>47268</v>
      </c>
      <c r="D130" s="44">
        <f t="shared" si="3"/>
        <v>143145.75</v>
      </c>
      <c r="E130" s="44">
        <f t="shared" si="4"/>
        <v>178.93</v>
      </c>
      <c r="F130" s="44">
        <f t="shared" si="5"/>
        <v>700.93</v>
      </c>
      <c r="G130" s="44">
        <f t="shared" si="6"/>
        <v>91.67</v>
      </c>
      <c r="H130" s="44">
        <f t="shared" si="7"/>
        <v>971.53</v>
      </c>
      <c r="I130" s="10"/>
      <c r="J130" s="44"/>
      <c r="K130" s="44"/>
      <c r="L130" s="44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2.0" customHeight="1">
      <c r="A131" s="10"/>
      <c r="B131" s="42">
        <f t="shared" si="1"/>
        <v>120</v>
      </c>
      <c r="C131" s="43">
        <f t="shared" si="2"/>
        <v>47299</v>
      </c>
      <c r="D131" s="44">
        <f t="shared" si="3"/>
        <v>142444.82</v>
      </c>
      <c r="E131" s="44">
        <f t="shared" si="4"/>
        <v>178.06</v>
      </c>
      <c r="F131" s="44">
        <f t="shared" si="5"/>
        <v>701.8</v>
      </c>
      <c r="G131" s="44">
        <f t="shared" si="6"/>
        <v>91.67</v>
      </c>
      <c r="H131" s="44">
        <f t="shared" si="7"/>
        <v>971.53</v>
      </c>
      <c r="I131" s="10"/>
      <c r="J131" s="44"/>
      <c r="K131" s="44"/>
      <c r="L131" s="44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2.0" customHeight="1">
      <c r="A132" s="10"/>
      <c r="B132" s="42">
        <f t="shared" si="1"/>
        <v>121</v>
      </c>
      <c r="C132" s="43">
        <f t="shared" si="2"/>
        <v>47329</v>
      </c>
      <c r="D132" s="44">
        <f t="shared" si="3"/>
        <v>141743.02</v>
      </c>
      <c r="E132" s="44">
        <f t="shared" si="4"/>
        <v>177.18</v>
      </c>
      <c r="F132" s="44">
        <f t="shared" si="5"/>
        <v>702.68</v>
      </c>
      <c r="G132" s="44">
        <f t="shared" si="6"/>
        <v>91.67</v>
      </c>
      <c r="H132" s="44">
        <f t="shared" si="7"/>
        <v>971.53</v>
      </c>
      <c r="I132" s="10"/>
      <c r="J132" s="44"/>
      <c r="K132" s="44"/>
      <c r="L132" s="44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2.0" customHeight="1">
      <c r="A133" s="10"/>
      <c r="B133" s="42">
        <f t="shared" si="1"/>
        <v>122</v>
      </c>
      <c r="C133" s="43">
        <f t="shared" si="2"/>
        <v>47360</v>
      </c>
      <c r="D133" s="44">
        <f t="shared" si="3"/>
        <v>141040.34</v>
      </c>
      <c r="E133" s="44">
        <f t="shared" si="4"/>
        <v>176.3</v>
      </c>
      <c r="F133" s="44">
        <f t="shared" si="5"/>
        <v>703.56</v>
      </c>
      <c r="G133" s="44">
        <f t="shared" si="6"/>
        <v>91.67</v>
      </c>
      <c r="H133" s="44">
        <f t="shared" si="7"/>
        <v>971.53</v>
      </c>
      <c r="I133" s="10"/>
      <c r="J133" s="44"/>
      <c r="K133" s="44"/>
      <c r="L133" s="44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2.0" customHeight="1">
      <c r="A134" s="10"/>
      <c r="B134" s="42">
        <f t="shared" si="1"/>
        <v>123</v>
      </c>
      <c r="C134" s="43">
        <f t="shared" si="2"/>
        <v>47391</v>
      </c>
      <c r="D134" s="44">
        <f t="shared" si="3"/>
        <v>140336.78</v>
      </c>
      <c r="E134" s="44">
        <f t="shared" si="4"/>
        <v>175.42</v>
      </c>
      <c r="F134" s="44">
        <f t="shared" si="5"/>
        <v>704.44</v>
      </c>
      <c r="G134" s="44">
        <f t="shared" si="6"/>
        <v>91.67</v>
      </c>
      <c r="H134" s="44">
        <f t="shared" si="7"/>
        <v>971.53</v>
      </c>
      <c r="I134" s="10"/>
      <c r="J134" s="44"/>
      <c r="K134" s="44"/>
      <c r="L134" s="44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2.0" customHeight="1">
      <c r="A135" s="10"/>
      <c r="B135" s="42">
        <f t="shared" si="1"/>
        <v>124</v>
      </c>
      <c r="C135" s="43">
        <f t="shared" si="2"/>
        <v>47421</v>
      </c>
      <c r="D135" s="44">
        <f t="shared" si="3"/>
        <v>139632.34</v>
      </c>
      <c r="E135" s="44">
        <f t="shared" si="4"/>
        <v>174.54</v>
      </c>
      <c r="F135" s="44">
        <f t="shared" si="5"/>
        <v>705.32</v>
      </c>
      <c r="G135" s="44">
        <f t="shared" si="6"/>
        <v>91.67</v>
      </c>
      <c r="H135" s="44">
        <f t="shared" si="7"/>
        <v>971.53</v>
      </c>
      <c r="I135" s="10"/>
      <c r="J135" s="44"/>
      <c r="K135" s="44"/>
      <c r="L135" s="44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2.0" customHeight="1">
      <c r="A136" s="10"/>
      <c r="B136" s="42">
        <f t="shared" si="1"/>
        <v>125</v>
      </c>
      <c r="C136" s="43">
        <f t="shared" si="2"/>
        <v>47452</v>
      </c>
      <c r="D136" s="44">
        <f t="shared" si="3"/>
        <v>138927.02</v>
      </c>
      <c r="E136" s="44">
        <f t="shared" si="4"/>
        <v>173.66</v>
      </c>
      <c r="F136" s="44">
        <f t="shared" si="5"/>
        <v>706.2</v>
      </c>
      <c r="G136" s="44">
        <f t="shared" si="6"/>
        <v>91.67</v>
      </c>
      <c r="H136" s="44">
        <f t="shared" si="7"/>
        <v>971.53</v>
      </c>
      <c r="I136" s="10"/>
      <c r="J136" s="44"/>
      <c r="K136" s="44"/>
      <c r="L136" s="44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2.0" customHeight="1">
      <c r="A137" s="10"/>
      <c r="B137" s="42">
        <f t="shared" si="1"/>
        <v>126</v>
      </c>
      <c r="C137" s="43">
        <f t="shared" si="2"/>
        <v>47482</v>
      </c>
      <c r="D137" s="44">
        <f t="shared" si="3"/>
        <v>138220.82</v>
      </c>
      <c r="E137" s="44">
        <f t="shared" si="4"/>
        <v>172.78</v>
      </c>
      <c r="F137" s="44">
        <f t="shared" si="5"/>
        <v>707.08</v>
      </c>
      <c r="G137" s="44">
        <f t="shared" si="6"/>
        <v>91.67</v>
      </c>
      <c r="H137" s="44">
        <f t="shared" si="7"/>
        <v>971.53</v>
      </c>
      <c r="I137" s="10"/>
      <c r="J137" s="44"/>
      <c r="K137" s="44"/>
      <c r="L137" s="44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2.0" customHeight="1">
      <c r="A138" s="10"/>
      <c r="B138" s="42">
        <f t="shared" si="1"/>
        <v>127</v>
      </c>
      <c r="C138" s="43">
        <f t="shared" si="2"/>
        <v>47513</v>
      </c>
      <c r="D138" s="44">
        <f t="shared" si="3"/>
        <v>137513.74</v>
      </c>
      <c r="E138" s="44">
        <f t="shared" si="4"/>
        <v>171.89</v>
      </c>
      <c r="F138" s="44">
        <f t="shared" si="5"/>
        <v>707.97</v>
      </c>
      <c r="G138" s="44">
        <f t="shared" si="6"/>
        <v>91.67</v>
      </c>
      <c r="H138" s="44">
        <f t="shared" si="7"/>
        <v>971.53</v>
      </c>
      <c r="I138" s="10"/>
      <c r="J138" s="44"/>
      <c r="K138" s="44"/>
      <c r="L138" s="44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2.0" customHeight="1">
      <c r="A139" s="10"/>
      <c r="B139" s="42">
        <f t="shared" si="1"/>
        <v>128</v>
      </c>
      <c r="C139" s="43">
        <f t="shared" si="2"/>
        <v>47542</v>
      </c>
      <c r="D139" s="44">
        <f t="shared" si="3"/>
        <v>136805.77</v>
      </c>
      <c r="E139" s="44">
        <f t="shared" si="4"/>
        <v>171.01</v>
      </c>
      <c r="F139" s="44">
        <f t="shared" si="5"/>
        <v>708.85</v>
      </c>
      <c r="G139" s="44">
        <f t="shared" si="6"/>
        <v>91.67</v>
      </c>
      <c r="H139" s="44">
        <f t="shared" si="7"/>
        <v>971.53</v>
      </c>
      <c r="I139" s="10"/>
      <c r="J139" s="44"/>
      <c r="K139" s="44"/>
      <c r="L139" s="44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2.0" customHeight="1">
      <c r="A140" s="10"/>
      <c r="B140" s="42">
        <f t="shared" si="1"/>
        <v>129</v>
      </c>
      <c r="C140" s="43">
        <f t="shared" si="2"/>
        <v>47572</v>
      </c>
      <c r="D140" s="44">
        <f t="shared" si="3"/>
        <v>136096.92</v>
      </c>
      <c r="E140" s="44">
        <f t="shared" si="4"/>
        <v>170.12</v>
      </c>
      <c r="F140" s="44">
        <f t="shared" si="5"/>
        <v>709.74</v>
      </c>
      <c r="G140" s="44">
        <f t="shared" si="6"/>
        <v>91.67</v>
      </c>
      <c r="H140" s="44">
        <f t="shared" si="7"/>
        <v>971.53</v>
      </c>
      <c r="I140" s="10"/>
      <c r="J140" s="44"/>
      <c r="K140" s="44"/>
      <c r="L140" s="44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2.0" customHeight="1">
      <c r="A141" s="10"/>
      <c r="B141" s="42">
        <f t="shared" si="1"/>
        <v>130</v>
      </c>
      <c r="C141" s="43">
        <f t="shared" si="2"/>
        <v>47603</v>
      </c>
      <c r="D141" s="44">
        <f t="shared" si="3"/>
        <v>135387.18</v>
      </c>
      <c r="E141" s="44">
        <f t="shared" si="4"/>
        <v>169.23</v>
      </c>
      <c r="F141" s="44">
        <f t="shared" si="5"/>
        <v>710.63</v>
      </c>
      <c r="G141" s="44">
        <f t="shared" si="6"/>
        <v>91.67</v>
      </c>
      <c r="H141" s="44">
        <f t="shared" si="7"/>
        <v>971.53</v>
      </c>
      <c r="I141" s="10"/>
      <c r="J141" s="44"/>
      <c r="K141" s="44"/>
      <c r="L141" s="44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2.0" customHeight="1">
      <c r="A142" s="10"/>
      <c r="B142" s="42">
        <f t="shared" si="1"/>
        <v>131</v>
      </c>
      <c r="C142" s="43">
        <f t="shared" si="2"/>
        <v>47633</v>
      </c>
      <c r="D142" s="44">
        <f t="shared" si="3"/>
        <v>134676.55</v>
      </c>
      <c r="E142" s="44">
        <f t="shared" si="4"/>
        <v>168.35</v>
      </c>
      <c r="F142" s="44">
        <f t="shared" si="5"/>
        <v>711.51</v>
      </c>
      <c r="G142" s="44">
        <f t="shared" si="6"/>
        <v>91.67</v>
      </c>
      <c r="H142" s="44">
        <f t="shared" si="7"/>
        <v>971.53</v>
      </c>
      <c r="I142" s="10"/>
      <c r="J142" s="44"/>
      <c r="K142" s="44"/>
      <c r="L142" s="44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2.0" customHeight="1">
      <c r="A143" s="10"/>
      <c r="B143" s="42">
        <f t="shared" si="1"/>
        <v>132</v>
      </c>
      <c r="C143" s="43">
        <f t="shared" si="2"/>
        <v>47664</v>
      </c>
      <c r="D143" s="44">
        <f t="shared" si="3"/>
        <v>133965.04</v>
      </c>
      <c r="E143" s="44">
        <f t="shared" si="4"/>
        <v>167.46</v>
      </c>
      <c r="F143" s="44">
        <f t="shared" si="5"/>
        <v>712.4</v>
      </c>
      <c r="G143" s="44">
        <f t="shared" si="6"/>
        <v>91.67</v>
      </c>
      <c r="H143" s="44">
        <f t="shared" si="7"/>
        <v>971.53</v>
      </c>
      <c r="I143" s="10"/>
      <c r="J143" s="44"/>
      <c r="K143" s="44"/>
      <c r="L143" s="44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2.0" customHeight="1">
      <c r="A144" s="10"/>
      <c r="B144" s="42">
        <f t="shared" si="1"/>
        <v>133</v>
      </c>
      <c r="C144" s="43">
        <f t="shared" si="2"/>
        <v>47694</v>
      </c>
      <c r="D144" s="44">
        <f t="shared" si="3"/>
        <v>133252.64</v>
      </c>
      <c r="E144" s="44">
        <f t="shared" si="4"/>
        <v>166.57</v>
      </c>
      <c r="F144" s="44">
        <f t="shared" si="5"/>
        <v>713.29</v>
      </c>
      <c r="G144" s="44">
        <f t="shared" si="6"/>
        <v>91.67</v>
      </c>
      <c r="H144" s="44">
        <f t="shared" si="7"/>
        <v>971.53</v>
      </c>
      <c r="I144" s="10"/>
      <c r="J144" s="44"/>
      <c r="K144" s="44"/>
      <c r="L144" s="44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2.0" customHeight="1">
      <c r="A145" s="10"/>
      <c r="B145" s="42">
        <f t="shared" si="1"/>
        <v>134</v>
      </c>
      <c r="C145" s="43">
        <f t="shared" si="2"/>
        <v>47725</v>
      </c>
      <c r="D145" s="44">
        <f t="shared" si="3"/>
        <v>132539.35</v>
      </c>
      <c r="E145" s="44">
        <f t="shared" si="4"/>
        <v>165.67</v>
      </c>
      <c r="F145" s="44">
        <f t="shared" si="5"/>
        <v>714.19</v>
      </c>
      <c r="G145" s="44">
        <f t="shared" si="6"/>
        <v>91.67</v>
      </c>
      <c r="H145" s="44">
        <f t="shared" si="7"/>
        <v>971.53</v>
      </c>
      <c r="I145" s="10"/>
      <c r="J145" s="44"/>
      <c r="K145" s="44"/>
      <c r="L145" s="44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2.0" customHeight="1">
      <c r="A146" s="10"/>
      <c r="B146" s="42">
        <f t="shared" si="1"/>
        <v>135</v>
      </c>
      <c r="C146" s="43">
        <f t="shared" si="2"/>
        <v>47756</v>
      </c>
      <c r="D146" s="44">
        <f t="shared" si="3"/>
        <v>131825.16</v>
      </c>
      <c r="E146" s="44">
        <f t="shared" si="4"/>
        <v>164.78</v>
      </c>
      <c r="F146" s="44">
        <f t="shared" si="5"/>
        <v>715.08</v>
      </c>
      <c r="G146" s="44">
        <f t="shared" si="6"/>
        <v>91.67</v>
      </c>
      <c r="H146" s="44">
        <f t="shared" si="7"/>
        <v>971.53</v>
      </c>
      <c r="I146" s="10"/>
      <c r="J146" s="44"/>
      <c r="K146" s="44"/>
      <c r="L146" s="44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2.0" customHeight="1">
      <c r="A147" s="10"/>
      <c r="B147" s="42">
        <f t="shared" si="1"/>
        <v>136</v>
      </c>
      <c r="C147" s="43">
        <f t="shared" si="2"/>
        <v>47786</v>
      </c>
      <c r="D147" s="44">
        <f t="shared" si="3"/>
        <v>131110.08</v>
      </c>
      <c r="E147" s="44">
        <f t="shared" si="4"/>
        <v>163.89</v>
      </c>
      <c r="F147" s="44">
        <f t="shared" si="5"/>
        <v>715.97</v>
      </c>
      <c r="G147" s="44">
        <f t="shared" si="6"/>
        <v>91.67</v>
      </c>
      <c r="H147" s="44">
        <f t="shared" si="7"/>
        <v>971.53</v>
      </c>
      <c r="I147" s="10"/>
      <c r="J147" s="44"/>
      <c r="K147" s="44"/>
      <c r="L147" s="44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2.0" customHeight="1">
      <c r="A148" s="10"/>
      <c r="B148" s="42">
        <f t="shared" si="1"/>
        <v>137</v>
      </c>
      <c r="C148" s="43">
        <f t="shared" si="2"/>
        <v>47817</v>
      </c>
      <c r="D148" s="44">
        <f t="shared" si="3"/>
        <v>130394.11</v>
      </c>
      <c r="E148" s="44">
        <f t="shared" si="4"/>
        <v>162.99</v>
      </c>
      <c r="F148" s="44">
        <f t="shared" si="5"/>
        <v>716.87</v>
      </c>
      <c r="G148" s="44">
        <f t="shared" si="6"/>
        <v>91.67</v>
      </c>
      <c r="H148" s="44">
        <f t="shared" si="7"/>
        <v>971.53</v>
      </c>
      <c r="I148" s="10"/>
      <c r="J148" s="44"/>
      <c r="K148" s="44"/>
      <c r="L148" s="44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2.0" customHeight="1">
      <c r="A149" s="10"/>
      <c r="B149" s="42">
        <f t="shared" si="1"/>
        <v>138</v>
      </c>
      <c r="C149" s="43">
        <f t="shared" si="2"/>
        <v>47847</v>
      </c>
      <c r="D149" s="44">
        <f t="shared" si="3"/>
        <v>129677.24</v>
      </c>
      <c r="E149" s="44">
        <f t="shared" si="4"/>
        <v>162.1</v>
      </c>
      <c r="F149" s="44">
        <f t="shared" si="5"/>
        <v>717.76</v>
      </c>
      <c r="G149" s="44">
        <f t="shared" si="6"/>
        <v>91.67</v>
      </c>
      <c r="H149" s="44">
        <f t="shared" si="7"/>
        <v>971.53</v>
      </c>
      <c r="I149" s="10"/>
      <c r="J149" s="44"/>
      <c r="K149" s="44"/>
      <c r="L149" s="44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2.0" customHeight="1">
      <c r="A150" s="10"/>
      <c r="B150" s="42">
        <f t="shared" si="1"/>
        <v>139</v>
      </c>
      <c r="C150" s="43">
        <f t="shared" si="2"/>
        <v>47878</v>
      </c>
      <c r="D150" s="44">
        <f t="shared" si="3"/>
        <v>128959.48</v>
      </c>
      <c r="E150" s="44">
        <f t="shared" si="4"/>
        <v>161.2</v>
      </c>
      <c r="F150" s="44">
        <f t="shared" si="5"/>
        <v>718.66</v>
      </c>
      <c r="G150" s="44">
        <f t="shared" si="6"/>
        <v>91.67</v>
      </c>
      <c r="H150" s="44">
        <f t="shared" si="7"/>
        <v>971.53</v>
      </c>
      <c r="I150" s="10"/>
      <c r="J150" s="44"/>
      <c r="K150" s="44"/>
      <c r="L150" s="44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2.0" customHeight="1">
      <c r="A151" s="10"/>
      <c r="B151" s="42">
        <f t="shared" si="1"/>
        <v>140</v>
      </c>
      <c r="C151" s="43">
        <f t="shared" si="2"/>
        <v>47907</v>
      </c>
      <c r="D151" s="44">
        <f t="shared" si="3"/>
        <v>128240.82</v>
      </c>
      <c r="E151" s="44">
        <f t="shared" si="4"/>
        <v>160.3</v>
      </c>
      <c r="F151" s="44">
        <f t="shared" si="5"/>
        <v>719.56</v>
      </c>
      <c r="G151" s="44">
        <f t="shared" si="6"/>
        <v>91.67</v>
      </c>
      <c r="H151" s="44">
        <f t="shared" si="7"/>
        <v>971.53</v>
      </c>
      <c r="I151" s="10"/>
      <c r="J151" s="44"/>
      <c r="K151" s="44"/>
      <c r="L151" s="44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2.0" customHeight="1">
      <c r="A152" s="10"/>
      <c r="B152" s="42">
        <f t="shared" si="1"/>
        <v>141</v>
      </c>
      <c r="C152" s="43">
        <f t="shared" si="2"/>
        <v>47937</v>
      </c>
      <c r="D152" s="44">
        <f t="shared" si="3"/>
        <v>127521.26</v>
      </c>
      <c r="E152" s="44">
        <f t="shared" si="4"/>
        <v>159.4</v>
      </c>
      <c r="F152" s="44">
        <f t="shared" si="5"/>
        <v>720.46</v>
      </c>
      <c r="G152" s="44">
        <f t="shared" si="6"/>
        <v>91.67</v>
      </c>
      <c r="H152" s="44">
        <f t="shared" si="7"/>
        <v>971.53</v>
      </c>
      <c r="I152" s="10"/>
      <c r="J152" s="44"/>
      <c r="K152" s="44"/>
      <c r="L152" s="44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2.0" customHeight="1">
      <c r="A153" s="10"/>
      <c r="B153" s="42">
        <f t="shared" si="1"/>
        <v>142</v>
      </c>
      <c r="C153" s="43">
        <f t="shared" si="2"/>
        <v>47968</v>
      </c>
      <c r="D153" s="44">
        <f t="shared" si="3"/>
        <v>126800.8</v>
      </c>
      <c r="E153" s="44">
        <f t="shared" si="4"/>
        <v>158.5</v>
      </c>
      <c r="F153" s="44">
        <f t="shared" si="5"/>
        <v>721.36</v>
      </c>
      <c r="G153" s="44">
        <f t="shared" si="6"/>
        <v>91.67</v>
      </c>
      <c r="H153" s="44">
        <f t="shared" si="7"/>
        <v>971.53</v>
      </c>
      <c r="I153" s="10"/>
      <c r="J153" s="44"/>
      <c r="K153" s="44"/>
      <c r="L153" s="44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2.0" customHeight="1">
      <c r="A154" s="10"/>
      <c r="B154" s="42">
        <f t="shared" si="1"/>
        <v>143</v>
      </c>
      <c r="C154" s="43">
        <f t="shared" si="2"/>
        <v>47998</v>
      </c>
      <c r="D154" s="44">
        <f t="shared" si="3"/>
        <v>126079.44</v>
      </c>
      <c r="E154" s="44">
        <f t="shared" si="4"/>
        <v>157.6</v>
      </c>
      <c r="F154" s="44">
        <f t="shared" si="5"/>
        <v>722.26</v>
      </c>
      <c r="G154" s="44">
        <f t="shared" si="6"/>
        <v>91.67</v>
      </c>
      <c r="H154" s="44">
        <f t="shared" si="7"/>
        <v>971.53</v>
      </c>
      <c r="I154" s="10"/>
      <c r="J154" s="44"/>
      <c r="K154" s="44"/>
      <c r="L154" s="44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2.0" customHeight="1">
      <c r="A155" s="10"/>
      <c r="B155" s="42">
        <f t="shared" si="1"/>
        <v>144</v>
      </c>
      <c r="C155" s="43">
        <f t="shared" si="2"/>
        <v>48029</v>
      </c>
      <c r="D155" s="44">
        <f t="shared" si="3"/>
        <v>125357.18</v>
      </c>
      <c r="E155" s="44">
        <f t="shared" si="4"/>
        <v>156.7</v>
      </c>
      <c r="F155" s="44">
        <f t="shared" si="5"/>
        <v>723.16</v>
      </c>
      <c r="G155" s="44">
        <f t="shared" si="6"/>
        <v>91.67</v>
      </c>
      <c r="H155" s="44">
        <f t="shared" si="7"/>
        <v>971.53</v>
      </c>
      <c r="I155" s="10"/>
      <c r="J155" s="44"/>
      <c r="K155" s="44"/>
      <c r="L155" s="44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2.0" customHeight="1">
      <c r="A156" s="10"/>
      <c r="B156" s="42">
        <f t="shared" si="1"/>
        <v>145</v>
      </c>
      <c r="C156" s="43">
        <f t="shared" si="2"/>
        <v>48059</v>
      </c>
      <c r="D156" s="44">
        <f t="shared" si="3"/>
        <v>124634.02</v>
      </c>
      <c r="E156" s="44">
        <f t="shared" si="4"/>
        <v>155.79</v>
      </c>
      <c r="F156" s="44">
        <f t="shared" si="5"/>
        <v>724.07</v>
      </c>
      <c r="G156" s="44">
        <f t="shared" si="6"/>
        <v>91.67</v>
      </c>
      <c r="H156" s="44">
        <f t="shared" si="7"/>
        <v>971.53</v>
      </c>
      <c r="I156" s="10"/>
      <c r="J156" s="44"/>
      <c r="K156" s="44"/>
      <c r="L156" s="44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2.0" customHeight="1">
      <c r="A157" s="10"/>
      <c r="B157" s="42">
        <f t="shared" si="1"/>
        <v>146</v>
      </c>
      <c r="C157" s="43">
        <f t="shared" si="2"/>
        <v>48090</v>
      </c>
      <c r="D157" s="44">
        <f t="shared" si="3"/>
        <v>123909.95</v>
      </c>
      <c r="E157" s="44">
        <f t="shared" si="4"/>
        <v>154.89</v>
      </c>
      <c r="F157" s="44">
        <f t="shared" si="5"/>
        <v>724.97</v>
      </c>
      <c r="G157" s="44">
        <f t="shared" si="6"/>
        <v>91.67</v>
      </c>
      <c r="H157" s="44">
        <f t="shared" si="7"/>
        <v>971.53</v>
      </c>
      <c r="I157" s="10"/>
      <c r="J157" s="44"/>
      <c r="K157" s="44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2.0" customHeight="1">
      <c r="A158" s="10"/>
      <c r="B158" s="42">
        <f t="shared" si="1"/>
        <v>147</v>
      </c>
      <c r="C158" s="43">
        <f t="shared" si="2"/>
        <v>48121</v>
      </c>
      <c r="D158" s="44">
        <f t="shared" si="3"/>
        <v>123184.98</v>
      </c>
      <c r="E158" s="44">
        <f t="shared" si="4"/>
        <v>153.98</v>
      </c>
      <c r="F158" s="44">
        <f t="shared" si="5"/>
        <v>725.88</v>
      </c>
      <c r="G158" s="44">
        <f t="shared" si="6"/>
        <v>91.67</v>
      </c>
      <c r="H158" s="44">
        <f t="shared" si="7"/>
        <v>971.53</v>
      </c>
      <c r="I158" s="10"/>
      <c r="J158" s="44"/>
      <c r="K158" s="44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2.0" customHeight="1">
      <c r="A159" s="10"/>
      <c r="B159" s="42">
        <f t="shared" si="1"/>
        <v>148</v>
      </c>
      <c r="C159" s="43">
        <f t="shared" si="2"/>
        <v>48151</v>
      </c>
      <c r="D159" s="44">
        <f t="shared" si="3"/>
        <v>122459.1</v>
      </c>
      <c r="E159" s="44">
        <f t="shared" si="4"/>
        <v>153.07</v>
      </c>
      <c r="F159" s="44">
        <f t="shared" si="5"/>
        <v>726.79</v>
      </c>
      <c r="G159" s="44">
        <f t="shared" si="6"/>
        <v>91.67</v>
      </c>
      <c r="H159" s="44">
        <f t="shared" si="7"/>
        <v>971.53</v>
      </c>
      <c r="I159" s="10"/>
      <c r="J159" s="44"/>
      <c r="K159" s="44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2.0" customHeight="1">
      <c r="A160" s="10"/>
      <c r="B160" s="42">
        <f t="shared" si="1"/>
        <v>149</v>
      </c>
      <c r="C160" s="43">
        <f t="shared" si="2"/>
        <v>48182</v>
      </c>
      <c r="D160" s="44">
        <f t="shared" si="3"/>
        <v>121732.31</v>
      </c>
      <c r="E160" s="44">
        <f t="shared" si="4"/>
        <v>152.17</v>
      </c>
      <c r="F160" s="44">
        <f t="shared" si="5"/>
        <v>727.69</v>
      </c>
      <c r="G160" s="44">
        <f t="shared" si="6"/>
        <v>91.67</v>
      </c>
      <c r="H160" s="44">
        <f t="shared" si="7"/>
        <v>971.53</v>
      </c>
      <c r="I160" s="10"/>
      <c r="J160" s="44"/>
      <c r="K160" s="44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2.0" customHeight="1">
      <c r="A161" s="10"/>
      <c r="B161" s="42">
        <f t="shared" si="1"/>
        <v>150</v>
      </c>
      <c r="C161" s="43">
        <f t="shared" si="2"/>
        <v>48212</v>
      </c>
      <c r="D161" s="44">
        <f t="shared" si="3"/>
        <v>121004.62</v>
      </c>
      <c r="E161" s="44">
        <f t="shared" si="4"/>
        <v>151.26</v>
      </c>
      <c r="F161" s="44">
        <f t="shared" si="5"/>
        <v>728.6</v>
      </c>
      <c r="G161" s="44">
        <f t="shared" si="6"/>
        <v>91.67</v>
      </c>
      <c r="H161" s="44">
        <f t="shared" si="7"/>
        <v>971.53</v>
      </c>
      <c r="I161" s="10"/>
      <c r="J161" s="44"/>
      <c r="K161" s="44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2.0" customHeight="1">
      <c r="A162" s="10"/>
      <c r="B162" s="42">
        <f t="shared" si="1"/>
        <v>151</v>
      </c>
      <c r="C162" s="43">
        <f t="shared" si="2"/>
        <v>48243</v>
      </c>
      <c r="D162" s="44">
        <f t="shared" si="3"/>
        <v>120276.02</v>
      </c>
      <c r="E162" s="44">
        <f t="shared" si="4"/>
        <v>150.35</v>
      </c>
      <c r="F162" s="44">
        <f t="shared" si="5"/>
        <v>729.51</v>
      </c>
      <c r="G162" s="44">
        <f t="shared" si="6"/>
        <v>91.67</v>
      </c>
      <c r="H162" s="44">
        <f t="shared" si="7"/>
        <v>971.53</v>
      </c>
      <c r="I162" s="10"/>
      <c r="J162" s="44"/>
      <c r="K162" s="44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2.0" customHeight="1">
      <c r="A163" s="10"/>
      <c r="B163" s="42">
        <f t="shared" si="1"/>
        <v>152</v>
      </c>
      <c r="C163" s="43">
        <f t="shared" si="2"/>
        <v>48273</v>
      </c>
      <c r="D163" s="44">
        <f t="shared" si="3"/>
        <v>119546.51</v>
      </c>
      <c r="E163" s="44">
        <f t="shared" si="4"/>
        <v>149.43</v>
      </c>
      <c r="F163" s="44">
        <f t="shared" si="5"/>
        <v>730.43</v>
      </c>
      <c r="G163" s="44">
        <f t="shared" si="6"/>
        <v>91.67</v>
      </c>
      <c r="H163" s="44">
        <f t="shared" si="7"/>
        <v>971.53</v>
      </c>
      <c r="I163" s="10"/>
      <c r="J163" s="44"/>
      <c r="K163" s="44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2.0" customHeight="1">
      <c r="A164" s="10"/>
      <c r="B164" s="42">
        <f t="shared" si="1"/>
        <v>153</v>
      </c>
      <c r="C164" s="43">
        <f t="shared" si="2"/>
        <v>48303</v>
      </c>
      <c r="D164" s="44">
        <f t="shared" si="3"/>
        <v>118816.08</v>
      </c>
      <c r="E164" s="44">
        <f t="shared" si="4"/>
        <v>148.52</v>
      </c>
      <c r="F164" s="44">
        <f t="shared" si="5"/>
        <v>731.34</v>
      </c>
      <c r="G164" s="44">
        <f t="shared" si="6"/>
        <v>91.67</v>
      </c>
      <c r="H164" s="44">
        <f t="shared" si="7"/>
        <v>971.53</v>
      </c>
      <c r="I164" s="10"/>
      <c r="J164" s="44"/>
      <c r="K164" s="44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2.0" customHeight="1">
      <c r="A165" s="10"/>
      <c r="B165" s="42">
        <f t="shared" si="1"/>
        <v>154</v>
      </c>
      <c r="C165" s="43">
        <f t="shared" si="2"/>
        <v>48334</v>
      </c>
      <c r="D165" s="44">
        <f t="shared" si="3"/>
        <v>118084.74</v>
      </c>
      <c r="E165" s="44">
        <f t="shared" si="4"/>
        <v>147.61</v>
      </c>
      <c r="F165" s="44">
        <f t="shared" si="5"/>
        <v>732.25</v>
      </c>
      <c r="G165" s="44">
        <f t="shared" si="6"/>
        <v>91.67</v>
      </c>
      <c r="H165" s="44">
        <f t="shared" si="7"/>
        <v>971.53</v>
      </c>
      <c r="I165" s="10"/>
      <c r="J165" s="44"/>
      <c r="K165" s="44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2.0" customHeight="1">
      <c r="A166" s="10"/>
      <c r="B166" s="42">
        <f t="shared" si="1"/>
        <v>155</v>
      </c>
      <c r="C166" s="43">
        <f t="shared" si="2"/>
        <v>48364</v>
      </c>
      <c r="D166" s="44">
        <f t="shared" si="3"/>
        <v>117352.49</v>
      </c>
      <c r="E166" s="44">
        <f t="shared" si="4"/>
        <v>146.69</v>
      </c>
      <c r="F166" s="44">
        <f t="shared" si="5"/>
        <v>733.17</v>
      </c>
      <c r="G166" s="44">
        <f t="shared" si="6"/>
        <v>91.67</v>
      </c>
      <c r="H166" s="44">
        <f t="shared" si="7"/>
        <v>971.53</v>
      </c>
      <c r="I166" s="10"/>
      <c r="J166" s="44"/>
      <c r="K166" s="44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2.0" customHeight="1">
      <c r="A167" s="10"/>
      <c r="B167" s="42">
        <f t="shared" si="1"/>
        <v>156</v>
      </c>
      <c r="C167" s="43">
        <f t="shared" si="2"/>
        <v>48395</v>
      </c>
      <c r="D167" s="44">
        <f t="shared" si="3"/>
        <v>116619.32</v>
      </c>
      <c r="E167" s="44">
        <f t="shared" si="4"/>
        <v>145.77</v>
      </c>
      <c r="F167" s="44">
        <f t="shared" si="5"/>
        <v>734.09</v>
      </c>
      <c r="G167" s="44">
        <f t="shared" si="6"/>
        <v>91.67</v>
      </c>
      <c r="H167" s="44">
        <f t="shared" si="7"/>
        <v>971.53</v>
      </c>
      <c r="I167" s="10"/>
      <c r="J167" s="44"/>
      <c r="K167" s="44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2.0" customHeight="1">
      <c r="A168" s="10"/>
      <c r="B168" s="42">
        <f t="shared" si="1"/>
        <v>157</v>
      </c>
      <c r="C168" s="43">
        <f t="shared" si="2"/>
        <v>48425</v>
      </c>
      <c r="D168" s="44">
        <f t="shared" si="3"/>
        <v>115885.23</v>
      </c>
      <c r="E168" s="44">
        <f t="shared" si="4"/>
        <v>144.86</v>
      </c>
      <c r="F168" s="44">
        <f t="shared" si="5"/>
        <v>735</v>
      </c>
      <c r="G168" s="44">
        <f t="shared" si="6"/>
        <v>91.67</v>
      </c>
      <c r="H168" s="44">
        <f t="shared" si="7"/>
        <v>971.53</v>
      </c>
      <c r="I168" s="10"/>
      <c r="J168" s="44"/>
      <c r="K168" s="44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2.0" customHeight="1">
      <c r="A169" s="10"/>
      <c r="B169" s="42">
        <f t="shared" si="1"/>
        <v>158</v>
      </c>
      <c r="C169" s="43">
        <f t="shared" si="2"/>
        <v>48456</v>
      </c>
      <c r="D169" s="44">
        <f t="shared" si="3"/>
        <v>115150.23</v>
      </c>
      <c r="E169" s="44">
        <f t="shared" si="4"/>
        <v>143.94</v>
      </c>
      <c r="F169" s="44">
        <f t="shared" si="5"/>
        <v>735.92</v>
      </c>
      <c r="G169" s="44">
        <f t="shared" si="6"/>
        <v>91.67</v>
      </c>
      <c r="H169" s="44">
        <f t="shared" si="7"/>
        <v>971.53</v>
      </c>
      <c r="I169" s="10"/>
      <c r="J169" s="44"/>
      <c r="K169" s="44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2.0" customHeight="1">
      <c r="A170" s="10"/>
      <c r="B170" s="42">
        <f t="shared" si="1"/>
        <v>159</v>
      </c>
      <c r="C170" s="43">
        <f t="shared" si="2"/>
        <v>48487</v>
      </c>
      <c r="D170" s="44">
        <f t="shared" si="3"/>
        <v>114414.31</v>
      </c>
      <c r="E170" s="44">
        <f t="shared" si="4"/>
        <v>143.02</v>
      </c>
      <c r="F170" s="44">
        <f t="shared" si="5"/>
        <v>736.84</v>
      </c>
      <c r="G170" s="44">
        <f t="shared" si="6"/>
        <v>91.67</v>
      </c>
      <c r="H170" s="44">
        <f t="shared" si="7"/>
        <v>971.53</v>
      </c>
      <c r="I170" s="10"/>
      <c r="J170" s="44"/>
      <c r="K170" s="44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2.0" customHeight="1">
      <c r="A171" s="10"/>
      <c r="B171" s="42">
        <f t="shared" si="1"/>
        <v>160</v>
      </c>
      <c r="C171" s="43">
        <f t="shared" si="2"/>
        <v>48517</v>
      </c>
      <c r="D171" s="44">
        <f t="shared" si="3"/>
        <v>113677.47</v>
      </c>
      <c r="E171" s="44">
        <f t="shared" si="4"/>
        <v>142.1</v>
      </c>
      <c r="F171" s="44">
        <f t="shared" si="5"/>
        <v>737.76</v>
      </c>
      <c r="G171" s="44">
        <f t="shared" si="6"/>
        <v>91.67</v>
      </c>
      <c r="H171" s="44">
        <f t="shared" si="7"/>
        <v>971.53</v>
      </c>
      <c r="I171" s="10"/>
      <c r="J171" s="44"/>
      <c r="K171" s="44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2.0" customHeight="1">
      <c r="A172" s="10"/>
      <c r="B172" s="42">
        <f t="shared" si="1"/>
        <v>161</v>
      </c>
      <c r="C172" s="43">
        <f t="shared" si="2"/>
        <v>48548</v>
      </c>
      <c r="D172" s="44">
        <f t="shared" si="3"/>
        <v>112939.71</v>
      </c>
      <c r="E172" s="44">
        <f t="shared" si="4"/>
        <v>141.17</v>
      </c>
      <c r="F172" s="44">
        <f t="shared" si="5"/>
        <v>738.69</v>
      </c>
      <c r="G172" s="44">
        <f t="shared" si="6"/>
        <v>91.67</v>
      </c>
      <c r="H172" s="44">
        <f t="shared" si="7"/>
        <v>971.53</v>
      </c>
      <c r="I172" s="10"/>
      <c r="J172" s="44"/>
      <c r="K172" s="44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2.0" customHeight="1">
      <c r="A173" s="10"/>
      <c r="B173" s="42">
        <f t="shared" si="1"/>
        <v>162</v>
      </c>
      <c r="C173" s="43">
        <f t="shared" si="2"/>
        <v>48578</v>
      </c>
      <c r="D173" s="44">
        <f t="shared" si="3"/>
        <v>112201.02</v>
      </c>
      <c r="E173" s="44">
        <f t="shared" si="4"/>
        <v>140.25</v>
      </c>
      <c r="F173" s="44">
        <f t="shared" si="5"/>
        <v>739.61</v>
      </c>
      <c r="G173" s="44">
        <f t="shared" si="6"/>
        <v>91.67</v>
      </c>
      <c r="H173" s="44">
        <f t="shared" si="7"/>
        <v>971.53</v>
      </c>
      <c r="I173" s="10"/>
      <c r="J173" s="44"/>
      <c r="K173" s="44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2.0" customHeight="1">
      <c r="A174" s="10"/>
      <c r="B174" s="42">
        <f t="shared" si="1"/>
        <v>163</v>
      </c>
      <c r="C174" s="43">
        <f t="shared" si="2"/>
        <v>48609</v>
      </c>
      <c r="D174" s="44">
        <f t="shared" si="3"/>
        <v>111461.41</v>
      </c>
      <c r="E174" s="44">
        <f t="shared" si="4"/>
        <v>139.33</v>
      </c>
      <c r="F174" s="44">
        <f t="shared" si="5"/>
        <v>740.53</v>
      </c>
      <c r="G174" s="44">
        <f t="shared" si="6"/>
        <v>91.67</v>
      </c>
      <c r="H174" s="44">
        <f t="shared" si="7"/>
        <v>971.53</v>
      </c>
      <c r="I174" s="10"/>
      <c r="J174" s="44"/>
      <c r="K174" s="44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2.0" customHeight="1">
      <c r="A175" s="10"/>
      <c r="B175" s="42">
        <f t="shared" si="1"/>
        <v>164</v>
      </c>
      <c r="C175" s="43">
        <f t="shared" si="2"/>
        <v>48638</v>
      </c>
      <c r="D175" s="44">
        <f t="shared" si="3"/>
        <v>110720.88</v>
      </c>
      <c r="E175" s="44">
        <f t="shared" si="4"/>
        <v>138.4</v>
      </c>
      <c r="F175" s="44">
        <f t="shared" si="5"/>
        <v>741.46</v>
      </c>
      <c r="G175" s="44">
        <f t="shared" si="6"/>
        <v>91.67</v>
      </c>
      <c r="H175" s="44">
        <f t="shared" si="7"/>
        <v>971.53</v>
      </c>
      <c r="I175" s="10"/>
      <c r="J175" s="44"/>
      <c r="K175" s="44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2.0" customHeight="1">
      <c r="A176" s="10"/>
      <c r="B176" s="42">
        <f t="shared" si="1"/>
        <v>165</v>
      </c>
      <c r="C176" s="43">
        <f t="shared" si="2"/>
        <v>48668</v>
      </c>
      <c r="D176" s="44">
        <f t="shared" si="3"/>
        <v>109979.42</v>
      </c>
      <c r="E176" s="44">
        <f t="shared" si="4"/>
        <v>137.47</v>
      </c>
      <c r="F176" s="44">
        <f t="shared" si="5"/>
        <v>742.39</v>
      </c>
      <c r="G176" s="44">
        <f t="shared" si="6"/>
        <v>91.67</v>
      </c>
      <c r="H176" s="44">
        <f t="shared" si="7"/>
        <v>971.53</v>
      </c>
      <c r="I176" s="10"/>
      <c r="J176" s="44"/>
      <c r="K176" s="44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2.0" customHeight="1">
      <c r="A177" s="10"/>
      <c r="B177" s="42">
        <f t="shared" si="1"/>
        <v>166</v>
      </c>
      <c r="C177" s="43">
        <f t="shared" si="2"/>
        <v>48699</v>
      </c>
      <c r="D177" s="44">
        <f t="shared" si="3"/>
        <v>109237.03</v>
      </c>
      <c r="E177" s="44">
        <f t="shared" si="4"/>
        <v>136.55</v>
      </c>
      <c r="F177" s="44">
        <f t="shared" si="5"/>
        <v>743.31</v>
      </c>
      <c r="G177" s="44">
        <f t="shared" si="6"/>
        <v>91.67</v>
      </c>
      <c r="H177" s="44">
        <f t="shared" si="7"/>
        <v>971.53</v>
      </c>
      <c r="I177" s="10"/>
      <c r="J177" s="44"/>
      <c r="K177" s="44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2.0" customHeight="1">
      <c r="A178" s="10"/>
      <c r="B178" s="42">
        <f t="shared" si="1"/>
        <v>167</v>
      </c>
      <c r="C178" s="43">
        <f t="shared" si="2"/>
        <v>48729</v>
      </c>
      <c r="D178" s="44">
        <f t="shared" si="3"/>
        <v>108493.72</v>
      </c>
      <c r="E178" s="44">
        <f t="shared" si="4"/>
        <v>135.62</v>
      </c>
      <c r="F178" s="44">
        <f t="shared" si="5"/>
        <v>744.24</v>
      </c>
      <c r="G178" s="44">
        <f t="shared" si="6"/>
        <v>91.67</v>
      </c>
      <c r="H178" s="44">
        <f t="shared" si="7"/>
        <v>971.53</v>
      </c>
      <c r="I178" s="10"/>
      <c r="J178" s="44"/>
      <c r="K178" s="44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2.0" customHeight="1">
      <c r="A179" s="10"/>
      <c r="B179" s="42">
        <f t="shared" si="1"/>
        <v>168</v>
      </c>
      <c r="C179" s="43">
        <f t="shared" si="2"/>
        <v>48760</v>
      </c>
      <c r="D179" s="44">
        <f t="shared" si="3"/>
        <v>107749.48</v>
      </c>
      <c r="E179" s="44">
        <f t="shared" si="4"/>
        <v>134.69</v>
      </c>
      <c r="F179" s="44">
        <f t="shared" si="5"/>
        <v>745.17</v>
      </c>
      <c r="G179" s="44">
        <f t="shared" si="6"/>
        <v>91.67</v>
      </c>
      <c r="H179" s="44">
        <f t="shared" si="7"/>
        <v>971.53</v>
      </c>
      <c r="I179" s="10"/>
      <c r="J179" s="44"/>
      <c r="K179" s="44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2.0" customHeight="1">
      <c r="A180" s="10"/>
      <c r="B180" s="42">
        <f t="shared" si="1"/>
        <v>169</v>
      </c>
      <c r="C180" s="43">
        <f t="shared" si="2"/>
        <v>48790</v>
      </c>
      <c r="D180" s="44">
        <f t="shared" si="3"/>
        <v>107004.31</v>
      </c>
      <c r="E180" s="44">
        <f t="shared" si="4"/>
        <v>133.76</v>
      </c>
      <c r="F180" s="44">
        <f t="shared" si="5"/>
        <v>746.1</v>
      </c>
      <c r="G180" s="44">
        <f t="shared" si="6"/>
        <v>91.67</v>
      </c>
      <c r="H180" s="44">
        <f t="shared" si="7"/>
        <v>971.53</v>
      </c>
      <c r="I180" s="10"/>
      <c r="J180" s="44"/>
      <c r="K180" s="44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2.0" customHeight="1">
      <c r="A181" s="10"/>
      <c r="B181" s="42">
        <f t="shared" si="1"/>
        <v>170</v>
      </c>
      <c r="C181" s="43">
        <f t="shared" si="2"/>
        <v>48821</v>
      </c>
      <c r="D181" s="44">
        <f t="shared" si="3"/>
        <v>106258.21</v>
      </c>
      <c r="E181" s="44">
        <f t="shared" si="4"/>
        <v>132.82</v>
      </c>
      <c r="F181" s="44">
        <f t="shared" si="5"/>
        <v>747.04</v>
      </c>
      <c r="G181" s="44">
        <f t="shared" si="6"/>
        <v>91.67</v>
      </c>
      <c r="H181" s="44">
        <f t="shared" si="7"/>
        <v>971.53</v>
      </c>
      <c r="I181" s="10"/>
      <c r="J181" s="44"/>
      <c r="K181" s="44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2.0" customHeight="1">
      <c r="A182" s="10"/>
      <c r="B182" s="42">
        <f t="shared" si="1"/>
        <v>171</v>
      </c>
      <c r="C182" s="43">
        <f t="shared" si="2"/>
        <v>48852</v>
      </c>
      <c r="D182" s="44">
        <f t="shared" si="3"/>
        <v>105511.17</v>
      </c>
      <c r="E182" s="44">
        <f t="shared" si="4"/>
        <v>131.89</v>
      </c>
      <c r="F182" s="44">
        <f t="shared" si="5"/>
        <v>747.97</v>
      </c>
      <c r="G182" s="44">
        <f t="shared" si="6"/>
        <v>91.67</v>
      </c>
      <c r="H182" s="44">
        <f t="shared" si="7"/>
        <v>971.53</v>
      </c>
      <c r="I182" s="10"/>
      <c r="J182" s="44"/>
      <c r="K182" s="44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2.0" customHeight="1">
      <c r="A183" s="10"/>
      <c r="B183" s="42">
        <f t="shared" si="1"/>
        <v>172</v>
      </c>
      <c r="C183" s="43">
        <f t="shared" si="2"/>
        <v>48882</v>
      </c>
      <c r="D183" s="44">
        <f t="shared" si="3"/>
        <v>104763.2</v>
      </c>
      <c r="E183" s="44">
        <f t="shared" si="4"/>
        <v>130.95</v>
      </c>
      <c r="F183" s="44">
        <f t="shared" si="5"/>
        <v>748.91</v>
      </c>
      <c r="G183" s="44">
        <f t="shared" si="6"/>
        <v>91.67</v>
      </c>
      <c r="H183" s="44">
        <f t="shared" si="7"/>
        <v>971.53</v>
      </c>
      <c r="I183" s="10"/>
      <c r="J183" s="44"/>
      <c r="K183" s="44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2.0" customHeight="1">
      <c r="A184" s="10"/>
      <c r="B184" s="42">
        <f t="shared" si="1"/>
        <v>173</v>
      </c>
      <c r="C184" s="43">
        <f t="shared" si="2"/>
        <v>48913</v>
      </c>
      <c r="D184" s="44">
        <f t="shared" si="3"/>
        <v>104014.29</v>
      </c>
      <c r="E184" s="44">
        <f t="shared" si="4"/>
        <v>130.02</v>
      </c>
      <c r="F184" s="44">
        <f t="shared" si="5"/>
        <v>749.84</v>
      </c>
      <c r="G184" s="44">
        <f t="shared" si="6"/>
        <v>91.67</v>
      </c>
      <c r="H184" s="44">
        <f t="shared" si="7"/>
        <v>971.53</v>
      </c>
      <c r="I184" s="10"/>
      <c r="J184" s="44"/>
      <c r="K184" s="44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2.0" customHeight="1">
      <c r="A185" s="10"/>
      <c r="B185" s="42">
        <f t="shared" si="1"/>
        <v>174</v>
      </c>
      <c r="C185" s="43">
        <f t="shared" si="2"/>
        <v>48943</v>
      </c>
      <c r="D185" s="44">
        <f t="shared" si="3"/>
        <v>103264.45</v>
      </c>
      <c r="E185" s="44">
        <f t="shared" si="4"/>
        <v>129.08</v>
      </c>
      <c r="F185" s="44">
        <f t="shared" si="5"/>
        <v>750.78</v>
      </c>
      <c r="G185" s="44">
        <f t="shared" si="6"/>
        <v>91.67</v>
      </c>
      <c r="H185" s="44">
        <f t="shared" si="7"/>
        <v>971.53</v>
      </c>
      <c r="I185" s="10"/>
      <c r="J185" s="44"/>
      <c r="K185" s="44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2.0" customHeight="1">
      <c r="A186" s="10"/>
      <c r="B186" s="42">
        <f t="shared" si="1"/>
        <v>175</v>
      </c>
      <c r="C186" s="43">
        <f t="shared" si="2"/>
        <v>48974</v>
      </c>
      <c r="D186" s="44">
        <f t="shared" si="3"/>
        <v>102513.67</v>
      </c>
      <c r="E186" s="44">
        <f t="shared" si="4"/>
        <v>128.14</v>
      </c>
      <c r="F186" s="44">
        <f t="shared" si="5"/>
        <v>751.72</v>
      </c>
      <c r="G186" s="44">
        <f t="shared" si="6"/>
        <v>91.67</v>
      </c>
      <c r="H186" s="44">
        <f t="shared" si="7"/>
        <v>971.53</v>
      </c>
      <c r="I186" s="10"/>
      <c r="J186" s="44"/>
      <c r="K186" s="44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2.0" customHeight="1">
      <c r="A187" s="10"/>
      <c r="B187" s="42">
        <f t="shared" si="1"/>
        <v>176</v>
      </c>
      <c r="C187" s="43">
        <f t="shared" si="2"/>
        <v>49003</v>
      </c>
      <c r="D187" s="44">
        <f t="shared" si="3"/>
        <v>101761.95</v>
      </c>
      <c r="E187" s="44">
        <f t="shared" si="4"/>
        <v>127.2</v>
      </c>
      <c r="F187" s="44">
        <f t="shared" si="5"/>
        <v>752.66</v>
      </c>
      <c r="G187" s="44">
        <f t="shared" si="6"/>
        <v>91.67</v>
      </c>
      <c r="H187" s="44">
        <f t="shared" si="7"/>
        <v>971.53</v>
      </c>
      <c r="I187" s="10"/>
      <c r="J187" s="44"/>
      <c r="K187" s="44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2.0" customHeight="1">
      <c r="A188" s="10"/>
      <c r="B188" s="42">
        <f t="shared" si="1"/>
        <v>177</v>
      </c>
      <c r="C188" s="43">
        <f t="shared" si="2"/>
        <v>49033</v>
      </c>
      <c r="D188" s="44">
        <f t="shared" si="3"/>
        <v>101009.29</v>
      </c>
      <c r="E188" s="44">
        <f t="shared" si="4"/>
        <v>126.26</v>
      </c>
      <c r="F188" s="44">
        <f t="shared" si="5"/>
        <v>753.6</v>
      </c>
      <c r="G188" s="44">
        <f t="shared" si="6"/>
        <v>91.67</v>
      </c>
      <c r="H188" s="44">
        <f t="shared" si="7"/>
        <v>971.53</v>
      </c>
      <c r="I188" s="10"/>
      <c r="J188" s="44"/>
      <c r="K188" s="44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2.0" customHeight="1">
      <c r="A189" s="10"/>
      <c r="B189" s="42">
        <f t="shared" si="1"/>
        <v>178</v>
      </c>
      <c r="C189" s="43">
        <f t="shared" si="2"/>
        <v>49064</v>
      </c>
      <c r="D189" s="44">
        <f t="shared" si="3"/>
        <v>100255.69</v>
      </c>
      <c r="E189" s="44">
        <f t="shared" si="4"/>
        <v>125.32</v>
      </c>
      <c r="F189" s="44">
        <f t="shared" si="5"/>
        <v>754.54</v>
      </c>
      <c r="G189" s="44">
        <f t="shared" si="6"/>
        <v>91.67</v>
      </c>
      <c r="H189" s="44">
        <f t="shared" si="7"/>
        <v>971.53</v>
      </c>
      <c r="I189" s="10"/>
      <c r="J189" s="44"/>
      <c r="K189" s="44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2.0" customHeight="1">
      <c r="A190" s="10"/>
      <c r="B190" s="42">
        <f t="shared" si="1"/>
        <v>179</v>
      </c>
      <c r="C190" s="43">
        <f t="shared" si="2"/>
        <v>49094</v>
      </c>
      <c r="D190" s="44">
        <f t="shared" si="3"/>
        <v>99501.15</v>
      </c>
      <c r="E190" s="44">
        <f t="shared" si="4"/>
        <v>124.38</v>
      </c>
      <c r="F190" s="44">
        <f t="shared" si="5"/>
        <v>755.48</v>
      </c>
      <c r="G190" s="44">
        <f t="shared" si="6"/>
        <v>91.67</v>
      </c>
      <c r="H190" s="44">
        <f t="shared" si="7"/>
        <v>971.53</v>
      </c>
      <c r="I190" s="10"/>
      <c r="J190" s="44"/>
      <c r="K190" s="44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2.0" customHeight="1">
      <c r="A191" s="10"/>
      <c r="B191" s="42">
        <f t="shared" si="1"/>
        <v>180</v>
      </c>
      <c r="C191" s="43">
        <f t="shared" si="2"/>
        <v>49125</v>
      </c>
      <c r="D191" s="44">
        <f t="shared" si="3"/>
        <v>98745.67</v>
      </c>
      <c r="E191" s="44">
        <f t="shared" si="4"/>
        <v>123.43</v>
      </c>
      <c r="F191" s="44">
        <f t="shared" si="5"/>
        <v>756.43</v>
      </c>
      <c r="G191" s="44">
        <f t="shared" si="6"/>
        <v>91.67</v>
      </c>
      <c r="H191" s="44">
        <f t="shared" si="7"/>
        <v>971.53</v>
      </c>
      <c r="I191" s="10"/>
      <c r="J191" s="44"/>
      <c r="K191" s="44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2.0" customHeight="1">
      <c r="A192" s="10"/>
      <c r="B192" s="42">
        <f t="shared" si="1"/>
        <v>181</v>
      </c>
      <c r="C192" s="43">
        <f t="shared" si="2"/>
        <v>49155</v>
      </c>
      <c r="D192" s="44">
        <f t="shared" si="3"/>
        <v>97989.24</v>
      </c>
      <c r="E192" s="44">
        <f t="shared" si="4"/>
        <v>122.49</v>
      </c>
      <c r="F192" s="44">
        <f t="shared" si="5"/>
        <v>757.37</v>
      </c>
      <c r="G192" s="44">
        <f t="shared" si="6"/>
        <v>91.67</v>
      </c>
      <c r="H192" s="44">
        <f t="shared" si="7"/>
        <v>971.53</v>
      </c>
      <c r="I192" s="10"/>
      <c r="J192" s="44"/>
      <c r="K192" s="44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2.0" customHeight="1">
      <c r="A193" s="10"/>
      <c r="B193" s="42">
        <f t="shared" si="1"/>
        <v>182</v>
      </c>
      <c r="C193" s="43">
        <f t="shared" si="2"/>
        <v>49186</v>
      </c>
      <c r="D193" s="44">
        <f t="shared" si="3"/>
        <v>97231.87</v>
      </c>
      <c r="E193" s="44">
        <f t="shared" si="4"/>
        <v>121.54</v>
      </c>
      <c r="F193" s="44">
        <f t="shared" si="5"/>
        <v>758.32</v>
      </c>
      <c r="G193" s="44">
        <f t="shared" si="6"/>
        <v>91.67</v>
      </c>
      <c r="H193" s="44">
        <f t="shared" si="7"/>
        <v>971.53</v>
      </c>
      <c r="I193" s="10"/>
      <c r="J193" s="44"/>
      <c r="K193" s="44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2.0" customHeight="1">
      <c r="A194" s="10"/>
      <c r="B194" s="42">
        <f t="shared" si="1"/>
        <v>183</v>
      </c>
      <c r="C194" s="43">
        <f t="shared" si="2"/>
        <v>49217</v>
      </c>
      <c r="D194" s="44">
        <f t="shared" si="3"/>
        <v>96473.55</v>
      </c>
      <c r="E194" s="44">
        <f t="shared" si="4"/>
        <v>120.59</v>
      </c>
      <c r="F194" s="44">
        <f t="shared" si="5"/>
        <v>759.27</v>
      </c>
      <c r="G194" s="44">
        <f t="shared" si="6"/>
        <v>91.67</v>
      </c>
      <c r="H194" s="44">
        <f t="shared" si="7"/>
        <v>971.53</v>
      </c>
      <c r="I194" s="10"/>
      <c r="J194" s="44"/>
      <c r="K194" s="44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2.0" customHeight="1">
      <c r="A195" s="10"/>
      <c r="B195" s="42">
        <f t="shared" si="1"/>
        <v>184</v>
      </c>
      <c r="C195" s="43">
        <f t="shared" si="2"/>
        <v>49247</v>
      </c>
      <c r="D195" s="44">
        <f t="shared" si="3"/>
        <v>95714.28</v>
      </c>
      <c r="E195" s="44">
        <f t="shared" si="4"/>
        <v>119.64</v>
      </c>
      <c r="F195" s="44">
        <f t="shared" si="5"/>
        <v>760.22</v>
      </c>
      <c r="G195" s="44">
        <f t="shared" si="6"/>
        <v>91.67</v>
      </c>
      <c r="H195" s="44">
        <f t="shared" si="7"/>
        <v>971.53</v>
      </c>
      <c r="I195" s="10"/>
      <c r="J195" s="44"/>
      <c r="K195" s="44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2.0" customHeight="1">
      <c r="A196" s="10"/>
      <c r="B196" s="42">
        <f t="shared" si="1"/>
        <v>185</v>
      </c>
      <c r="C196" s="43">
        <f t="shared" si="2"/>
        <v>49278</v>
      </c>
      <c r="D196" s="44">
        <f t="shared" si="3"/>
        <v>94954.06</v>
      </c>
      <c r="E196" s="44">
        <f t="shared" si="4"/>
        <v>118.69</v>
      </c>
      <c r="F196" s="44">
        <f t="shared" si="5"/>
        <v>761.17</v>
      </c>
      <c r="G196" s="44">
        <f t="shared" si="6"/>
        <v>91.67</v>
      </c>
      <c r="H196" s="44">
        <f t="shared" si="7"/>
        <v>971.53</v>
      </c>
      <c r="I196" s="10"/>
      <c r="J196" s="44"/>
      <c r="K196" s="44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2.0" customHeight="1">
      <c r="A197" s="10"/>
      <c r="B197" s="42">
        <f t="shared" si="1"/>
        <v>186</v>
      </c>
      <c r="C197" s="43">
        <f t="shared" si="2"/>
        <v>49308</v>
      </c>
      <c r="D197" s="44">
        <f t="shared" si="3"/>
        <v>94192.89</v>
      </c>
      <c r="E197" s="44">
        <f t="shared" si="4"/>
        <v>117.74</v>
      </c>
      <c r="F197" s="44">
        <f t="shared" si="5"/>
        <v>762.12</v>
      </c>
      <c r="G197" s="44">
        <f t="shared" si="6"/>
        <v>91.67</v>
      </c>
      <c r="H197" s="44">
        <f t="shared" si="7"/>
        <v>971.53</v>
      </c>
      <c r="I197" s="10"/>
      <c r="J197" s="44"/>
      <c r="K197" s="44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2.0" customHeight="1">
      <c r="A198" s="10"/>
      <c r="B198" s="42">
        <f t="shared" si="1"/>
        <v>187</v>
      </c>
      <c r="C198" s="43">
        <f t="shared" si="2"/>
        <v>49339</v>
      </c>
      <c r="D198" s="44">
        <f t="shared" si="3"/>
        <v>93430.77</v>
      </c>
      <c r="E198" s="44">
        <f t="shared" si="4"/>
        <v>116.79</v>
      </c>
      <c r="F198" s="44">
        <f t="shared" si="5"/>
        <v>763.07</v>
      </c>
      <c r="G198" s="44">
        <f t="shared" si="6"/>
        <v>91.67</v>
      </c>
      <c r="H198" s="44">
        <f t="shared" si="7"/>
        <v>971.53</v>
      </c>
      <c r="I198" s="10"/>
      <c r="J198" s="44"/>
      <c r="K198" s="44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2.0" customHeight="1">
      <c r="A199" s="10"/>
      <c r="B199" s="42">
        <f t="shared" si="1"/>
        <v>188</v>
      </c>
      <c r="C199" s="43">
        <f t="shared" si="2"/>
        <v>49368</v>
      </c>
      <c r="D199" s="44">
        <f t="shared" si="3"/>
        <v>92667.7</v>
      </c>
      <c r="E199" s="44">
        <f t="shared" si="4"/>
        <v>115.83</v>
      </c>
      <c r="F199" s="44">
        <f t="shared" si="5"/>
        <v>764.03</v>
      </c>
      <c r="G199" s="44">
        <f t="shared" si="6"/>
        <v>91.67</v>
      </c>
      <c r="H199" s="44">
        <f t="shared" si="7"/>
        <v>971.53</v>
      </c>
      <c r="I199" s="10"/>
      <c r="J199" s="44"/>
      <c r="K199" s="44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2.0" customHeight="1">
      <c r="A200" s="10"/>
      <c r="B200" s="42">
        <f t="shared" si="1"/>
        <v>189</v>
      </c>
      <c r="C200" s="43">
        <f t="shared" si="2"/>
        <v>49398</v>
      </c>
      <c r="D200" s="44">
        <f t="shared" si="3"/>
        <v>91903.67</v>
      </c>
      <c r="E200" s="44">
        <f t="shared" si="4"/>
        <v>114.88</v>
      </c>
      <c r="F200" s="44">
        <f t="shared" si="5"/>
        <v>764.98</v>
      </c>
      <c r="G200" s="44">
        <f t="shared" si="6"/>
        <v>91.67</v>
      </c>
      <c r="H200" s="44">
        <f t="shared" si="7"/>
        <v>971.53</v>
      </c>
      <c r="I200" s="10"/>
      <c r="J200" s="44"/>
      <c r="K200" s="44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2.0" customHeight="1">
      <c r="A201" s="10"/>
      <c r="B201" s="42">
        <f t="shared" si="1"/>
        <v>190</v>
      </c>
      <c r="C201" s="43">
        <f t="shared" si="2"/>
        <v>49429</v>
      </c>
      <c r="D201" s="44">
        <f t="shared" si="3"/>
        <v>91138.69</v>
      </c>
      <c r="E201" s="44">
        <f t="shared" si="4"/>
        <v>113.92</v>
      </c>
      <c r="F201" s="44">
        <f t="shared" si="5"/>
        <v>765.94</v>
      </c>
      <c r="G201" s="44">
        <f t="shared" si="6"/>
        <v>91.67</v>
      </c>
      <c r="H201" s="44">
        <f t="shared" si="7"/>
        <v>971.53</v>
      </c>
      <c r="I201" s="10"/>
      <c r="J201" s="44"/>
      <c r="K201" s="44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2.0" customHeight="1">
      <c r="A202" s="10"/>
      <c r="B202" s="42">
        <f t="shared" si="1"/>
        <v>191</v>
      </c>
      <c r="C202" s="43">
        <f t="shared" si="2"/>
        <v>49459</v>
      </c>
      <c r="D202" s="44">
        <f t="shared" si="3"/>
        <v>90372.75</v>
      </c>
      <c r="E202" s="44">
        <f t="shared" si="4"/>
        <v>112.97</v>
      </c>
      <c r="F202" s="44">
        <f t="shared" si="5"/>
        <v>766.89</v>
      </c>
      <c r="G202" s="44">
        <f t="shared" si="6"/>
        <v>91.67</v>
      </c>
      <c r="H202" s="44">
        <f t="shared" si="7"/>
        <v>971.53</v>
      </c>
      <c r="I202" s="10"/>
      <c r="J202" s="44"/>
      <c r="K202" s="44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2.0" customHeight="1">
      <c r="A203" s="10"/>
      <c r="B203" s="42">
        <f t="shared" si="1"/>
        <v>192</v>
      </c>
      <c r="C203" s="43">
        <f t="shared" si="2"/>
        <v>49490</v>
      </c>
      <c r="D203" s="44">
        <f t="shared" si="3"/>
        <v>89605.86</v>
      </c>
      <c r="E203" s="44">
        <f t="shared" si="4"/>
        <v>112.01</v>
      </c>
      <c r="F203" s="44">
        <f t="shared" si="5"/>
        <v>767.85</v>
      </c>
      <c r="G203" s="44">
        <f t="shared" si="6"/>
        <v>91.67</v>
      </c>
      <c r="H203" s="44">
        <f t="shared" si="7"/>
        <v>971.53</v>
      </c>
      <c r="I203" s="10"/>
      <c r="J203" s="44"/>
      <c r="K203" s="44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2.0" customHeight="1">
      <c r="A204" s="10"/>
      <c r="B204" s="42">
        <f t="shared" si="1"/>
        <v>193</v>
      </c>
      <c r="C204" s="43">
        <f t="shared" si="2"/>
        <v>49520</v>
      </c>
      <c r="D204" s="44">
        <f t="shared" si="3"/>
        <v>88838.01</v>
      </c>
      <c r="E204" s="44">
        <f t="shared" si="4"/>
        <v>111.05</v>
      </c>
      <c r="F204" s="44">
        <f t="shared" si="5"/>
        <v>768.81</v>
      </c>
      <c r="G204" s="44">
        <f t="shared" si="6"/>
        <v>91.67</v>
      </c>
      <c r="H204" s="44">
        <f t="shared" si="7"/>
        <v>971.53</v>
      </c>
      <c r="I204" s="10"/>
      <c r="J204" s="44"/>
      <c r="K204" s="44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2.0" customHeight="1">
      <c r="A205" s="10"/>
      <c r="B205" s="42">
        <f t="shared" si="1"/>
        <v>194</v>
      </c>
      <c r="C205" s="43">
        <f t="shared" si="2"/>
        <v>49551</v>
      </c>
      <c r="D205" s="44">
        <f t="shared" si="3"/>
        <v>88069.2</v>
      </c>
      <c r="E205" s="44">
        <f t="shared" si="4"/>
        <v>110.09</v>
      </c>
      <c r="F205" s="44">
        <f t="shared" si="5"/>
        <v>769.77</v>
      </c>
      <c r="G205" s="44">
        <f t="shared" si="6"/>
        <v>91.67</v>
      </c>
      <c r="H205" s="44">
        <f t="shared" si="7"/>
        <v>971.53</v>
      </c>
      <c r="I205" s="10"/>
      <c r="J205" s="44"/>
      <c r="K205" s="44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2.0" customHeight="1">
      <c r="A206" s="10"/>
      <c r="B206" s="42">
        <f t="shared" si="1"/>
        <v>195</v>
      </c>
      <c r="C206" s="43">
        <f t="shared" si="2"/>
        <v>49582</v>
      </c>
      <c r="D206" s="44">
        <f t="shared" si="3"/>
        <v>87299.43</v>
      </c>
      <c r="E206" s="44">
        <f t="shared" si="4"/>
        <v>109.12</v>
      </c>
      <c r="F206" s="44">
        <f t="shared" si="5"/>
        <v>770.74</v>
      </c>
      <c r="G206" s="44">
        <f t="shared" si="6"/>
        <v>91.67</v>
      </c>
      <c r="H206" s="44">
        <f t="shared" si="7"/>
        <v>971.53</v>
      </c>
      <c r="I206" s="10"/>
      <c r="J206" s="44"/>
      <c r="K206" s="44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2.0" customHeight="1">
      <c r="A207" s="10"/>
      <c r="B207" s="42">
        <f t="shared" si="1"/>
        <v>196</v>
      </c>
      <c r="C207" s="43">
        <f t="shared" si="2"/>
        <v>49612</v>
      </c>
      <c r="D207" s="44">
        <f t="shared" si="3"/>
        <v>86528.69</v>
      </c>
      <c r="E207" s="44">
        <f t="shared" si="4"/>
        <v>108.16</v>
      </c>
      <c r="F207" s="44">
        <f t="shared" si="5"/>
        <v>771.7</v>
      </c>
      <c r="G207" s="44">
        <f t="shared" si="6"/>
        <v>91.67</v>
      </c>
      <c r="H207" s="44">
        <f t="shared" si="7"/>
        <v>971.53</v>
      </c>
      <c r="I207" s="10"/>
      <c r="J207" s="44"/>
      <c r="K207" s="44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2.0" customHeight="1">
      <c r="A208" s="10"/>
      <c r="B208" s="42">
        <f t="shared" si="1"/>
        <v>197</v>
      </c>
      <c r="C208" s="43">
        <f t="shared" si="2"/>
        <v>49643</v>
      </c>
      <c r="D208" s="44">
        <f t="shared" si="3"/>
        <v>85756.99</v>
      </c>
      <c r="E208" s="44">
        <f t="shared" si="4"/>
        <v>107.2</v>
      </c>
      <c r="F208" s="44">
        <f t="shared" si="5"/>
        <v>772.66</v>
      </c>
      <c r="G208" s="44">
        <f t="shared" si="6"/>
        <v>91.67</v>
      </c>
      <c r="H208" s="44">
        <f t="shared" si="7"/>
        <v>971.53</v>
      </c>
      <c r="I208" s="10"/>
      <c r="J208" s="44"/>
      <c r="K208" s="44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2.0" customHeight="1">
      <c r="A209" s="10"/>
      <c r="B209" s="42">
        <f t="shared" si="1"/>
        <v>198</v>
      </c>
      <c r="C209" s="43">
        <f t="shared" si="2"/>
        <v>49673</v>
      </c>
      <c r="D209" s="44">
        <f t="shared" si="3"/>
        <v>84984.33</v>
      </c>
      <c r="E209" s="44">
        <f t="shared" si="4"/>
        <v>106.23</v>
      </c>
      <c r="F209" s="44">
        <f t="shared" si="5"/>
        <v>773.63</v>
      </c>
      <c r="G209" s="44">
        <f t="shared" si="6"/>
        <v>91.67</v>
      </c>
      <c r="H209" s="44">
        <f t="shared" si="7"/>
        <v>971.53</v>
      </c>
      <c r="I209" s="10"/>
      <c r="J209" s="44"/>
      <c r="K209" s="44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2.0" customHeight="1">
      <c r="A210" s="10"/>
      <c r="B210" s="42">
        <f t="shared" si="1"/>
        <v>199</v>
      </c>
      <c r="C210" s="43">
        <f t="shared" si="2"/>
        <v>49704</v>
      </c>
      <c r="D210" s="44">
        <f t="shared" si="3"/>
        <v>84210.7</v>
      </c>
      <c r="E210" s="44">
        <f t="shared" si="4"/>
        <v>105.26</v>
      </c>
      <c r="F210" s="44">
        <f t="shared" si="5"/>
        <v>774.6</v>
      </c>
      <c r="G210" s="44">
        <f t="shared" si="6"/>
        <v>91.67</v>
      </c>
      <c r="H210" s="44">
        <f t="shared" si="7"/>
        <v>971.53</v>
      </c>
      <c r="I210" s="10"/>
      <c r="J210" s="44"/>
      <c r="K210" s="44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2.0" customHeight="1">
      <c r="A211" s="10"/>
      <c r="B211" s="42">
        <f t="shared" si="1"/>
        <v>200</v>
      </c>
      <c r="C211" s="43">
        <f t="shared" si="2"/>
        <v>49734</v>
      </c>
      <c r="D211" s="44">
        <f t="shared" si="3"/>
        <v>83436.1</v>
      </c>
      <c r="E211" s="44">
        <f t="shared" si="4"/>
        <v>104.3</v>
      </c>
      <c r="F211" s="44">
        <f t="shared" si="5"/>
        <v>775.56</v>
      </c>
      <c r="G211" s="44">
        <f t="shared" si="6"/>
        <v>91.67</v>
      </c>
      <c r="H211" s="44">
        <f t="shared" si="7"/>
        <v>971.53</v>
      </c>
      <c r="I211" s="10"/>
      <c r="J211" s="44"/>
      <c r="K211" s="44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2.0" customHeight="1">
      <c r="A212" s="10"/>
      <c r="B212" s="42">
        <f t="shared" si="1"/>
        <v>201</v>
      </c>
      <c r="C212" s="43">
        <f t="shared" si="2"/>
        <v>49764</v>
      </c>
      <c r="D212" s="44">
        <f t="shared" si="3"/>
        <v>82660.54</v>
      </c>
      <c r="E212" s="44">
        <f t="shared" si="4"/>
        <v>103.33</v>
      </c>
      <c r="F212" s="44">
        <f t="shared" si="5"/>
        <v>776.53</v>
      </c>
      <c r="G212" s="44">
        <f t="shared" si="6"/>
        <v>91.67</v>
      </c>
      <c r="H212" s="44">
        <f t="shared" si="7"/>
        <v>971.53</v>
      </c>
      <c r="I212" s="10"/>
      <c r="J212" s="44"/>
      <c r="K212" s="44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2.0" customHeight="1">
      <c r="A213" s="10"/>
      <c r="B213" s="42">
        <f t="shared" si="1"/>
        <v>202</v>
      </c>
      <c r="C213" s="43">
        <f t="shared" si="2"/>
        <v>49795</v>
      </c>
      <c r="D213" s="44">
        <f t="shared" si="3"/>
        <v>81884.01</v>
      </c>
      <c r="E213" s="44">
        <f t="shared" si="4"/>
        <v>102.36</v>
      </c>
      <c r="F213" s="44">
        <f t="shared" si="5"/>
        <v>777.5</v>
      </c>
      <c r="G213" s="44">
        <f t="shared" si="6"/>
        <v>91.67</v>
      </c>
      <c r="H213" s="44">
        <f t="shared" si="7"/>
        <v>971.53</v>
      </c>
      <c r="I213" s="10"/>
      <c r="J213" s="44"/>
      <c r="K213" s="44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2.0" customHeight="1">
      <c r="A214" s="10"/>
      <c r="B214" s="42">
        <f t="shared" si="1"/>
        <v>203</v>
      </c>
      <c r="C214" s="43">
        <f t="shared" si="2"/>
        <v>49825</v>
      </c>
      <c r="D214" s="44">
        <f t="shared" si="3"/>
        <v>81106.51</v>
      </c>
      <c r="E214" s="44">
        <f t="shared" si="4"/>
        <v>101.38</v>
      </c>
      <c r="F214" s="44">
        <f t="shared" si="5"/>
        <v>778.48</v>
      </c>
      <c r="G214" s="44">
        <f t="shared" si="6"/>
        <v>91.67</v>
      </c>
      <c r="H214" s="44">
        <f t="shared" si="7"/>
        <v>971.53</v>
      </c>
      <c r="I214" s="10"/>
      <c r="J214" s="44"/>
      <c r="K214" s="44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2.0" customHeight="1">
      <c r="A215" s="10"/>
      <c r="B215" s="42">
        <f t="shared" si="1"/>
        <v>204</v>
      </c>
      <c r="C215" s="43">
        <f t="shared" si="2"/>
        <v>49856</v>
      </c>
      <c r="D215" s="44">
        <f t="shared" si="3"/>
        <v>80328.03</v>
      </c>
      <c r="E215" s="44">
        <f t="shared" si="4"/>
        <v>100.41</v>
      </c>
      <c r="F215" s="44">
        <f t="shared" si="5"/>
        <v>779.45</v>
      </c>
      <c r="G215" s="44">
        <f t="shared" si="6"/>
        <v>91.67</v>
      </c>
      <c r="H215" s="44">
        <f t="shared" si="7"/>
        <v>971.53</v>
      </c>
      <c r="I215" s="10"/>
      <c r="J215" s="44"/>
      <c r="K215" s="44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2.0" customHeight="1">
      <c r="A216" s="10"/>
      <c r="B216" s="42">
        <f t="shared" si="1"/>
        <v>205</v>
      </c>
      <c r="C216" s="43">
        <f t="shared" si="2"/>
        <v>49886</v>
      </c>
      <c r="D216" s="44">
        <f t="shared" si="3"/>
        <v>79548.58</v>
      </c>
      <c r="E216" s="44">
        <f t="shared" si="4"/>
        <v>99.44</v>
      </c>
      <c r="F216" s="44">
        <f t="shared" si="5"/>
        <v>780.42</v>
      </c>
      <c r="G216" s="44">
        <f t="shared" si="6"/>
        <v>91.67</v>
      </c>
      <c r="H216" s="44">
        <f t="shared" si="7"/>
        <v>971.53</v>
      </c>
      <c r="I216" s="10"/>
      <c r="J216" s="44"/>
      <c r="K216" s="44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2.0" customHeight="1">
      <c r="A217" s="10"/>
      <c r="B217" s="42">
        <f t="shared" si="1"/>
        <v>206</v>
      </c>
      <c r="C217" s="43">
        <f t="shared" si="2"/>
        <v>49917</v>
      </c>
      <c r="D217" s="44">
        <f t="shared" si="3"/>
        <v>78768.16</v>
      </c>
      <c r="E217" s="44">
        <f t="shared" si="4"/>
        <v>98.46</v>
      </c>
      <c r="F217" s="44">
        <f t="shared" si="5"/>
        <v>781.4</v>
      </c>
      <c r="G217" s="44">
        <f t="shared" si="6"/>
        <v>91.67</v>
      </c>
      <c r="H217" s="44">
        <f t="shared" si="7"/>
        <v>971.53</v>
      </c>
      <c r="I217" s="10"/>
      <c r="J217" s="44"/>
      <c r="K217" s="44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2.0" customHeight="1">
      <c r="A218" s="10"/>
      <c r="B218" s="42">
        <f t="shared" si="1"/>
        <v>207</v>
      </c>
      <c r="C218" s="43">
        <f t="shared" si="2"/>
        <v>49948</v>
      </c>
      <c r="D218" s="44">
        <f t="shared" si="3"/>
        <v>77986.76</v>
      </c>
      <c r="E218" s="44">
        <f t="shared" si="4"/>
        <v>97.48</v>
      </c>
      <c r="F218" s="44">
        <f t="shared" si="5"/>
        <v>782.38</v>
      </c>
      <c r="G218" s="44">
        <f t="shared" si="6"/>
        <v>91.67</v>
      </c>
      <c r="H218" s="44">
        <f t="shared" si="7"/>
        <v>971.53</v>
      </c>
      <c r="I218" s="10"/>
      <c r="J218" s="44"/>
      <c r="K218" s="44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2.0" customHeight="1">
      <c r="A219" s="10"/>
      <c r="B219" s="42">
        <f t="shared" si="1"/>
        <v>208</v>
      </c>
      <c r="C219" s="43">
        <f t="shared" si="2"/>
        <v>49978</v>
      </c>
      <c r="D219" s="44">
        <f t="shared" si="3"/>
        <v>77204.38</v>
      </c>
      <c r="E219" s="44">
        <f t="shared" si="4"/>
        <v>96.51</v>
      </c>
      <c r="F219" s="44">
        <f t="shared" si="5"/>
        <v>783.35</v>
      </c>
      <c r="G219" s="44">
        <f t="shared" si="6"/>
        <v>91.67</v>
      </c>
      <c r="H219" s="44">
        <f t="shared" si="7"/>
        <v>971.53</v>
      </c>
      <c r="I219" s="10"/>
      <c r="J219" s="44"/>
      <c r="K219" s="44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2.0" customHeight="1">
      <c r="A220" s="10"/>
      <c r="B220" s="42">
        <f t="shared" si="1"/>
        <v>209</v>
      </c>
      <c r="C220" s="43">
        <f t="shared" si="2"/>
        <v>50009</v>
      </c>
      <c r="D220" s="44">
        <f t="shared" si="3"/>
        <v>76421.03</v>
      </c>
      <c r="E220" s="44">
        <f t="shared" si="4"/>
        <v>95.53</v>
      </c>
      <c r="F220" s="44">
        <f t="shared" si="5"/>
        <v>784.33</v>
      </c>
      <c r="G220" s="44">
        <f t="shared" si="6"/>
        <v>91.67</v>
      </c>
      <c r="H220" s="44">
        <f t="shared" si="7"/>
        <v>971.53</v>
      </c>
      <c r="I220" s="10"/>
      <c r="J220" s="44"/>
      <c r="K220" s="44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2.0" customHeight="1">
      <c r="A221" s="10"/>
      <c r="B221" s="42">
        <f t="shared" si="1"/>
        <v>210</v>
      </c>
      <c r="C221" s="43">
        <f t="shared" si="2"/>
        <v>50039</v>
      </c>
      <c r="D221" s="44">
        <f t="shared" si="3"/>
        <v>75636.7</v>
      </c>
      <c r="E221" s="44">
        <f t="shared" si="4"/>
        <v>94.55</v>
      </c>
      <c r="F221" s="44">
        <f t="shared" si="5"/>
        <v>785.31</v>
      </c>
      <c r="G221" s="44">
        <f t="shared" si="6"/>
        <v>91.67</v>
      </c>
      <c r="H221" s="44">
        <f t="shared" si="7"/>
        <v>971.53</v>
      </c>
      <c r="I221" s="10"/>
      <c r="J221" s="44"/>
      <c r="K221" s="44"/>
      <c r="L221" s="44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2.0" customHeight="1">
      <c r="A222" s="10"/>
      <c r="B222" s="42">
        <f t="shared" si="1"/>
        <v>211</v>
      </c>
      <c r="C222" s="43">
        <f t="shared" si="2"/>
        <v>50070</v>
      </c>
      <c r="D222" s="44">
        <f t="shared" si="3"/>
        <v>74851.39</v>
      </c>
      <c r="E222" s="44">
        <f t="shared" si="4"/>
        <v>93.56</v>
      </c>
      <c r="F222" s="44">
        <f t="shared" si="5"/>
        <v>786.3</v>
      </c>
      <c r="G222" s="44">
        <f t="shared" si="6"/>
        <v>91.67</v>
      </c>
      <c r="H222" s="44">
        <f t="shared" si="7"/>
        <v>971.53</v>
      </c>
      <c r="I222" s="10"/>
      <c r="J222" s="44"/>
      <c r="K222" s="44"/>
      <c r="L222" s="44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2.0" customHeight="1">
      <c r="A223" s="10"/>
      <c r="B223" s="42">
        <f t="shared" si="1"/>
        <v>212</v>
      </c>
      <c r="C223" s="43">
        <f t="shared" si="2"/>
        <v>50099</v>
      </c>
      <c r="D223" s="44">
        <f t="shared" si="3"/>
        <v>74065.09</v>
      </c>
      <c r="E223" s="44">
        <f t="shared" si="4"/>
        <v>92.58</v>
      </c>
      <c r="F223" s="44">
        <f t="shared" si="5"/>
        <v>787.28</v>
      </c>
      <c r="G223" s="44">
        <f t="shared" si="6"/>
        <v>91.67</v>
      </c>
      <c r="H223" s="44">
        <f t="shared" si="7"/>
        <v>971.53</v>
      </c>
      <c r="I223" s="10"/>
      <c r="J223" s="44"/>
      <c r="K223" s="44"/>
      <c r="L223" s="44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2.0" customHeight="1">
      <c r="A224" s="10"/>
      <c r="B224" s="42">
        <f t="shared" si="1"/>
        <v>213</v>
      </c>
      <c r="C224" s="43">
        <f t="shared" si="2"/>
        <v>50129</v>
      </c>
      <c r="D224" s="44">
        <f t="shared" si="3"/>
        <v>73277.81</v>
      </c>
      <c r="E224" s="44">
        <f t="shared" si="4"/>
        <v>91.6</v>
      </c>
      <c r="F224" s="44">
        <f t="shared" si="5"/>
        <v>788.26</v>
      </c>
      <c r="G224" s="44">
        <f t="shared" si="6"/>
        <v>91.67</v>
      </c>
      <c r="H224" s="44">
        <f t="shared" si="7"/>
        <v>971.53</v>
      </c>
      <c r="I224" s="10"/>
      <c r="J224" s="44"/>
      <c r="K224" s="44"/>
      <c r="L224" s="44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2.0" customHeight="1">
      <c r="A225" s="10"/>
      <c r="B225" s="42">
        <f t="shared" si="1"/>
        <v>214</v>
      </c>
      <c r="C225" s="43">
        <f t="shared" si="2"/>
        <v>50160</v>
      </c>
      <c r="D225" s="44">
        <f t="shared" si="3"/>
        <v>72489.55</v>
      </c>
      <c r="E225" s="44">
        <f t="shared" si="4"/>
        <v>90.61</v>
      </c>
      <c r="F225" s="44">
        <f t="shared" si="5"/>
        <v>789.25</v>
      </c>
      <c r="G225" s="44">
        <f t="shared" si="6"/>
        <v>91.67</v>
      </c>
      <c r="H225" s="44">
        <f t="shared" si="7"/>
        <v>971.53</v>
      </c>
      <c r="I225" s="10"/>
      <c r="J225" s="44"/>
      <c r="K225" s="44"/>
      <c r="L225" s="44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2.0" customHeight="1">
      <c r="A226" s="10"/>
      <c r="B226" s="42">
        <f t="shared" si="1"/>
        <v>215</v>
      </c>
      <c r="C226" s="43">
        <f t="shared" si="2"/>
        <v>50190</v>
      </c>
      <c r="D226" s="44">
        <f t="shared" si="3"/>
        <v>71700.3</v>
      </c>
      <c r="E226" s="44">
        <f t="shared" si="4"/>
        <v>89.63</v>
      </c>
      <c r="F226" s="44">
        <f t="shared" si="5"/>
        <v>790.23</v>
      </c>
      <c r="G226" s="44">
        <f t="shared" si="6"/>
        <v>91.67</v>
      </c>
      <c r="H226" s="44">
        <f t="shared" si="7"/>
        <v>971.53</v>
      </c>
      <c r="I226" s="10"/>
      <c r="J226" s="44"/>
      <c r="K226" s="44"/>
      <c r="L226" s="44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2.0" customHeight="1">
      <c r="A227" s="10"/>
      <c r="B227" s="42">
        <f t="shared" si="1"/>
        <v>216</v>
      </c>
      <c r="C227" s="43">
        <f t="shared" si="2"/>
        <v>50221</v>
      </c>
      <c r="D227" s="44">
        <f t="shared" si="3"/>
        <v>70910.07</v>
      </c>
      <c r="E227" s="44">
        <f t="shared" si="4"/>
        <v>88.64</v>
      </c>
      <c r="F227" s="44">
        <f t="shared" si="5"/>
        <v>791.22</v>
      </c>
      <c r="G227" s="44">
        <f t="shared" si="6"/>
        <v>91.67</v>
      </c>
      <c r="H227" s="44">
        <f t="shared" si="7"/>
        <v>971.53</v>
      </c>
      <c r="I227" s="10"/>
      <c r="J227" s="44"/>
      <c r="K227" s="44"/>
      <c r="L227" s="44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2.0" customHeight="1">
      <c r="A228" s="10"/>
      <c r="B228" s="42">
        <f t="shared" si="1"/>
        <v>217</v>
      </c>
      <c r="C228" s="43">
        <f t="shared" si="2"/>
        <v>50251</v>
      </c>
      <c r="D228" s="44">
        <f t="shared" si="3"/>
        <v>70118.85</v>
      </c>
      <c r="E228" s="44">
        <f t="shared" si="4"/>
        <v>87.65</v>
      </c>
      <c r="F228" s="44">
        <f t="shared" si="5"/>
        <v>792.21</v>
      </c>
      <c r="G228" s="44">
        <f t="shared" si="6"/>
        <v>91.67</v>
      </c>
      <c r="H228" s="44">
        <f t="shared" si="7"/>
        <v>971.53</v>
      </c>
      <c r="I228" s="10"/>
      <c r="J228" s="44"/>
      <c r="K228" s="44"/>
      <c r="L228" s="44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2.0" customHeight="1">
      <c r="A229" s="10"/>
      <c r="B229" s="42">
        <f t="shared" si="1"/>
        <v>218</v>
      </c>
      <c r="C229" s="43">
        <f t="shared" si="2"/>
        <v>50282</v>
      </c>
      <c r="D229" s="44">
        <f t="shared" si="3"/>
        <v>69326.64</v>
      </c>
      <c r="E229" s="44">
        <f t="shared" si="4"/>
        <v>86.66</v>
      </c>
      <c r="F229" s="44">
        <f t="shared" si="5"/>
        <v>793.2</v>
      </c>
      <c r="G229" s="44">
        <f t="shared" si="6"/>
        <v>91.67</v>
      </c>
      <c r="H229" s="44">
        <f t="shared" si="7"/>
        <v>971.53</v>
      </c>
      <c r="I229" s="10"/>
      <c r="J229" s="44"/>
      <c r="K229" s="44"/>
      <c r="L229" s="44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2.0" customHeight="1">
      <c r="A230" s="10"/>
      <c r="B230" s="42">
        <f t="shared" si="1"/>
        <v>219</v>
      </c>
      <c r="C230" s="43">
        <f t="shared" si="2"/>
        <v>50313</v>
      </c>
      <c r="D230" s="44">
        <f t="shared" si="3"/>
        <v>68533.44</v>
      </c>
      <c r="E230" s="44">
        <f t="shared" si="4"/>
        <v>85.67</v>
      </c>
      <c r="F230" s="44">
        <f t="shared" si="5"/>
        <v>794.19</v>
      </c>
      <c r="G230" s="44">
        <f t="shared" si="6"/>
        <v>91.67</v>
      </c>
      <c r="H230" s="44">
        <f t="shared" si="7"/>
        <v>971.53</v>
      </c>
      <c r="I230" s="10"/>
      <c r="J230" s="44"/>
      <c r="K230" s="44"/>
      <c r="L230" s="44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2.0" customHeight="1">
      <c r="A231" s="10"/>
      <c r="B231" s="42">
        <f t="shared" si="1"/>
        <v>220</v>
      </c>
      <c r="C231" s="43">
        <f t="shared" si="2"/>
        <v>50343</v>
      </c>
      <c r="D231" s="44">
        <f t="shared" si="3"/>
        <v>67739.25</v>
      </c>
      <c r="E231" s="44">
        <f t="shared" si="4"/>
        <v>84.67</v>
      </c>
      <c r="F231" s="44">
        <f t="shared" si="5"/>
        <v>795.19</v>
      </c>
      <c r="G231" s="44">
        <f t="shared" si="6"/>
        <v>91.67</v>
      </c>
      <c r="H231" s="44">
        <f t="shared" si="7"/>
        <v>971.53</v>
      </c>
      <c r="I231" s="10"/>
      <c r="J231" s="44"/>
      <c r="K231" s="44"/>
      <c r="L231" s="44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2.0" customHeight="1">
      <c r="A232" s="10"/>
      <c r="B232" s="42">
        <f t="shared" si="1"/>
        <v>221</v>
      </c>
      <c r="C232" s="43">
        <f t="shared" si="2"/>
        <v>50374</v>
      </c>
      <c r="D232" s="44">
        <f t="shared" si="3"/>
        <v>66944.06</v>
      </c>
      <c r="E232" s="44">
        <f t="shared" si="4"/>
        <v>83.68</v>
      </c>
      <c r="F232" s="44">
        <f t="shared" si="5"/>
        <v>796.18</v>
      </c>
      <c r="G232" s="44">
        <f t="shared" si="6"/>
        <v>91.67</v>
      </c>
      <c r="H232" s="44">
        <f t="shared" si="7"/>
        <v>971.53</v>
      </c>
      <c r="I232" s="10"/>
      <c r="J232" s="44"/>
      <c r="K232" s="44"/>
      <c r="L232" s="44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2.0" customHeight="1">
      <c r="A233" s="10"/>
      <c r="B233" s="42">
        <f t="shared" si="1"/>
        <v>222</v>
      </c>
      <c r="C233" s="43">
        <f t="shared" si="2"/>
        <v>50404</v>
      </c>
      <c r="D233" s="44">
        <f t="shared" si="3"/>
        <v>66147.88</v>
      </c>
      <c r="E233" s="44">
        <f t="shared" si="4"/>
        <v>82.68</v>
      </c>
      <c r="F233" s="44">
        <f t="shared" si="5"/>
        <v>797.18</v>
      </c>
      <c r="G233" s="44">
        <f t="shared" si="6"/>
        <v>91.67</v>
      </c>
      <c r="H233" s="44">
        <f t="shared" si="7"/>
        <v>971.53</v>
      </c>
      <c r="I233" s="10"/>
      <c r="J233" s="44"/>
      <c r="K233" s="44"/>
      <c r="L233" s="44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2.0" customHeight="1">
      <c r="A234" s="10"/>
      <c r="B234" s="42">
        <f t="shared" si="1"/>
        <v>223</v>
      </c>
      <c r="C234" s="43">
        <f t="shared" si="2"/>
        <v>50435</v>
      </c>
      <c r="D234" s="44">
        <f t="shared" si="3"/>
        <v>65350.7</v>
      </c>
      <c r="E234" s="44">
        <f t="shared" si="4"/>
        <v>81.69</v>
      </c>
      <c r="F234" s="44">
        <f t="shared" si="5"/>
        <v>798.17</v>
      </c>
      <c r="G234" s="44">
        <f t="shared" si="6"/>
        <v>91.67</v>
      </c>
      <c r="H234" s="44">
        <f t="shared" si="7"/>
        <v>971.53</v>
      </c>
      <c r="I234" s="10"/>
      <c r="J234" s="44"/>
      <c r="K234" s="44"/>
      <c r="L234" s="44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2.0" customHeight="1">
      <c r="A235" s="10"/>
      <c r="B235" s="42">
        <f t="shared" si="1"/>
        <v>224</v>
      </c>
      <c r="C235" s="43">
        <f t="shared" si="2"/>
        <v>50464</v>
      </c>
      <c r="D235" s="44">
        <f t="shared" si="3"/>
        <v>64552.53</v>
      </c>
      <c r="E235" s="44">
        <f t="shared" si="4"/>
        <v>80.69</v>
      </c>
      <c r="F235" s="44">
        <f t="shared" si="5"/>
        <v>799.17</v>
      </c>
      <c r="G235" s="44">
        <f t="shared" si="6"/>
        <v>91.67</v>
      </c>
      <c r="H235" s="44">
        <f t="shared" si="7"/>
        <v>971.53</v>
      </c>
      <c r="I235" s="10"/>
      <c r="J235" s="44"/>
      <c r="K235" s="44"/>
      <c r="L235" s="44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2.0" customHeight="1">
      <c r="A236" s="10"/>
      <c r="B236" s="42">
        <f t="shared" si="1"/>
        <v>225</v>
      </c>
      <c r="C236" s="43">
        <f t="shared" si="2"/>
        <v>50494</v>
      </c>
      <c r="D236" s="44">
        <f t="shared" si="3"/>
        <v>63753.36</v>
      </c>
      <c r="E236" s="44">
        <f t="shared" si="4"/>
        <v>79.69</v>
      </c>
      <c r="F236" s="44">
        <f t="shared" si="5"/>
        <v>800.17</v>
      </c>
      <c r="G236" s="44">
        <f t="shared" si="6"/>
        <v>91.67</v>
      </c>
      <c r="H236" s="44">
        <f t="shared" si="7"/>
        <v>971.53</v>
      </c>
      <c r="I236" s="10"/>
      <c r="J236" s="44"/>
      <c r="K236" s="44"/>
      <c r="L236" s="44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2.0" customHeight="1">
      <c r="A237" s="10"/>
      <c r="B237" s="42">
        <f t="shared" si="1"/>
        <v>226</v>
      </c>
      <c r="C237" s="43">
        <f t="shared" si="2"/>
        <v>50525</v>
      </c>
      <c r="D237" s="44">
        <f t="shared" si="3"/>
        <v>62953.19</v>
      </c>
      <c r="E237" s="44">
        <f t="shared" si="4"/>
        <v>78.69</v>
      </c>
      <c r="F237" s="44">
        <f t="shared" si="5"/>
        <v>801.17</v>
      </c>
      <c r="G237" s="44">
        <f t="shared" si="6"/>
        <v>91.67</v>
      </c>
      <c r="H237" s="44">
        <f t="shared" si="7"/>
        <v>971.53</v>
      </c>
      <c r="I237" s="10"/>
      <c r="J237" s="44"/>
      <c r="K237" s="44"/>
      <c r="L237" s="44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2.0" customHeight="1">
      <c r="A238" s="10"/>
      <c r="B238" s="42">
        <f t="shared" si="1"/>
        <v>227</v>
      </c>
      <c r="C238" s="43">
        <f t="shared" si="2"/>
        <v>50555</v>
      </c>
      <c r="D238" s="44">
        <f t="shared" si="3"/>
        <v>62152.02</v>
      </c>
      <c r="E238" s="44">
        <f t="shared" si="4"/>
        <v>77.69</v>
      </c>
      <c r="F238" s="44">
        <f t="shared" si="5"/>
        <v>802.17</v>
      </c>
      <c r="G238" s="44">
        <f t="shared" si="6"/>
        <v>91.67</v>
      </c>
      <c r="H238" s="44">
        <f t="shared" si="7"/>
        <v>971.53</v>
      </c>
      <c r="I238" s="10"/>
      <c r="J238" s="44"/>
      <c r="K238" s="44"/>
      <c r="L238" s="44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2.0" customHeight="1">
      <c r="A239" s="10"/>
      <c r="B239" s="42">
        <f t="shared" si="1"/>
        <v>228</v>
      </c>
      <c r="C239" s="43">
        <f t="shared" si="2"/>
        <v>50586</v>
      </c>
      <c r="D239" s="44">
        <f t="shared" si="3"/>
        <v>61349.85</v>
      </c>
      <c r="E239" s="44">
        <f t="shared" si="4"/>
        <v>76.69</v>
      </c>
      <c r="F239" s="44">
        <f t="shared" si="5"/>
        <v>803.17</v>
      </c>
      <c r="G239" s="44">
        <f t="shared" si="6"/>
        <v>91.67</v>
      </c>
      <c r="H239" s="44">
        <f t="shared" si="7"/>
        <v>971.53</v>
      </c>
      <c r="I239" s="10"/>
      <c r="J239" s="44"/>
      <c r="K239" s="44"/>
      <c r="L239" s="44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2.0" customHeight="1">
      <c r="A240" s="10"/>
      <c r="B240" s="42">
        <f t="shared" si="1"/>
        <v>229</v>
      </c>
      <c r="C240" s="43">
        <f t="shared" si="2"/>
        <v>50616</v>
      </c>
      <c r="D240" s="44">
        <f t="shared" si="3"/>
        <v>60546.68</v>
      </c>
      <c r="E240" s="44">
        <f t="shared" si="4"/>
        <v>75.68</v>
      </c>
      <c r="F240" s="44">
        <f t="shared" si="5"/>
        <v>804.18</v>
      </c>
      <c r="G240" s="44">
        <f t="shared" si="6"/>
        <v>91.67</v>
      </c>
      <c r="H240" s="44">
        <f t="shared" si="7"/>
        <v>971.53</v>
      </c>
      <c r="I240" s="10"/>
      <c r="J240" s="44"/>
      <c r="K240" s="44"/>
      <c r="L240" s="44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2.0" customHeight="1">
      <c r="A241" s="10"/>
      <c r="B241" s="42">
        <f t="shared" si="1"/>
        <v>230</v>
      </c>
      <c r="C241" s="43">
        <f t="shared" si="2"/>
        <v>50647</v>
      </c>
      <c r="D241" s="44">
        <f t="shared" si="3"/>
        <v>59742.5</v>
      </c>
      <c r="E241" s="44">
        <f t="shared" si="4"/>
        <v>74.68</v>
      </c>
      <c r="F241" s="44">
        <f t="shared" si="5"/>
        <v>805.18</v>
      </c>
      <c r="G241" s="44">
        <f t="shared" si="6"/>
        <v>91.67</v>
      </c>
      <c r="H241" s="44">
        <f t="shared" si="7"/>
        <v>971.53</v>
      </c>
      <c r="I241" s="10"/>
      <c r="J241" s="44"/>
      <c r="K241" s="44"/>
      <c r="L241" s="44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2.0" customHeight="1">
      <c r="A242" s="10"/>
      <c r="B242" s="42">
        <f t="shared" si="1"/>
        <v>231</v>
      </c>
      <c r="C242" s="43">
        <f t="shared" si="2"/>
        <v>50678</v>
      </c>
      <c r="D242" s="44">
        <f t="shared" si="3"/>
        <v>58937.32</v>
      </c>
      <c r="E242" s="44">
        <f t="shared" si="4"/>
        <v>73.67</v>
      </c>
      <c r="F242" s="44">
        <f t="shared" si="5"/>
        <v>806.19</v>
      </c>
      <c r="G242" s="44">
        <f t="shared" si="6"/>
        <v>91.67</v>
      </c>
      <c r="H242" s="44">
        <f t="shared" si="7"/>
        <v>971.53</v>
      </c>
      <c r="I242" s="10"/>
      <c r="J242" s="44"/>
      <c r="K242" s="44"/>
      <c r="L242" s="44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2.0" customHeight="1">
      <c r="A243" s="10"/>
      <c r="B243" s="42">
        <f t="shared" si="1"/>
        <v>232</v>
      </c>
      <c r="C243" s="43">
        <f t="shared" si="2"/>
        <v>50708</v>
      </c>
      <c r="D243" s="44">
        <f t="shared" si="3"/>
        <v>58131.13</v>
      </c>
      <c r="E243" s="44">
        <f t="shared" si="4"/>
        <v>72.66</v>
      </c>
      <c r="F243" s="44">
        <f t="shared" si="5"/>
        <v>807.2</v>
      </c>
      <c r="G243" s="44">
        <f t="shared" si="6"/>
        <v>91.67</v>
      </c>
      <c r="H243" s="44">
        <f t="shared" si="7"/>
        <v>971.53</v>
      </c>
      <c r="I243" s="10"/>
      <c r="J243" s="44"/>
      <c r="K243" s="44"/>
      <c r="L243" s="44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2.0" customHeight="1">
      <c r="A244" s="10"/>
      <c r="B244" s="42">
        <f t="shared" si="1"/>
        <v>233</v>
      </c>
      <c r="C244" s="43">
        <f t="shared" si="2"/>
        <v>50739</v>
      </c>
      <c r="D244" s="44">
        <f t="shared" si="3"/>
        <v>57323.93</v>
      </c>
      <c r="E244" s="44">
        <f t="shared" si="4"/>
        <v>71.65</v>
      </c>
      <c r="F244" s="44">
        <f t="shared" si="5"/>
        <v>808.21</v>
      </c>
      <c r="G244" s="44">
        <f t="shared" si="6"/>
        <v>91.67</v>
      </c>
      <c r="H244" s="44">
        <f t="shared" si="7"/>
        <v>971.53</v>
      </c>
      <c r="I244" s="10"/>
      <c r="J244" s="44"/>
      <c r="K244" s="44"/>
      <c r="L244" s="44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2.0" customHeight="1">
      <c r="A245" s="10"/>
      <c r="B245" s="42">
        <f t="shared" si="1"/>
        <v>234</v>
      </c>
      <c r="C245" s="43">
        <f t="shared" si="2"/>
        <v>50769</v>
      </c>
      <c r="D245" s="44">
        <f t="shared" si="3"/>
        <v>56515.72</v>
      </c>
      <c r="E245" s="44">
        <f t="shared" si="4"/>
        <v>70.64</v>
      </c>
      <c r="F245" s="44">
        <f t="shared" si="5"/>
        <v>809.22</v>
      </c>
      <c r="G245" s="44">
        <f t="shared" si="6"/>
        <v>91.67</v>
      </c>
      <c r="H245" s="44">
        <f t="shared" si="7"/>
        <v>971.53</v>
      </c>
      <c r="I245" s="10"/>
      <c r="J245" s="44"/>
      <c r="K245" s="44"/>
      <c r="L245" s="44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2.0" customHeight="1">
      <c r="A246" s="10"/>
      <c r="B246" s="42">
        <f t="shared" si="1"/>
        <v>235</v>
      </c>
      <c r="C246" s="43">
        <f t="shared" si="2"/>
        <v>50800</v>
      </c>
      <c r="D246" s="44">
        <f t="shared" si="3"/>
        <v>55706.5</v>
      </c>
      <c r="E246" s="44">
        <f t="shared" si="4"/>
        <v>69.63</v>
      </c>
      <c r="F246" s="44">
        <f t="shared" si="5"/>
        <v>810.23</v>
      </c>
      <c r="G246" s="44">
        <f t="shared" si="6"/>
        <v>91.67</v>
      </c>
      <c r="H246" s="44">
        <f t="shared" si="7"/>
        <v>971.53</v>
      </c>
      <c r="I246" s="10"/>
      <c r="J246" s="44"/>
      <c r="K246" s="44"/>
      <c r="L246" s="44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2.0" customHeight="1">
      <c r="A247" s="10"/>
      <c r="B247" s="42">
        <f t="shared" si="1"/>
        <v>236</v>
      </c>
      <c r="C247" s="43">
        <f t="shared" si="2"/>
        <v>50829</v>
      </c>
      <c r="D247" s="44">
        <f t="shared" si="3"/>
        <v>54896.27</v>
      </c>
      <c r="E247" s="44">
        <f t="shared" si="4"/>
        <v>68.62</v>
      </c>
      <c r="F247" s="44">
        <f t="shared" si="5"/>
        <v>811.24</v>
      </c>
      <c r="G247" s="44">
        <f t="shared" si="6"/>
        <v>91.67</v>
      </c>
      <c r="H247" s="44">
        <f t="shared" si="7"/>
        <v>971.53</v>
      </c>
      <c r="I247" s="10"/>
      <c r="J247" s="44"/>
      <c r="K247" s="44"/>
      <c r="L247" s="44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2.0" customHeight="1">
      <c r="A248" s="10"/>
      <c r="B248" s="42">
        <f t="shared" si="1"/>
        <v>237</v>
      </c>
      <c r="C248" s="43">
        <f t="shared" si="2"/>
        <v>50859</v>
      </c>
      <c r="D248" s="44">
        <f t="shared" si="3"/>
        <v>54085.03</v>
      </c>
      <c r="E248" s="44">
        <f t="shared" si="4"/>
        <v>67.61</v>
      </c>
      <c r="F248" s="44">
        <f t="shared" si="5"/>
        <v>812.25</v>
      </c>
      <c r="G248" s="44">
        <f t="shared" si="6"/>
        <v>91.67</v>
      </c>
      <c r="H248" s="44">
        <f t="shared" si="7"/>
        <v>971.53</v>
      </c>
      <c r="I248" s="10"/>
      <c r="J248" s="44"/>
      <c r="K248" s="44"/>
      <c r="L248" s="44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2.0" customHeight="1">
      <c r="A249" s="10"/>
      <c r="B249" s="42">
        <f t="shared" si="1"/>
        <v>238</v>
      </c>
      <c r="C249" s="43">
        <f t="shared" si="2"/>
        <v>50890</v>
      </c>
      <c r="D249" s="44">
        <f t="shared" si="3"/>
        <v>53272.78</v>
      </c>
      <c r="E249" s="44">
        <f t="shared" si="4"/>
        <v>66.59</v>
      </c>
      <c r="F249" s="44">
        <f t="shared" si="5"/>
        <v>813.27</v>
      </c>
      <c r="G249" s="44">
        <f t="shared" si="6"/>
        <v>91.67</v>
      </c>
      <c r="H249" s="44">
        <f t="shared" si="7"/>
        <v>971.53</v>
      </c>
      <c r="I249" s="10"/>
      <c r="J249" s="44"/>
      <c r="K249" s="44"/>
      <c r="L249" s="44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2.0" customHeight="1">
      <c r="A250" s="10"/>
      <c r="B250" s="42">
        <f t="shared" si="1"/>
        <v>239</v>
      </c>
      <c r="C250" s="43">
        <f t="shared" si="2"/>
        <v>50920</v>
      </c>
      <c r="D250" s="44">
        <f t="shared" si="3"/>
        <v>52459.51</v>
      </c>
      <c r="E250" s="44">
        <f t="shared" si="4"/>
        <v>65.57</v>
      </c>
      <c r="F250" s="44">
        <f t="shared" si="5"/>
        <v>814.29</v>
      </c>
      <c r="G250" s="44">
        <f t="shared" si="6"/>
        <v>91.67</v>
      </c>
      <c r="H250" s="44">
        <f t="shared" si="7"/>
        <v>971.53</v>
      </c>
      <c r="I250" s="10"/>
      <c r="J250" s="44"/>
      <c r="K250" s="44"/>
      <c r="L250" s="44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2.0" customHeight="1">
      <c r="A251" s="10"/>
      <c r="B251" s="42">
        <f t="shared" si="1"/>
        <v>240</v>
      </c>
      <c r="C251" s="43">
        <f t="shared" si="2"/>
        <v>50951</v>
      </c>
      <c r="D251" s="44">
        <f t="shared" si="3"/>
        <v>51645.22</v>
      </c>
      <c r="E251" s="44">
        <f t="shared" si="4"/>
        <v>64.56</v>
      </c>
      <c r="F251" s="44">
        <f t="shared" si="5"/>
        <v>815.3</v>
      </c>
      <c r="G251" s="44">
        <f t="shared" si="6"/>
        <v>91.67</v>
      </c>
      <c r="H251" s="44">
        <f t="shared" si="7"/>
        <v>971.53</v>
      </c>
      <c r="I251" s="10"/>
      <c r="J251" s="44"/>
      <c r="K251" s="44"/>
      <c r="L251" s="44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2.0" customHeight="1">
      <c r="A252" s="10"/>
      <c r="B252" s="42">
        <f t="shared" si="1"/>
        <v>241</v>
      </c>
      <c r="C252" s="43">
        <f t="shared" si="2"/>
        <v>50981</v>
      </c>
      <c r="D252" s="44">
        <f t="shared" si="3"/>
        <v>50829.92</v>
      </c>
      <c r="E252" s="44">
        <f t="shared" si="4"/>
        <v>63.54</v>
      </c>
      <c r="F252" s="44">
        <f t="shared" si="5"/>
        <v>816.32</v>
      </c>
      <c r="G252" s="44">
        <f t="shared" si="6"/>
        <v>91.67</v>
      </c>
      <c r="H252" s="44">
        <f t="shared" si="7"/>
        <v>971.53</v>
      </c>
      <c r="I252" s="10"/>
      <c r="J252" s="44"/>
      <c r="K252" s="44"/>
      <c r="L252" s="44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2.0" customHeight="1">
      <c r="A253" s="10"/>
      <c r="B253" s="42">
        <f t="shared" si="1"/>
        <v>242</v>
      </c>
      <c r="C253" s="43">
        <f t="shared" si="2"/>
        <v>51012</v>
      </c>
      <c r="D253" s="44">
        <f t="shared" si="3"/>
        <v>50013.6</v>
      </c>
      <c r="E253" s="44">
        <f t="shared" si="4"/>
        <v>62.52</v>
      </c>
      <c r="F253" s="44">
        <f t="shared" si="5"/>
        <v>817.34</v>
      </c>
      <c r="G253" s="44">
        <f t="shared" si="6"/>
        <v>91.67</v>
      </c>
      <c r="H253" s="44">
        <f t="shared" si="7"/>
        <v>971.53</v>
      </c>
      <c r="I253" s="10"/>
      <c r="J253" s="44"/>
      <c r="K253" s="44"/>
      <c r="L253" s="44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2.0" customHeight="1">
      <c r="A254" s="10"/>
      <c r="B254" s="42">
        <f t="shared" si="1"/>
        <v>243</v>
      </c>
      <c r="C254" s="43">
        <f t="shared" si="2"/>
        <v>51043</v>
      </c>
      <c r="D254" s="44">
        <f t="shared" si="3"/>
        <v>49196.26</v>
      </c>
      <c r="E254" s="44">
        <f t="shared" si="4"/>
        <v>61.5</v>
      </c>
      <c r="F254" s="44">
        <f t="shared" si="5"/>
        <v>818.36</v>
      </c>
      <c r="G254" s="44">
        <f t="shared" si="6"/>
        <v>91.67</v>
      </c>
      <c r="H254" s="44">
        <f t="shared" si="7"/>
        <v>971.53</v>
      </c>
      <c r="I254" s="10"/>
      <c r="J254" s="44"/>
      <c r="K254" s="44"/>
      <c r="L254" s="44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2.0" customHeight="1">
      <c r="A255" s="10"/>
      <c r="B255" s="42">
        <f t="shared" si="1"/>
        <v>244</v>
      </c>
      <c r="C255" s="43">
        <f t="shared" si="2"/>
        <v>51073</v>
      </c>
      <c r="D255" s="44">
        <f t="shared" si="3"/>
        <v>48377.9</v>
      </c>
      <c r="E255" s="44">
        <f t="shared" si="4"/>
        <v>60.47</v>
      </c>
      <c r="F255" s="44">
        <f t="shared" si="5"/>
        <v>819.39</v>
      </c>
      <c r="G255" s="44">
        <f t="shared" si="6"/>
        <v>91.67</v>
      </c>
      <c r="H255" s="44">
        <f t="shared" si="7"/>
        <v>971.53</v>
      </c>
      <c r="I255" s="10"/>
      <c r="J255" s="44"/>
      <c r="K255" s="44"/>
      <c r="L255" s="44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2.0" customHeight="1">
      <c r="A256" s="10"/>
      <c r="B256" s="42">
        <f t="shared" si="1"/>
        <v>245</v>
      </c>
      <c r="C256" s="43">
        <f t="shared" si="2"/>
        <v>51104</v>
      </c>
      <c r="D256" s="44">
        <f t="shared" si="3"/>
        <v>47558.51</v>
      </c>
      <c r="E256" s="44">
        <f t="shared" si="4"/>
        <v>59.45</v>
      </c>
      <c r="F256" s="44">
        <f t="shared" si="5"/>
        <v>820.41</v>
      </c>
      <c r="G256" s="44">
        <f t="shared" si="6"/>
        <v>91.67</v>
      </c>
      <c r="H256" s="44">
        <f t="shared" si="7"/>
        <v>971.53</v>
      </c>
      <c r="I256" s="10"/>
      <c r="J256" s="44"/>
      <c r="K256" s="44"/>
      <c r="L256" s="44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2.0" customHeight="1">
      <c r="A257" s="10"/>
      <c r="B257" s="42">
        <f t="shared" si="1"/>
        <v>246</v>
      </c>
      <c r="C257" s="43">
        <f t="shared" si="2"/>
        <v>51134</v>
      </c>
      <c r="D257" s="44">
        <f t="shared" si="3"/>
        <v>46738.1</v>
      </c>
      <c r="E257" s="44">
        <f t="shared" si="4"/>
        <v>58.42</v>
      </c>
      <c r="F257" s="44">
        <f t="shared" si="5"/>
        <v>821.44</v>
      </c>
      <c r="G257" s="44">
        <f t="shared" si="6"/>
        <v>91.67</v>
      </c>
      <c r="H257" s="44">
        <f t="shared" si="7"/>
        <v>971.53</v>
      </c>
      <c r="I257" s="10"/>
      <c r="J257" s="44"/>
      <c r="K257" s="44"/>
      <c r="L257" s="44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2.0" customHeight="1">
      <c r="A258" s="10"/>
      <c r="B258" s="42">
        <f t="shared" si="1"/>
        <v>247</v>
      </c>
      <c r="C258" s="43">
        <f t="shared" si="2"/>
        <v>51165</v>
      </c>
      <c r="D258" s="44">
        <f t="shared" si="3"/>
        <v>45916.66</v>
      </c>
      <c r="E258" s="44">
        <f t="shared" si="4"/>
        <v>57.4</v>
      </c>
      <c r="F258" s="44">
        <f t="shared" si="5"/>
        <v>822.46</v>
      </c>
      <c r="G258" s="44">
        <f t="shared" si="6"/>
        <v>91.67</v>
      </c>
      <c r="H258" s="44">
        <f t="shared" si="7"/>
        <v>971.53</v>
      </c>
      <c r="I258" s="10"/>
      <c r="J258" s="44"/>
      <c r="K258" s="44"/>
      <c r="L258" s="44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2.0" customHeight="1">
      <c r="A259" s="10"/>
      <c r="B259" s="42">
        <f t="shared" si="1"/>
        <v>248</v>
      </c>
      <c r="C259" s="43">
        <f t="shared" si="2"/>
        <v>51195</v>
      </c>
      <c r="D259" s="44">
        <f t="shared" si="3"/>
        <v>45094.2</v>
      </c>
      <c r="E259" s="44">
        <f t="shared" si="4"/>
        <v>56.37</v>
      </c>
      <c r="F259" s="44">
        <f t="shared" si="5"/>
        <v>823.49</v>
      </c>
      <c r="G259" s="44">
        <f t="shared" si="6"/>
        <v>91.67</v>
      </c>
      <c r="H259" s="44">
        <f t="shared" si="7"/>
        <v>971.53</v>
      </c>
      <c r="I259" s="10"/>
      <c r="J259" s="44"/>
      <c r="K259" s="44"/>
      <c r="L259" s="44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2.0" customHeight="1">
      <c r="A260" s="10"/>
      <c r="B260" s="42">
        <f t="shared" si="1"/>
        <v>249</v>
      </c>
      <c r="C260" s="43">
        <f t="shared" si="2"/>
        <v>51225</v>
      </c>
      <c r="D260" s="44">
        <f t="shared" si="3"/>
        <v>44270.71</v>
      </c>
      <c r="E260" s="44">
        <f t="shared" si="4"/>
        <v>55.34</v>
      </c>
      <c r="F260" s="44">
        <f t="shared" si="5"/>
        <v>824.52</v>
      </c>
      <c r="G260" s="44">
        <f t="shared" si="6"/>
        <v>91.67</v>
      </c>
      <c r="H260" s="44">
        <f t="shared" si="7"/>
        <v>971.53</v>
      </c>
      <c r="I260" s="10"/>
      <c r="J260" s="44"/>
      <c r="K260" s="44"/>
      <c r="L260" s="44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2.0" customHeight="1">
      <c r="A261" s="10"/>
      <c r="B261" s="42">
        <f t="shared" si="1"/>
        <v>250</v>
      </c>
      <c r="C261" s="43">
        <f t="shared" si="2"/>
        <v>51256</v>
      </c>
      <c r="D261" s="44">
        <f t="shared" si="3"/>
        <v>43446.19</v>
      </c>
      <c r="E261" s="44">
        <f t="shared" si="4"/>
        <v>54.31</v>
      </c>
      <c r="F261" s="44">
        <f t="shared" si="5"/>
        <v>825.55</v>
      </c>
      <c r="G261" s="44">
        <f t="shared" si="6"/>
        <v>91.67</v>
      </c>
      <c r="H261" s="44">
        <f t="shared" si="7"/>
        <v>971.53</v>
      </c>
      <c r="I261" s="10"/>
      <c r="J261" s="44"/>
      <c r="K261" s="44"/>
      <c r="L261" s="44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2.0" customHeight="1">
      <c r="A262" s="10"/>
      <c r="B262" s="42">
        <f t="shared" si="1"/>
        <v>251</v>
      </c>
      <c r="C262" s="43">
        <f t="shared" si="2"/>
        <v>51286</v>
      </c>
      <c r="D262" s="44">
        <f t="shared" si="3"/>
        <v>42620.64</v>
      </c>
      <c r="E262" s="44">
        <f t="shared" si="4"/>
        <v>53.28</v>
      </c>
      <c r="F262" s="44">
        <f t="shared" si="5"/>
        <v>826.58</v>
      </c>
      <c r="G262" s="44">
        <f t="shared" si="6"/>
        <v>91.67</v>
      </c>
      <c r="H262" s="44">
        <f t="shared" si="7"/>
        <v>971.53</v>
      </c>
      <c r="I262" s="10"/>
      <c r="J262" s="44"/>
      <c r="K262" s="44"/>
      <c r="L262" s="44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2.0" customHeight="1">
      <c r="A263" s="10"/>
      <c r="B263" s="42">
        <f t="shared" si="1"/>
        <v>252</v>
      </c>
      <c r="C263" s="43">
        <f t="shared" si="2"/>
        <v>51317</v>
      </c>
      <c r="D263" s="44">
        <f t="shared" si="3"/>
        <v>41794.06</v>
      </c>
      <c r="E263" s="44">
        <f t="shared" si="4"/>
        <v>52.24</v>
      </c>
      <c r="F263" s="44">
        <f t="shared" si="5"/>
        <v>827.62</v>
      </c>
      <c r="G263" s="44">
        <f t="shared" si="6"/>
        <v>91.67</v>
      </c>
      <c r="H263" s="44">
        <f t="shared" si="7"/>
        <v>971.53</v>
      </c>
      <c r="I263" s="10"/>
      <c r="J263" s="44"/>
      <c r="K263" s="44"/>
      <c r="L263" s="44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2.0" customHeight="1">
      <c r="A264" s="10"/>
      <c r="B264" s="42">
        <f t="shared" si="1"/>
        <v>253</v>
      </c>
      <c r="C264" s="43">
        <f t="shared" si="2"/>
        <v>51347</v>
      </c>
      <c r="D264" s="44">
        <f t="shared" si="3"/>
        <v>40966.44</v>
      </c>
      <c r="E264" s="44">
        <f t="shared" si="4"/>
        <v>51.21</v>
      </c>
      <c r="F264" s="44">
        <f t="shared" si="5"/>
        <v>828.65</v>
      </c>
      <c r="G264" s="44">
        <f t="shared" si="6"/>
        <v>91.67</v>
      </c>
      <c r="H264" s="44">
        <f t="shared" si="7"/>
        <v>971.53</v>
      </c>
      <c r="I264" s="10"/>
      <c r="J264" s="44"/>
      <c r="K264" s="44"/>
      <c r="L264" s="44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2.0" customHeight="1">
      <c r="A265" s="10"/>
      <c r="B265" s="42">
        <f t="shared" si="1"/>
        <v>254</v>
      </c>
      <c r="C265" s="43">
        <f t="shared" si="2"/>
        <v>51378</v>
      </c>
      <c r="D265" s="44">
        <f t="shared" si="3"/>
        <v>40137.79</v>
      </c>
      <c r="E265" s="44">
        <f t="shared" si="4"/>
        <v>50.17</v>
      </c>
      <c r="F265" s="44">
        <f t="shared" si="5"/>
        <v>829.69</v>
      </c>
      <c r="G265" s="44">
        <f t="shared" si="6"/>
        <v>91.67</v>
      </c>
      <c r="H265" s="44">
        <f t="shared" si="7"/>
        <v>971.53</v>
      </c>
      <c r="I265" s="10"/>
      <c r="J265" s="44"/>
      <c r="K265" s="44"/>
      <c r="L265" s="44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2.0" customHeight="1">
      <c r="A266" s="10"/>
      <c r="B266" s="42">
        <f t="shared" si="1"/>
        <v>255</v>
      </c>
      <c r="C266" s="43">
        <f t="shared" si="2"/>
        <v>51409</v>
      </c>
      <c r="D266" s="44">
        <f t="shared" si="3"/>
        <v>39308.1</v>
      </c>
      <c r="E266" s="44">
        <f t="shared" si="4"/>
        <v>49.14</v>
      </c>
      <c r="F266" s="44">
        <f t="shared" si="5"/>
        <v>830.72</v>
      </c>
      <c r="G266" s="44">
        <f t="shared" si="6"/>
        <v>91.67</v>
      </c>
      <c r="H266" s="44">
        <f t="shared" si="7"/>
        <v>971.53</v>
      </c>
      <c r="I266" s="10"/>
      <c r="J266" s="44"/>
      <c r="K266" s="44"/>
      <c r="L266" s="44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2.0" customHeight="1">
      <c r="A267" s="10"/>
      <c r="B267" s="42">
        <f t="shared" si="1"/>
        <v>256</v>
      </c>
      <c r="C267" s="43">
        <f t="shared" si="2"/>
        <v>51439</v>
      </c>
      <c r="D267" s="44">
        <f t="shared" si="3"/>
        <v>38477.38</v>
      </c>
      <c r="E267" s="44">
        <f t="shared" si="4"/>
        <v>48.1</v>
      </c>
      <c r="F267" s="44">
        <f t="shared" si="5"/>
        <v>831.76</v>
      </c>
      <c r="G267" s="44">
        <f t="shared" si="6"/>
        <v>91.67</v>
      </c>
      <c r="H267" s="44">
        <f t="shared" si="7"/>
        <v>971.53</v>
      </c>
      <c r="I267" s="10"/>
      <c r="J267" s="44"/>
      <c r="K267" s="44"/>
      <c r="L267" s="44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2.0" customHeight="1">
      <c r="A268" s="10"/>
      <c r="B268" s="42">
        <f t="shared" si="1"/>
        <v>257</v>
      </c>
      <c r="C268" s="43">
        <f t="shared" si="2"/>
        <v>51470</v>
      </c>
      <c r="D268" s="44">
        <f t="shared" si="3"/>
        <v>37645.62</v>
      </c>
      <c r="E268" s="44">
        <f t="shared" si="4"/>
        <v>47.06</v>
      </c>
      <c r="F268" s="44">
        <f t="shared" si="5"/>
        <v>832.8</v>
      </c>
      <c r="G268" s="44">
        <f t="shared" si="6"/>
        <v>91.67</v>
      </c>
      <c r="H268" s="44">
        <f t="shared" si="7"/>
        <v>971.53</v>
      </c>
      <c r="I268" s="10"/>
      <c r="J268" s="44"/>
      <c r="K268" s="44"/>
      <c r="L268" s="44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2.0" customHeight="1">
      <c r="A269" s="10"/>
      <c r="B269" s="42">
        <f t="shared" si="1"/>
        <v>258</v>
      </c>
      <c r="C269" s="43">
        <f t="shared" si="2"/>
        <v>51500</v>
      </c>
      <c r="D269" s="44">
        <f t="shared" si="3"/>
        <v>36812.82</v>
      </c>
      <c r="E269" s="44">
        <f t="shared" si="4"/>
        <v>46.02</v>
      </c>
      <c r="F269" s="44">
        <f t="shared" si="5"/>
        <v>833.84</v>
      </c>
      <c r="G269" s="44">
        <f t="shared" si="6"/>
        <v>91.67</v>
      </c>
      <c r="H269" s="44">
        <f t="shared" si="7"/>
        <v>971.53</v>
      </c>
      <c r="I269" s="10"/>
      <c r="J269" s="44"/>
      <c r="K269" s="44"/>
      <c r="L269" s="44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2.0" customHeight="1">
      <c r="A270" s="10"/>
      <c r="B270" s="42">
        <f t="shared" si="1"/>
        <v>259</v>
      </c>
      <c r="C270" s="43">
        <f t="shared" si="2"/>
        <v>51531</v>
      </c>
      <c r="D270" s="44">
        <f t="shared" si="3"/>
        <v>35978.98</v>
      </c>
      <c r="E270" s="44">
        <f t="shared" si="4"/>
        <v>44.97</v>
      </c>
      <c r="F270" s="44">
        <f t="shared" si="5"/>
        <v>834.89</v>
      </c>
      <c r="G270" s="44">
        <f t="shared" si="6"/>
        <v>91.67</v>
      </c>
      <c r="H270" s="44">
        <f t="shared" si="7"/>
        <v>971.53</v>
      </c>
      <c r="I270" s="10"/>
      <c r="J270" s="44"/>
      <c r="K270" s="44"/>
      <c r="L270" s="44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2.0" customHeight="1">
      <c r="A271" s="10"/>
      <c r="B271" s="42">
        <f t="shared" si="1"/>
        <v>260</v>
      </c>
      <c r="C271" s="43">
        <f t="shared" si="2"/>
        <v>51560</v>
      </c>
      <c r="D271" s="44">
        <f t="shared" si="3"/>
        <v>35144.09</v>
      </c>
      <c r="E271" s="44">
        <f t="shared" si="4"/>
        <v>43.93</v>
      </c>
      <c r="F271" s="44">
        <f t="shared" si="5"/>
        <v>835.93</v>
      </c>
      <c r="G271" s="44">
        <f t="shared" si="6"/>
        <v>91.67</v>
      </c>
      <c r="H271" s="44">
        <f t="shared" si="7"/>
        <v>971.53</v>
      </c>
      <c r="I271" s="10"/>
      <c r="J271" s="44"/>
      <c r="K271" s="44"/>
      <c r="L271" s="44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2.0" customHeight="1">
      <c r="A272" s="10"/>
      <c r="B272" s="42">
        <f t="shared" si="1"/>
        <v>261</v>
      </c>
      <c r="C272" s="43">
        <f t="shared" si="2"/>
        <v>51590</v>
      </c>
      <c r="D272" s="44">
        <f t="shared" si="3"/>
        <v>34308.16</v>
      </c>
      <c r="E272" s="44">
        <f t="shared" si="4"/>
        <v>42.89</v>
      </c>
      <c r="F272" s="44">
        <f t="shared" si="5"/>
        <v>836.97</v>
      </c>
      <c r="G272" s="44">
        <f t="shared" si="6"/>
        <v>91.67</v>
      </c>
      <c r="H272" s="44">
        <f t="shared" si="7"/>
        <v>971.53</v>
      </c>
      <c r="I272" s="10"/>
      <c r="J272" s="44"/>
      <c r="K272" s="44"/>
      <c r="L272" s="44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2.0" customHeight="1">
      <c r="A273" s="10"/>
      <c r="B273" s="42">
        <f t="shared" si="1"/>
        <v>262</v>
      </c>
      <c r="C273" s="43">
        <f t="shared" si="2"/>
        <v>51621</v>
      </c>
      <c r="D273" s="44">
        <f t="shared" si="3"/>
        <v>33471.19</v>
      </c>
      <c r="E273" s="44">
        <f t="shared" si="4"/>
        <v>41.84</v>
      </c>
      <c r="F273" s="44">
        <f t="shared" si="5"/>
        <v>838.02</v>
      </c>
      <c r="G273" s="44">
        <f t="shared" si="6"/>
        <v>91.67</v>
      </c>
      <c r="H273" s="44">
        <f t="shared" si="7"/>
        <v>971.53</v>
      </c>
      <c r="I273" s="10"/>
      <c r="J273" s="44"/>
      <c r="K273" s="44"/>
      <c r="L273" s="44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2.0" customHeight="1">
      <c r="A274" s="10"/>
      <c r="B274" s="42">
        <f t="shared" si="1"/>
        <v>263</v>
      </c>
      <c r="C274" s="43">
        <f t="shared" si="2"/>
        <v>51651</v>
      </c>
      <c r="D274" s="44">
        <f t="shared" si="3"/>
        <v>32633.17</v>
      </c>
      <c r="E274" s="44">
        <f t="shared" si="4"/>
        <v>40.79</v>
      </c>
      <c r="F274" s="44">
        <f t="shared" si="5"/>
        <v>839.07</v>
      </c>
      <c r="G274" s="44">
        <f t="shared" si="6"/>
        <v>91.67</v>
      </c>
      <c r="H274" s="44">
        <f t="shared" si="7"/>
        <v>971.53</v>
      </c>
      <c r="I274" s="10"/>
      <c r="J274" s="44"/>
      <c r="K274" s="44"/>
      <c r="L274" s="44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2.0" customHeight="1">
      <c r="A275" s="10"/>
      <c r="B275" s="42">
        <f t="shared" si="1"/>
        <v>264</v>
      </c>
      <c r="C275" s="43">
        <f t="shared" si="2"/>
        <v>51682</v>
      </c>
      <c r="D275" s="44">
        <f t="shared" si="3"/>
        <v>31794.1</v>
      </c>
      <c r="E275" s="44">
        <f t="shared" si="4"/>
        <v>39.74</v>
      </c>
      <c r="F275" s="44">
        <f t="shared" si="5"/>
        <v>840.12</v>
      </c>
      <c r="G275" s="44">
        <f t="shared" si="6"/>
        <v>91.67</v>
      </c>
      <c r="H275" s="44">
        <f t="shared" si="7"/>
        <v>971.53</v>
      </c>
      <c r="I275" s="10"/>
      <c r="J275" s="44"/>
      <c r="K275" s="44"/>
      <c r="L275" s="44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2.0" customHeight="1">
      <c r="A276" s="10"/>
      <c r="B276" s="42">
        <f t="shared" si="1"/>
        <v>265</v>
      </c>
      <c r="C276" s="43">
        <f t="shared" si="2"/>
        <v>51712</v>
      </c>
      <c r="D276" s="44">
        <f t="shared" si="3"/>
        <v>30953.98</v>
      </c>
      <c r="E276" s="44">
        <f t="shared" si="4"/>
        <v>38.69</v>
      </c>
      <c r="F276" s="44">
        <f t="shared" si="5"/>
        <v>841.17</v>
      </c>
      <c r="G276" s="44">
        <f t="shared" si="6"/>
        <v>91.67</v>
      </c>
      <c r="H276" s="44">
        <f t="shared" si="7"/>
        <v>971.53</v>
      </c>
      <c r="I276" s="10"/>
      <c r="J276" s="44"/>
      <c r="K276" s="44"/>
      <c r="L276" s="44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2.0" customHeight="1">
      <c r="A277" s="10"/>
      <c r="B277" s="42">
        <f t="shared" si="1"/>
        <v>266</v>
      </c>
      <c r="C277" s="43">
        <f t="shared" si="2"/>
        <v>51743</v>
      </c>
      <c r="D277" s="44">
        <f t="shared" si="3"/>
        <v>30112.81</v>
      </c>
      <c r="E277" s="44">
        <f t="shared" si="4"/>
        <v>37.64</v>
      </c>
      <c r="F277" s="44">
        <f t="shared" si="5"/>
        <v>842.22</v>
      </c>
      <c r="G277" s="44">
        <f t="shared" si="6"/>
        <v>91.67</v>
      </c>
      <c r="H277" s="44">
        <f t="shared" si="7"/>
        <v>971.53</v>
      </c>
      <c r="I277" s="10"/>
      <c r="J277" s="44"/>
      <c r="K277" s="44"/>
      <c r="L277" s="44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2.0" customHeight="1">
      <c r="A278" s="10"/>
      <c r="B278" s="42">
        <f t="shared" si="1"/>
        <v>267</v>
      </c>
      <c r="C278" s="43">
        <f t="shared" si="2"/>
        <v>51774</v>
      </c>
      <c r="D278" s="44">
        <f t="shared" si="3"/>
        <v>29270.59</v>
      </c>
      <c r="E278" s="44">
        <f t="shared" si="4"/>
        <v>36.59</v>
      </c>
      <c r="F278" s="44">
        <f t="shared" si="5"/>
        <v>843.27</v>
      </c>
      <c r="G278" s="44">
        <f t="shared" si="6"/>
        <v>91.67</v>
      </c>
      <c r="H278" s="44">
        <f t="shared" si="7"/>
        <v>971.53</v>
      </c>
      <c r="I278" s="10"/>
      <c r="J278" s="44"/>
      <c r="K278" s="44"/>
      <c r="L278" s="44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2.0" customHeight="1">
      <c r="A279" s="10"/>
      <c r="B279" s="42">
        <f t="shared" si="1"/>
        <v>268</v>
      </c>
      <c r="C279" s="43">
        <f t="shared" si="2"/>
        <v>51804</v>
      </c>
      <c r="D279" s="44">
        <f t="shared" si="3"/>
        <v>28427.32</v>
      </c>
      <c r="E279" s="44">
        <f t="shared" si="4"/>
        <v>35.53</v>
      </c>
      <c r="F279" s="44">
        <f t="shared" si="5"/>
        <v>844.33</v>
      </c>
      <c r="G279" s="44">
        <f t="shared" si="6"/>
        <v>91.67</v>
      </c>
      <c r="H279" s="44">
        <f t="shared" si="7"/>
        <v>971.53</v>
      </c>
      <c r="I279" s="10"/>
      <c r="J279" s="44"/>
      <c r="K279" s="44"/>
      <c r="L279" s="44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2.0" customHeight="1">
      <c r="A280" s="10"/>
      <c r="B280" s="42">
        <f t="shared" si="1"/>
        <v>269</v>
      </c>
      <c r="C280" s="43">
        <f t="shared" si="2"/>
        <v>51835</v>
      </c>
      <c r="D280" s="44">
        <f t="shared" si="3"/>
        <v>27582.99</v>
      </c>
      <c r="E280" s="44">
        <f t="shared" si="4"/>
        <v>34.48</v>
      </c>
      <c r="F280" s="44">
        <f t="shared" si="5"/>
        <v>845.38</v>
      </c>
      <c r="G280" s="44">
        <f t="shared" si="6"/>
        <v>91.67</v>
      </c>
      <c r="H280" s="44">
        <f t="shared" si="7"/>
        <v>971.53</v>
      </c>
      <c r="I280" s="10"/>
      <c r="J280" s="44"/>
      <c r="K280" s="44"/>
      <c r="L280" s="44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2.0" customHeight="1">
      <c r="A281" s="10"/>
      <c r="B281" s="42">
        <f t="shared" si="1"/>
        <v>270</v>
      </c>
      <c r="C281" s="43">
        <f t="shared" si="2"/>
        <v>51865</v>
      </c>
      <c r="D281" s="44">
        <f t="shared" si="3"/>
        <v>26737.61</v>
      </c>
      <c r="E281" s="44">
        <f t="shared" si="4"/>
        <v>33.42</v>
      </c>
      <c r="F281" s="44">
        <f t="shared" si="5"/>
        <v>846.44</v>
      </c>
      <c r="G281" s="44">
        <f t="shared" si="6"/>
        <v>91.67</v>
      </c>
      <c r="H281" s="44">
        <f t="shared" si="7"/>
        <v>971.53</v>
      </c>
      <c r="I281" s="10"/>
      <c r="J281" s="44"/>
      <c r="K281" s="44"/>
      <c r="L281" s="44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2.0" customHeight="1">
      <c r="A282" s="10"/>
      <c r="B282" s="42">
        <f t="shared" si="1"/>
        <v>271</v>
      </c>
      <c r="C282" s="43">
        <f t="shared" si="2"/>
        <v>51896</v>
      </c>
      <c r="D282" s="44">
        <f t="shared" si="3"/>
        <v>25891.17</v>
      </c>
      <c r="E282" s="44">
        <f t="shared" si="4"/>
        <v>32.36</v>
      </c>
      <c r="F282" s="44">
        <f t="shared" si="5"/>
        <v>847.5</v>
      </c>
      <c r="G282" s="44">
        <f t="shared" si="6"/>
        <v>91.67</v>
      </c>
      <c r="H282" s="44">
        <f t="shared" si="7"/>
        <v>971.53</v>
      </c>
      <c r="I282" s="10"/>
      <c r="J282" s="44"/>
      <c r="K282" s="44"/>
      <c r="L282" s="44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2.0" customHeight="1">
      <c r="A283" s="10"/>
      <c r="B283" s="42">
        <f t="shared" si="1"/>
        <v>272</v>
      </c>
      <c r="C283" s="43">
        <f t="shared" si="2"/>
        <v>51925</v>
      </c>
      <c r="D283" s="44">
        <f t="shared" si="3"/>
        <v>25043.67</v>
      </c>
      <c r="E283" s="44">
        <f t="shared" si="4"/>
        <v>31.3</v>
      </c>
      <c r="F283" s="44">
        <f t="shared" si="5"/>
        <v>848.56</v>
      </c>
      <c r="G283" s="44">
        <f t="shared" si="6"/>
        <v>91.67</v>
      </c>
      <c r="H283" s="44">
        <f t="shared" si="7"/>
        <v>971.53</v>
      </c>
      <c r="I283" s="10"/>
      <c r="J283" s="44"/>
      <c r="K283" s="44"/>
      <c r="L283" s="44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2.0" customHeight="1">
      <c r="A284" s="10"/>
      <c r="B284" s="42">
        <f t="shared" si="1"/>
        <v>273</v>
      </c>
      <c r="C284" s="43">
        <f t="shared" si="2"/>
        <v>51955</v>
      </c>
      <c r="D284" s="44">
        <f t="shared" si="3"/>
        <v>24195.11</v>
      </c>
      <c r="E284" s="44">
        <f t="shared" si="4"/>
        <v>30.24</v>
      </c>
      <c r="F284" s="44">
        <f t="shared" si="5"/>
        <v>849.62</v>
      </c>
      <c r="G284" s="44">
        <f t="shared" si="6"/>
        <v>91.67</v>
      </c>
      <c r="H284" s="44">
        <f t="shared" si="7"/>
        <v>971.53</v>
      </c>
      <c r="I284" s="10"/>
      <c r="J284" s="44"/>
      <c r="K284" s="44"/>
      <c r="L284" s="44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2.0" customHeight="1">
      <c r="A285" s="10"/>
      <c r="B285" s="42">
        <f t="shared" si="1"/>
        <v>274</v>
      </c>
      <c r="C285" s="43">
        <f t="shared" si="2"/>
        <v>51986</v>
      </c>
      <c r="D285" s="44">
        <f t="shared" si="3"/>
        <v>23345.49</v>
      </c>
      <c r="E285" s="44">
        <f t="shared" si="4"/>
        <v>29.18</v>
      </c>
      <c r="F285" s="44">
        <f t="shared" si="5"/>
        <v>850.68</v>
      </c>
      <c r="G285" s="44">
        <f t="shared" si="6"/>
        <v>91.67</v>
      </c>
      <c r="H285" s="44">
        <f t="shared" si="7"/>
        <v>971.53</v>
      </c>
      <c r="I285" s="10"/>
      <c r="J285" s="44"/>
      <c r="K285" s="44"/>
      <c r="L285" s="44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2.0" customHeight="1">
      <c r="A286" s="10"/>
      <c r="B286" s="42">
        <f t="shared" si="1"/>
        <v>275</v>
      </c>
      <c r="C286" s="43">
        <f t="shared" si="2"/>
        <v>52016</v>
      </c>
      <c r="D286" s="44">
        <f t="shared" si="3"/>
        <v>22494.81</v>
      </c>
      <c r="E286" s="44">
        <f t="shared" si="4"/>
        <v>28.12</v>
      </c>
      <c r="F286" s="44">
        <f t="shared" si="5"/>
        <v>851.74</v>
      </c>
      <c r="G286" s="44">
        <f t="shared" si="6"/>
        <v>91.67</v>
      </c>
      <c r="H286" s="44">
        <f t="shared" si="7"/>
        <v>971.53</v>
      </c>
      <c r="I286" s="10"/>
      <c r="J286" s="44"/>
      <c r="K286" s="44"/>
      <c r="L286" s="44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2.0" customHeight="1">
      <c r="A287" s="10"/>
      <c r="B287" s="42">
        <f t="shared" si="1"/>
        <v>276</v>
      </c>
      <c r="C287" s="43">
        <f t="shared" si="2"/>
        <v>52047</v>
      </c>
      <c r="D287" s="44">
        <f t="shared" si="3"/>
        <v>21643.07</v>
      </c>
      <c r="E287" s="44">
        <f t="shared" si="4"/>
        <v>27.05</v>
      </c>
      <c r="F287" s="44">
        <f t="shared" si="5"/>
        <v>852.81</v>
      </c>
      <c r="G287" s="44">
        <f t="shared" si="6"/>
        <v>91.67</v>
      </c>
      <c r="H287" s="44">
        <f t="shared" si="7"/>
        <v>971.53</v>
      </c>
      <c r="I287" s="10"/>
      <c r="J287" s="44"/>
      <c r="K287" s="44"/>
      <c r="L287" s="44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2.0" customHeight="1">
      <c r="A288" s="10"/>
      <c r="B288" s="42">
        <f t="shared" si="1"/>
        <v>277</v>
      </c>
      <c r="C288" s="43">
        <f t="shared" si="2"/>
        <v>52077</v>
      </c>
      <c r="D288" s="44">
        <f t="shared" si="3"/>
        <v>20790.26</v>
      </c>
      <c r="E288" s="44">
        <f t="shared" si="4"/>
        <v>25.99</v>
      </c>
      <c r="F288" s="44">
        <f t="shared" si="5"/>
        <v>853.87</v>
      </c>
      <c r="G288" s="44">
        <f t="shared" si="6"/>
        <v>91.67</v>
      </c>
      <c r="H288" s="44">
        <f t="shared" si="7"/>
        <v>971.53</v>
      </c>
      <c r="I288" s="10"/>
      <c r="J288" s="44"/>
      <c r="K288" s="44"/>
      <c r="L288" s="44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2.0" customHeight="1">
      <c r="A289" s="10"/>
      <c r="B289" s="42">
        <f t="shared" si="1"/>
        <v>278</v>
      </c>
      <c r="C289" s="43">
        <f t="shared" si="2"/>
        <v>52108</v>
      </c>
      <c r="D289" s="44">
        <f t="shared" si="3"/>
        <v>19936.39</v>
      </c>
      <c r="E289" s="44">
        <f t="shared" si="4"/>
        <v>24.92</v>
      </c>
      <c r="F289" s="44">
        <f t="shared" si="5"/>
        <v>854.94</v>
      </c>
      <c r="G289" s="44">
        <f t="shared" si="6"/>
        <v>91.67</v>
      </c>
      <c r="H289" s="44">
        <f t="shared" si="7"/>
        <v>971.53</v>
      </c>
      <c r="I289" s="10"/>
      <c r="J289" s="44"/>
      <c r="K289" s="44"/>
      <c r="L289" s="44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2.0" customHeight="1">
      <c r="A290" s="10"/>
      <c r="B290" s="42">
        <f t="shared" si="1"/>
        <v>279</v>
      </c>
      <c r="C290" s="43">
        <f t="shared" si="2"/>
        <v>52139</v>
      </c>
      <c r="D290" s="44">
        <f t="shared" si="3"/>
        <v>19081.45</v>
      </c>
      <c r="E290" s="44">
        <f t="shared" si="4"/>
        <v>23.85</v>
      </c>
      <c r="F290" s="44">
        <f t="shared" si="5"/>
        <v>856.01</v>
      </c>
      <c r="G290" s="44">
        <f t="shared" si="6"/>
        <v>91.67</v>
      </c>
      <c r="H290" s="44">
        <f t="shared" si="7"/>
        <v>971.53</v>
      </c>
      <c r="I290" s="10"/>
      <c r="J290" s="44"/>
      <c r="K290" s="44"/>
      <c r="L290" s="44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2.0" customHeight="1">
      <c r="A291" s="10"/>
      <c r="B291" s="42">
        <f t="shared" si="1"/>
        <v>280</v>
      </c>
      <c r="C291" s="43">
        <f t="shared" si="2"/>
        <v>52169</v>
      </c>
      <c r="D291" s="44">
        <f t="shared" si="3"/>
        <v>18225.44</v>
      </c>
      <c r="E291" s="44">
        <f t="shared" si="4"/>
        <v>22.78</v>
      </c>
      <c r="F291" s="44">
        <f t="shared" si="5"/>
        <v>857.08</v>
      </c>
      <c r="G291" s="44">
        <f t="shared" si="6"/>
        <v>91.67</v>
      </c>
      <c r="H291" s="44">
        <f t="shared" si="7"/>
        <v>971.53</v>
      </c>
      <c r="I291" s="10"/>
      <c r="J291" s="44"/>
      <c r="K291" s="44"/>
      <c r="L291" s="44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2.0" customHeight="1">
      <c r="A292" s="10"/>
      <c r="B292" s="42">
        <f t="shared" si="1"/>
        <v>281</v>
      </c>
      <c r="C292" s="43">
        <f t="shared" si="2"/>
        <v>52200</v>
      </c>
      <c r="D292" s="44">
        <f t="shared" si="3"/>
        <v>17368.36</v>
      </c>
      <c r="E292" s="44">
        <f t="shared" si="4"/>
        <v>21.71</v>
      </c>
      <c r="F292" s="44">
        <f t="shared" si="5"/>
        <v>858.15</v>
      </c>
      <c r="G292" s="44">
        <f t="shared" si="6"/>
        <v>91.67</v>
      </c>
      <c r="H292" s="44">
        <f t="shared" si="7"/>
        <v>971.53</v>
      </c>
      <c r="I292" s="10"/>
      <c r="J292" s="44"/>
      <c r="K292" s="44"/>
      <c r="L292" s="44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2.0" customHeight="1">
      <c r="A293" s="10"/>
      <c r="B293" s="42">
        <f t="shared" si="1"/>
        <v>282</v>
      </c>
      <c r="C293" s="43">
        <f t="shared" si="2"/>
        <v>52230</v>
      </c>
      <c r="D293" s="44">
        <f t="shared" si="3"/>
        <v>16510.21</v>
      </c>
      <c r="E293" s="44">
        <f t="shared" si="4"/>
        <v>20.64</v>
      </c>
      <c r="F293" s="44">
        <f t="shared" si="5"/>
        <v>859.22</v>
      </c>
      <c r="G293" s="44">
        <f t="shared" si="6"/>
        <v>91.67</v>
      </c>
      <c r="H293" s="44">
        <f t="shared" si="7"/>
        <v>971.53</v>
      </c>
      <c r="I293" s="10"/>
      <c r="J293" s="44"/>
      <c r="K293" s="44"/>
      <c r="L293" s="44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2.0" customHeight="1">
      <c r="A294" s="10"/>
      <c r="B294" s="42">
        <f t="shared" si="1"/>
        <v>283</v>
      </c>
      <c r="C294" s="43">
        <f t="shared" si="2"/>
        <v>52261</v>
      </c>
      <c r="D294" s="44">
        <f t="shared" si="3"/>
        <v>15650.99</v>
      </c>
      <c r="E294" s="44">
        <f t="shared" si="4"/>
        <v>19.56</v>
      </c>
      <c r="F294" s="44">
        <f t="shared" si="5"/>
        <v>860.3</v>
      </c>
      <c r="G294" s="44">
        <f t="shared" si="6"/>
        <v>91.67</v>
      </c>
      <c r="H294" s="44">
        <f t="shared" si="7"/>
        <v>971.53</v>
      </c>
      <c r="I294" s="10"/>
      <c r="J294" s="44"/>
      <c r="K294" s="44"/>
      <c r="L294" s="44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2.0" customHeight="1">
      <c r="A295" s="10"/>
      <c r="B295" s="42">
        <f t="shared" si="1"/>
        <v>284</v>
      </c>
      <c r="C295" s="43">
        <f t="shared" si="2"/>
        <v>52290</v>
      </c>
      <c r="D295" s="44">
        <f t="shared" si="3"/>
        <v>14790.69</v>
      </c>
      <c r="E295" s="44">
        <f t="shared" si="4"/>
        <v>18.49</v>
      </c>
      <c r="F295" s="44">
        <f t="shared" si="5"/>
        <v>861.37</v>
      </c>
      <c r="G295" s="44">
        <f t="shared" si="6"/>
        <v>91.67</v>
      </c>
      <c r="H295" s="44">
        <f t="shared" si="7"/>
        <v>971.53</v>
      </c>
      <c r="I295" s="10"/>
      <c r="J295" s="44"/>
      <c r="K295" s="44"/>
      <c r="L295" s="44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2.0" customHeight="1">
      <c r="A296" s="10"/>
      <c r="B296" s="42">
        <f t="shared" si="1"/>
        <v>285</v>
      </c>
      <c r="C296" s="43">
        <f t="shared" si="2"/>
        <v>52320</v>
      </c>
      <c r="D296" s="44">
        <f t="shared" si="3"/>
        <v>13929.32</v>
      </c>
      <c r="E296" s="44">
        <f t="shared" si="4"/>
        <v>17.41</v>
      </c>
      <c r="F296" s="44">
        <f t="shared" si="5"/>
        <v>862.45</v>
      </c>
      <c r="G296" s="44">
        <f t="shared" si="6"/>
        <v>91.67</v>
      </c>
      <c r="H296" s="44">
        <f t="shared" si="7"/>
        <v>971.53</v>
      </c>
      <c r="I296" s="10"/>
      <c r="J296" s="44"/>
      <c r="K296" s="44"/>
      <c r="L296" s="44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2.0" customHeight="1">
      <c r="A297" s="10"/>
      <c r="B297" s="42">
        <f t="shared" si="1"/>
        <v>286</v>
      </c>
      <c r="C297" s="43">
        <f t="shared" si="2"/>
        <v>52351</v>
      </c>
      <c r="D297" s="44">
        <f t="shared" si="3"/>
        <v>13066.87</v>
      </c>
      <c r="E297" s="44">
        <f t="shared" si="4"/>
        <v>16.33</v>
      </c>
      <c r="F297" s="44">
        <f t="shared" si="5"/>
        <v>863.53</v>
      </c>
      <c r="G297" s="44">
        <f t="shared" si="6"/>
        <v>91.67</v>
      </c>
      <c r="H297" s="44">
        <f t="shared" si="7"/>
        <v>971.53</v>
      </c>
      <c r="I297" s="10"/>
      <c r="J297" s="44"/>
      <c r="K297" s="44"/>
      <c r="L297" s="44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2.0" customHeight="1">
      <c r="A298" s="10"/>
      <c r="B298" s="42">
        <f t="shared" si="1"/>
        <v>287</v>
      </c>
      <c r="C298" s="43">
        <f t="shared" si="2"/>
        <v>52381</v>
      </c>
      <c r="D298" s="44">
        <f t="shared" si="3"/>
        <v>12203.34</v>
      </c>
      <c r="E298" s="44">
        <f t="shared" si="4"/>
        <v>15.25</v>
      </c>
      <c r="F298" s="44">
        <f t="shared" si="5"/>
        <v>864.61</v>
      </c>
      <c r="G298" s="44">
        <f t="shared" si="6"/>
        <v>91.67</v>
      </c>
      <c r="H298" s="44">
        <f t="shared" si="7"/>
        <v>971.53</v>
      </c>
      <c r="I298" s="10"/>
      <c r="J298" s="44"/>
      <c r="K298" s="44"/>
      <c r="L298" s="44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2.0" customHeight="1">
      <c r="A299" s="10"/>
      <c r="B299" s="42">
        <f t="shared" si="1"/>
        <v>288</v>
      </c>
      <c r="C299" s="43">
        <f t="shared" si="2"/>
        <v>52412</v>
      </c>
      <c r="D299" s="44">
        <f t="shared" si="3"/>
        <v>11338.73</v>
      </c>
      <c r="E299" s="44">
        <f t="shared" si="4"/>
        <v>14.17</v>
      </c>
      <c r="F299" s="44">
        <f t="shared" si="5"/>
        <v>865.69</v>
      </c>
      <c r="G299" s="44">
        <f t="shared" si="6"/>
        <v>91.67</v>
      </c>
      <c r="H299" s="44">
        <f t="shared" si="7"/>
        <v>971.53</v>
      </c>
      <c r="I299" s="10"/>
      <c r="J299" s="44"/>
      <c r="K299" s="44"/>
      <c r="L299" s="44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2.0" customHeight="1">
      <c r="A300" s="10"/>
      <c r="B300" s="42">
        <f t="shared" si="1"/>
        <v>289</v>
      </c>
      <c r="C300" s="43">
        <f t="shared" si="2"/>
        <v>52442</v>
      </c>
      <c r="D300" s="44">
        <f t="shared" si="3"/>
        <v>10473.04</v>
      </c>
      <c r="E300" s="44">
        <f t="shared" si="4"/>
        <v>13.09</v>
      </c>
      <c r="F300" s="44">
        <f t="shared" si="5"/>
        <v>866.77</v>
      </c>
      <c r="G300" s="44">
        <f t="shared" si="6"/>
        <v>91.67</v>
      </c>
      <c r="H300" s="44">
        <f t="shared" si="7"/>
        <v>971.53</v>
      </c>
      <c r="I300" s="10"/>
      <c r="J300" s="44"/>
      <c r="K300" s="44"/>
      <c r="L300" s="44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2.0" customHeight="1">
      <c r="A301" s="10"/>
      <c r="B301" s="42">
        <f t="shared" si="1"/>
        <v>290</v>
      </c>
      <c r="C301" s="43">
        <f t="shared" si="2"/>
        <v>52473</v>
      </c>
      <c r="D301" s="44">
        <f t="shared" si="3"/>
        <v>9606.27</v>
      </c>
      <c r="E301" s="44">
        <f t="shared" si="4"/>
        <v>12.01</v>
      </c>
      <c r="F301" s="44">
        <f t="shared" si="5"/>
        <v>867.85</v>
      </c>
      <c r="G301" s="44">
        <f t="shared" si="6"/>
        <v>91.67</v>
      </c>
      <c r="H301" s="44">
        <f t="shared" si="7"/>
        <v>971.53</v>
      </c>
      <c r="I301" s="10"/>
      <c r="J301" s="44"/>
      <c r="K301" s="44"/>
      <c r="L301" s="44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2.0" customHeight="1">
      <c r="A302" s="10"/>
      <c r="B302" s="42">
        <f t="shared" si="1"/>
        <v>291</v>
      </c>
      <c r="C302" s="43">
        <f t="shared" si="2"/>
        <v>52504</v>
      </c>
      <c r="D302" s="44">
        <f t="shared" si="3"/>
        <v>8738.42</v>
      </c>
      <c r="E302" s="44">
        <f t="shared" si="4"/>
        <v>10.92</v>
      </c>
      <c r="F302" s="44">
        <f t="shared" si="5"/>
        <v>868.94</v>
      </c>
      <c r="G302" s="44">
        <f t="shared" si="6"/>
        <v>91.67</v>
      </c>
      <c r="H302" s="44">
        <f t="shared" si="7"/>
        <v>971.53</v>
      </c>
      <c r="I302" s="10"/>
      <c r="J302" s="44"/>
      <c r="K302" s="44"/>
      <c r="L302" s="44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2.0" customHeight="1">
      <c r="A303" s="10"/>
      <c r="B303" s="42">
        <f t="shared" si="1"/>
        <v>292</v>
      </c>
      <c r="C303" s="43">
        <f t="shared" si="2"/>
        <v>52534</v>
      </c>
      <c r="D303" s="44">
        <f t="shared" si="3"/>
        <v>7869.48</v>
      </c>
      <c r="E303" s="44">
        <f t="shared" si="4"/>
        <v>9.84</v>
      </c>
      <c r="F303" s="44">
        <f t="shared" si="5"/>
        <v>870.02</v>
      </c>
      <c r="G303" s="44">
        <f t="shared" si="6"/>
        <v>91.67</v>
      </c>
      <c r="H303" s="44">
        <f t="shared" si="7"/>
        <v>971.53</v>
      </c>
      <c r="I303" s="10"/>
      <c r="J303" s="44"/>
      <c r="K303" s="44"/>
      <c r="L303" s="44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2.0" customHeight="1">
      <c r="A304" s="10"/>
      <c r="B304" s="42">
        <f t="shared" si="1"/>
        <v>293</v>
      </c>
      <c r="C304" s="43">
        <f t="shared" si="2"/>
        <v>52565</v>
      </c>
      <c r="D304" s="44">
        <f t="shared" si="3"/>
        <v>6999.46</v>
      </c>
      <c r="E304" s="44">
        <f t="shared" si="4"/>
        <v>8.75</v>
      </c>
      <c r="F304" s="44">
        <f t="shared" si="5"/>
        <v>871.11</v>
      </c>
      <c r="G304" s="44">
        <f t="shared" si="6"/>
        <v>91.67</v>
      </c>
      <c r="H304" s="44">
        <f t="shared" si="7"/>
        <v>971.53</v>
      </c>
      <c r="I304" s="10"/>
      <c r="J304" s="44"/>
      <c r="K304" s="44"/>
      <c r="L304" s="44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2.0" customHeight="1">
      <c r="A305" s="10"/>
      <c r="B305" s="42">
        <f t="shared" si="1"/>
        <v>294</v>
      </c>
      <c r="C305" s="43">
        <f t="shared" si="2"/>
        <v>52595</v>
      </c>
      <c r="D305" s="44">
        <f t="shared" si="3"/>
        <v>6128.35</v>
      </c>
      <c r="E305" s="44">
        <f t="shared" si="4"/>
        <v>7.66</v>
      </c>
      <c r="F305" s="44">
        <f t="shared" si="5"/>
        <v>872.2</v>
      </c>
      <c r="G305" s="44">
        <f t="shared" si="6"/>
        <v>91.67</v>
      </c>
      <c r="H305" s="44">
        <f t="shared" si="7"/>
        <v>971.53</v>
      </c>
      <c r="I305" s="10"/>
      <c r="J305" s="44"/>
      <c r="K305" s="44"/>
      <c r="L305" s="44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2.0" customHeight="1">
      <c r="A306" s="10"/>
      <c r="B306" s="42">
        <f t="shared" si="1"/>
        <v>295</v>
      </c>
      <c r="C306" s="43">
        <f t="shared" si="2"/>
        <v>52626</v>
      </c>
      <c r="D306" s="44">
        <f t="shared" si="3"/>
        <v>5256.15</v>
      </c>
      <c r="E306" s="44">
        <f t="shared" si="4"/>
        <v>6.57</v>
      </c>
      <c r="F306" s="44">
        <f t="shared" si="5"/>
        <v>873.29</v>
      </c>
      <c r="G306" s="44">
        <f t="shared" si="6"/>
        <v>91.67</v>
      </c>
      <c r="H306" s="44">
        <f t="shared" si="7"/>
        <v>971.53</v>
      </c>
      <c r="I306" s="10"/>
      <c r="J306" s="44"/>
      <c r="K306" s="44"/>
      <c r="L306" s="44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2.0" customHeight="1">
      <c r="A307" s="10"/>
      <c r="B307" s="42">
        <f t="shared" si="1"/>
        <v>296</v>
      </c>
      <c r="C307" s="43">
        <f t="shared" si="2"/>
        <v>52656</v>
      </c>
      <c r="D307" s="44">
        <f t="shared" si="3"/>
        <v>4382.86</v>
      </c>
      <c r="E307" s="44">
        <f t="shared" si="4"/>
        <v>5.48</v>
      </c>
      <c r="F307" s="44">
        <f t="shared" si="5"/>
        <v>874.38</v>
      </c>
      <c r="G307" s="44">
        <f t="shared" si="6"/>
        <v>91.67</v>
      </c>
      <c r="H307" s="44">
        <f t="shared" si="7"/>
        <v>971.53</v>
      </c>
      <c r="I307" s="10"/>
      <c r="J307" s="44"/>
      <c r="K307" s="44"/>
      <c r="L307" s="44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2.0" customHeight="1">
      <c r="A308" s="10"/>
      <c r="B308" s="42">
        <f t="shared" si="1"/>
        <v>297</v>
      </c>
      <c r="C308" s="43">
        <f t="shared" si="2"/>
        <v>52686</v>
      </c>
      <c r="D308" s="44">
        <f t="shared" si="3"/>
        <v>3508.48</v>
      </c>
      <c r="E308" s="44">
        <f t="shared" si="4"/>
        <v>4.39</v>
      </c>
      <c r="F308" s="44">
        <f t="shared" si="5"/>
        <v>875.47</v>
      </c>
      <c r="G308" s="44">
        <f t="shared" si="6"/>
        <v>91.67</v>
      </c>
      <c r="H308" s="44">
        <f t="shared" si="7"/>
        <v>971.53</v>
      </c>
      <c r="I308" s="10"/>
      <c r="J308" s="44"/>
      <c r="K308" s="44"/>
      <c r="L308" s="44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2.0" customHeight="1">
      <c r="A309" s="10"/>
      <c r="B309" s="42">
        <f t="shared" si="1"/>
        <v>298</v>
      </c>
      <c r="C309" s="43">
        <f t="shared" si="2"/>
        <v>52717</v>
      </c>
      <c r="D309" s="44">
        <f t="shared" si="3"/>
        <v>2633.01</v>
      </c>
      <c r="E309" s="44">
        <f t="shared" si="4"/>
        <v>3.29</v>
      </c>
      <c r="F309" s="44">
        <f t="shared" si="5"/>
        <v>876.57</v>
      </c>
      <c r="G309" s="44">
        <f t="shared" si="6"/>
        <v>91.67</v>
      </c>
      <c r="H309" s="44">
        <f t="shared" si="7"/>
        <v>971.53</v>
      </c>
      <c r="I309" s="10"/>
      <c r="J309" s="44"/>
      <c r="K309" s="44"/>
      <c r="L309" s="44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2.0" customHeight="1">
      <c r="A310" s="10"/>
      <c r="B310" s="42">
        <f t="shared" si="1"/>
        <v>299</v>
      </c>
      <c r="C310" s="43">
        <f t="shared" si="2"/>
        <v>52747</v>
      </c>
      <c r="D310" s="44">
        <f t="shared" si="3"/>
        <v>1756.44</v>
      </c>
      <c r="E310" s="44">
        <f t="shared" si="4"/>
        <v>2.2</v>
      </c>
      <c r="F310" s="44">
        <f t="shared" si="5"/>
        <v>877.66</v>
      </c>
      <c r="G310" s="44">
        <f t="shared" si="6"/>
        <v>91.67</v>
      </c>
      <c r="H310" s="44">
        <f t="shared" si="7"/>
        <v>971.53</v>
      </c>
      <c r="I310" s="10"/>
      <c r="J310" s="44"/>
      <c r="K310" s="44"/>
      <c r="L310" s="44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2.0" customHeight="1">
      <c r="A311" s="10"/>
      <c r="B311" s="42">
        <f t="shared" si="1"/>
        <v>300</v>
      </c>
      <c r="C311" s="43">
        <f t="shared" si="2"/>
        <v>52778</v>
      </c>
      <c r="D311" s="44">
        <f t="shared" si="3"/>
        <v>878.78</v>
      </c>
      <c r="E311" s="44">
        <f t="shared" si="4"/>
        <v>1.1</v>
      </c>
      <c r="F311" s="44">
        <f t="shared" si="5"/>
        <v>878.78</v>
      </c>
      <c r="G311" s="44">
        <f t="shared" si="6"/>
        <v>91.67</v>
      </c>
      <c r="H311" s="44">
        <f t="shared" si="7"/>
        <v>971.55</v>
      </c>
      <c r="I311" s="10"/>
      <c r="J311" s="44"/>
      <c r="K311" s="44"/>
      <c r="L311" s="44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2.0" customHeight="1">
      <c r="A312" s="10"/>
      <c r="B312" s="42" t="str">
        <f t="shared" si="1"/>
        <v>-</v>
      </c>
      <c r="C312" s="43" t="str">
        <f t="shared" si="2"/>
        <v/>
      </c>
      <c r="D312" s="44" t="str">
        <f t="shared" si="3"/>
        <v/>
      </c>
      <c r="E312" s="44" t="str">
        <f t="shared" si="4"/>
        <v/>
      </c>
      <c r="F312" s="44" t="str">
        <f t="shared" si="5"/>
        <v/>
      </c>
      <c r="G312" s="44" t="str">
        <f t="shared" si="6"/>
        <v/>
      </c>
      <c r="H312" s="44" t="str">
        <f t="shared" si="7"/>
        <v/>
      </c>
      <c r="I312" s="10"/>
      <c r="J312" s="44"/>
      <c r="K312" s="44"/>
      <c r="L312" s="44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2.0" customHeight="1">
      <c r="A313" s="10"/>
      <c r="B313" s="42" t="str">
        <f t="shared" si="1"/>
        <v>-</v>
      </c>
      <c r="C313" s="43" t="str">
        <f t="shared" si="2"/>
        <v/>
      </c>
      <c r="D313" s="44" t="str">
        <f t="shared" si="3"/>
        <v/>
      </c>
      <c r="E313" s="44" t="str">
        <f t="shared" si="4"/>
        <v/>
      </c>
      <c r="F313" s="44" t="str">
        <f t="shared" si="5"/>
        <v/>
      </c>
      <c r="G313" s="44" t="str">
        <f t="shared" si="6"/>
        <v/>
      </c>
      <c r="H313" s="44" t="str">
        <f t="shared" si="7"/>
        <v/>
      </c>
      <c r="I313" s="10"/>
      <c r="J313" s="44"/>
      <c r="K313" s="44"/>
      <c r="L313" s="44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2.0" customHeight="1">
      <c r="A314" s="10"/>
      <c r="B314" s="42" t="str">
        <f t="shared" si="1"/>
        <v>-</v>
      </c>
      <c r="C314" s="43" t="str">
        <f t="shared" si="2"/>
        <v/>
      </c>
      <c r="D314" s="44" t="str">
        <f t="shared" si="3"/>
        <v/>
      </c>
      <c r="E314" s="44" t="str">
        <f t="shared" si="4"/>
        <v/>
      </c>
      <c r="F314" s="44" t="str">
        <f t="shared" si="5"/>
        <v/>
      </c>
      <c r="G314" s="44" t="str">
        <f t="shared" si="6"/>
        <v/>
      </c>
      <c r="H314" s="44" t="str">
        <f t="shared" si="7"/>
        <v/>
      </c>
      <c r="I314" s="10"/>
      <c r="J314" s="44"/>
      <c r="K314" s="44"/>
      <c r="L314" s="44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2.0" customHeight="1">
      <c r="A315" s="10"/>
      <c r="B315" s="42" t="str">
        <f t="shared" si="1"/>
        <v>-</v>
      </c>
      <c r="C315" s="43" t="str">
        <f t="shared" si="2"/>
        <v/>
      </c>
      <c r="D315" s="44" t="str">
        <f t="shared" si="3"/>
        <v/>
      </c>
      <c r="E315" s="44" t="str">
        <f t="shared" si="4"/>
        <v/>
      </c>
      <c r="F315" s="44" t="str">
        <f t="shared" si="5"/>
        <v/>
      </c>
      <c r="G315" s="44" t="str">
        <f t="shared" si="6"/>
        <v/>
      </c>
      <c r="H315" s="44" t="str">
        <f t="shared" si="7"/>
        <v/>
      </c>
      <c r="I315" s="10"/>
      <c r="J315" s="44"/>
      <c r="K315" s="44"/>
      <c r="L315" s="44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2.0" customHeight="1">
      <c r="A316" s="10"/>
      <c r="B316" s="42" t="str">
        <f t="shared" si="1"/>
        <v>-</v>
      </c>
      <c r="C316" s="43" t="str">
        <f t="shared" si="2"/>
        <v/>
      </c>
      <c r="D316" s="44" t="str">
        <f t="shared" si="3"/>
        <v/>
      </c>
      <c r="E316" s="44" t="str">
        <f t="shared" si="4"/>
        <v/>
      </c>
      <c r="F316" s="44" t="str">
        <f t="shared" si="5"/>
        <v/>
      </c>
      <c r="G316" s="44" t="str">
        <f t="shared" si="6"/>
        <v/>
      </c>
      <c r="H316" s="44" t="str">
        <f t="shared" si="7"/>
        <v/>
      </c>
      <c r="I316" s="10"/>
      <c r="J316" s="44"/>
      <c r="K316" s="44"/>
      <c r="L316" s="44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2.0" customHeight="1">
      <c r="A317" s="10"/>
      <c r="B317" s="42" t="str">
        <f t="shared" si="1"/>
        <v>-</v>
      </c>
      <c r="C317" s="43" t="str">
        <f t="shared" si="2"/>
        <v/>
      </c>
      <c r="D317" s="44" t="str">
        <f t="shared" si="3"/>
        <v/>
      </c>
      <c r="E317" s="44" t="str">
        <f t="shared" si="4"/>
        <v/>
      </c>
      <c r="F317" s="44" t="str">
        <f t="shared" si="5"/>
        <v/>
      </c>
      <c r="G317" s="44" t="str">
        <f t="shared" si="6"/>
        <v/>
      </c>
      <c r="H317" s="44" t="str">
        <f t="shared" si="7"/>
        <v/>
      </c>
      <c r="I317" s="10"/>
      <c r="J317" s="44"/>
      <c r="K317" s="44"/>
      <c r="L317" s="44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2.0" customHeight="1">
      <c r="A318" s="10"/>
      <c r="B318" s="42" t="str">
        <f t="shared" si="1"/>
        <v>-</v>
      </c>
      <c r="C318" s="43" t="str">
        <f t="shared" si="2"/>
        <v/>
      </c>
      <c r="D318" s="44" t="str">
        <f t="shared" si="3"/>
        <v/>
      </c>
      <c r="E318" s="44" t="str">
        <f t="shared" si="4"/>
        <v/>
      </c>
      <c r="F318" s="44" t="str">
        <f t="shared" si="5"/>
        <v/>
      </c>
      <c r="G318" s="44" t="str">
        <f t="shared" si="6"/>
        <v/>
      </c>
      <c r="H318" s="44" t="str">
        <f t="shared" si="7"/>
        <v/>
      </c>
      <c r="I318" s="10"/>
      <c r="J318" s="44"/>
      <c r="K318" s="44"/>
      <c r="L318" s="44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2.0" customHeight="1">
      <c r="A319" s="10"/>
      <c r="B319" s="42" t="str">
        <f t="shared" si="1"/>
        <v>-</v>
      </c>
      <c r="C319" s="43" t="str">
        <f t="shared" si="2"/>
        <v/>
      </c>
      <c r="D319" s="44" t="str">
        <f t="shared" si="3"/>
        <v/>
      </c>
      <c r="E319" s="44" t="str">
        <f t="shared" si="4"/>
        <v/>
      </c>
      <c r="F319" s="44" t="str">
        <f t="shared" si="5"/>
        <v/>
      </c>
      <c r="G319" s="44" t="str">
        <f t="shared" si="6"/>
        <v/>
      </c>
      <c r="H319" s="44" t="str">
        <f t="shared" si="7"/>
        <v/>
      </c>
      <c r="I319" s="10"/>
      <c r="J319" s="44"/>
      <c r="K319" s="44"/>
      <c r="L319" s="44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2.0" customHeight="1">
      <c r="A320" s="10"/>
      <c r="B320" s="42" t="str">
        <f t="shared" si="1"/>
        <v>-</v>
      </c>
      <c r="C320" s="43" t="str">
        <f t="shared" si="2"/>
        <v/>
      </c>
      <c r="D320" s="44" t="str">
        <f t="shared" si="3"/>
        <v/>
      </c>
      <c r="E320" s="44" t="str">
        <f t="shared" si="4"/>
        <v/>
      </c>
      <c r="F320" s="44" t="str">
        <f t="shared" si="5"/>
        <v/>
      </c>
      <c r="G320" s="44" t="str">
        <f t="shared" si="6"/>
        <v/>
      </c>
      <c r="H320" s="44" t="str">
        <f t="shared" si="7"/>
        <v/>
      </c>
      <c r="I320" s="10"/>
      <c r="J320" s="44"/>
      <c r="K320" s="44"/>
      <c r="L320" s="44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2.0" customHeight="1">
      <c r="A321" s="10"/>
      <c r="B321" s="42" t="str">
        <f t="shared" si="1"/>
        <v>-</v>
      </c>
      <c r="C321" s="43" t="str">
        <f t="shared" si="2"/>
        <v/>
      </c>
      <c r="D321" s="44" t="str">
        <f t="shared" si="3"/>
        <v/>
      </c>
      <c r="E321" s="44" t="str">
        <f t="shared" si="4"/>
        <v/>
      </c>
      <c r="F321" s="44" t="str">
        <f t="shared" si="5"/>
        <v/>
      </c>
      <c r="G321" s="44" t="str">
        <f t="shared" si="6"/>
        <v/>
      </c>
      <c r="H321" s="44" t="str">
        <f t="shared" si="7"/>
        <v/>
      </c>
      <c r="I321" s="10"/>
      <c r="J321" s="44"/>
      <c r="K321" s="44"/>
      <c r="L321" s="44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2.0" customHeight="1">
      <c r="A322" s="10"/>
      <c r="B322" s="42" t="str">
        <f t="shared" si="1"/>
        <v>-</v>
      </c>
      <c r="C322" s="43" t="str">
        <f t="shared" si="2"/>
        <v/>
      </c>
      <c r="D322" s="44" t="str">
        <f t="shared" si="3"/>
        <v/>
      </c>
      <c r="E322" s="44" t="str">
        <f t="shared" si="4"/>
        <v/>
      </c>
      <c r="F322" s="44" t="str">
        <f t="shared" si="5"/>
        <v/>
      </c>
      <c r="G322" s="44" t="str">
        <f t="shared" si="6"/>
        <v/>
      </c>
      <c r="H322" s="44" t="str">
        <f t="shared" si="7"/>
        <v/>
      </c>
      <c r="I322" s="10"/>
      <c r="J322" s="44"/>
      <c r="K322" s="44"/>
      <c r="L322" s="44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2.0" customHeight="1">
      <c r="A323" s="10"/>
      <c r="B323" s="42" t="str">
        <f t="shared" si="1"/>
        <v>-</v>
      </c>
      <c r="C323" s="43" t="str">
        <f t="shared" si="2"/>
        <v/>
      </c>
      <c r="D323" s="44" t="str">
        <f t="shared" si="3"/>
        <v/>
      </c>
      <c r="E323" s="44" t="str">
        <f t="shared" si="4"/>
        <v/>
      </c>
      <c r="F323" s="44" t="str">
        <f t="shared" si="5"/>
        <v/>
      </c>
      <c r="G323" s="44" t="str">
        <f t="shared" si="6"/>
        <v/>
      </c>
      <c r="H323" s="44" t="str">
        <f t="shared" si="7"/>
        <v/>
      </c>
      <c r="I323" s="10"/>
      <c r="J323" s="44"/>
      <c r="K323" s="44"/>
      <c r="L323" s="44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2.0" customHeight="1">
      <c r="A324" s="10"/>
      <c r="B324" s="42" t="str">
        <f t="shared" si="1"/>
        <v>-</v>
      </c>
      <c r="C324" s="43" t="str">
        <f t="shared" si="2"/>
        <v/>
      </c>
      <c r="D324" s="44" t="str">
        <f t="shared" si="3"/>
        <v/>
      </c>
      <c r="E324" s="44" t="str">
        <f t="shared" si="4"/>
        <v/>
      </c>
      <c r="F324" s="44" t="str">
        <f t="shared" si="5"/>
        <v/>
      </c>
      <c r="G324" s="44" t="str">
        <f t="shared" si="6"/>
        <v/>
      </c>
      <c r="H324" s="44" t="str">
        <f t="shared" si="7"/>
        <v/>
      </c>
      <c r="I324" s="10"/>
      <c r="J324" s="44"/>
      <c r="K324" s="44"/>
      <c r="L324" s="44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2.0" customHeight="1">
      <c r="A325" s="10"/>
      <c r="B325" s="42" t="str">
        <f t="shared" si="1"/>
        <v>-</v>
      </c>
      <c r="C325" s="43" t="str">
        <f t="shared" si="2"/>
        <v/>
      </c>
      <c r="D325" s="44" t="str">
        <f t="shared" si="3"/>
        <v/>
      </c>
      <c r="E325" s="44" t="str">
        <f t="shared" si="4"/>
        <v/>
      </c>
      <c r="F325" s="44" t="str">
        <f t="shared" si="5"/>
        <v/>
      </c>
      <c r="G325" s="44" t="str">
        <f t="shared" si="6"/>
        <v/>
      </c>
      <c r="H325" s="44" t="str">
        <f t="shared" si="7"/>
        <v/>
      </c>
      <c r="I325" s="10"/>
      <c r="J325" s="44"/>
      <c r="K325" s="44"/>
      <c r="L325" s="44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2.0" customHeight="1">
      <c r="A326" s="10"/>
      <c r="B326" s="42" t="str">
        <f t="shared" si="1"/>
        <v>-</v>
      </c>
      <c r="C326" s="43" t="str">
        <f t="shared" si="2"/>
        <v/>
      </c>
      <c r="D326" s="44" t="str">
        <f t="shared" si="3"/>
        <v/>
      </c>
      <c r="E326" s="44" t="str">
        <f t="shared" si="4"/>
        <v/>
      </c>
      <c r="F326" s="44" t="str">
        <f t="shared" si="5"/>
        <v/>
      </c>
      <c r="G326" s="44" t="str">
        <f t="shared" si="6"/>
        <v/>
      </c>
      <c r="H326" s="44" t="str">
        <f t="shared" si="7"/>
        <v/>
      </c>
      <c r="I326" s="10"/>
      <c r="J326" s="44"/>
      <c r="K326" s="44"/>
      <c r="L326" s="44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2.0" customHeight="1">
      <c r="A327" s="10"/>
      <c r="B327" s="42" t="str">
        <f t="shared" si="1"/>
        <v>-</v>
      </c>
      <c r="C327" s="43" t="str">
        <f t="shared" si="2"/>
        <v/>
      </c>
      <c r="D327" s="44" t="str">
        <f t="shared" si="3"/>
        <v/>
      </c>
      <c r="E327" s="44" t="str">
        <f t="shared" si="4"/>
        <v/>
      </c>
      <c r="F327" s="44" t="str">
        <f t="shared" si="5"/>
        <v/>
      </c>
      <c r="G327" s="44" t="str">
        <f t="shared" si="6"/>
        <v/>
      </c>
      <c r="H327" s="44" t="str">
        <f t="shared" si="7"/>
        <v/>
      </c>
      <c r="I327" s="10"/>
      <c r="J327" s="44"/>
      <c r="K327" s="44"/>
      <c r="L327" s="44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2.0" customHeight="1">
      <c r="A328" s="10"/>
      <c r="B328" s="42" t="str">
        <f t="shared" si="1"/>
        <v>-</v>
      </c>
      <c r="C328" s="43" t="str">
        <f t="shared" si="2"/>
        <v/>
      </c>
      <c r="D328" s="44" t="str">
        <f t="shared" si="3"/>
        <v/>
      </c>
      <c r="E328" s="44" t="str">
        <f t="shared" si="4"/>
        <v/>
      </c>
      <c r="F328" s="44" t="str">
        <f t="shared" si="5"/>
        <v/>
      </c>
      <c r="G328" s="44" t="str">
        <f t="shared" si="6"/>
        <v/>
      </c>
      <c r="H328" s="44" t="str">
        <f t="shared" si="7"/>
        <v/>
      </c>
      <c r="I328" s="10"/>
      <c r="J328" s="44"/>
      <c r="K328" s="44"/>
      <c r="L328" s="44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2.0" customHeight="1">
      <c r="A329" s="10"/>
      <c r="B329" s="42" t="str">
        <f t="shared" si="1"/>
        <v>-</v>
      </c>
      <c r="C329" s="43" t="str">
        <f t="shared" si="2"/>
        <v/>
      </c>
      <c r="D329" s="44" t="str">
        <f t="shared" si="3"/>
        <v/>
      </c>
      <c r="E329" s="44" t="str">
        <f t="shared" si="4"/>
        <v/>
      </c>
      <c r="F329" s="44" t="str">
        <f t="shared" si="5"/>
        <v/>
      </c>
      <c r="G329" s="44" t="str">
        <f t="shared" si="6"/>
        <v/>
      </c>
      <c r="H329" s="44" t="str">
        <f t="shared" si="7"/>
        <v/>
      </c>
      <c r="I329" s="10"/>
      <c r="J329" s="44"/>
      <c r="K329" s="44"/>
      <c r="L329" s="44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2.0" customHeight="1">
      <c r="A330" s="10"/>
      <c r="B330" s="42" t="str">
        <f t="shared" si="1"/>
        <v>-</v>
      </c>
      <c r="C330" s="43" t="str">
        <f t="shared" si="2"/>
        <v/>
      </c>
      <c r="D330" s="44" t="str">
        <f t="shared" si="3"/>
        <v/>
      </c>
      <c r="E330" s="44" t="str">
        <f t="shared" si="4"/>
        <v/>
      </c>
      <c r="F330" s="44" t="str">
        <f t="shared" si="5"/>
        <v/>
      </c>
      <c r="G330" s="44" t="str">
        <f t="shared" si="6"/>
        <v/>
      </c>
      <c r="H330" s="44" t="str">
        <f t="shared" si="7"/>
        <v/>
      </c>
      <c r="I330" s="10"/>
      <c r="J330" s="44"/>
      <c r="K330" s="44"/>
      <c r="L330" s="44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2.0" customHeight="1">
      <c r="A331" s="10"/>
      <c r="B331" s="42" t="str">
        <f t="shared" si="1"/>
        <v>-</v>
      </c>
      <c r="C331" s="43" t="str">
        <f t="shared" si="2"/>
        <v/>
      </c>
      <c r="D331" s="44" t="str">
        <f t="shared" si="3"/>
        <v/>
      </c>
      <c r="E331" s="44" t="str">
        <f t="shared" si="4"/>
        <v/>
      </c>
      <c r="F331" s="44" t="str">
        <f t="shared" si="5"/>
        <v/>
      </c>
      <c r="G331" s="44" t="str">
        <f t="shared" si="6"/>
        <v/>
      </c>
      <c r="H331" s="44" t="str">
        <f t="shared" si="7"/>
        <v/>
      </c>
      <c r="I331" s="10"/>
      <c r="J331" s="44"/>
      <c r="K331" s="44"/>
      <c r="L331" s="44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2.0" customHeight="1">
      <c r="A332" s="10"/>
      <c r="B332" s="42" t="str">
        <f t="shared" si="1"/>
        <v>-</v>
      </c>
      <c r="C332" s="43" t="str">
        <f t="shared" si="2"/>
        <v/>
      </c>
      <c r="D332" s="44" t="str">
        <f t="shared" si="3"/>
        <v/>
      </c>
      <c r="E332" s="44" t="str">
        <f t="shared" si="4"/>
        <v/>
      </c>
      <c r="F332" s="44" t="str">
        <f t="shared" si="5"/>
        <v/>
      </c>
      <c r="G332" s="44" t="str">
        <f t="shared" si="6"/>
        <v/>
      </c>
      <c r="H332" s="44" t="str">
        <f t="shared" si="7"/>
        <v/>
      </c>
      <c r="I332" s="10"/>
      <c r="J332" s="44"/>
      <c r="K332" s="44"/>
      <c r="L332" s="44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2.0" customHeight="1">
      <c r="A333" s="10"/>
      <c r="B333" s="42" t="str">
        <f t="shared" si="1"/>
        <v>-</v>
      </c>
      <c r="C333" s="43" t="str">
        <f t="shared" si="2"/>
        <v/>
      </c>
      <c r="D333" s="44" t="str">
        <f t="shared" si="3"/>
        <v/>
      </c>
      <c r="E333" s="44" t="str">
        <f t="shared" si="4"/>
        <v/>
      </c>
      <c r="F333" s="44" t="str">
        <f t="shared" si="5"/>
        <v/>
      </c>
      <c r="G333" s="44" t="str">
        <f t="shared" si="6"/>
        <v/>
      </c>
      <c r="H333" s="44" t="str">
        <f t="shared" si="7"/>
        <v/>
      </c>
      <c r="I333" s="10"/>
      <c r="J333" s="44"/>
      <c r="K333" s="44"/>
      <c r="L333" s="44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2.0" customHeight="1">
      <c r="A334" s="10"/>
      <c r="B334" s="42" t="str">
        <f t="shared" si="1"/>
        <v>-</v>
      </c>
      <c r="C334" s="43" t="str">
        <f t="shared" si="2"/>
        <v/>
      </c>
      <c r="D334" s="44" t="str">
        <f t="shared" si="3"/>
        <v/>
      </c>
      <c r="E334" s="44" t="str">
        <f t="shared" si="4"/>
        <v/>
      </c>
      <c r="F334" s="44" t="str">
        <f t="shared" si="5"/>
        <v/>
      </c>
      <c r="G334" s="44" t="str">
        <f t="shared" si="6"/>
        <v/>
      </c>
      <c r="H334" s="44" t="str">
        <f t="shared" si="7"/>
        <v/>
      </c>
      <c r="I334" s="10"/>
      <c r="J334" s="44"/>
      <c r="K334" s="44"/>
      <c r="L334" s="44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2.0" customHeight="1">
      <c r="A335" s="10"/>
      <c r="B335" s="42" t="str">
        <f t="shared" si="1"/>
        <v>-</v>
      </c>
      <c r="C335" s="43" t="str">
        <f t="shared" si="2"/>
        <v/>
      </c>
      <c r="D335" s="44" t="str">
        <f t="shared" si="3"/>
        <v/>
      </c>
      <c r="E335" s="44" t="str">
        <f t="shared" si="4"/>
        <v/>
      </c>
      <c r="F335" s="44" t="str">
        <f t="shared" si="5"/>
        <v/>
      </c>
      <c r="G335" s="44" t="str">
        <f t="shared" si="6"/>
        <v/>
      </c>
      <c r="H335" s="44" t="str">
        <f t="shared" si="7"/>
        <v/>
      </c>
      <c r="I335" s="10"/>
      <c r="J335" s="44"/>
      <c r="K335" s="44"/>
      <c r="L335" s="44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2.0" customHeight="1">
      <c r="A336" s="10"/>
      <c r="B336" s="42" t="str">
        <f t="shared" si="1"/>
        <v>-</v>
      </c>
      <c r="C336" s="43" t="str">
        <f t="shared" si="2"/>
        <v/>
      </c>
      <c r="D336" s="44" t="str">
        <f t="shared" si="3"/>
        <v/>
      </c>
      <c r="E336" s="44" t="str">
        <f t="shared" si="4"/>
        <v/>
      </c>
      <c r="F336" s="44" t="str">
        <f t="shared" si="5"/>
        <v/>
      </c>
      <c r="G336" s="44" t="str">
        <f t="shared" si="6"/>
        <v/>
      </c>
      <c r="H336" s="44" t="str">
        <f t="shared" si="7"/>
        <v/>
      </c>
      <c r="I336" s="10"/>
      <c r="J336" s="44"/>
      <c r="K336" s="44"/>
      <c r="L336" s="44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2.0" customHeight="1">
      <c r="A337" s="10"/>
      <c r="B337" s="42" t="str">
        <f t="shared" si="1"/>
        <v>-</v>
      </c>
      <c r="C337" s="43" t="str">
        <f t="shared" si="2"/>
        <v/>
      </c>
      <c r="D337" s="44" t="str">
        <f t="shared" si="3"/>
        <v/>
      </c>
      <c r="E337" s="44" t="str">
        <f t="shared" si="4"/>
        <v/>
      </c>
      <c r="F337" s="44" t="str">
        <f t="shared" si="5"/>
        <v/>
      </c>
      <c r="G337" s="44" t="str">
        <f t="shared" si="6"/>
        <v/>
      </c>
      <c r="H337" s="44" t="str">
        <f t="shared" si="7"/>
        <v/>
      </c>
      <c r="I337" s="10"/>
      <c r="J337" s="44"/>
      <c r="K337" s="44"/>
      <c r="L337" s="44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2.0" customHeight="1">
      <c r="A338" s="10"/>
      <c r="B338" s="42" t="str">
        <f t="shared" si="1"/>
        <v>-</v>
      </c>
      <c r="C338" s="43" t="str">
        <f t="shared" si="2"/>
        <v/>
      </c>
      <c r="D338" s="44" t="str">
        <f t="shared" si="3"/>
        <v/>
      </c>
      <c r="E338" s="44" t="str">
        <f t="shared" si="4"/>
        <v/>
      </c>
      <c r="F338" s="44" t="str">
        <f t="shared" si="5"/>
        <v/>
      </c>
      <c r="G338" s="44" t="str">
        <f t="shared" si="6"/>
        <v/>
      </c>
      <c r="H338" s="44" t="str">
        <f t="shared" si="7"/>
        <v/>
      </c>
      <c r="I338" s="10"/>
      <c r="J338" s="44"/>
      <c r="K338" s="44"/>
      <c r="L338" s="44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2.0" customHeight="1">
      <c r="A339" s="10"/>
      <c r="B339" s="42" t="str">
        <f t="shared" si="1"/>
        <v>-</v>
      </c>
      <c r="C339" s="43" t="str">
        <f t="shared" si="2"/>
        <v/>
      </c>
      <c r="D339" s="44" t="str">
        <f t="shared" si="3"/>
        <v/>
      </c>
      <c r="E339" s="44" t="str">
        <f t="shared" si="4"/>
        <v/>
      </c>
      <c r="F339" s="44" t="str">
        <f t="shared" si="5"/>
        <v/>
      </c>
      <c r="G339" s="44" t="str">
        <f t="shared" si="6"/>
        <v/>
      </c>
      <c r="H339" s="44" t="str">
        <f t="shared" si="7"/>
        <v/>
      </c>
      <c r="I339" s="10"/>
      <c r="J339" s="44"/>
      <c r="K339" s="44"/>
      <c r="L339" s="44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2.0" customHeight="1">
      <c r="A340" s="10"/>
      <c r="B340" s="42" t="str">
        <f t="shared" si="1"/>
        <v>-</v>
      </c>
      <c r="C340" s="43" t="str">
        <f t="shared" si="2"/>
        <v/>
      </c>
      <c r="D340" s="44" t="str">
        <f t="shared" si="3"/>
        <v/>
      </c>
      <c r="E340" s="44" t="str">
        <f t="shared" si="4"/>
        <v/>
      </c>
      <c r="F340" s="44" t="str">
        <f t="shared" si="5"/>
        <v/>
      </c>
      <c r="G340" s="44" t="str">
        <f t="shared" si="6"/>
        <v/>
      </c>
      <c r="H340" s="44" t="str">
        <f t="shared" si="7"/>
        <v/>
      </c>
      <c r="I340" s="10"/>
      <c r="J340" s="44"/>
      <c r="K340" s="44"/>
      <c r="L340" s="44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2.0" customHeight="1">
      <c r="A341" s="10"/>
      <c r="B341" s="42" t="str">
        <f t="shared" si="1"/>
        <v>-</v>
      </c>
      <c r="C341" s="43" t="str">
        <f t="shared" si="2"/>
        <v/>
      </c>
      <c r="D341" s="44" t="str">
        <f t="shared" si="3"/>
        <v/>
      </c>
      <c r="E341" s="44" t="str">
        <f t="shared" si="4"/>
        <v/>
      </c>
      <c r="F341" s="44" t="str">
        <f t="shared" si="5"/>
        <v/>
      </c>
      <c r="G341" s="44" t="str">
        <f t="shared" si="6"/>
        <v/>
      </c>
      <c r="H341" s="44" t="str">
        <f t="shared" si="7"/>
        <v/>
      </c>
      <c r="I341" s="10"/>
      <c r="J341" s="44"/>
      <c r="K341" s="44"/>
      <c r="L341" s="44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2.0" customHeight="1">
      <c r="A342" s="10"/>
      <c r="B342" s="42" t="str">
        <f t="shared" si="1"/>
        <v>-</v>
      </c>
      <c r="C342" s="43" t="str">
        <f t="shared" si="2"/>
        <v/>
      </c>
      <c r="D342" s="44" t="str">
        <f t="shared" si="3"/>
        <v/>
      </c>
      <c r="E342" s="44" t="str">
        <f t="shared" si="4"/>
        <v/>
      </c>
      <c r="F342" s="44" t="str">
        <f t="shared" si="5"/>
        <v/>
      </c>
      <c r="G342" s="44" t="str">
        <f t="shared" si="6"/>
        <v/>
      </c>
      <c r="H342" s="44" t="str">
        <f t="shared" si="7"/>
        <v/>
      </c>
      <c r="I342" s="10"/>
      <c r="J342" s="44"/>
      <c r="K342" s="44"/>
      <c r="L342" s="44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2.0" customHeight="1">
      <c r="A343" s="10"/>
      <c r="B343" s="42" t="str">
        <f t="shared" si="1"/>
        <v>-</v>
      </c>
      <c r="C343" s="43" t="str">
        <f t="shared" si="2"/>
        <v/>
      </c>
      <c r="D343" s="44" t="str">
        <f t="shared" si="3"/>
        <v/>
      </c>
      <c r="E343" s="44" t="str">
        <f t="shared" si="4"/>
        <v/>
      </c>
      <c r="F343" s="44" t="str">
        <f t="shared" si="5"/>
        <v/>
      </c>
      <c r="G343" s="44" t="str">
        <f t="shared" si="6"/>
        <v/>
      </c>
      <c r="H343" s="44" t="str">
        <f t="shared" si="7"/>
        <v/>
      </c>
      <c r="I343" s="10"/>
      <c r="J343" s="44"/>
      <c r="K343" s="44"/>
      <c r="L343" s="44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2.0" customHeight="1">
      <c r="A344" s="10"/>
      <c r="B344" s="42" t="str">
        <f t="shared" si="1"/>
        <v>-</v>
      </c>
      <c r="C344" s="43" t="str">
        <f t="shared" si="2"/>
        <v/>
      </c>
      <c r="D344" s="44" t="str">
        <f t="shared" si="3"/>
        <v/>
      </c>
      <c r="E344" s="44" t="str">
        <f t="shared" si="4"/>
        <v/>
      </c>
      <c r="F344" s="44" t="str">
        <f t="shared" si="5"/>
        <v/>
      </c>
      <c r="G344" s="44" t="str">
        <f t="shared" si="6"/>
        <v/>
      </c>
      <c r="H344" s="44" t="str">
        <f t="shared" si="7"/>
        <v/>
      </c>
      <c r="I344" s="10"/>
      <c r="J344" s="44"/>
      <c r="K344" s="44"/>
      <c r="L344" s="44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2.0" customHeight="1">
      <c r="A345" s="10"/>
      <c r="B345" s="42" t="str">
        <f t="shared" si="1"/>
        <v>-</v>
      </c>
      <c r="C345" s="43" t="str">
        <f t="shared" si="2"/>
        <v/>
      </c>
      <c r="D345" s="44" t="str">
        <f t="shared" si="3"/>
        <v/>
      </c>
      <c r="E345" s="44" t="str">
        <f t="shared" si="4"/>
        <v/>
      </c>
      <c r="F345" s="44" t="str">
        <f t="shared" si="5"/>
        <v/>
      </c>
      <c r="G345" s="44" t="str">
        <f t="shared" si="6"/>
        <v/>
      </c>
      <c r="H345" s="44" t="str">
        <f t="shared" si="7"/>
        <v/>
      </c>
      <c r="I345" s="10"/>
      <c r="J345" s="44"/>
      <c r="K345" s="44"/>
      <c r="L345" s="44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2.0" customHeight="1">
      <c r="A346" s="10"/>
      <c r="B346" s="42" t="str">
        <f t="shared" si="1"/>
        <v>-</v>
      </c>
      <c r="C346" s="43" t="str">
        <f t="shared" si="2"/>
        <v/>
      </c>
      <c r="D346" s="44" t="str">
        <f t="shared" si="3"/>
        <v/>
      </c>
      <c r="E346" s="44" t="str">
        <f t="shared" si="4"/>
        <v/>
      </c>
      <c r="F346" s="44" t="str">
        <f t="shared" si="5"/>
        <v/>
      </c>
      <c r="G346" s="44" t="str">
        <f t="shared" si="6"/>
        <v/>
      </c>
      <c r="H346" s="44" t="str">
        <f t="shared" si="7"/>
        <v/>
      </c>
      <c r="I346" s="10"/>
      <c r="J346" s="44"/>
      <c r="K346" s="44"/>
      <c r="L346" s="44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2.0" customHeight="1">
      <c r="A347" s="10"/>
      <c r="B347" s="42" t="str">
        <f t="shared" si="1"/>
        <v>-</v>
      </c>
      <c r="C347" s="43" t="str">
        <f t="shared" si="2"/>
        <v/>
      </c>
      <c r="D347" s="44" t="str">
        <f t="shared" si="3"/>
        <v/>
      </c>
      <c r="E347" s="44" t="str">
        <f t="shared" si="4"/>
        <v/>
      </c>
      <c r="F347" s="44" t="str">
        <f t="shared" si="5"/>
        <v/>
      </c>
      <c r="G347" s="44" t="str">
        <f t="shared" si="6"/>
        <v/>
      </c>
      <c r="H347" s="44" t="str">
        <f t="shared" si="7"/>
        <v/>
      </c>
      <c r="I347" s="10"/>
      <c r="J347" s="44"/>
      <c r="K347" s="44"/>
      <c r="L347" s="44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2.0" customHeight="1">
      <c r="A348" s="10"/>
      <c r="B348" s="42" t="str">
        <f t="shared" si="1"/>
        <v>-</v>
      </c>
      <c r="C348" s="43" t="str">
        <f t="shared" si="2"/>
        <v/>
      </c>
      <c r="D348" s="44" t="str">
        <f t="shared" si="3"/>
        <v/>
      </c>
      <c r="E348" s="44" t="str">
        <f t="shared" si="4"/>
        <v/>
      </c>
      <c r="F348" s="44" t="str">
        <f t="shared" si="5"/>
        <v/>
      </c>
      <c r="G348" s="44" t="str">
        <f t="shared" si="6"/>
        <v/>
      </c>
      <c r="H348" s="44" t="str">
        <f t="shared" si="7"/>
        <v/>
      </c>
      <c r="I348" s="10"/>
      <c r="J348" s="44"/>
      <c r="K348" s="44"/>
      <c r="L348" s="44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2.0" customHeight="1">
      <c r="A349" s="10"/>
      <c r="B349" s="42" t="str">
        <f t="shared" si="1"/>
        <v>-</v>
      </c>
      <c r="C349" s="43" t="str">
        <f t="shared" si="2"/>
        <v/>
      </c>
      <c r="D349" s="44" t="str">
        <f t="shared" si="3"/>
        <v/>
      </c>
      <c r="E349" s="44" t="str">
        <f t="shared" si="4"/>
        <v/>
      </c>
      <c r="F349" s="44" t="str">
        <f t="shared" si="5"/>
        <v/>
      </c>
      <c r="G349" s="44" t="str">
        <f t="shared" si="6"/>
        <v/>
      </c>
      <c r="H349" s="44" t="str">
        <f t="shared" si="7"/>
        <v/>
      </c>
      <c r="I349" s="10"/>
      <c r="J349" s="44"/>
      <c r="K349" s="44"/>
      <c r="L349" s="44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2.0" customHeight="1">
      <c r="A350" s="10"/>
      <c r="B350" s="42" t="str">
        <f t="shared" si="1"/>
        <v>-</v>
      </c>
      <c r="C350" s="43" t="str">
        <f t="shared" si="2"/>
        <v/>
      </c>
      <c r="D350" s="44" t="str">
        <f t="shared" si="3"/>
        <v/>
      </c>
      <c r="E350" s="44" t="str">
        <f t="shared" si="4"/>
        <v/>
      </c>
      <c r="F350" s="44" t="str">
        <f t="shared" si="5"/>
        <v/>
      </c>
      <c r="G350" s="44" t="str">
        <f t="shared" si="6"/>
        <v/>
      </c>
      <c r="H350" s="44" t="str">
        <f t="shared" si="7"/>
        <v/>
      </c>
      <c r="I350" s="10"/>
      <c r="J350" s="44"/>
      <c r="K350" s="44"/>
      <c r="L350" s="44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2.0" customHeight="1">
      <c r="A351" s="10"/>
      <c r="B351" s="42" t="str">
        <f t="shared" si="1"/>
        <v>-</v>
      </c>
      <c r="C351" s="43" t="str">
        <f t="shared" si="2"/>
        <v/>
      </c>
      <c r="D351" s="44" t="str">
        <f t="shared" si="3"/>
        <v/>
      </c>
      <c r="E351" s="44" t="str">
        <f t="shared" si="4"/>
        <v/>
      </c>
      <c r="F351" s="44" t="str">
        <f t="shared" si="5"/>
        <v/>
      </c>
      <c r="G351" s="44" t="str">
        <f t="shared" si="6"/>
        <v/>
      </c>
      <c r="H351" s="44" t="str">
        <f t="shared" si="7"/>
        <v/>
      </c>
      <c r="I351" s="10"/>
      <c r="J351" s="44"/>
      <c r="K351" s="44"/>
      <c r="L351" s="44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2.0" customHeight="1">
      <c r="A352" s="10"/>
      <c r="B352" s="42" t="str">
        <f t="shared" si="1"/>
        <v>-</v>
      </c>
      <c r="C352" s="43" t="str">
        <f t="shared" si="2"/>
        <v/>
      </c>
      <c r="D352" s="44" t="str">
        <f t="shared" si="3"/>
        <v/>
      </c>
      <c r="E352" s="44" t="str">
        <f t="shared" si="4"/>
        <v/>
      </c>
      <c r="F352" s="44" t="str">
        <f t="shared" si="5"/>
        <v/>
      </c>
      <c r="G352" s="44" t="str">
        <f t="shared" si="6"/>
        <v/>
      </c>
      <c r="H352" s="44" t="str">
        <f t="shared" si="7"/>
        <v/>
      </c>
      <c r="I352" s="10"/>
      <c r="J352" s="44"/>
      <c r="K352" s="44"/>
      <c r="L352" s="44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2.0" customHeight="1">
      <c r="A353" s="10"/>
      <c r="B353" s="42" t="str">
        <f t="shared" si="1"/>
        <v>-</v>
      </c>
      <c r="C353" s="43" t="str">
        <f t="shared" si="2"/>
        <v/>
      </c>
      <c r="D353" s="44" t="str">
        <f t="shared" si="3"/>
        <v/>
      </c>
      <c r="E353" s="44" t="str">
        <f t="shared" si="4"/>
        <v/>
      </c>
      <c r="F353" s="44" t="str">
        <f t="shared" si="5"/>
        <v/>
      </c>
      <c r="G353" s="44" t="str">
        <f t="shared" si="6"/>
        <v/>
      </c>
      <c r="H353" s="44" t="str">
        <f t="shared" si="7"/>
        <v/>
      </c>
      <c r="I353" s="10"/>
      <c r="J353" s="44"/>
      <c r="K353" s="44"/>
      <c r="L353" s="44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2.0" customHeight="1">
      <c r="A354" s="10"/>
      <c r="B354" s="42" t="str">
        <f t="shared" si="1"/>
        <v>-</v>
      </c>
      <c r="C354" s="43" t="str">
        <f t="shared" si="2"/>
        <v/>
      </c>
      <c r="D354" s="44" t="str">
        <f t="shared" si="3"/>
        <v/>
      </c>
      <c r="E354" s="44" t="str">
        <f t="shared" si="4"/>
        <v/>
      </c>
      <c r="F354" s="44" t="str">
        <f t="shared" si="5"/>
        <v/>
      </c>
      <c r="G354" s="44" t="str">
        <f t="shared" si="6"/>
        <v/>
      </c>
      <c r="H354" s="44" t="str">
        <f t="shared" si="7"/>
        <v/>
      </c>
      <c r="I354" s="10"/>
      <c r="J354" s="44"/>
      <c r="K354" s="44"/>
      <c r="L354" s="44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2.0" customHeight="1">
      <c r="A355" s="10"/>
      <c r="B355" s="42" t="str">
        <f t="shared" si="1"/>
        <v>-</v>
      </c>
      <c r="C355" s="43" t="str">
        <f t="shared" si="2"/>
        <v/>
      </c>
      <c r="D355" s="44" t="str">
        <f t="shared" si="3"/>
        <v/>
      </c>
      <c r="E355" s="44" t="str">
        <f t="shared" si="4"/>
        <v/>
      </c>
      <c r="F355" s="44" t="str">
        <f t="shared" si="5"/>
        <v/>
      </c>
      <c r="G355" s="44" t="str">
        <f t="shared" si="6"/>
        <v/>
      </c>
      <c r="H355" s="44" t="str">
        <f t="shared" si="7"/>
        <v/>
      </c>
      <c r="I355" s="10"/>
      <c r="J355" s="44"/>
      <c r="K355" s="44"/>
      <c r="L355" s="44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2.0" customHeight="1">
      <c r="A356" s="10"/>
      <c r="B356" s="42" t="str">
        <f t="shared" si="1"/>
        <v>-</v>
      </c>
      <c r="C356" s="43" t="str">
        <f t="shared" si="2"/>
        <v/>
      </c>
      <c r="D356" s="44" t="str">
        <f t="shared" si="3"/>
        <v/>
      </c>
      <c r="E356" s="44" t="str">
        <f t="shared" si="4"/>
        <v/>
      </c>
      <c r="F356" s="44" t="str">
        <f t="shared" si="5"/>
        <v/>
      </c>
      <c r="G356" s="44" t="str">
        <f t="shared" si="6"/>
        <v/>
      </c>
      <c r="H356" s="44" t="str">
        <f t="shared" si="7"/>
        <v/>
      </c>
      <c r="I356" s="10"/>
      <c r="J356" s="44"/>
      <c r="K356" s="44"/>
      <c r="L356" s="44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2.0" customHeight="1">
      <c r="A357" s="10"/>
      <c r="B357" s="42" t="str">
        <f t="shared" si="1"/>
        <v>-</v>
      </c>
      <c r="C357" s="43" t="str">
        <f t="shared" si="2"/>
        <v/>
      </c>
      <c r="D357" s="44" t="str">
        <f t="shared" si="3"/>
        <v/>
      </c>
      <c r="E357" s="44" t="str">
        <f t="shared" si="4"/>
        <v/>
      </c>
      <c r="F357" s="44" t="str">
        <f t="shared" si="5"/>
        <v/>
      </c>
      <c r="G357" s="44" t="str">
        <f t="shared" si="6"/>
        <v/>
      </c>
      <c r="H357" s="44" t="str">
        <f t="shared" si="7"/>
        <v/>
      </c>
      <c r="I357" s="10"/>
      <c r="J357" s="44"/>
      <c r="K357" s="44"/>
      <c r="L357" s="44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2.0" customHeight="1">
      <c r="A358" s="10"/>
      <c r="B358" s="42" t="str">
        <f t="shared" si="1"/>
        <v>-</v>
      </c>
      <c r="C358" s="43" t="str">
        <f t="shared" si="2"/>
        <v/>
      </c>
      <c r="D358" s="44" t="str">
        <f t="shared" si="3"/>
        <v/>
      </c>
      <c r="E358" s="44" t="str">
        <f t="shared" si="4"/>
        <v/>
      </c>
      <c r="F358" s="44" t="str">
        <f t="shared" si="5"/>
        <v/>
      </c>
      <c r="G358" s="44" t="str">
        <f t="shared" si="6"/>
        <v/>
      </c>
      <c r="H358" s="44" t="str">
        <f t="shared" si="7"/>
        <v/>
      </c>
      <c r="I358" s="10"/>
      <c r="J358" s="44"/>
      <c r="K358" s="44"/>
      <c r="L358" s="44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2.0" customHeight="1">
      <c r="A359" s="10"/>
      <c r="B359" s="42" t="str">
        <f t="shared" si="1"/>
        <v>-</v>
      </c>
      <c r="C359" s="43" t="str">
        <f t="shared" si="2"/>
        <v/>
      </c>
      <c r="D359" s="44" t="str">
        <f t="shared" si="3"/>
        <v/>
      </c>
      <c r="E359" s="44" t="str">
        <f t="shared" si="4"/>
        <v/>
      </c>
      <c r="F359" s="44" t="str">
        <f t="shared" si="5"/>
        <v/>
      </c>
      <c r="G359" s="44" t="str">
        <f t="shared" si="6"/>
        <v/>
      </c>
      <c r="H359" s="44" t="str">
        <f t="shared" si="7"/>
        <v/>
      </c>
      <c r="I359" s="10"/>
      <c r="J359" s="44"/>
      <c r="K359" s="44"/>
      <c r="L359" s="44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2.0" customHeight="1">
      <c r="A360" s="10"/>
      <c r="B360" s="42" t="str">
        <f t="shared" si="1"/>
        <v>-</v>
      </c>
      <c r="C360" s="43" t="str">
        <f t="shared" si="2"/>
        <v/>
      </c>
      <c r="D360" s="44" t="str">
        <f t="shared" si="3"/>
        <v/>
      </c>
      <c r="E360" s="44" t="str">
        <f t="shared" si="4"/>
        <v/>
      </c>
      <c r="F360" s="44" t="str">
        <f t="shared" si="5"/>
        <v/>
      </c>
      <c r="G360" s="44" t="str">
        <f t="shared" si="6"/>
        <v/>
      </c>
      <c r="H360" s="44" t="str">
        <f t="shared" si="7"/>
        <v/>
      </c>
      <c r="I360" s="10"/>
      <c r="J360" s="44"/>
      <c r="K360" s="44"/>
      <c r="L360" s="44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2.0" customHeight="1">
      <c r="A361" s="10"/>
      <c r="B361" s="42" t="str">
        <f t="shared" si="1"/>
        <v>-</v>
      </c>
      <c r="C361" s="43" t="str">
        <f t="shared" si="2"/>
        <v/>
      </c>
      <c r="D361" s="44" t="str">
        <f t="shared" si="3"/>
        <v/>
      </c>
      <c r="E361" s="44" t="str">
        <f t="shared" si="4"/>
        <v/>
      </c>
      <c r="F361" s="44" t="str">
        <f t="shared" si="5"/>
        <v/>
      </c>
      <c r="G361" s="44" t="str">
        <f t="shared" si="6"/>
        <v/>
      </c>
      <c r="H361" s="44" t="str">
        <f t="shared" si="7"/>
        <v/>
      </c>
      <c r="I361" s="10"/>
      <c r="J361" s="44"/>
      <c r="K361" s="44"/>
      <c r="L361" s="44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2.0" customHeight="1">
      <c r="A362" s="10"/>
      <c r="B362" s="42" t="str">
        <f t="shared" si="1"/>
        <v>-</v>
      </c>
      <c r="C362" s="43" t="str">
        <f t="shared" si="2"/>
        <v/>
      </c>
      <c r="D362" s="44" t="str">
        <f t="shared" si="3"/>
        <v/>
      </c>
      <c r="E362" s="44" t="str">
        <f t="shared" si="4"/>
        <v/>
      </c>
      <c r="F362" s="44" t="str">
        <f t="shared" si="5"/>
        <v/>
      </c>
      <c r="G362" s="44" t="str">
        <f t="shared" si="6"/>
        <v/>
      </c>
      <c r="H362" s="44" t="str">
        <f t="shared" si="7"/>
        <v/>
      </c>
      <c r="I362" s="10"/>
      <c r="J362" s="44"/>
      <c r="K362" s="44"/>
      <c r="L362" s="44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2.0" customHeight="1">
      <c r="A363" s="10"/>
      <c r="B363" s="42" t="str">
        <f t="shared" si="1"/>
        <v>-</v>
      </c>
      <c r="C363" s="43" t="str">
        <f t="shared" si="2"/>
        <v/>
      </c>
      <c r="D363" s="44" t="str">
        <f t="shared" si="3"/>
        <v/>
      </c>
      <c r="E363" s="44" t="str">
        <f t="shared" si="4"/>
        <v/>
      </c>
      <c r="F363" s="44" t="str">
        <f t="shared" si="5"/>
        <v/>
      </c>
      <c r="G363" s="44" t="str">
        <f t="shared" si="6"/>
        <v/>
      </c>
      <c r="H363" s="44" t="str">
        <f t="shared" si="7"/>
        <v/>
      </c>
      <c r="I363" s="10"/>
      <c r="J363" s="44"/>
      <c r="K363" s="44"/>
      <c r="L363" s="44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2.0" customHeight="1">
      <c r="A364" s="10"/>
      <c r="B364" s="42" t="str">
        <f t="shared" si="1"/>
        <v>-</v>
      </c>
      <c r="C364" s="43" t="str">
        <f t="shared" si="2"/>
        <v/>
      </c>
      <c r="D364" s="44" t="str">
        <f t="shared" si="3"/>
        <v/>
      </c>
      <c r="E364" s="44" t="str">
        <f t="shared" si="4"/>
        <v/>
      </c>
      <c r="F364" s="44" t="str">
        <f t="shared" si="5"/>
        <v/>
      </c>
      <c r="G364" s="44" t="str">
        <f t="shared" si="6"/>
        <v/>
      </c>
      <c r="H364" s="44" t="str">
        <f t="shared" si="7"/>
        <v/>
      </c>
      <c r="I364" s="10"/>
      <c r="J364" s="44"/>
      <c r="K364" s="44"/>
      <c r="L364" s="44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2.0" customHeight="1">
      <c r="A365" s="10"/>
      <c r="B365" s="42" t="str">
        <f t="shared" si="1"/>
        <v>-</v>
      </c>
      <c r="C365" s="43" t="str">
        <f t="shared" si="2"/>
        <v/>
      </c>
      <c r="D365" s="44" t="str">
        <f t="shared" si="3"/>
        <v/>
      </c>
      <c r="E365" s="44" t="str">
        <f t="shared" si="4"/>
        <v/>
      </c>
      <c r="F365" s="44" t="str">
        <f t="shared" si="5"/>
        <v/>
      </c>
      <c r="G365" s="44" t="str">
        <f t="shared" si="6"/>
        <v/>
      </c>
      <c r="H365" s="44" t="str">
        <f t="shared" si="7"/>
        <v/>
      </c>
      <c r="I365" s="10"/>
      <c r="J365" s="44"/>
      <c r="K365" s="44"/>
      <c r="L365" s="44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2.0" customHeight="1">
      <c r="A366" s="10"/>
      <c r="B366" s="42" t="str">
        <f t="shared" si="1"/>
        <v>-</v>
      </c>
      <c r="C366" s="43" t="str">
        <f t="shared" si="2"/>
        <v/>
      </c>
      <c r="D366" s="44" t="str">
        <f t="shared" si="3"/>
        <v/>
      </c>
      <c r="E366" s="44" t="str">
        <f t="shared" si="4"/>
        <v/>
      </c>
      <c r="F366" s="44" t="str">
        <f t="shared" si="5"/>
        <v/>
      </c>
      <c r="G366" s="44" t="str">
        <f t="shared" si="6"/>
        <v/>
      </c>
      <c r="H366" s="44" t="str">
        <f t="shared" si="7"/>
        <v/>
      </c>
      <c r="I366" s="10"/>
      <c r="J366" s="44"/>
      <c r="K366" s="44"/>
      <c r="L366" s="44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2.0" customHeight="1">
      <c r="A367" s="10"/>
      <c r="B367" s="42" t="str">
        <f t="shared" si="1"/>
        <v>-</v>
      </c>
      <c r="C367" s="43" t="str">
        <f t="shared" si="2"/>
        <v/>
      </c>
      <c r="D367" s="44" t="str">
        <f t="shared" si="3"/>
        <v/>
      </c>
      <c r="E367" s="44" t="str">
        <f t="shared" si="4"/>
        <v/>
      </c>
      <c r="F367" s="44" t="str">
        <f t="shared" si="5"/>
        <v/>
      </c>
      <c r="G367" s="44" t="str">
        <f t="shared" si="6"/>
        <v/>
      </c>
      <c r="H367" s="44" t="str">
        <f t="shared" si="7"/>
        <v/>
      </c>
      <c r="I367" s="10"/>
      <c r="J367" s="44"/>
      <c r="K367" s="44"/>
      <c r="L367" s="44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2.0" customHeight="1">
      <c r="A368" s="10"/>
      <c r="B368" s="42" t="str">
        <f t="shared" si="1"/>
        <v>-</v>
      </c>
      <c r="C368" s="43" t="str">
        <f t="shared" si="2"/>
        <v/>
      </c>
      <c r="D368" s="44" t="str">
        <f t="shared" si="3"/>
        <v/>
      </c>
      <c r="E368" s="44" t="str">
        <f t="shared" si="4"/>
        <v/>
      </c>
      <c r="F368" s="44" t="str">
        <f t="shared" si="5"/>
        <v/>
      </c>
      <c r="G368" s="44" t="str">
        <f t="shared" si="6"/>
        <v/>
      </c>
      <c r="H368" s="44" t="str">
        <f t="shared" si="7"/>
        <v/>
      </c>
      <c r="I368" s="10"/>
      <c r="J368" s="44"/>
      <c r="K368" s="44"/>
      <c r="L368" s="44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2.0" customHeight="1">
      <c r="A369" s="10"/>
      <c r="B369" s="42" t="str">
        <f t="shared" si="1"/>
        <v>-</v>
      </c>
      <c r="C369" s="43" t="str">
        <f t="shared" si="2"/>
        <v/>
      </c>
      <c r="D369" s="44" t="str">
        <f t="shared" si="3"/>
        <v/>
      </c>
      <c r="E369" s="44" t="str">
        <f t="shared" si="4"/>
        <v/>
      </c>
      <c r="F369" s="44" t="str">
        <f t="shared" si="5"/>
        <v/>
      </c>
      <c r="G369" s="44" t="str">
        <f t="shared" si="6"/>
        <v/>
      </c>
      <c r="H369" s="44" t="str">
        <f t="shared" si="7"/>
        <v/>
      </c>
      <c r="I369" s="10"/>
      <c r="J369" s="44"/>
      <c r="K369" s="44"/>
      <c r="L369" s="44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2.0" customHeight="1">
      <c r="A370" s="10"/>
      <c r="B370" s="42" t="str">
        <f t="shared" si="1"/>
        <v>-</v>
      </c>
      <c r="C370" s="43" t="str">
        <f t="shared" si="2"/>
        <v/>
      </c>
      <c r="D370" s="44" t="str">
        <f t="shared" si="3"/>
        <v/>
      </c>
      <c r="E370" s="44" t="str">
        <f t="shared" si="4"/>
        <v/>
      </c>
      <c r="F370" s="44" t="str">
        <f t="shared" si="5"/>
        <v/>
      </c>
      <c r="G370" s="44" t="str">
        <f t="shared" si="6"/>
        <v/>
      </c>
      <c r="H370" s="44" t="str">
        <f t="shared" si="7"/>
        <v/>
      </c>
      <c r="I370" s="10"/>
      <c r="J370" s="44"/>
      <c r="K370" s="44"/>
      <c r="L370" s="44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2.0" customHeight="1">
      <c r="A371" s="10"/>
      <c r="B371" s="42" t="str">
        <f t="shared" si="1"/>
        <v>-</v>
      </c>
      <c r="C371" s="43" t="str">
        <f t="shared" si="2"/>
        <v/>
      </c>
      <c r="D371" s="44" t="str">
        <f t="shared" si="3"/>
        <v/>
      </c>
      <c r="E371" s="44" t="str">
        <f t="shared" si="4"/>
        <v/>
      </c>
      <c r="F371" s="44" t="str">
        <f t="shared" si="5"/>
        <v/>
      </c>
      <c r="G371" s="44" t="str">
        <f t="shared" si="6"/>
        <v/>
      </c>
      <c r="H371" s="44" t="str">
        <f t="shared" si="7"/>
        <v/>
      </c>
      <c r="I371" s="10"/>
      <c r="J371" s="44"/>
      <c r="K371" s="44"/>
      <c r="L371" s="44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2.0" customHeight="1">
      <c r="A372" s="10"/>
      <c r="B372" s="46" t="s">
        <v>42</v>
      </c>
      <c r="C372" s="3"/>
      <c r="D372" s="3"/>
      <c r="E372" s="3"/>
      <c r="F372" s="3"/>
      <c r="G372" s="3"/>
      <c r="H372" s="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2.0" customHeight="1">
      <c r="A373" s="10"/>
      <c r="B373" s="47" t="s">
        <v>43</v>
      </c>
      <c r="C373" s="10"/>
      <c r="D373" s="10"/>
      <c r="E373" s="44">
        <f t="shared" ref="E373:H373" si="8">SUM(E12:E371)</f>
        <v>43958.02</v>
      </c>
      <c r="F373" s="44">
        <f t="shared" si="8"/>
        <v>220000</v>
      </c>
      <c r="G373" s="44">
        <f t="shared" si="8"/>
        <v>27501</v>
      </c>
      <c r="H373" s="44">
        <f t="shared" si="8"/>
        <v>291459.02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2.0" customHeight="1">
      <c r="A374" s="10"/>
      <c r="B374" s="4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2.0" customHeight="1">
      <c r="A375" s="10"/>
      <c r="B375" s="4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2.0" customHeight="1">
      <c r="A376" s="10"/>
      <c r="B376" s="4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2.0" customHeight="1">
      <c r="A377" s="10"/>
      <c r="B377" s="4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2.0" customHeight="1">
      <c r="A378" s="10"/>
      <c r="B378" s="4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2.0" customHeight="1">
      <c r="A379" s="10"/>
      <c r="B379" s="4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2.0" customHeight="1">
      <c r="A380" s="10"/>
      <c r="B380" s="4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2.0" customHeight="1">
      <c r="A381" s="10"/>
      <c r="B381" s="4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2.0" customHeight="1">
      <c r="A382" s="10"/>
      <c r="B382" s="4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2.0" customHeight="1">
      <c r="A383" s="10"/>
      <c r="B383" s="4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2.0" customHeight="1">
      <c r="A384" s="10"/>
      <c r="B384" s="4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2.0" customHeight="1">
      <c r="A385" s="10"/>
      <c r="B385" s="4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2.0" customHeight="1">
      <c r="A386" s="10"/>
      <c r="B386" s="4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2.0" customHeight="1">
      <c r="A387" s="10"/>
      <c r="B387" s="4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2.0" customHeight="1">
      <c r="A388" s="10"/>
      <c r="B388" s="4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2.0" customHeight="1">
      <c r="A389" s="10"/>
      <c r="B389" s="4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2.0" customHeight="1">
      <c r="A390" s="10"/>
      <c r="B390" s="4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2.0" customHeight="1">
      <c r="A391" s="10"/>
      <c r="B391" s="4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2.0" customHeight="1">
      <c r="A392" s="10"/>
      <c r="B392" s="4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2.0" customHeight="1">
      <c r="A393" s="10"/>
      <c r="B393" s="4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2.0" customHeight="1">
      <c r="A394" s="10"/>
      <c r="B394" s="4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2.0" customHeight="1">
      <c r="A395" s="10"/>
      <c r="B395" s="4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2.0" customHeight="1">
      <c r="A396" s="10"/>
      <c r="B396" s="4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2.0" customHeight="1">
      <c r="A397" s="10"/>
      <c r="B397" s="4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2.0" customHeight="1">
      <c r="A398" s="10"/>
      <c r="B398" s="4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2.0" customHeight="1">
      <c r="A399" s="10"/>
      <c r="B399" s="4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2.0" customHeight="1">
      <c r="A400" s="10"/>
      <c r="B400" s="4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2.0" customHeight="1">
      <c r="A401" s="10"/>
      <c r="B401" s="4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2.0" customHeight="1">
      <c r="A402" s="10"/>
      <c r="B402" s="4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2.0" customHeight="1">
      <c r="A403" s="10"/>
      <c r="B403" s="4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2.0" customHeight="1">
      <c r="A404" s="10"/>
      <c r="B404" s="4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2.0" customHeight="1">
      <c r="A405" s="10"/>
      <c r="B405" s="4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2.0" customHeight="1">
      <c r="A406" s="10"/>
      <c r="B406" s="4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2.0" customHeight="1">
      <c r="A407" s="10"/>
      <c r="B407" s="4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2.0" customHeight="1">
      <c r="A408" s="10"/>
      <c r="B408" s="4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2.0" customHeight="1">
      <c r="A409" s="10"/>
      <c r="B409" s="4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2.0" customHeight="1">
      <c r="A410" s="10"/>
      <c r="B410" s="4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2.0" customHeight="1">
      <c r="A411" s="10"/>
      <c r="B411" s="4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2.0" customHeight="1">
      <c r="A412" s="10"/>
      <c r="B412" s="4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2.0" customHeight="1">
      <c r="A413" s="10"/>
      <c r="B413" s="4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2.0" customHeight="1">
      <c r="A414" s="10"/>
      <c r="B414" s="4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2.0" customHeight="1">
      <c r="A415" s="10"/>
      <c r="B415" s="4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2.0" customHeight="1">
      <c r="A416" s="10"/>
      <c r="B416" s="4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2.0" customHeight="1">
      <c r="A417" s="10"/>
      <c r="B417" s="4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2.0" customHeight="1">
      <c r="A418" s="10"/>
      <c r="B418" s="4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2.0" customHeight="1">
      <c r="A419" s="10"/>
      <c r="B419" s="4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2.0" customHeight="1">
      <c r="A420" s="10"/>
      <c r="B420" s="4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2.0" customHeight="1">
      <c r="A421" s="10"/>
      <c r="B421" s="4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2.0" customHeight="1">
      <c r="A422" s="10"/>
      <c r="B422" s="4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2.0" customHeight="1">
      <c r="A423" s="10"/>
      <c r="B423" s="4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2.0" customHeight="1">
      <c r="A424" s="10"/>
      <c r="B424" s="4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2.0" customHeight="1">
      <c r="A425" s="10"/>
      <c r="B425" s="4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2.0" customHeight="1">
      <c r="A426" s="10"/>
      <c r="B426" s="4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2.0" customHeight="1">
      <c r="A427" s="10"/>
      <c r="B427" s="4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2.0" customHeight="1">
      <c r="A428" s="10"/>
      <c r="B428" s="4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2.0" customHeight="1">
      <c r="A429" s="10"/>
      <c r="B429" s="4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2.0" customHeight="1">
      <c r="A430" s="10"/>
      <c r="B430" s="4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2.0" customHeight="1">
      <c r="A431" s="10"/>
      <c r="B431" s="4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2.0" customHeight="1">
      <c r="A432" s="10"/>
      <c r="B432" s="4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2.0" customHeight="1">
      <c r="A433" s="10"/>
      <c r="B433" s="4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2.0" customHeight="1">
      <c r="A434" s="10"/>
      <c r="B434" s="4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2.0" customHeight="1">
      <c r="A435" s="10"/>
      <c r="B435" s="4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2.0" customHeight="1">
      <c r="A436" s="10"/>
      <c r="B436" s="4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2.0" customHeight="1">
      <c r="A437" s="10"/>
      <c r="B437" s="4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2.0" customHeight="1">
      <c r="A438" s="10"/>
      <c r="B438" s="4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2.0" customHeight="1">
      <c r="A439" s="10"/>
      <c r="B439" s="4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2.0" customHeight="1">
      <c r="A440" s="10"/>
      <c r="B440" s="4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2.0" customHeight="1">
      <c r="A441" s="10"/>
      <c r="B441" s="4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2.0" customHeight="1">
      <c r="A442" s="10"/>
      <c r="B442" s="4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2.0" customHeight="1">
      <c r="A443" s="10"/>
      <c r="B443" s="4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2.0" customHeight="1">
      <c r="A444" s="10"/>
      <c r="B444" s="4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2.0" customHeight="1">
      <c r="A445" s="10"/>
      <c r="B445" s="4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2.0" customHeight="1">
      <c r="A446" s="10"/>
      <c r="B446" s="4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2.0" customHeight="1">
      <c r="A447" s="10"/>
      <c r="B447" s="4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2.0" customHeight="1">
      <c r="A448" s="10"/>
      <c r="B448" s="4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2.0" customHeight="1">
      <c r="A449" s="10"/>
      <c r="B449" s="4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2.0" customHeight="1">
      <c r="A450" s="10"/>
      <c r="B450" s="4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2.0" customHeight="1">
      <c r="A451" s="10"/>
      <c r="B451" s="4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2.0" customHeight="1">
      <c r="A452" s="10"/>
      <c r="B452" s="4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2.0" customHeight="1">
      <c r="A453" s="10"/>
      <c r="B453" s="4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2.0" customHeight="1">
      <c r="A454" s="10"/>
      <c r="B454" s="4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2.0" customHeight="1">
      <c r="A455" s="10"/>
      <c r="B455" s="4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2.0" customHeight="1">
      <c r="A456" s="10"/>
      <c r="B456" s="4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2.0" customHeight="1">
      <c r="A457" s="10"/>
      <c r="B457" s="4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2.0" customHeight="1">
      <c r="A458" s="10"/>
      <c r="B458" s="4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2.0" customHeight="1">
      <c r="A459" s="10"/>
      <c r="B459" s="4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2.0" customHeight="1">
      <c r="A460" s="10"/>
      <c r="B460" s="4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2.0" customHeight="1">
      <c r="A461" s="10"/>
      <c r="B461" s="4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2.0" customHeight="1">
      <c r="A462" s="10"/>
      <c r="B462" s="4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2.0" customHeight="1">
      <c r="A463" s="10"/>
      <c r="B463" s="4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2.0" customHeight="1">
      <c r="A464" s="10"/>
      <c r="B464" s="4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2.0" customHeight="1">
      <c r="A465" s="10"/>
      <c r="B465" s="4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2.0" customHeight="1">
      <c r="A466" s="10"/>
      <c r="B466" s="4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2.0" customHeight="1">
      <c r="A467" s="10"/>
      <c r="B467" s="4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2.0" customHeight="1">
      <c r="A468" s="10"/>
      <c r="B468" s="4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2.0" customHeight="1">
      <c r="A469" s="10"/>
      <c r="B469" s="4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2.0" customHeight="1">
      <c r="A470" s="10"/>
      <c r="B470" s="4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2.0" customHeight="1">
      <c r="A471" s="10"/>
      <c r="B471" s="4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2.0" customHeight="1">
      <c r="A472" s="10"/>
      <c r="B472" s="4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2.0" customHeight="1">
      <c r="A473" s="10"/>
      <c r="B473" s="4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2.0" customHeight="1">
      <c r="A474" s="10"/>
      <c r="B474" s="4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2.0" customHeight="1">
      <c r="A475" s="10"/>
      <c r="B475" s="4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2.0" customHeight="1">
      <c r="A476" s="10"/>
      <c r="B476" s="4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2.0" customHeight="1">
      <c r="A477" s="10"/>
      <c r="B477" s="4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2.0" customHeight="1">
      <c r="A478" s="10"/>
      <c r="B478" s="4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2.0" customHeight="1">
      <c r="A479" s="10"/>
      <c r="B479" s="4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2.0" customHeight="1">
      <c r="A480" s="10"/>
      <c r="B480" s="42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2.0" customHeight="1">
      <c r="A481" s="10"/>
      <c r="B481" s="4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2.0" customHeight="1">
      <c r="A482" s="10"/>
      <c r="B482" s="42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2.0" customHeight="1">
      <c r="A483" s="10"/>
      <c r="B483" s="4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2.0" customHeight="1">
      <c r="A484" s="10"/>
      <c r="B484" s="42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2.0" customHeight="1">
      <c r="A485" s="10"/>
      <c r="B485" s="4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2.0" customHeight="1">
      <c r="A486" s="10"/>
      <c r="B486" s="42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2.0" customHeight="1">
      <c r="A487" s="10"/>
      <c r="B487" s="4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2.0" customHeight="1">
      <c r="A488" s="10"/>
      <c r="B488" s="42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2.0" customHeight="1">
      <c r="A489" s="10"/>
      <c r="B489" s="4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2.0" customHeight="1">
      <c r="A490" s="10"/>
      <c r="B490" s="42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2.0" customHeight="1">
      <c r="A491" s="10"/>
      <c r="B491" s="42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2.0" customHeight="1">
      <c r="A492" s="10"/>
      <c r="B492" s="42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2.0" customHeight="1">
      <c r="A493" s="10"/>
      <c r="B493" s="42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2.0" customHeight="1">
      <c r="A494" s="10"/>
      <c r="B494" s="42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2.0" customHeight="1">
      <c r="A495" s="10"/>
      <c r="B495" s="42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2.0" customHeight="1">
      <c r="A496" s="10"/>
      <c r="B496" s="42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2.0" customHeight="1">
      <c r="A497" s="10"/>
      <c r="B497" s="42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2.0" customHeight="1">
      <c r="A498" s="10"/>
      <c r="B498" s="42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2.0" customHeight="1">
      <c r="A499" s="10"/>
      <c r="B499" s="42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2.0" customHeight="1">
      <c r="A500" s="10"/>
      <c r="B500" s="42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2.0" customHeight="1">
      <c r="A501" s="10"/>
      <c r="B501" s="42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2.0" customHeight="1">
      <c r="A502" s="10"/>
      <c r="B502" s="42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2.0" customHeight="1">
      <c r="A503" s="10"/>
      <c r="B503" s="42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2.0" customHeight="1">
      <c r="A504" s="10"/>
      <c r="B504" s="42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2.0" customHeight="1">
      <c r="A505" s="10"/>
      <c r="B505" s="42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2.0" customHeight="1">
      <c r="A506" s="10"/>
      <c r="B506" s="42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2.0" customHeight="1">
      <c r="A507" s="10"/>
      <c r="B507" s="42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2.0" customHeight="1">
      <c r="A508" s="10"/>
      <c r="B508" s="42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2.0" customHeight="1">
      <c r="A509" s="10"/>
      <c r="B509" s="42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2.0" customHeight="1">
      <c r="A510" s="10"/>
      <c r="B510" s="42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2.0" customHeight="1">
      <c r="A511" s="10"/>
      <c r="B511" s="42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2.0" customHeight="1">
      <c r="A512" s="10"/>
      <c r="B512" s="42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2.0" customHeight="1">
      <c r="A513" s="10"/>
      <c r="B513" s="42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2.0" customHeight="1">
      <c r="A514" s="10"/>
      <c r="B514" s="42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2.0" customHeight="1">
      <c r="A515" s="10"/>
      <c r="B515" s="42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2.0" customHeight="1">
      <c r="A516" s="10"/>
      <c r="B516" s="42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2.0" customHeight="1">
      <c r="A517" s="10"/>
      <c r="B517" s="42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2.0" customHeight="1">
      <c r="A518" s="10"/>
      <c r="B518" s="42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2.0" customHeight="1">
      <c r="A519" s="10"/>
      <c r="B519" s="42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2.0" customHeight="1">
      <c r="A520" s="10"/>
      <c r="B520" s="42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2.0" customHeight="1">
      <c r="A521" s="10"/>
      <c r="B521" s="42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2.0" customHeight="1">
      <c r="A522" s="10"/>
      <c r="B522" s="42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2.0" customHeight="1">
      <c r="A523" s="10"/>
      <c r="B523" s="42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2.0" customHeight="1">
      <c r="A524" s="10"/>
      <c r="B524" s="42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2.0" customHeight="1">
      <c r="A525" s="10"/>
      <c r="B525" s="42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2.0" customHeight="1">
      <c r="A526" s="10"/>
      <c r="B526" s="42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2.0" customHeight="1">
      <c r="A527" s="10"/>
      <c r="B527" s="42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2.0" customHeight="1">
      <c r="A528" s="10"/>
      <c r="B528" s="42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2.0" customHeight="1">
      <c r="A529" s="10"/>
      <c r="B529" s="42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2.0" customHeight="1">
      <c r="A530" s="10"/>
      <c r="B530" s="42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2.0" customHeight="1">
      <c r="A531" s="10"/>
      <c r="B531" s="42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2.0" customHeight="1">
      <c r="A532" s="10"/>
      <c r="B532" s="42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2.0" customHeight="1">
      <c r="A533" s="10"/>
      <c r="B533" s="42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2.0" customHeight="1">
      <c r="A534" s="10"/>
      <c r="B534" s="42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2.0" customHeight="1">
      <c r="A535" s="10"/>
      <c r="B535" s="42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2.0" customHeight="1">
      <c r="A536" s="10"/>
      <c r="B536" s="42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2.0" customHeight="1">
      <c r="A537" s="10"/>
      <c r="B537" s="42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2.0" customHeight="1">
      <c r="A538" s="10"/>
      <c r="B538" s="42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2.0" customHeight="1">
      <c r="A539" s="10"/>
      <c r="B539" s="42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2.0" customHeight="1">
      <c r="A540" s="10"/>
      <c r="B540" s="42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2.0" customHeight="1">
      <c r="A541" s="10"/>
      <c r="B541" s="42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2.0" customHeight="1">
      <c r="A542" s="10"/>
      <c r="B542" s="42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2.0" customHeight="1">
      <c r="A543" s="10"/>
      <c r="B543" s="42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2.0" customHeight="1">
      <c r="A544" s="10"/>
      <c r="B544" s="42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2.0" customHeight="1">
      <c r="A545" s="10"/>
      <c r="B545" s="42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2.0" customHeight="1">
      <c r="A546" s="10"/>
      <c r="B546" s="42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2.0" customHeight="1">
      <c r="A547" s="10"/>
      <c r="B547" s="42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2.0" customHeight="1">
      <c r="A548" s="10"/>
      <c r="B548" s="42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2.0" customHeight="1">
      <c r="A549" s="10"/>
      <c r="B549" s="42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2.0" customHeight="1">
      <c r="A550" s="10"/>
      <c r="B550" s="42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2.0" customHeight="1">
      <c r="A551" s="10"/>
      <c r="B551" s="42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2.0" customHeight="1">
      <c r="A552" s="10"/>
      <c r="B552" s="42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2.0" customHeight="1">
      <c r="A553" s="10"/>
      <c r="B553" s="42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2.0" customHeight="1">
      <c r="A554" s="10"/>
      <c r="B554" s="42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2.0" customHeight="1">
      <c r="A555" s="10"/>
      <c r="B555" s="42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2.0" customHeight="1">
      <c r="A556" s="10"/>
      <c r="B556" s="42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2.0" customHeight="1">
      <c r="A557" s="10"/>
      <c r="B557" s="42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2.0" customHeight="1">
      <c r="A558" s="10"/>
      <c r="B558" s="42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2.0" customHeight="1">
      <c r="A559" s="10"/>
      <c r="B559" s="42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2.0" customHeight="1">
      <c r="A560" s="10"/>
      <c r="B560" s="42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2.0" customHeight="1">
      <c r="A561" s="10"/>
      <c r="B561" s="42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2.0" customHeight="1">
      <c r="A562" s="10"/>
      <c r="B562" s="42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2.0" customHeight="1">
      <c r="A563" s="10"/>
      <c r="B563" s="42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2.0" customHeight="1">
      <c r="A564" s="10"/>
      <c r="B564" s="42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2.0" customHeight="1">
      <c r="A565" s="10"/>
      <c r="B565" s="42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2.0" customHeight="1">
      <c r="A566" s="10"/>
      <c r="B566" s="42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2.0" customHeight="1">
      <c r="A567" s="10"/>
      <c r="B567" s="42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2.0" customHeight="1">
      <c r="A568" s="10"/>
      <c r="B568" s="42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2.0" customHeight="1">
      <c r="A569" s="10"/>
      <c r="B569" s="42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2.0" customHeight="1">
      <c r="A570" s="10"/>
      <c r="B570" s="42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2.0" customHeight="1">
      <c r="A571" s="10"/>
      <c r="B571" s="42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2.0" customHeight="1">
      <c r="A572" s="10"/>
      <c r="B572" s="42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2.0" customHeight="1">
      <c r="A573" s="10"/>
      <c r="B573" s="42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2.0" customHeight="1">
      <c r="A574" s="10"/>
      <c r="B574" s="42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2.0" customHeight="1">
      <c r="A575" s="10"/>
      <c r="B575" s="4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2.0" customHeight="1">
      <c r="A576" s="10"/>
      <c r="B576" s="42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2.0" customHeight="1">
      <c r="A577" s="10"/>
      <c r="B577" s="42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2.0" customHeight="1">
      <c r="A578" s="10"/>
      <c r="B578" s="42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2.0" customHeight="1">
      <c r="A579" s="10"/>
      <c r="B579" s="42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2.0" customHeight="1">
      <c r="A580" s="10"/>
      <c r="B580" s="42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2.0" customHeight="1">
      <c r="A581" s="10"/>
      <c r="B581" s="42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2.0" customHeight="1">
      <c r="A582" s="10"/>
      <c r="B582" s="42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2.0" customHeight="1">
      <c r="A583" s="10"/>
      <c r="B583" s="42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2.0" customHeight="1">
      <c r="A584" s="10"/>
      <c r="B584" s="42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2.0" customHeight="1">
      <c r="A585" s="10"/>
      <c r="B585" s="42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2.0" customHeight="1">
      <c r="A586" s="10"/>
      <c r="B586" s="42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2.0" customHeight="1">
      <c r="A587" s="10"/>
      <c r="B587" s="42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2.0" customHeight="1">
      <c r="A588" s="10"/>
      <c r="B588" s="42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2.0" customHeight="1">
      <c r="A589" s="10"/>
      <c r="B589" s="42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2.0" customHeight="1">
      <c r="A590" s="10"/>
      <c r="B590" s="42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2.0" customHeight="1">
      <c r="A591" s="10"/>
      <c r="B591" s="42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2.0" customHeight="1">
      <c r="A592" s="10"/>
      <c r="B592" s="42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2.0" customHeight="1">
      <c r="A593" s="10"/>
      <c r="B593" s="42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2.0" customHeight="1">
      <c r="A594" s="10"/>
      <c r="B594" s="42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2.0" customHeight="1">
      <c r="A595" s="10"/>
      <c r="B595" s="42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2.0" customHeight="1">
      <c r="A596" s="10"/>
      <c r="B596" s="42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2.0" customHeight="1">
      <c r="A597" s="10"/>
      <c r="B597" s="42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2.0" customHeight="1">
      <c r="A598" s="10"/>
      <c r="B598" s="42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2.0" customHeight="1">
      <c r="A599" s="10"/>
      <c r="B599" s="42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2.0" customHeight="1">
      <c r="A600" s="10"/>
      <c r="B600" s="42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2.0" customHeight="1">
      <c r="A601" s="10"/>
      <c r="B601" s="42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2.0" customHeight="1">
      <c r="A602" s="10"/>
      <c r="B602" s="42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2.0" customHeight="1">
      <c r="A603" s="10"/>
      <c r="B603" s="42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2.0" customHeight="1">
      <c r="A604" s="10"/>
      <c r="B604" s="42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2.0" customHeight="1">
      <c r="A605" s="10"/>
      <c r="B605" s="42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2.0" customHeight="1">
      <c r="A606" s="10"/>
      <c r="B606" s="42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2.0" customHeight="1">
      <c r="A607" s="10"/>
      <c r="B607" s="42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2.0" customHeight="1">
      <c r="A608" s="10"/>
      <c r="B608" s="42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2.0" customHeight="1">
      <c r="A609" s="10"/>
      <c r="B609" s="42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2.0" customHeight="1">
      <c r="A610" s="10"/>
      <c r="B610" s="42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2.0" customHeight="1">
      <c r="A611" s="10"/>
      <c r="B611" s="42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2.0" customHeight="1">
      <c r="A612" s="10"/>
      <c r="B612" s="42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2.0" customHeight="1">
      <c r="A613" s="10"/>
      <c r="B613" s="42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2.0" customHeight="1">
      <c r="A614" s="10"/>
      <c r="B614" s="42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2.0" customHeight="1">
      <c r="A615" s="10"/>
      <c r="B615" s="42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2.0" customHeight="1">
      <c r="A616" s="10"/>
      <c r="B616" s="42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2.0" customHeight="1">
      <c r="A617" s="10"/>
      <c r="B617" s="42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2.0" customHeight="1">
      <c r="A618" s="10"/>
      <c r="B618" s="42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2.0" customHeight="1">
      <c r="A619" s="10"/>
      <c r="B619" s="42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2.0" customHeight="1">
      <c r="A620" s="10"/>
      <c r="B620" s="42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2.0" customHeight="1">
      <c r="A621" s="10"/>
      <c r="B621" s="42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2.0" customHeight="1">
      <c r="A622" s="10"/>
      <c r="B622" s="42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2.0" customHeight="1">
      <c r="A623" s="10"/>
      <c r="B623" s="42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2.0" customHeight="1">
      <c r="A624" s="10"/>
      <c r="B624" s="42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2.0" customHeight="1">
      <c r="A625" s="10"/>
      <c r="B625" s="42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2.0" customHeight="1">
      <c r="A626" s="10"/>
      <c r="B626" s="42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2.0" customHeight="1">
      <c r="A627" s="10"/>
      <c r="B627" s="42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2.0" customHeight="1">
      <c r="A628" s="10"/>
      <c r="B628" s="42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2.0" customHeight="1">
      <c r="A629" s="10"/>
      <c r="B629" s="42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2.0" customHeight="1">
      <c r="A630" s="10"/>
      <c r="B630" s="42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2.0" customHeight="1">
      <c r="A631" s="10"/>
      <c r="B631" s="42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2.0" customHeight="1">
      <c r="A632" s="10"/>
      <c r="B632" s="42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2.0" customHeight="1">
      <c r="A633" s="10"/>
      <c r="B633" s="42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2.0" customHeight="1">
      <c r="A634" s="10"/>
      <c r="B634" s="42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2.0" customHeight="1">
      <c r="A635" s="10"/>
      <c r="B635" s="42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2.0" customHeight="1">
      <c r="A636" s="10"/>
      <c r="B636" s="42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2.0" customHeight="1">
      <c r="A637" s="10"/>
      <c r="B637" s="42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2.0" customHeight="1">
      <c r="A638" s="10"/>
      <c r="B638" s="42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2.0" customHeight="1">
      <c r="A639" s="10"/>
      <c r="B639" s="42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2.0" customHeight="1">
      <c r="A640" s="10"/>
      <c r="B640" s="42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2.0" customHeight="1">
      <c r="A641" s="10"/>
      <c r="B641" s="42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2.0" customHeight="1">
      <c r="A642" s="10"/>
      <c r="B642" s="42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2.0" customHeight="1">
      <c r="A643" s="10"/>
      <c r="B643" s="42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2.0" customHeight="1">
      <c r="A644" s="10"/>
      <c r="B644" s="42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2.0" customHeight="1">
      <c r="A645" s="10"/>
      <c r="B645" s="42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2.0" customHeight="1">
      <c r="A646" s="10"/>
      <c r="B646" s="42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2.0" customHeight="1">
      <c r="A647" s="10"/>
      <c r="B647" s="42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2.0" customHeight="1">
      <c r="A648" s="10"/>
      <c r="B648" s="42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2.0" customHeight="1">
      <c r="A649" s="10"/>
      <c r="B649" s="42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2.0" customHeight="1">
      <c r="A650" s="10"/>
      <c r="B650" s="42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2.0" customHeight="1">
      <c r="A651" s="10"/>
      <c r="B651" s="42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2.0" customHeight="1">
      <c r="A652" s="10"/>
      <c r="B652" s="42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2.0" customHeight="1">
      <c r="A653" s="10"/>
      <c r="B653" s="42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2.0" customHeight="1">
      <c r="A654" s="10"/>
      <c r="B654" s="42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2.0" customHeight="1">
      <c r="A655" s="10"/>
      <c r="B655" s="42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2.0" customHeight="1">
      <c r="A656" s="10"/>
      <c r="B656" s="42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2.0" customHeight="1">
      <c r="A657" s="10"/>
      <c r="B657" s="42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2.0" customHeight="1">
      <c r="A658" s="10"/>
      <c r="B658" s="42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2.0" customHeight="1">
      <c r="A659" s="10"/>
      <c r="B659" s="42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2.0" customHeight="1">
      <c r="A660" s="10"/>
      <c r="B660" s="42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2.0" customHeight="1">
      <c r="A661" s="10"/>
      <c r="B661" s="42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2.0" customHeight="1">
      <c r="A662" s="10"/>
      <c r="B662" s="42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2.0" customHeight="1">
      <c r="A663" s="10"/>
      <c r="B663" s="42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2.0" customHeight="1">
      <c r="A664" s="10"/>
      <c r="B664" s="42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2.0" customHeight="1">
      <c r="A665" s="10"/>
      <c r="B665" s="42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2.0" customHeight="1">
      <c r="A666" s="10"/>
      <c r="B666" s="42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2.0" customHeight="1">
      <c r="A667" s="10"/>
      <c r="B667" s="42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2.0" customHeight="1">
      <c r="A668" s="10"/>
      <c r="B668" s="42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2.0" customHeight="1">
      <c r="A669" s="10"/>
      <c r="B669" s="42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2.0" customHeight="1">
      <c r="A670" s="10"/>
      <c r="B670" s="42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2.0" customHeight="1">
      <c r="A671" s="10"/>
      <c r="B671" s="42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2.0" customHeight="1">
      <c r="A672" s="10"/>
      <c r="B672" s="42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2.0" customHeight="1">
      <c r="A673" s="10"/>
      <c r="B673" s="42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2.0" customHeight="1">
      <c r="A674" s="10"/>
      <c r="B674" s="42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2.0" customHeight="1">
      <c r="A675" s="10"/>
      <c r="B675" s="42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2.0" customHeight="1">
      <c r="A676" s="10"/>
      <c r="B676" s="42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2.0" customHeight="1">
      <c r="A677" s="10"/>
      <c r="B677" s="42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2.0" customHeight="1">
      <c r="A678" s="10"/>
      <c r="B678" s="42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2.0" customHeight="1">
      <c r="A679" s="10"/>
      <c r="B679" s="42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2.0" customHeight="1">
      <c r="A680" s="10"/>
      <c r="B680" s="42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2.0" customHeight="1">
      <c r="A681" s="10"/>
      <c r="B681" s="42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2.0" customHeight="1">
      <c r="A682" s="10"/>
      <c r="B682" s="42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2.0" customHeight="1">
      <c r="A683" s="10"/>
      <c r="B683" s="42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2.0" customHeight="1">
      <c r="A684" s="10"/>
      <c r="B684" s="42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2.0" customHeight="1">
      <c r="A685" s="10"/>
      <c r="B685" s="42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2.0" customHeight="1">
      <c r="A686" s="10"/>
      <c r="B686" s="42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2.0" customHeight="1">
      <c r="A687" s="10"/>
      <c r="B687" s="42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2.0" customHeight="1">
      <c r="A688" s="10"/>
      <c r="B688" s="42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2.0" customHeight="1">
      <c r="A689" s="10"/>
      <c r="B689" s="42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2.0" customHeight="1">
      <c r="A690" s="10"/>
      <c r="B690" s="42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2.0" customHeight="1">
      <c r="A691" s="10"/>
      <c r="B691" s="42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2.0" customHeight="1">
      <c r="A692" s="10"/>
      <c r="B692" s="42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2.0" customHeight="1">
      <c r="A693" s="10"/>
      <c r="B693" s="42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2.0" customHeight="1">
      <c r="A694" s="10"/>
      <c r="B694" s="42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2.0" customHeight="1">
      <c r="A695" s="10"/>
      <c r="B695" s="42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2.0" customHeight="1">
      <c r="A696" s="10"/>
      <c r="B696" s="42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2.0" customHeight="1">
      <c r="A697" s="10"/>
      <c r="B697" s="42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2.0" customHeight="1">
      <c r="A698" s="10"/>
      <c r="B698" s="42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2.0" customHeight="1">
      <c r="A699" s="10"/>
      <c r="B699" s="42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2.0" customHeight="1">
      <c r="A700" s="10"/>
      <c r="B700" s="42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2.0" customHeight="1">
      <c r="A701" s="10"/>
      <c r="B701" s="42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2.0" customHeight="1">
      <c r="A702" s="10"/>
      <c r="B702" s="42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2.0" customHeight="1">
      <c r="A703" s="10"/>
      <c r="B703" s="42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2.0" customHeight="1">
      <c r="A704" s="10"/>
      <c r="B704" s="42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2.0" customHeight="1">
      <c r="A705" s="10"/>
      <c r="B705" s="42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2.0" customHeight="1">
      <c r="A706" s="10"/>
      <c r="B706" s="42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2.0" customHeight="1">
      <c r="A707" s="10"/>
      <c r="B707" s="42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2.0" customHeight="1">
      <c r="A708" s="10"/>
      <c r="B708" s="42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2.0" customHeight="1">
      <c r="A709" s="10"/>
      <c r="B709" s="42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2.0" customHeight="1">
      <c r="A710" s="10"/>
      <c r="B710" s="42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2.0" customHeight="1">
      <c r="A711" s="10"/>
      <c r="B711" s="42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2.0" customHeight="1">
      <c r="A712" s="10"/>
      <c r="B712" s="42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2.0" customHeight="1">
      <c r="A713" s="10"/>
      <c r="B713" s="42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2.0" customHeight="1">
      <c r="A714" s="10"/>
      <c r="B714" s="42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2.0" customHeight="1">
      <c r="A715" s="10"/>
      <c r="B715" s="42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2.0" customHeight="1">
      <c r="A716" s="10"/>
      <c r="B716" s="42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2.0" customHeight="1">
      <c r="A717" s="10"/>
      <c r="B717" s="42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2.0" customHeight="1">
      <c r="A718" s="10"/>
      <c r="B718" s="42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2.0" customHeight="1">
      <c r="A719" s="10"/>
      <c r="B719" s="42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2.0" customHeight="1">
      <c r="A720" s="10"/>
      <c r="B720" s="42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2.0" customHeight="1">
      <c r="A721" s="10"/>
      <c r="B721" s="42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2.0" customHeight="1">
      <c r="A722" s="10"/>
      <c r="B722" s="42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2.0" customHeight="1">
      <c r="A723" s="10"/>
      <c r="B723" s="42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2.0" customHeight="1">
      <c r="A724" s="10"/>
      <c r="B724" s="42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2.0" customHeight="1">
      <c r="A725" s="10"/>
      <c r="B725" s="42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2.0" customHeight="1">
      <c r="A726" s="10"/>
      <c r="B726" s="42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2.0" customHeight="1">
      <c r="A727" s="10"/>
      <c r="B727" s="42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2.0" customHeight="1">
      <c r="A728" s="10"/>
      <c r="B728" s="42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2.0" customHeight="1">
      <c r="A729" s="10"/>
      <c r="B729" s="42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2.0" customHeight="1">
      <c r="A730" s="10"/>
      <c r="B730" s="42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2.0" customHeight="1">
      <c r="A731" s="10"/>
      <c r="B731" s="42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2.0" customHeight="1">
      <c r="A732" s="10"/>
      <c r="B732" s="42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2.0" customHeight="1">
      <c r="A733" s="10"/>
      <c r="B733" s="42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2.0" customHeight="1">
      <c r="A734" s="10"/>
      <c r="B734" s="42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2.0" customHeight="1">
      <c r="A735" s="10"/>
      <c r="B735" s="42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2.0" customHeight="1">
      <c r="A736" s="10"/>
      <c r="B736" s="42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2.0" customHeight="1">
      <c r="A737" s="10"/>
      <c r="B737" s="42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2.0" customHeight="1">
      <c r="A738" s="10"/>
      <c r="B738" s="42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2.0" customHeight="1">
      <c r="A739" s="10"/>
      <c r="B739" s="42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2.0" customHeight="1">
      <c r="A740" s="10"/>
      <c r="B740" s="42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2.0" customHeight="1">
      <c r="A741" s="10"/>
      <c r="B741" s="42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2.0" customHeight="1">
      <c r="A742" s="10"/>
      <c r="B742" s="42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2.0" customHeight="1">
      <c r="A743" s="10"/>
      <c r="B743" s="42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2.0" customHeight="1">
      <c r="A744" s="10"/>
      <c r="B744" s="42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2.0" customHeight="1">
      <c r="A745" s="10"/>
      <c r="B745" s="42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2.0" customHeight="1">
      <c r="A746" s="10"/>
      <c r="B746" s="42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2.0" customHeight="1">
      <c r="A747" s="10"/>
      <c r="B747" s="42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2.0" customHeight="1">
      <c r="A748" s="10"/>
      <c r="B748" s="42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2.0" customHeight="1">
      <c r="A749" s="10"/>
      <c r="B749" s="42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2.0" customHeight="1">
      <c r="A750" s="10"/>
      <c r="B750" s="42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2.0" customHeight="1">
      <c r="A751" s="10"/>
      <c r="B751" s="42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2.0" customHeight="1">
      <c r="A752" s="10"/>
      <c r="B752" s="42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2.0" customHeight="1">
      <c r="A753" s="10"/>
      <c r="B753" s="42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2.0" customHeight="1">
      <c r="A754" s="10"/>
      <c r="B754" s="42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2.0" customHeight="1">
      <c r="A755" s="10"/>
      <c r="B755" s="42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2.0" customHeight="1">
      <c r="A756" s="10"/>
      <c r="B756" s="42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2.0" customHeight="1">
      <c r="A757" s="10"/>
      <c r="B757" s="42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2.0" customHeight="1">
      <c r="A758" s="10"/>
      <c r="B758" s="42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2.0" customHeight="1">
      <c r="A759" s="10"/>
      <c r="B759" s="42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2.0" customHeight="1">
      <c r="A760" s="10"/>
      <c r="B760" s="42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2.0" customHeight="1">
      <c r="A761" s="10"/>
      <c r="B761" s="42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2.0" customHeight="1">
      <c r="A762" s="10"/>
      <c r="B762" s="42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2.0" customHeight="1">
      <c r="A763" s="10"/>
      <c r="B763" s="42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2.0" customHeight="1">
      <c r="A764" s="10"/>
      <c r="B764" s="42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2.0" customHeight="1">
      <c r="A765" s="10"/>
      <c r="B765" s="42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2.0" customHeight="1">
      <c r="A766" s="10"/>
      <c r="B766" s="42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2.0" customHeight="1">
      <c r="A767" s="10"/>
      <c r="B767" s="42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2.0" customHeight="1">
      <c r="A768" s="10"/>
      <c r="B768" s="42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2.0" customHeight="1">
      <c r="A769" s="10"/>
      <c r="B769" s="42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2.0" customHeight="1">
      <c r="A770" s="10"/>
      <c r="B770" s="42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2.0" customHeight="1">
      <c r="A771" s="10"/>
      <c r="B771" s="42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2.0" customHeight="1">
      <c r="A772" s="10"/>
      <c r="B772" s="42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2.0" customHeight="1">
      <c r="A773" s="10"/>
      <c r="B773" s="42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2.0" customHeight="1">
      <c r="A774" s="10"/>
      <c r="B774" s="42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2.0" customHeight="1">
      <c r="A775" s="10"/>
      <c r="B775" s="42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2.0" customHeight="1">
      <c r="A776" s="10"/>
      <c r="B776" s="42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2.0" customHeight="1">
      <c r="A777" s="10"/>
      <c r="B777" s="42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2.0" customHeight="1">
      <c r="A778" s="10"/>
      <c r="B778" s="42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2.0" customHeight="1">
      <c r="A779" s="10"/>
      <c r="B779" s="42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2.0" customHeight="1">
      <c r="A780" s="10"/>
      <c r="B780" s="42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2.0" customHeight="1">
      <c r="A781" s="10"/>
      <c r="B781" s="42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2.0" customHeight="1">
      <c r="A782" s="10"/>
      <c r="B782" s="42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2.0" customHeight="1">
      <c r="A783" s="10"/>
      <c r="B783" s="42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2.0" customHeight="1">
      <c r="A784" s="10"/>
      <c r="B784" s="42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2.0" customHeight="1">
      <c r="A785" s="10"/>
      <c r="B785" s="42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2.0" customHeight="1">
      <c r="A786" s="10"/>
      <c r="B786" s="42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2.0" customHeight="1">
      <c r="A787" s="10"/>
      <c r="B787" s="42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2.0" customHeight="1">
      <c r="A788" s="10"/>
      <c r="B788" s="42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2.0" customHeight="1">
      <c r="A789" s="10"/>
      <c r="B789" s="42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2.0" customHeight="1">
      <c r="A790" s="10"/>
      <c r="B790" s="42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2.0" customHeight="1">
      <c r="A791" s="10"/>
      <c r="B791" s="42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2.0" customHeight="1">
      <c r="A792" s="10"/>
      <c r="B792" s="42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2.0" customHeight="1">
      <c r="A793" s="10"/>
      <c r="B793" s="42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2.0" customHeight="1">
      <c r="A794" s="10"/>
      <c r="B794" s="42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2.0" customHeight="1">
      <c r="A795" s="10"/>
      <c r="B795" s="42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2.0" customHeight="1">
      <c r="A796" s="10"/>
      <c r="B796" s="42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2.0" customHeight="1">
      <c r="A797" s="10"/>
      <c r="B797" s="42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2.0" customHeight="1">
      <c r="A798" s="10"/>
      <c r="B798" s="42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2.0" customHeight="1">
      <c r="A799" s="10"/>
      <c r="B799" s="42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2.0" customHeight="1">
      <c r="A800" s="10"/>
      <c r="B800" s="42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2.0" customHeight="1">
      <c r="A801" s="10"/>
      <c r="B801" s="42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2.0" customHeight="1">
      <c r="A802" s="10"/>
      <c r="B802" s="42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2.0" customHeight="1">
      <c r="A803" s="10"/>
      <c r="B803" s="42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2.0" customHeight="1">
      <c r="A804" s="10"/>
      <c r="B804" s="42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2.0" customHeight="1">
      <c r="A805" s="10"/>
      <c r="B805" s="42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2.0" customHeight="1">
      <c r="A806" s="10"/>
      <c r="B806" s="42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2.0" customHeight="1">
      <c r="A807" s="10"/>
      <c r="B807" s="42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2.0" customHeight="1">
      <c r="A808" s="10"/>
      <c r="B808" s="42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2.0" customHeight="1">
      <c r="A809" s="10"/>
      <c r="B809" s="42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2.0" customHeight="1">
      <c r="A810" s="10"/>
      <c r="B810" s="42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2.0" customHeight="1">
      <c r="A811" s="10"/>
      <c r="B811" s="42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2.0" customHeight="1">
      <c r="A812" s="10"/>
      <c r="B812" s="42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2.0" customHeight="1">
      <c r="A813" s="10"/>
      <c r="B813" s="42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2.0" customHeight="1">
      <c r="A814" s="10"/>
      <c r="B814" s="42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2.0" customHeight="1">
      <c r="A815" s="10"/>
      <c r="B815" s="42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2.0" customHeight="1">
      <c r="A816" s="10"/>
      <c r="B816" s="42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2.0" customHeight="1">
      <c r="A817" s="10"/>
      <c r="B817" s="42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2.0" customHeight="1">
      <c r="A818" s="10"/>
      <c r="B818" s="42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2.0" customHeight="1">
      <c r="A819" s="10"/>
      <c r="B819" s="42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2.0" customHeight="1">
      <c r="A820" s="10"/>
      <c r="B820" s="42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2.0" customHeight="1">
      <c r="A821" s="10"/>
      <c r="B821" s="42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2.0" customHeight="1">
      <c r="A822" s="10"/>
      <c r="B822" s="42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2.0" customHeight="1">
      <c r="A823" s="10"/>
      <c r="B823" s="42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2.0" customHeight="1">
      <c r="A824" s="10"/>
      <c r="B824" s="42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2.0" customHeight="1">
      <c r="A825" s="10"/>
      <c r="B825" s="42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2.0" customHeight="1">
      <c r="A826" s="10"/>
      <c r="B826" s="42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2.0" customHeight="1">
      <c r="A827" s="10"/>
      <c r="B827" s="42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2.0" customHeight="1">
      <c r="A828" s="10"/>
      <c r="B828" s="42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2.0" customHeight="1">
      <c r="A829" s="10"/>
      <c r="B829" s="42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2.0" customHeight="1">
      <c r="A830" s="10"/>
      <c r="B830" s="42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2.0" customHeight="1">
      <c r="A831" s="10"/>
      <c r="B831" s="42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2.0" customHeight="1">
      <c r="A832" s="10"/>
      <c r="B832" s="42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2.0" customHeight="1">
      <c r="A833" s="10"/>
      <c r="B833" s="42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2.0" customHeight="1">
      <c r="A834" s="10"/>
      <c r="B834" s="42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2.0" customHeight="1">
      <c r="A835" s="10"/>
      <c r="B835" s="42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2.0" customHeight="1">
      <c r="A836" s="10"/>
      <c r="B836" s="42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2.0" customHeight="1">
      <c r="A837" s="10"/>
      <c r="B837" s="42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2.0" customHeight="1">
      <c r="A838" s="10"/>
      <c r="B838" s="42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2.0" customHeight="1">
      <c r="A839" s="10"/>
      <c r="B839" s="42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2.0" customHeight="1">
      <c r="A840" s="10"/>
      <c r="B840" s="42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2.0" customHeight="1">
      <c r="A841" s="10"/>
      <c r="B841" s="42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2.0" customHeight="1">
      <c r="A842" s="10"/>
      <c r="B842" s="42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2.0" customHeight="1">
      <c r="A843" s="10"/>
      <c r="B843" s="42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2.0" customHeight="1">
      <c r="A844" s="10"/>
      <c r="B844" s="42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2.0" customHeight="1">
      <c r="A845" s="10"/>
      <c r="B845" s="42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2.0" customHeight="1">
      <c r="A846" s="10"/>
      <c r="B846" s="42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2.0" customHeight="1">
      <c r="A847" s="10"/>
      <c r="B847" s="42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2.0" customHeight="1">
      <c r="A848" s="10"/>
      <c r="B848" s="42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2.0" customHeight="1">
      <c r="A849" s="10"/>
      <c r="B849" s="42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2.0" customHeight="1">
      <c r="A850" s="10"/>
      <c r="B850" s="42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2.0" customHeight="1">
      <c r="A851" s="10"/>
      <c r="B851" s="42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2.0" customHeight="1">
      <c r="A852" s="10"/>
      <c r="B852" s="42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2.0" customHeight="1">
      <c r="A853" s="10"/>
      <c r="B853" s="42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2.0" customHeight="1">
      <c r="A854" s="10"/>
      <c r="B854" s="42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2.0" customHeight="1">
      <c r="A855" s="10"/>
      <c r="B855" s="42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2.0" customHeight="1">
      <c r="A856" s="10"/>
      <c r="B856" s="42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2.0" customHeight="1">
      <c r="A857" s="10"/>
      <c r="B857" s="42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2.0" customHeight="1">
      <c r="A858" s="10"/>
      <c r="B858" s="42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2.0" customHeight="1">
      <c r="A859" s="10"/>
      <c r="B859" s="42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2.0" customHeight="1">
      <c r="A860" s="10"/>
      <c r="B860" s="42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2.0" customHeight="1">
      <c r="A861" s="10"/>
      <c r="B861" s="42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2.0" customHeight="1">
      <c r="A862" s="10"/>
      <c r="B862" s="42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2.0" customHeight="1">
      <c r="A863" s="10"/>
      <c r="B863" s="42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2.0" customHeight="1">
      <c r="A864" s="10"/>
      <c r="B864" s="42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2.0" customHeight="1">
      <c r="A865" s="10"/>
      <c r="B865" s="42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2.0" customHeight="1">
      <c r="A866" s="10"/>
      <c r="B866" s="42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2.0" customHeight="1">
      <c r="A867" s="10"/>
      <c r="B867" s="42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2.0" customHeight="1">
      <c r="A868" s="10"/>
      <c r="B868" s="42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2.0" customHeight="1">
      <c r="A869" s="10"/>
      <c r="B869" s="42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2.0" customHeight="1">
      <c r="A870" s="10"/>
      <c r="B870" s="42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2.0" customHeight="1">
      <c r="A871" s="10"/>
      <c r="B871" s="42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2.0" customHeight="1">
      <c r="A872" s="10"/>
      <c r="B872" s="42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2.0" customHeight="1">
      <c r="A873" s="10"/>
      <c r="B873" s="42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2.0" customHeight="1">
      <c r="A874" s="10"/>
      <c r="B874" s="42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2.0" customHeight="1">
      <c r="A875" s="10"/>
      <c r="B875" s="42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2.0" customHeight="1">
      <c r="A876" s="10"/>
      <c r="B876" s="42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2.0" customHeight="1">
      <c r="A877" s="10"/>
      <c r="B877" s="42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2.0" customHeight="1">
      <c r="A878" s="10"/>
      <c r="B878" s="42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2.0" customHeight="1">
      <c r="A879" s="10"/>
      <c r="B879" s="42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2.0" customHeight="1">
      <c r="A880" s="10"/>
      <c r="B880" s="42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2.0" customHeight="1">
      <c r="A881" s="10"/>
      <c r="B881" s="42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2.0" customHeight="1">
      <c r="A882" s="10"/>
      <c r="B882" s="42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2.0" customHeight="1">
      <c r="A883" s="10"/>
      <c r="B883" s="42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2.0" customHeight="1">
      <c r="A884" s="10"/>
      <c r="B884" s="42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2.0" customHeight="1">
      <c r="A885" s="10"/>
      <c r="B885" s="42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2.0" customHeight="1">
      <c r="A886" s="10"/>
      <c r="B886" s="42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2.0" customHeight="1">
      <c r="A887" s="10"/>
      <c r="B887" s="42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2.0" customHeight="1">
      <c r="A888" s="10"/>
      <c r="B888" s="42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2.0" customHeight="1">
      <c r="A889" s="10"/>
      <c r="B889" s="42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2.0" customHeight="1">
      <c r="A890" s="10"/>
      <c r="B890" s="42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2.0" customHeight="1">
      <c r="A891" s="10"/>
      <c r="B891" s="42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2.0" customHeight="1">
      <c r="A892" s="10"/>
      <c r="B892" s="42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2.0" customHeight="1">
      <c r="A893" s="10"/>
      <c r="B893" s="42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2.0" customHeight="1">
      <c r="A894" s="10"/>
      <c r="B894" s="42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2.0" customHeight="1">
      <c r="A895" s="10"/>
      <c r="B895" s="42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2.0" customHeight="1">
      <c r="A896" s="10"/>
      <c r="B896" s="42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2.0" customHeight="1">
      <c r="A897" s="10"/>
      <c r="B897" s="42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2.0" customHeight="1">
      <c r="A898" s="10"/>
      <c r="B898" s="42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2.0" customHeight="1">
      <c r="A899" s="10"/>
      <c r="B899" s="42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2.0" customHeight="1">
      <c r="A900" s="10"/>
      <c r="B900" s="42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2.0" customHeight="1">
      <c r="A901" s="10"/>
      <c r="B901" s="42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2.0" customHeight="1">
      <c r="A902" s="10"/>
      <c r="B902" s="42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2.0" customHeight="1">
      <c r="A903" s="10"/>
      <c r="B903" s="42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2.0" customHeight="1">
      <c r="A904" s="10"/>
      <c r="B904" s="42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2.0" customHeight="1">
      <c r="A905" s="10"/>
      <c r="B905" s="42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2.0" customHeight="1">
      <c r="A906" s="10"/>
      <c r="B906" s="42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2.0" customHeight="1">
      <c r="A907" s="10"/>
      <c r="B907" s="42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2.0" customHeight="1">
      <c r="A908" s="10"/>
      <c r="B908" s="42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2.0" customHeight="1">
      <c r="A909" s="10"/>
      <c r="B909" s="42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2.0" customHeight="1">
      <c r="A910" s="10"/>
      <c r="B910" s="42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2.0" customHeight="1">
      <c r="A911" s="10"/>
      <c r="B911" s="42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2.0" customHeight="1">
      <c r="A912" s="10"/>
      <c r="B912" s="42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2.0" customHeight="1">
      <c r="A913" s="10"/>
      <c r="B913" s="42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2.0" customHeight="1">
      <c r="A914" s="10"/>
      <c r="B914" s="42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2.0" customHeight="1">
      <c r="A915" s="10"/>
      <c r="B915" s="42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2.0" customHeight="1">
      <c r="A916" s="10"/>
      <c r="B916" s="42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2.0" customHeight="1">
      <c r="A917" s="10"/>
      <c r="B917" s="42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2.0" customHeight="1">
      <c r="A918" s="10"/>
      <c r="B918" s="42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2.0" customHeight="1">
      <c r="A919" s="10"/>
      <c r="B919" s="42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2.0" customHeight="1">
      <c r="A920" s="10"/>
      <c r="B920" s="42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2.0" customHeight="1">
      <c r="A921" s="10"/>
      <c r="B921" s="42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2.0" customHeight="1">
      <c r="A922" s="10"/>
      <c r="B922" s="42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2.0" customHeight="1">
      <c r="A923" s="10"/>
      <c r="B923" s="42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2.0" customHeight="1">
      <c r="A924" s="10"/>
      <c r="B924" s="42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2.0" customHeight="1">
      <c r="A925" s="10"/>
      <c r="B925" s="42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2.0" customHeight="1">
      <c r="A926" s="10"/>
      <c r="B926" s="42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2.0" customHeight="1">
      <c r="A927" s="10"/>
      <c r="B927" s="42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2.0" customHeight="1">
      <c r="A928" s="10"/>
      <c r="B928" s="42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2.0" customHeight="1">
      <c r="A929" s="10"/>
      <c r="B929" s="42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2.0" customHeight="1">
      <c r="A930" s="10"/>
      <c r="B930" s="42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2.0" customHeight="1">
      <c r="A931" s="10"/>
      <c r="B931" s="42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2.0" customHeight="1">
      <c r="A932" s="10"/>
      <c r="B932" s="42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2.0" customHeight="1">
      <c r="A933" s="10"/>
      <c r="B933" s="42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2.0" customHeight="1">
      <c r="A934" s="10"/>
      <c r="B934" s="42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2.0" customHeight="1">
      <c r="A935" s="10"/>
      <c r="B935" s="42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2.0" customHeight="1">
      <c r="A936" s="10"/>
      <c r="B936" s="42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2.0" customHeight="1">
      <c r="A937" s="10"/>
      <c r="B937" s="42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2.0" customHeight="1">
      <c r="A938" s="10"/>
      <c r="B938" s="42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2.0" customHeight="1">
      <c r="A939" s="10"/>
      <c r="B939" s="42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2.0" customHeight="1">
      <c r="A940" s="10"/>
      <c r="B940" s="42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2.0" customHeight="1">
      <c r="A941" s="10"/>
      <c r="B941" s="42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2.0" customHeight="1">
      <c r="A942" s="10"/>
      <c r="B942" s="42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2.0" customHeight="1">
      <c r="A943" s="10"/>
      <c r="B943" s="42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2.0" customHeight="1">
      <c r="A944" s="10"/>
      <c r="B944" s="42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2.0" customHeight="1">
      <c r="A945" s="10"/>
      <c r="B945" s="42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2.0" customHeight="1">
      <c r="A946" s="10"/>
      <c r="B946" s="42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2.0" customHeight="1">
      <c r="A947" s="10"/>
      <c r="B947" s="42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2.0" customHeight="1">
      <c r="A948" s="10"/>
      <c r="B948" s="42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2.0" customHeight="1">
      <c r="A949" s="10"/>
      <c r="B949" s="42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2.0" customHeight="1">
      <c r="A950" s="10"/>
      <c r="B950" s="42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2.0" customHeight="1">
      <c r="A951" s="10"/>
      <c r="B951" s="42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2.0" customHeight="1">
      <c r="A952" s="10"/>
      <c r="B952" s="42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2.0" customHeight="1">
      <c r="A953" s="10"/>
      <c r="B953" s="42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2.0" customHeight="1">
      <c r="A954" s="10"/>
      <c r="B954" s="42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2.0" customHeight="1">
      <c r="A955" s="10"/>
      <c r="B955" s="42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2.0" customHeight="1">
      <c r="A956" s="10"/>
      <c r="B956" s="42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2.0" customHeight="1">
      <c r="A957" s="10"/>
      <c r="B957" s="42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2.0" customHeight="1">
      <c r="A958" s="10"/>
      <c r="B958" s="42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2.0" customHeight="1">
      <c r="A959" s="10"/>
      <c r="B959" s="42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2.0" customHeight="1">
      <c r="A960" s="10"/>
      <c r="B960" s="42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2.0" customHeight="1">
      <c r="A961" s="10"/>
      <c r="B961" s="42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2.0" customHeight="1">
      <c r="A962" s="10"/>
      <c r="B962" s="42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2.0" customHeight="1">
      <c r="A963" s="10"/>
      <c r="B963" s="42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2.0" customHeight="1">
      <c r="A964" s="10"/>
      <c r="B964" s="42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2.0" customHeight="1">
      <c r="A965" s="10"/>
      <c r="B965" s="42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2.0" customHeight="1">
      <c r="A966" s="10"/>
      <c r="B966" s="42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2.0" customHeight="1">
      <c r="A967" s="10"/>
      <c r="B967" s="42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2.0" customHeight="1">
      <c r="A968" s="10"/>
      <c r="B968" s="42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2.0" customHeight="1">
      <c r="A969" s="10"/>
      <c r="B969" s="42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2.0" customHeight="1">
      <c r="A970" s="10"/>
      <c r="B970" s="42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2.0" customHeight="1">
      <c r="A971" s="10"/>
      <c r="B971" s="42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2.0" customHeight="1">
      <c r="A972" s="10"/>
      <c r="B972" s="42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2.0" customHeight="1">
      <c r="A973" s="10"/>
      <c r="B973" s="42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2.0" customHeight="1">
      <c r="A974" s="10"/>
      <c r="B974" s="42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2.0" customHeight="1">
      <c r="A975" s="10"/>
      <c r="B975" s="42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2.0" customHeight="1">
      <c r="A976" s="10"/>
      <c r="B976" s="42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2.0" customHeight="1">
      <c r="A977" s="10"/>
      <c r="B977" s="42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2.0" customHeight="1">
      <c r="A978" s="10"/>
      <c r="B978" s="42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2.0" customHeight="1">
      <c r="A979" s="10"/>
      <c r="B979" s="42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2.0" customHeight="1">
      <c r="A980" s="10"/>
      <c r="B980" s="42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2.0" customHeight="1">
      <c r="A981" s="10"/>
      <c r="B981" s="42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2.0" customHeight="1">
      <c r="A982" s="10"/>
      <c r="B982" s="42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2.0" customHeight="1">
      <c r="A983" s="10"/>
      <c r="B983" s="42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2.0" customHeight="1">
      <c r="A984" s="10"/>
      <c r="B984" s="42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2.0" customHeight="1">
      <c r="A985" s="10"/>
      <c r="B985" s="42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2.0" customHeight="1">
      <c r="A986" s="10"/>
      <c r="B986" s="42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2.0" customHeight="1">
      <c r="A987" s="10"/>
      <c r="B987" s="42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2.0" customHeight="1">
      <c r="A988" s="10"/>
      <c r="B988" s="42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2.0" customHeight="1">
      <c r="A989" s="10"/>
      <c r="B989" s="42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2.0" customHeight="1">
      <c r="A990" s="10"/>
      <c r="B990" s="42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2.0" customHeight="1">
      <c r="A991" s="10"/>
      <c r="B991" s="42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2.0" customHeight="1">
      <c r="A992" s="10"/>
      <c r="B992" s="42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2.0" customHeight="1">
      <c r="A993" s="10"/>
      <c r="B993" s="42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2.0" customHeight="1">
      <c r="A994" s="10"/>
      <c r="B994" s="42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2.0" customHeight="1">
      <c r="A995" s="10"/>
      <c r="B995" s="42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2.0" customHeight="1">
      <c r="A996" s="10"/>
      <c r="B996" s="42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2.0" customHeight="1">
      <c r="A997" s="10"/>
      <c r="B997" s="42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2.0" customHeight="1">
      <c r="A998" s="10"/>
      <c r="B998" s="42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2.0" customHeight="1">
      <c r="A999" s="10"/>
      <c r="B999" s="42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2.0" customHeight="1">
      <c r="A1000" s="10"/>
      <c r="B1000" s="42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mergeCells count="26">
    <mergeCell ref="B5:C5"/>
    <mergeCell ref="B4:C4"/>
    <mergeCell ref="B3:C3"/>
    <mergeCell ref="B2:D2"/>
    <mergeCell ref="F8:G8"/>
    <mergeCell ref="F7:G7"/>
    <mergeCell ref="B372:H372"/>
    <mergeCell ref="B9:H9"/>
    <mergeCell ref="B7:C7"/>
    <mergeCell ref="B6:C6"/>
    <mergeCell ref="B8:C8"/>
    <mergeCell ref="F5:G5"/>
    <mergeCell ref="F4:G4"/>
    <mergeCell ref="J2:L2"/>
    <mergeCell ref="J1:L1"/>
    <mergeCell ref="B1:G1"/>
    <mergeCell ref="P2:R2"/>
    <mergeCell ref="F2:H2"/>
    <mergeCell ref="F3:G3"/>
    <mergeCell ref="F6:G6"/>
    <mergeCell ref="J3:K3"/>
    <mergeCell ref="J6:K6"/>
    <mergeCell ref="J8:K8"/>
    <mergeCell ref="J7:K7"/>
    <mergeCell ref="J5:K5"/>
    <mergeCell ref="J4:K4"/>
  </mergeCells>
  <conditionalFormatting sqref="L8">
    <cfRule type="cellIs" dxfId="0" priority="1" operator="equal">
      <formula>"KO"</formula>
    </cfRule>
  </conditionalFormatting>
  <conditionalFormatting sqref="C11:C119">
    <cfRule type="expression" dxfId="1" priority="2">
      <formula>AND(ISNUMBER(C11),TRUNC(C11)&lt;TODAY())</formula>
    </cfRule>
  </conditionalFormatting>
  <hyperlinks>
    <hyperlink r:id="rId1" ref="J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7" width="10.0"/>
  </cols>
  <sheetData>
    <row r="1" ht="12.0" customHeight="1"/>
    <row r="2" ht="12.0" customHeight="1"/>
    <row r="3" ht="12.0" customHeight="1"/>
    <row r="4" ht="12.0" customHeight="1">
      <c r="C4" s="7">
        <v>45000.0</v>
      </c>
      <c r="D4" s="8">
        <v>0.04</v>
      </c>
      <c r="E4">
        <f t="shared" ref="E4:E5" si="1">C4*D4*0.7</f>
        <v>1260</v>
      </c>
      <c r="F4">
        <f t="shared" ref="F4:F5" si="2">E4/4</f>
        <v>315</v>
      </c>
    </row>
    <row r="5" ht="12.0" customHeight="1">
      <c r="C5" s="7">
        <v>45000.0</v>
      </c>
      <c r="D5" s="11">
        <v>0.045</v>
      </c>
      <c r="E5">
        <f t="shared" si="1"/>
        <v>1417.5</v>
      </c>
      <c r="F5">
        <f t="shared" si="2"/>
        <v>354.375</v>
      </c>
      <c r="K5">
        <v>45.17</v>
      </c>
    </row>
    <row r="6" ht="12.0" customHeight="1">
      <c r="K6">
        <v>44.29</v>
      </c>
    </row>
    <row r="7" ht="12.0" customHeight="1">
      <c r="K7">
        <v>43.41</v>
      </c>
    </row>
    <row r="8" ht="12.0" customHeight="1">
      <c r="A8">
        <f>JxPret!B59</f>
        <v>48</v>
      </c>
      <c r="B8" s="14">
        <f>JxPret!C59</f>
        <v>44782</v>
      </c>
      <c r="C8" s="15">
        <f>JxPret!D59</f>
        <v>24375.82</v>
      </c>
      <c r="D8">
        <f t="shared" ref="D8:D13" si="3">C8/A8</f>
        <v>507.8295833</v>
      </c>
      <c r="E8">
        <f t="shared" ref="E8:E13" si="4">E$4*(A8/12)</f>
        <v>5040</v>
      </c>
      <c r="F8" s="15">
        <f t="shared" ref="F8:F13" si="5">C8-E8</f>
        <v>19335.82</v>
      </c>
      <c r="G8">
        <f>F8/48</f>
        <v>402.8295833</v>
      </c>
      <c r="K8">
        <v>42.53</v>
      </c>
    </row>
    <row r="9" ht="12.0" customHeight="1">
      <c r="A9">
        <f>JxPret!B71</f>
        <v>60</v>
      </c>
      <c r="B9" s="14">
        <f>JxPret!C71</f>
        <v>45147</v>
      </c>
      <c r="C9" s="15">
        <f>JxPret!D71</f>
        <v>19779.04</v>
      </c>
      <c r="D9">
        <f t="shared" si="3"/>
        <v>329.6506667</v>
      </c>
      <c r="E9">
        <f t="shared" si="4"/>
        <v>6300</v>
      </c>
      <c r="F9" s="15">
        <f t="shared" si="5"/>
        <v>13479.04</v>
      </c>
      <c r="G9">
        <f>F9/60</f>
        <v>224.6506667</v>
      </c>
      <c r="K9">
        <v>41.65</v>
      </c>
    </row>
    <row r="10" ht="12.0" customHeight="1">
      <c r="A10">
        <f>JxPret!B73</f>
        <v>62</v>
      </c>
      <c r="B10" s="14">
        <f>JxPret!C73</f>
        <v>45208</v>
      </c>
      <c r="C10" s="15">
        <f>JxPret!D73</f>
        <v>19003.72</v>
      </c>
      <c r="D10">
        <f t="shared" si="3"/>
        <v>306.5116129</v>
      </c>
      <c r="E10">
        <f t="shared" si="4"/>
        <v>6510</v>
      </c>
      <c r="F10" s="15">
        <f t="shared" si="5"/>
        <v>12493.72</v>
      </c>
      <c r="K10">
        <v>40.77</v>
      </c>
    </row>
    <row r="11" ht="12.0" customHeight="1">
      <c r="A11">
        <f>JxPret!B85</f>
        <v>74</v>
      </c>
      <c r="B11" s="14">
        <f>JxPret!C85</f>
        <v>45574</v>
      </c>
      <c r="C11" s="15">
        <f>JxPret!D85</f>
        <v>14295.77</v>
      </c>
      <c r="D11">
        <f t="shared" si="3"/>
        <v>193.1860811</v>
      </c>
      <c r="E11">
        <f t="shared" si="4"/>
        <v>7770</v>
      </c>
      <c r="F11" s="15">
        <f t="shared" si="5"/>
        <v>6525.77</v>
      </c>
      <c r="K11">
        <v>39.88</v>
      </c>
    </row>
    <row r="12" ht="12.0" customHeight="1">
      <c r="A12">
        <f>JxPret!B97</f>
        <v>86</v>
      </c>
      <c r="B12" s="14">
        <f>JxPret!C97</f>
        <v>45939</v>
      </c>
      <c r="C12" s="15">
        <f>JxPret!D97</f>
        <v>9490.4</v>
      </c>
      <c r="D12">
        <f t="shared" si="3"/>
        <v>110.3534884</v>
      </c>
      <c r="E12">
        <f t="shared" si="4"/>
        <v>9030</v>
      </c>
      <c r="F12" s="15">
        <f t="shared" si="5"/>
        <v>460.4</v>
      </c>
      <c r="K12">
        <v>38.99</v>
      </c>
    </row>
    <row r="13" ht="12.0" customHeight="1">
      <c r="A13">
        <f>JxPret!B109</f>
        <v>98</v>
      </c>
      <c r="B13" s="14">
        <f>JxPret!C109</f>
        <v>46304</v>
      </c>
      <c r="C13" s="15">
        <f>JxPret!D109</f>
        <v>4585.59</v>
      </c>
      <c r="D13">
        <f t="shared" si="3"/>
        <v>46.79173469</v>
      </c>
      <c r="E13">
        <f t="shared" si="4"/>
        <v>10290</v>
      </c>
      <c r="F13" s="15">
        <f t="shared" si="5"/>
        <v>-5704.41</v>
      </c>
      <c r="K13">
        <v>38.11</v>
      </c>
    </row>
    <row r="14" ht="12.0" customHeight="1">
      <c r="B14" s="14" t="str">
        <f>JxPret!C121</f>
        <v/>
      </c>
      <c r="C14" s="15" t="str">
        <f>JxPret!D121</f>
        <v/>
      </c>
      <c r="K14">
        <v>37.21</v>
      </c>
    </row>
    <row r="15" ht="12.0" customHeight="1">
      <c r="K15">
        <v>36.32</v>
      </c>
    </row>
    <row r="16" ht="12.0" customHeight="1">
      <c r="K16">
        <v>35.43</v>
      </c>
    </row>
    <row r="17" ht="12.0" customHeight="1">
      <c r="K17">
        <v>34.53</v>
      </c>
    </row>
    <row r="18" ht="12.0" customHeight="1">
      <c r="K18">
        <v>33.63</v>
      </c>
    </row>
    <row r="19" ht="12.0" customHeight="1">
      <c r="K19">
        <v>32.73</v>
      </c>
    </row>
    <row r="20" ht="12.0" customHeight="1">
      <c r="K20">
        <v>31.83</v>
      </c>
    </row>
    <row r="21" ht="12.0" customHeight="1">
      <c r="K21">
        <v>30.92</v>
      </c>
    </row>
    <row r="22" ht="12.0" customHeight="1">
      <c r="K22">
        <v>30.02</v>
      </c>
    </row>
    <row r="23" ht="12.0" customHeight="1">
      <c r="K23">
        <v>29.11</v>
      </c>
    </row>
    <row r="24" ht="12.0" customHeight="1">
      <c r="K24">
        <v>28.2</v>
      </c>
    </row>
    <row r="25" ht="12.0" customHeight="1">
      <c r="K25">
        <v>27.29</v>
      </c>
    </row>
    <row r="26" ht="12.0" customHeight="1">
      <c r="K26">
        <v>26.37</v>
      </c>
    </row>
    <row r="27" ht="12.0" customHeight="1">
      <c r="K27">
        <v>25.46</v>
      </c>
    </row>
    <row r="28" ht="12.0" customHeight="1">
      <c r="K28">
        <v>24.54</v>
      </c>
    </row>
    <row r="29" ht="12.0" customHeight="1">
      <c r="K29">
        <v>23.62</v>
      </c>
    </row>
    <row r="30" ht="12.0" customHeight="1">
      <c r="K30">
        <v>22.7</v>
      </c>
    </row>
    <row r="31" ht="12.0" customHeight="1">
      <c r="K31">
        <v>21.78</v>
      </c>
    </row>
    <row r="32" ht="12.0" customHeight="1">
      <c r="K32">
        <v>20.85</v>
      </c>
    </row>
    <row r="33" ht="12.0" customHeight="1">
      <c r="K33">
        <v>19.92</v>
      </c>
    </row>
    <row r="34" ht="12.0" customHeight="1">
      <c r="K34">
        <v>18.99</v>
      </c>
    </row>
    <row r="35" ht="12.0" customHeight="1">
      <c r="K35">
        <v>18.06</v>
      </c>
    </row>
    <row r="36" ht="12.0" customHeight="1">
      <c r="K36">
        <v>17.13</v>
      </c>
    </row>
    <row r="37" ht="12.0" customHeight="1">
      <c r="K37">
        <v>16.19</v>
      </c>
    </row>
    <row r="38" ht="12.0" customHeight="1">
      <c r="K38">
        <v>15.26</v>
      </c>
    </row>
    <row r="39" ht="12.0" customHeight="1">
      <c r="K39">
        <v>14.32</v>
      </c>
    </row>
    <row r="40" ht="12.0" customHeight="1">
      <c r="K40">
        <v>13.38</v>
      </c>
    </row>
    <row r="41" ht="12.0" customHeight="1">
      <c r="K41">
        <v>12.44</v>
      </c>
    </row>
    <row r="42" ht="12.0" customHeight="1">
      <c r="K42">
        <v>11.49</v>
      </c>
    </row>
    <row r="43" ht="12.0" customHeight="1">
      <c r="K43">
        <v>10.54</v>
      </c>
    </row>
    <row r="44" ht="12.0" customHeight="1">
      <c r="K44">
        <v>9.6</v>
      </c>
    </row>
    <row r="45" ht="12.0" customHeight="1">
      <c r="K45">
        <v>8.64</v>
      </c>
    </row>
    <row r="46" ht="12.0" customHeight="1">
      <c r="K46">
        <v>7.69</v>
      </c>
    </row>
    <row r="47" ht="12.0" customHeight="1">
      <c r="K47">
        <v>6.74</v>
      </c>
    </row>
    <row r="48" ht="12.0" customHeight="1">
      <c r="K48">
        <v>5.78</v>
      </c>
    </row>
    <row r="49" ht="12.0" customHeight="1">
      <c r="K49">
        <v>4.82</v>
      </c>
    </row>
    <row r="50" ht="12.0" customHeight="1">
      <c r="K50">
        <v>3.86</v>
      </c>
    </row>
    <row r="51" ht="12.0" customHeight="1">
      <c r="K51">
        <v>2.9</v>
      </c>
    </row>
    <row r="52" ht="12.0" customHeight="1">
      <c r="K52">
        <v>1.93</v>
      </c>
    </row>
    <row r="53" ht="12.0" customHeight="1">
      <c r="K53">
        <v>0.97</v>
      </c>
    </row>
    <row r="54" ht="12.0" customHeight="1"/>
    <row r="55" ht="12.0" customHeight="1"/>
    <row r="56" ht="12.0" customHeight="1"/>
    <row r="57" ht="12.0" customHeight="1">
      <c r="K57">
        <f>SUM(K5:K53)</f>
        <v>1147.99</v>
      </c>
      <c r="L57">
        <f>SUM(K16:K53)</f>
        <v>699.66</v>
      </c>
    </row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