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\source\repos\CleanArchiSoitec\Ressources\"/>
    </mc:Choice>
  </mc:AlternateContent>
  <xr:revisionPtr revIDLastSave="0" documentId="13_ncr:1_{D2F99545-2419-4BBB-AB87-AFA84A9002B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JxPret" sheetId="1" r:id="rId1"/>
    <sheet name="Copy of JxPret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3" l="1"/>
  <c r="K57" i="3"/>
  <c r="E5" i="3"/>
  <c r="F5" i="3" s="1"/>
  <c r="E4" i="3"/>
  <c r="B15" i="2"/>
  <c r="B14" i="2"/>
  <c r="C12" i="2"/>
  <c r="B12" i="2"/>
  <c r="B13" i="2" s="1"/>
  <c r="C11" i="2"/>
  <c r="L7" i="2"/>
  <c r="H3" i="2" s="1"/>
  <c r="R6" i="2"/>
  <c r="L6" i="2"/>
  <c r="R5" i="2"/>
  <c r="L5" i="2"/>
  <c r="R4" i="2"/>
  <c r="L4" i="2"/>
  <c r="L3" i="2"/>
  <c r="F3" i="2"/>
  <c r="D11" i="1"/>
  <c r="C11" i="1"/>
  <c r="L7" i="1"/>
  <c r="R6" i="1"/>
  <c r="L6" i="1"/>
  <c r="R5" i="1"/>
  <c r="R4" i="1"/>
  <c r="L4" i="1"/>
  <c r="H4" i="1"/>
  <c r="L3" i="1"/>
  <c r="B12" i="1" s="1"/>
  <c r="F3" i="1"/>
  <c r="L5" i="1" l="1"/>
  <c r="F4" i="3"/>
  <c r="C15" i="2"/>
  <c r="B16" i="2"/>
  <c r="G15" i="2"/>
  <c r="B13" i="1"/>
  <c r="G12" i="1"/>
  <c r="D12" i="1"/>
  <c r="E12" i="1" s="1"/>
  <c r="C12" i="1"/>
  <c r="H3" i="1"/>
  <c r="F12" i="1" s="1"/>
  <c r="C14" i="2"/>
  <c r="H4" i="2"/>
  <c r="D11" i="2"/>
  <c r="D12" i="2" s="1"/>
  <c r="E12" i="2" s="1"/>
  <c r="F12" i="2" s="1"/>
  <c r="C13" i="2"/>
  <c r="H12" i="1" l="1"/>
  <c r="H12" i="2"/>
  <c r="D13" i="1"/>
  <c r="C13" i="1"/>
  <c r="G13" i="1"/>
  <c r="E13" i="1"/>
  <c r="F13" i="1" s="1"/>
  <c r="B14" i="1"/>
  <c r="G16" i="2"/>
  <c r="C16" i="2"/>
  <c r="B17" i="2"/>
  <c r="D13" i="2"/>
  <c r="G13" i="2"/>
  <c r="G14" i="2"/>
  <c r="G12" i="2"/>
  <c r="H13" i="1" l="1"/>
  <c r="E13" i="2"/>
  <c r="C17" i="2"/>
  <c r="G17" i="2"/>
  <c r="B18" i="2"/>
  <c r="G14" i="1"/>
  <c r="C14" i="1"/>
  <c r="B15" i="1"/>
  <c r="D14" i="1"/>
  <c r="E14" i="1" s="1"/>
  <c r="F14" i="1" l="1"/>
  <c r="H14" i="1" s="1"/>
  <c r="F13" i="2"/>
  <c r="G15" i="1"/>
  <c r="C15" i="1"/>
  <c r="B16" i="1"/>
  <c r="B19" i="2"/>
  <c r="G18" i="2"/>
  <c r="C18" i="2"/>
  <c r="D15" i="1" l="1"/>
  <c r="E15" i="1" s="1"/>
  <c r="F15" i="1"/>
  <c r="H15" i="1" s="1"/>
  <c r="D14" i="2"/>
  <c r="H13" i="2"/>
  <c r="B20" i="2"/>
  <c r="G19" i="2"/>
  <c r="C19" i="2"/>
  <c r="B17" i="1"/>
  <c r="G16" i="1"/>
  <c r="C16" i="1"/>
  <c r="D16" i="1" l="1"/>
  <c r="E16" i="1" s="1"/>
  <c r="F16" i="1"/>
  <c r="H16" i="1" s="1"/>
  <c r="B18" i="1"/>
  <c r="C17" i="1"/>
  <c r="G17" i="1"/>
  <c r="C20" i="2"/>
  <c r="G20" i="2"/>
  <c r="B21" i="2"/>
  <c r="E14" i="2"/>
  <c r="D17" i="1" l="1"/>
  <c r="E17" i="1" s="1"/>
  <c r="F17" i="1" s="1"/>
  <c r="C18" i="1"/>
  <c r="G18" i="1"/>
  <c r="B19" i="1"/>
  <c r="F14" i="2"/>
  <c r="B22" i="2"/>
  <c r="G21" i="2"/>
  <c r="C21" i="2"/>
  <c r="D18" i="1" l="1"/>
  <c r="E18" i="1" s="1"/>
  <c r="H17" i="1"/>
  <c r="G22" i="2"/>
  <c r="B23" i="2"/>
  <c r="C22" i="2"/>
  <c r="D15" i="2"/>
  <c r="H14" i="2"/>
  <c r="B20" i="1"/>
  <c r="G19" i="1"/>
  <c r="C19" i="1"/>
  <c r="F18" i="1" l="1"/>
  <c r="H18" i="1" s="1"/>
  <c r="D19" i="1"/>
  <c r="E19" i="1" s="1"/>
  <c r="G23" i="2"/>
  <c r="B24" i="2"/>
  <c r="C23" i="2"/>
  <c r="B21" i="1"/>
  <c r="G20" i="1"/>
  <c r="C20" i="1"/>
  <c r="F19" i="1"/>
  <c r="H19" i="1" s="1"/>
  <c r="E15" i="2"/>
  <c r="H15" i="2" l="1"/>
  <c r="F15" i="2"/>
  <c r="D20" i="1"/>
  <c r="E20" i="1" s="1"/>
  <c r="B25" i="2"/>
  <c r="G24" i="2"/>
  <c r="C24" i="2"/>
  <c r="G21" i="1"/>
  <c r="B22" i="1"/>
  <c r="C21" i="1"/>
  <c r="B26" i="2" l="1"/>
  <c r="G25" i="2"/>
  <c r="C25" i="2"/>
  <c r="F20" i="1"/>
  <c r="D21" i="1" s="1"/>
  <c r="E21" i="1" s="1"/>
  <c r="D16" i="2"/>
  <c r="C22" i="1"/>
  <c r="B23" i="1"/>
  <c r="G22" i="1"/>
  <c r="F21" i="1" l="1"/>
  <c r="H21" i="1" s="1"/>
  <c r="B27" i="2"/>
  <c r="G26" i="2"/>
  <c r="C26" i="2"/>
  <c r="B24" i="1"/>
  <c r="G23" i="1"/>
  <c r="C23" i="1"/>
  <c r="D22" i="1"/>
  <c r="E22" i="1" s="1"/>
  <c r="E16" i="2"/>
  <c r="H20" i="1"/>
  <c r="F22" i="1" l="1"/>
  <c r="H22" i="1" s="1"/>
  <c r="B25" i="1"/>
  <c r="G24" i="1"/>
  <c r="C24" i="1"/>
  <c r="F16" i="2"/>
  <c r="D17" i="2" s="1"/>
  <c r="C27" i="2"/>
  <c r="B28" i="2"/>
  <c r="G27" i="2"/>
  <c r="D23" i="1" l="1"/>
  <c r="E23" i="1" s="1"/>
  <c r="B29" i="2"/>
  <c r="G28" i="2"/>
  <c r="C28" i="2"/>
  <c r="E17" i="2"/>
  <c r="F23" i="1"/>
  <c r="D24" i="1" s="1"/>
  <c r="H16" i="2"/>
  <c r="G25" i="1"/>
  <c r="B26" i="1"/>
  <c r="C25" i="1"/>
  <c r="E24" i="1" l="1"/>
  <c r="G26" i="1"/>
  <c r="C26" i="1"/>
  <c r="B27" i="1"/>
  <c r="H23" i="1"/>
  <c r="F17" i="2"/>
  <c r="D18" i="2" s="1"/>
  <c r="C29" i="2"/>
  <c r="B30" i="2"/>
  <c r="G29" i="2"/>
  <c r="E18" i="2" l="1"/>
  <c r="C30" i="2"/>
  <c r="G30" i="2"/>
  <c r="B31" i="2"/>
  <c r="H17" i="2"/>
  <c r="G27" i="1"/>
  <c r="B28" i="1"/>
  <c r="C27" i="1"/>
  <c r="F24" i="1"/>
  <c r="D25" i="1" s="1"/>
  <c r="H24" i="1" l="1"/>
  <c r="C28" i="1"/>
  <c r="G28" i="1"/>
  <c r="B29" i="1"/>
  <c r="B32" i="2"/>
  <c r="C31" i="2"/>
  <c r="G31" i="2"/>
  <c r="E25" i="1"/>
  <c r="F18" i="2"/>
  <c r="D19" i="2" s="1"/>
  <c r="E19" i="2" l="1"/>
  <c r="H18" i="2"/>
  <c r="B33" i="2"/>
  <c r="C32" i="2"/>
  <c r="G32" i="2"/>
  <c r="F25" i="1"/>
  <c r="D26" i="1" s="1"/>
  <c r="B30" i="1"/>
  <c r="G29" i="1"/>
  <c r="C29" i="1"/>
  <c r="E26" i="1" l="1"/>
  <c r="C30" i="1"/>
  <c r="B31" i="1"/>
  <c r="G30" i="1"/>
  <c r="H25" i="1"/>
  <c r="B34" i="2"/>
  <c r="G33" i="2"/>
  <c r="C33" i="2"/>
  <c r="F19" i="2"/>
  <c r="D20" i="2" s="1"/>
  <c r="E20" i="2" l="1"/>
  <c r="G31" i="1"/>
  <c r="C31" i="1"/>
  <c r="B32" i="1"/>
  <c r="H19" i="2"/>
  <c r="G34" i="2"/>
  <c r="B35" i="2"/>
  <c r="C34" i="2"/>
  <c r="F26" i="1"/>
  <c r="D27" i="1" s="1"/>
  <c r="B33" i="1" l="1"/>
  <c r="C32" i="1"/>
  <c r="G32" i="1"/>
  <c r="E27" i="1"/>
  <c r="G35" i="2"/>
  <c r="C35" i="2"/>
  <c r="B36" i="2"/>
  <c r="H26" i="1"/>
  <c r="F20" i="2"/>
  <c r="D21" i="2" s="1"/>
  <c r="E21" i="2" l="1"/>
  <c r="F27" i="1"/>
  <c r="D28" i="1" s="1"/>
  <c r="H20" i="2"/>
  <c r="B37" i="2"/>
  <c r="G36" i="2"/>
  <c r="C36" i="2"/>
  <c r="G33" i="1"/>
  <c r="B34" i="1"/>
  <c r="C33" i="1"/>
  <c r="B35" i="1" l="1"/>
  <c r="G34" i="1"/>
  <c r="C34" i="1"/>
  <c r="C37" i="2"/>
  <c r="B38" i="2"/>
  <c r="G37" i="2"/>
  <c r="H27" i="1"/>
  <c r="E28" i="1"/>
  <c r="F21" i="2"/>
  <c r="D22" i="2" s="1"/>
  <c r="E22" i="2" l="1"/>
  <c r="C38" i="2"/>
  <c r="G38" i="2"/>
  <c r="B39" i="2"/>
  <c r="H21" i="2"/>
  <c r="F28" i="1"/>
  <c r="D29" i="1" s="1"/>
  <c r="C35" i="1"/>
  <c r="B36" i="1"/>
  <c r="G35" i="1"/>
  <c r="E29" i="1" l="1"/>
  <c r="C39" i="2"/>
  <c r="B40" i="2"/>
  <c r="G39" i="2"/>
  <c r="H28" i="1"/>
  <c r="B37" i="1"/>
  <c r="G36" i="1"/>
  <c r="C36" i="1"/>
  <c r="F22" i="2"/>
  <c r="D23" i="2" s="1"/>
  <c r="H22" i="2" l="1"/>
  <c r="G40" i="2"/>
  <c r="C40" i="2"/>
  <c r="B41" i="2"/>
  <c r="E23" i="2"/>
  <c r="C37" i="1"/>
  <c r="B38" i="1"/>
  <c r="G37" i="1"/>
  <c r="F29" i="1"/>
  <c r="D30" i="1" s="1"/>
  <c r="H29" i="1" l="1"/>
  <c r="G38" i="1"/>
  <c r="C38" i="1"/>
  <c r="B39" i="1"/>
  <c r="B42" i="2"/>
  <c r="G41" i="2"/>
  <c r="C41" i="2"/>
  <c r="F23" i="2"/>
  <c r="D24" i="2" s="1"/>
  <c r="E30" i="1"/>
  <c r="F30" i="1" l="1"/>
  <c r="D31" i="1" s="1"/>
  <c r="H23" i="2"/>
  <c r="E24" i="2"/>
  <c r="C42" i="2"/>
  <c r="B43" i="2"/>
  <c r="G42" i="2"/>
  <c r="C39" i="1"/>
  <c r="B40" i="1"/>
  <c r="G39" i="1"/>
  <c r="B44" i="2" l="1"/>
  <c r="G43" i="2"/>
  <c r="C43" i="2"/>
  <c r="F24" i="2"/>
  <c r="D25" i="2" s="1"/>
  <c r="C40" i="1"/>
  <c r="G40" i="1"/>
  <c r="B41" i="1"/>
  <c r="H30" i="1"/>
  <c r="E31" i="1"/>
  <c r="H24" i="2" l="1"/>
  <c r="F31" i="1"/>
  <c r="D32" i="1" s="1"/>
  <c r="B42" i="1"/>
  <c r="G41" i="1"/>
  <c r="C41" i="1"/>
  <c r="E25" i="2"/>
  <c r="C44" i="2"/>
  <c r="G44" i="2"/>
  <c r="B45" i="2"/>
  <c r="H31" i="1" l="1"/>
  <c r="B46" i="2"/>
  <c r="G45" i="2"/>
  <c r="C45" i="2"/>
  <c r="F25" i="2"/>
  <c r="D26" i="2" s="1"/>
  <c r="C42" i="1"/>
  <c r="B43" i="1"/>
  <c r="G42" i="1"/>
  <c r="E32" i="1"/>
  <c r="C43" i="1" l="1"/>
  <c r="B44" i="1"/>
  <c r="G43" i="1"/>
  <c r="E26" i="2"/>
  <c r="F32" i="1"/>
  <c r="D33" i="1" s="1"/>
  <c r="H25" i="2"/>
  <c r="C46" i="2"/>
  <c r="G46" i="2"/>
  <c r="B47" i="2"/>
  <c r="H32" i="1" l="1"/>
  <c r="G47" i="2"/>
  <c r="B48" i="2"/>
  <c r="C47" i="2"/>
  <c r="E33" i="1"/>
  <c r="F26" i="2"/>
  <c r="D27" i="2" s="1"/>
  <c r="B45" i="1"/>
  <c r="G44" i="1"/>
  <c r="C44" i="1"/>
  <c r="E27" i="2" l="1"/>
  <c r="B46" i="1"/>
  <c r="G45" i="1"/>
  <c r="C45" i="1"/>
  <c r="H26" i="2"/>
  <c r="F33" i="1"/>
  <c r="D34" i="1" s="1"/>
  <c r="G48" i="2"/>
  <c r="B49" i="2"/>
  <c r="C48" i="2"/>
  <c r="B50" i="2" l="1"/>
  <c r="G49" i="2"/>
  <c r="C49" i="2"/>
  <c r="E34" i="1"/>
  <c r="H33" i="1"/>
  <c r="C46" i="1"/>
  <c r="B47" i="1"/>
  <c r="G46" i="1"/>
  <c r="F27" i="2"/>
  <c r="D28" i="2" s="1"/>
  <c r="H27" i="2" l="1"/>
  <c r="G47" i="1"/>
  <c r="C47" i="1"/>
  <c r="B48" i="1"/>
  <c r="E28" i="2"/>
  <c r="F34" i="1"/>
  <c r="D35" i="1" s="1"/>
  <c r="B51" i="2"/>
  <c r="G50" i="2"/>
  <c r="C50" i="2"/>
  <c r="C51" i="2" l="1"/>
  <c r="G51" i="2"/>
  <c r="B52" i="2"/>
  <c r="F28" i="2"/>
  <c r="D29" i="2" s="1"/>
  <c r="E35" i="1"/>
  <c r="H34" i="1"/>
  <c r="B49" i="1"/>
  <c r="G48" i="1"/>
  <c r="C48" i="1"/>
  <c r="B50" i="1" l="1"/>
  <c r="C49" i="1"/>
  <c r="G49" i="1"/>
  <c r="E29" i="2"/>
  <c r="F35" i="1"/>
  <c r="D36" i="1" s="1"/>
  <c r="H28" i="2"/>
  <c r="G52" i="2"/>
  <c r="B53" i="2"/>
  <c r="C52" i="2"/>
  <c r="H35" i="1" l="1"/>
  <c r="E36" i="1"/>
  <c r="C53" i="2"/>
  <c r="G53" i="2"/>
  <c r="B54" i="2"/>
  <c r="F29" i="2"/>
  <c r="D30" i="2" s="1"/>
  <c r="H29" i="2"/>
  <c r="G50" i="1"/>
  <c r="C50" i="1"/>
  <c r="B51" i="1"/>
  <c r="E30" i="2" l="1"/>
  <c r="B55" i="2"/>
  <c r="C54" i="2"/>
  <c r="G54" i="2"/>
  <c r="B52" i="1"/>
  <c r="G51" i="1"/>
  <c r="C51" i="1"/>
  <c r="F36" i="1"/>
  <c r="D37" i="1" s="1"/>
  <c r="H36" i="1" l="1"/>
  <c r="C52" i="1"/>
  <c r="B53" i="1"/>
  <c r="G52" i="1"/>
  <c r="E37" i="1"/>
  <c r="C55" i="2"/>
  <c r="B56" i="2"/>
  <c r="G55" i="2"/>
  <c r="F30" i="2"/>
  <c r="D31" i="2" s="1"/>
  <c r="H30" i="2" l="1"/>
  <c r="G56" i="2"/>
  <c r="C56" i="2"/>
  <c r="B57" i="2"/>
  <c r="E31" i="2"/>
  <c r="F37" i="1"/>
  <c r="D38" i="1" s="1"/>
  <c r="C53" i="1"/>
  <c r="B54" i="1"/>
  <c r="G53" i="1"/>
  <c r="E38" i="1" l="1"/>
  <c r="F31" i="2"/>
  <c r="D32" i="2" s="1"/>
  <c r="C54" i="1"/>
  <c r="B55" i="1"/>
  <c r="G54" i="1"/>
  <c r="H37" i="1"/>
  <c r="B58" i="2"/>
  <c r="G57" i="2"/>
  <c r="C57" i="2"/>
  <c r="G55" i="1" l="1"/>
  <c r="B56" i="1"/>
  <c r="C55" i="1"/>
  <c r="B59" i="2"/>
  <c r="G58" i="2"/>
  <c r="C58" i="2"/>
  <c r="E32" i="2"/>
  <c r="H31" i="2"/>
  <c r="F38" i="1"/>
  <c r="D39" i="1" s="1"/>
  <c r="E39" i="1" l="1"/>
  <c r="H38" i="1"/>
  <c r="F32" i="2"/>
  <c r="D33" i="2" s="1"/>
  <c r="B60" i="2"/>
  <c r="C59" i="2"/>
  <c r="G59" i="2"/>
  <c r="G56" i="1"/>
  <c r="C56" i="1"/>
  <c r="B57" i="1"/>
  <c r="C57" i="1" l="1"/>
  <c r="B58" i="1"/>
  <c r="G57" i="1"/>
  <c r="E33" i="2"/>
  <c r="C60" i="2"/>
  <c r="B61" i="2"/>
  <c r="G60" i="2"/>
  <c r="H32" i="2"/>
  <c r="F39" i="1"/>
  <c r="D40" i="1" s="1"/>
  <c r="C61" i="2" l="1"/>
  <c r="B62" i="2"/>
  <c r="G61" i="2"/>
  <c r="H39" i="1"/>
  <c r="F33" i="2"/>
  <c r="D34" i="2" s="1"/>
  <c r="E40" i="1"/>
  <c r="B59" i="1"/>
  <c r="G58" i="1"/>
  <c r="C58" i="1"/>
  <c r="A8" i="3" l="1"/>
  <c r="E8" i="3" s="1"/>
  <c r="C59" i="1"/>
  <c r="B8" i="3" s="1"/>
  <c r="G59" i="1"/>
  <c r="B60" i="1"/>
  <c r="E34" i="2"/>
  <c r="F40" i="1"/>
  <c r="D41" i="1" s="1"/>
  <c r="H33" i="2"/>
  <c r="B63" i="2"/>
  <c r="G62" i="2"/>
  <c r="C62" i="2"/>
  <c r="E41" i="1" l="1"/>
  <c r="H40" i="1"/>
  <c r="F34" i="2"/>
  <c r="D35" i="2" s="1"/>
  <c r="G63" i="2"/>
  <c r="B64" i="2"/>
  <c r="C63" i="2"/>
  <c r="B61" i="1"/>
  <c r="G60" i="1"/>
  <c r="C60" i="1"/>
  <c r="C64" i="2" l="1"/>
  <c r="B65" i="2"/>
  <c r="G64" i="2"/>
  <c r="E35" i="2"/>
  <c r="H34" i="2"/>
  <c r="B62" i="1"/>
  <c r="G61" i="1"/>
  <c r="C61" i="1"/>
  <c r="F41" i="1"/>
  <c r="D42" i="1" s="1"/>
  <c r="H41" i="1" l="1"/>
  <c r="G62" i="1"/>
  <c r="C62" i="1"/>
  <c r="B63" i="1"/>
  <c r="G65" i="2"/>
  <c r="C65" i="2"/>
  <c r="B66" i="2"/>
  <c r="E42" i="1"/>
  <c r="F35" i="2"/>
  <c r="D36" i="2" s="1"/>
  <c r="C63" i="1" l="1"/>
  <c r="G63" i="1"/>
  <c r="B64" i="1"/>
  <c r="E36" i="2"/>
  <c r="H35" i="2"/>
  <c r="F42" i="1"/>
  <c r="D43" i="1" s="1"/>
  <c r="B67" i="2"/>
  <c r="G66" i="2"/>
  <c r="C66" i="2"/>
  <c r="C67" i="2" l="1"/>
  <c r="B68" i="2"/>
  <c r="G67" i="2"/>
  <c r="F36" i="2"/>
  <c r="D37" i="2" s="1"/>
  <c r="E43" i="1"/>
  <c r="H42" i="1"/>
  <c r="G64" i="1"/>
  <c r="B65" i="1"/>
  <c r="C64" i="1"/>
  <c r="B66" i="1" l="1"/>
  <c r="C65" i="1"/>
  <c r="G65" i="1"/>
  <c r="F43" i="1"/>
  <c r="D44" i="1" s="1"/>
  <c r="H36" i="2"/>
  <c r="B69" i="2"/>
  <c r="G68" i="2"/>
  <c r="C68" i="2"/>
  <c r="E37" i="2"/>
  <c r="F37" i="2" l="1"/>
  <c r="D38" i="2" s="1"/>
  <c r="H37" i="2"/>
  <c r="E44" i="1"/>
  <c r="C69" i="2"/>
  <c r="B70" i="2"/>
  <c r="G69" i="2"/>
  <c r="H43" i="1"/>
  <c r="C66" i="1"/>
  <c r="B67" i="1"/>
  <c r="G66" i="1"/>
  <c r="B71" i="2" l="1"/>
  <c r="G70" i="2"/>
  <c r="C70" i="2"/>
  <c r="B68" i="1"/>
  <c r="G67" i="1"/>
  <c r="C67" i="1"/>
  <c r="F44" i="1"/>
  <c r="D45" i="1" s="1"/>
  <c r="E38" i="2"/>
  <c r="H44" i="1" l="1"/>
  <c r="F38" i="2"/>
  <c r="D39" i="2" s="1"/>
  <c r="E45" i="1"/>
  <c r="B69" i="1"/>
  <c r="G68" i="1"/>
  <c r="C68" i="1"/>
  <c r="C71" i="2"/>
  <c r="B72" i="2"/>
  <c r="G71" i="2"/>
  <c r="F45" i="1" l="1"/>
  <c r="D46" i="1" s="1"/>
  <c r="G69" i="1"/>
  <c r="C69" i="1"/>
  <c r="B70" i="1"/>
  <c r="E39" i="2"/>
  <c r="G72" i="2"/>
  <c r="B73" i="2"/>
  <c r="C72" i="2"/>
  <c r="H38" i="2"/>
  <c r="F39" i="2" l="1"/>
  <c r="D40" i="2" s="1"/>
  <c r="H39" i="2"/>
  <c r="G70" i="1"/>
  <c r="C70" i="1"/>
  <c r="B71" i="1"/>
  <c r="B74" i="2"/>
  <c r="G73" i="2"/>
  <c r="C73" i="2"/>
  <c r="H45" i="1"/>
  <c r="E46" i="1"/>
  <c r="B75" i="2" l="1"/>
  <c r="G74" i="2"/>
  <c r="C74" i="2"/>
  <c r="A9" i="3"/>
  <c r="E9" i="3" s="1"/>
  <c r="G71" i="1"/>
  <c r="B72" i="1"/>
  <c r="C71" i="1"/>
  <c r="B9" i="3" s="1"/>
  <c r="F46" i="1"/>
  <c r="D47" i="1" s="1"/>
  <c r="H46" i="1"/>
  <c r="E40" i="2"/>
  <c r="E47" i="1" l="1"/>
  <c r="B73" i="1"/>
  <c r="G72" i="1"/>
  <c r="C72" i="1"/>
  <c r="F40" i="2"/>
  <c r="D41" i="2" s="1"/>
  <c r="H40" i="2"/>
  <c r="B76" i="2"/>
  <c r="G75" i="2"/>
  <c r="C75" i="2"/>
  <c r="A10" i="3" l="1"/>
  <c r="E10" i="3" s="1"/>
  <c r="B74" i="1"/>
  <c r="G73" i="1"/>
  <c r="C73" i="1"/>
  <c r="B10" i="3" s="1"/>
  <c r="E41" i="2"/>
  <c r="G76" i="2"/>
  <c r="C76" i="2"/>
  <c r="B77" i="2"/>
  <c r="F47" i="1"/>
  <c r="D48" i="1" s="1"/>
  <c r="C77" i="2" l="1"/>
  <c r="G77" i="2"/>
  <c r="B78" i="2"/>
  <c r="E48" i="1"/>
  <c r="F41" i="2"/>
  <c r="D42" i="2" s="1"/>
  <c r="H47" i="1"/>
  <c r="G74" i="1"/>
  <c r="B75" i="1"/>
  <c r="C74" i="1"/>
  <c r="B76" i="1" l="1"/>
  <c r="G75" i="1"/>
  <c r="C75" i="1"/>
  <c r="E42" i="2"/>
  <c r="H41" i="2"/>
  <c r="G78" i="2"/>
  <c r="B79" i="2"/>
  <c r="C78" i="2"/>
  <c r="F48" i="1"/>
  <c r="D49" i="1" s="1"/>
  <c r="H48" i="1" l="1"/>
  <c r="G79" i="2"/>
  <c r="B80" i="2"/>
  <c r="C79" i="2"/>
  <c r="F42" i="2"/>
  <c r="D43" i="2" s="1"/>
  <c r="C76" i="1"/>
  <c r="G76" i="1"/>
  <c r="B77" i="1"/>
  <c r="E49" i="1"/>
  <c r="B78" i="1" l="1"/>
  <c r="G77" i="1"/>
  <c r="C77" i="1"/>
  <c r="E43" i="2"/>
  <c r="H42" i="2"/>
  <c r="G80" i="2"/>
  <c r="B81" i="2"/>
  <c r="C80" i="2"/>
  <c r="F49" i="1"/>
  <c r="D50" i="1" s="1"/>
  <c r="E50" i="1" l="1"/>
  <c r="B82" i="2"/>
  <c r="G81" i="2"/>
  <c r="C81" i="2"/>
  <c r="C78" i="1"/>
  <c r="B79" i="1"/>
  <c r="G78" i="1"/>
  <c r="H49" i="1"/>
  <c r="F43" i="2"/>
  <c r="D44" i="2" s="1"/>
  <c r="E44" i="2" l="1"/>
  <c r="G79" i="1"/>
  <c r="C79" i="1"/>
  <c r="B80" i="1"/>
  <c r="G82" i="2"/>
  <c r="C82" i="2"/>
  <c r="B83" i="2"/>
  <c r="H43" i="2"/>
  <c r="F50" i="1"/>
  <c r="D51" i="1" s="1"/>
  <c r="H50" i="1" l="1"/>
  <c r="E51" i="1"/>
  <c r="B84" i="2"/>
  <c r="G83" i="2"/>
  <c r="C83" i="2"/>
  <c r="G80" i="1"/>
  <c r="B81" i="1"/>
  <c r="C80" i="1"/>
  <c r="F44" i="2"/>
  <c r="D45" i="2" s="1"/>
  <c r="H44" i="2"/>
  <c r="E45" i="2" l="1"/>
  <c r="B82" i="1"/>
  <c r="G81" i="1"/>
  <c r="C81" i="1"/>
  <c r="C84" i="2"/>
  <c r="B85" i="2"/>
  <c r="G84" i="2"/>
  <c r="F51" i="1"/>
  <c r="D52" i="1" s="1"/>
  <c r="E52" i="1" l="1"/>
  <c r="B86" i="2"/>
  <c r="G85" i="2"/>
  <c r="C85" i="2"/>
  <c r="H51" i="1"/>
  <c r="B83" i="1"/>
  <c r="G82" i="1"/>
  <c r="C82" i="1"/>
  <c r="F45" i="2"/>
  <c r="D46" i="2" s="1"/>
  <c r="C83" i="1" l="1"/>
  <c r="B84" i="1"/>
  <c r="G83" i="1"/>
  <c r="E46" i="2"/>
  <c r="H45" i="2"/>
  <c r="C86" i="2"/>
  <c r="B87" i="2"/>
  <c r="G86" i="2"/>
  <c r="F52" i="1"/>
  <c r="D53" i="1" s="1"/>
  <c r="E53" i="1" l="1"/>
  <c r="G87" i="2"/>
  <c r="B88" i="2"/>
  <c r="C87" i="2"/>
  <c r="B85" i="1"/>
  <c r="G84" i="1"/>
  <c r="C84" i="1"/>
  <c r="H52" i="1"/>
  <c r="F46" i="2"/>
  <c r="D47" i="2" s="1"/>
  <c r="E47" i="2" l="1"/>
  <c r="C85" i="1"/>
  <c r="B11" i="3" s="1"/>
  <c r="A11" i="3"/>
  <c r="E11" i="3" s="1"/>
  <c r="G85" i="1"/>
  <c r="B86" i="1"/>
  <c r="B89" i="2"/>
  <c r="C88" i="2"/>
  <c r="G88" i="2"/>
  <c r="H46" i="2"/>
  <c r="F53" i="1"/>
  <c r="D54" i="1" s="1"/>
  <c r="H53" i="1"/>
  <c r="E54" i="1" l="1"/>
  <c r="B90" i="2"/>
  <c r="G89" i="2"/>
  <c r="C89" i="2"/>
  <c r="B87" i="1"/>
  <c r="G86" i="1"/>
  <c r="C86" i="1"/>
  <c r="F47" i="2"/>
  <c r="D48" i="2" s="1"/>
  <c r="H47" i="2"/>
  <c r="E48" i="2" l="1"/>
  <c r="C87" i="1"/>
  <c r="G87" i="1"/>
  <c r="B88" i="1"/>
  <c r="B91" i="2"/>
  <c r="C90" i="2"/>
  <c r="G90" i="2"/>
  <c r="F54" i="1"/>
  <c r="D55" i="1" s="1"/>
  <c r="C91" i="2" l="1"/>
  <c r="G91" i="2"/>
  <c r="B92" i="2"/>
  <c r="G88" i="1"/>
  <c r="B89" i="1"/>
  <c r="C88" i="1"/>
  <c r="E55" i="1"/>
  <c r="H54" i="1"/>
  <c r="F48" i="2"/>
  <c r="D49" i="2" s="1"/>
  <c r="H48" i="2"/>
  <c r="E49" i="2" l="1"/>
  <c r="B93" i="2"/>
  <c r="G92" i="2"/>
  <c r="C92" i="2"/>
  <c r="F55" i="1"/>
  <c r="D56" i="1" s="1"/>
  <c r="B90" i="1"/>
  <c r="G89" i="1"/>
  <c r="C89" i="1"/>
  <c r="H55" i="1" l="1"/>
  <c r="B94" i="2"/>
  <c r="G93" i="2"/>
  <c r="C93" i="2"/>
  <c r="B91" i="1"/>
  <c r="C90" i="1"/>
  <c r="G90" i="1"/>
  <c r="E56" i="1"/>
  <c r="F49" i="2"/>
  <c r="D50" i="2" s="1"/>
  <c r="H49" i="2" l="1"/>
  <c r="B95" i="2"/>
  <c r="G94" i="2"/>
  <c r="C94" i="2"/>
  <c r="E50" i="2"/>
  <c r="F56" i="1"/>
  <c r="D57" i="1" s="1"/>
  <c r="G91" i="1"/>
  <c r="C91" i="1"/>
  <c r="B92" i="1"/>
  <c r="C92" i="1" l="1"/>
  <c r="B93" i="1"/>
  <c r="G92" i="1"/>
  <c r="E57" i="1"/>
  <c r="F50" i="2"/>
  <c r="D51" i="2" s="1"/>
  <c r="H56" i="1"/>
  <c r="C95" i="2"/>
  <c r="B96" i="2"/>
  <c r="G95" i="2"/>
  <c r="E51" i="2" l="1"/>
  <c r="G96" i="2"/>
  <c r="B97" i="2"/>
  <c r="C96" i="2"/>
  <c r="H50" i="2"/>
  <c r="G93" i="1"/>
  <c r="C93" i="1"/>
  <c r="B94" i="1"/>
  <c r="F57" i="1"/>
  <c r="D58" i="1" s="1"/>
  <c r="E58" i="1" l="1"/>
  <c r="B95" i="1"/>
  <c r="G94" i="1"/>
  <c r="C94" i="1"/>
  <c r="B98" i="2"/>
  <c r="G97" i="2"/>
  <c r="C97" i="2"/>
  <c r="H57" i="1"/>
  <c r="F51" i="2"/>
  <c r="D52" i="2" s="1"/>
  <c r="H51" i="2"/>
  <c r="B99" i="2" l="1"/>
  <c r="G98" i="2"/>
  <c r="C98" i="2"/>
  <c r="E52" i="2"/>
  <c r="C95" i="1"/>
  <c r="B96" i="1"/>
  <c r="G95" i="1"/>
  <c r="F58" i="1"/>
  <c r="D59" i="1" s="1"/>
  <c r="H58" i="1" l="1"/>
  <c r="B97" i="1"/>
  <c r="G96" i="1"/>
  <c r="C96" i="1"/>
  <c r="F52" i="2"/>
  <c r="D53" i="2" s="1"/>
  <c r="C99" i="2"/>
  <c r="G99" i="2"/>
  <c r="B100" i="2"/>
  <c r="C8" i="3"/>
  <c r="E59" i="1"/>
  <c r="F8" i="3" l="1"/>
  <c r="G8" i="3" s="1"/>
  <c r="D8" i="3"/>
  <c r="H52" i="2"/>
  <c r="B101" i="2"/>
  <c r="G100" i="2"/>
  <c r="C100" i="2"/>
  <c r="E53" i="2"/>
  <c r="F59" i="1"/>
  <c r="D60" i="1" s="1"/>
  <c r="C97" i="1"/>
  <c r="B12" i="3" s="1"/>
  <c r="A12" i="3"/>
  <c r="E12" i="3" s="1"/>
  <c r="G97" i="1"/>
  <c r="B98" i="1"/>
  <c r="H59" i="1" l="1"/>
  <c r="B102" i="2"/>
  <c r="C101" i="2"/>
  <c r="G101" i="2"/>
  <c r="E60" i="1"/>
  <c r="G98" i="1"/>
  <c r="B99" i="1"/>
  <c r="C98" i="1"/>
  <c r="F53" i="2"/>
  <c r="D54" i="2" s="1"/>
  <c r="E54" i="2" l="1"/>
  <c r="H53" i="2"/>
  <c r="C99" i="1"/>
  <c r="B100" i="1"/>
  <c r="G99" i="1"/>
  <c r="F60" i="1"/>
  <c r="D61" i="1" s="1"/>
  <c r="C102" i="2"/>
  <c r="B103" i="2"/>
  <c r="G102" i="2"/>
  <c r="H60" i="1" l="1"/>
  <c r="B101" i="1"/>
  <c r="C100" i="1"/>
  <c r="G100" i="1"/>
  <c r="E61" i="1"/>
  <c r="C103" i="2"/>
  <c r="B104" i="2"/>
  <c r="G103" i="2"/>
  <c r="F54" i="2"/>
  <c r="D55" i="2" s="1"/>
  <c r="E55" i="2" l="1"/>
  <c r="G104" i="2"/>
  <c r="B105" i="2"/>
  <c r="C104" i="2"/>
  <c r="F61" i="1"/>
  <c r="D62" i="1" s="1"/>
  <c r="B102" i="1"/>
  <c r="G101" i="1"/>
  <c r="C101" i="1"/>
  <c r="H54" i="2"/>
  <c r="H61" i="1" l="1"/>
  <c r="C102" i="1"/>
  <c r="B103" i="1"/>
  <c r="G102" i="1"/>
  <c r="E62" i="1"/>
  <c r="G105" i="2"/>
  <c r="B106" i="2"/>
  <c r="C105" i="2"/>
  <c r="F55" i="2"/>
  <c r="D56" i="2" s="1"/>
  <c r="F62" i="1" l="1"/>
  <c r="D63" i="1" s="1"/>
  <c r="H62" i="1"/>
  <c r="B107" i="2"/>
  <c r="G106" i="2"/>
  <c r="C106" i="2"/>
  <c r="E56" i="2"/>
  <c r="H55" i="2"/>
  <c r="B104" i="1"/>
  <c r="G103" i="1"/>
  <c r="C103" i="1"/>
  <c r="F56" i="2" l="1"/>
  <c r="D57" i="2" s="1"/>
  <c r="C107" i="2"/>
  <c r="B108" i="2"/>
  <c r="G107" i="2"/>
  <c r="B105" i="1"/>
  <c r="G104" i="1"/>
  <c r="C104" i="1"/>
  <c r="E63" i="1"/>
  <c r="C105" i="1" l="1"/>
  <c r="B106" i="1"/>
  <c r="G105" i="1"/>
  <c r="H56" i="2"/>
  <c r="F63" i="1"/>
  <c r="D64" i="1" s="1"/>
  <c r="C108" i="2"/>
  <c r="B109" i="2"/>
  <c r="G108" i="2"/>
  <c r="E57" i="2"/>
  <c r="H63" i="1" l="1"/>
  <c r="G106" i="1"/>
  <c r="B107" i="1"/>
  <c r="C106" i="1"/>
  <c r="E64" i="1"/>
  <c r="F57" i="2"/>
  <c r="D58" i="2" s="1"/>
  <c r="C109" i="2"/>
  <c r="B110" i="2"/>
  <c r="G109" i="2"/>
  <c r="B111" i="2" l="1"/>
  <c r="G110" i="2"/>
  <c r="C110" i="2"/>
  <c r="F64" i="1"/>
  <c r="D65" i="1" s="1"/>
  <c r="E58" i="2"/>
  <c r="H57" i="2"/>
  <c r="C107" i="1"/>
  <c r="B108" i="1"/>
  <c r="G107" i="1"/>
  <c r="B109" i="1" l="1"/>
  <c r="G108" i="1"/>
  <c r="C108" i="1"/>
  <c r="F58" i="2"/>
  <c r="D59" i="2" s="1"/>
  <c r="E65" i="1"/>
  <c r="H64" i="1"/>
  <c r="C111" i="2"/>
  <c r="G111" i="2"/>
  <c r="B112" i="2"/>
  <c r="F65" i="1" l="1"/>
  <c r="D66" i="1" s="1"/>
  <c r="H58" i="2"/>
  <c r="G112" i="2"/>
  <c r="B113" i="2"/>
  <c r="C112" i="2"/>
  <c r="E59" i="2"/>
  <c r="A13" i="3"/>
  <c r="E13" i="3" s="1"/>
  <c r="G109" i="1"/>
  <c r="B110" i="1"/>
  <c r="C109" i="1"/>
  <c r="B13" i="3" s="1"/>
  <c r="H65" i="1" l="1"/>
  <c r="F59" i="2"/>
  <c r="D60" i="2" s="1"/>
  <c r="G110" i="1"/>
  <c r="C110" i="1"/>
  <c r="B111" i="1"/>
  <c r="B114" i="2"/>
  <c r="G113" i="2"/>
  <c r="C113" i="2"/>
  <c r="E66" i="1"/>
  <c r="B112" i="1" l="1"/>
  <c r="G111" i="1"/>
  <c r="C111" i="1"/>
  <c r="B115" i="2"/>
  <c r="G114" i="2"/>
  <c r="C114" i="2"/>
  <c r="F66" i="1"/>
  <c r="D67" i="1" s="1"/>
  <c r="E60" i="2"/>
  <c r="H59" i="2"/>
  <c r="E67" i="1" l="1"/>
  <c r="C115" i="2"/>
  <c r="G115" i="2"/>
  <c r="B116" i="2"/>
  <c r="F60" i="2"/>
  <c r="D61" i="2" s="1"/>
  <c r="H60" i="2"/>
  <c r="H66" i="1"/>
  <c r="C112" i="1"/>
  <c r="B113" i="1"/>
  <c r="G112" i="1"/>
  <c r="B114" i="1" l="1"/>
  <c r="G113" i="1"/>
  <c r="C113" i="1"/>
  <c r="C116" i="2"/>
  <c r="B117" i="2"/>
  <c r="G116" i="2"/>
  <c r="E61" i="2"/>
  <c r="F67" i="1"/>
  <c r="D68" i="1" s="1"/>
  <c r="H67" i="1" l="1"/>
  <c r="F61" i="2"/>
  <c r="D62" i="2" s="1"/>
  <c r="E68" i="1"/>
  <c r="B118" i="2"/>
  <c r="G117" i="2"/>
  <c r="C117" i="2"/>
  <c r="G114" i="1"/>
  <c r="B115" i="1"/>
  <c r="C114" i="1"/>
  <c r="F68" i="1" l="1"/>
  <c r="D69" i="1" s="1"/>
  <c r="E62" i="2"/>
  <c r="B119" i="2"/>
  <c r="G118" i="2"/>
  <c r="C118" i="2"/>
  <c r="G115" i="1"/>
  <c r="C115" i="1"/>
  <c r="B116" i="1"/>
  <c r="H61" i="2"/>
  <c r="B120" i="2" l="1"/>
  <c r="G119" i="2"/>
  <c r="C119" i="2"/>
  <c r="F62" i="2"/>
  <c r="D63" i="2" s="1"/>
  <c r="G116" i="1"/>
  <c r="B117" i="1"/>
  <c r="C116" i="1"/>
  <c r="E69" i="1"/>
  <c r="H68" i="1"/>
  <c r="F69" i="1" l="1"/>
  <c r="D70" i="1" s="1"/>
  <c r="G117" i="1"/>
  <c r="B118" i="1"/>
  <c r="C117" i="1"/>
  <c r="E63" i="2"/>
  <c r="H62" i="2"/>
  <c r="B121" i="2"/>
  <c r="G120" i="2"/>
  <c r="C120" i="2"/>
  <c r="H69" i="1" l="1"/>
  <c r="F63" i="2"/>
  <c r="D64" i="2" s="1"/>
  <c r="C121" i="2"/>
  <c r="B122" i="2"/>
  <c r="G121" i="2"/>
  <c r="B119" i="1"/>
  <c r="G118" i="1"/>
  <c r="C118" i="1"/>
  <c r="E70" i="1"/>
  <c r="F70" i="1" l="1"/>
  <c r="D71" i="1" s="1"/>
  <c r="C119" i="1"/>
  <c r="B120" i="1"/>
  <c r="G119" i="1"/>
  <c r="B123" i="2"/>
  <c r="G122" i="2"/>
  <c r="C122" i="2"/>
  <c r="H63" i="2"/>
  <c r="E64" i="2"/>
  <c r="H70" i="1" l="1"/>
  <c r="F64" i="2"/>
  <c r="D65" i="2" s="1"/>
  <c r="G123" i="2"/>
  <c r="C123" i="2"/>
  <c r="B124" i="2"/>
  <c r="B121" i="1"/>
  <c r="C120" i="1"/>
  <c r="G120" i="1"/>
  <c r="C9" i="3"/>
  <c r="E71" i="1"/>
  <c r="D9" i="3" l="1"/>
  <c r="F9" i="3"/>
  <c r="G9" i="3" s="1"/>
  <c r="C121" i="1"/>
  <c r="B14" i="3" s="1"/>
  <c r="B122" i="1"/>
  <c r="G121" i="1"/>
  <c r="F71" i="1"/>
  <c r="D72" i="1" s="1"/>
  <c r="H64" i="2"/>
  <c r="B125" i="2"/>
  <c r="G124" i="2"/>
  <c r="C124" i="2"/>
  <c r="E65" i="2"/>
  <c r="H71" i="1" l="1"/>
  <c r="B126" i="2"/>
  <c r="C125" i="2"/>
  <c r="G125" i="2"/>
  <c r="F65" i="2"/>
  <c r="D66" i="2" s="1"/>
  <c r="G122" i="1"/>
  <c r="C122" i="1"/>
  <c r="B123" i="1"/>
  <c r="E72" i="1"/>
  <c r="F72" i="1" l="1"/>
  <c r="D73" i="1" s="1"/>
  <c r="C123" i="1"/>
  <c r="G123" i="1"/>
  <c r="B124" i="1"/>
  <c r="E66" i="2"/>
  <c r="H65" i="2"/>
  <c r="B127" i="2"/>
  <c r="G126" i="2"/>
  <c r="C126" i="2"/>
  <c r="C127" i="2" l="1"/>
  <c r="G127" i="2"/>
  <c r="B128" i="2"/>
  <c r="C10" i="3"/>
  <c r="E73" i="1"/>
  <c r="F66" i="2"/>
  <c r="D67" i="2" s="1"/>
  <c r="G124" i="1"/>
  <c r="B125" i="1"/>
  <c r="C124" i="1"/>
  <c r="H72" i="1"/>
  <c r="E67" i="2" l="1"/>
  <c r="F73" i="1"/>
  <c r="D74" i="1" s="1"/>
  <c r="B126" i="1"/>
  <c r="G125" i="1"/>
  <c r="C125" i="1"/>
  <c r="H66" i="2"/>
  <c r="D10" i="3"/>
  <c r="F10" i="3"/>
  <c r="G128" i="2"/>
  <c r="B129" i="2"/>
  <c r="C128" i="2"/>
  <c r="G129" i="2" l="1"/>
  <c r="B130" i="2"/>
  <c r="C129" i="2"/>
  <c r="C126" i="1"/>
  <c r="B127" i="1"/>
  <c r="G126" i="1"/>
  <c r="E74" i="1"/>
  <c r="H73" i="1"/>
  <c r="F67" i="2"/>
  <c r="D68" i="2" s="1"/>
  <c r="E68" i="2" l="1"/>
  <c r="H67" i="2"/>
  <c r="F74" i="1"/>
  <c r="D75" i="1" s="1"/>
  <c r="B128" i="1"/>
  <c r="C127" i="1"/>
  <c r="G127" i="1"/>
  <c r="G130" i="2"/>
  <c r="C130" i="2"/>
  <c r="B131" i="2"/>
  <c r="G131" i="2" l="1"/>
  <c r="C131" i="2"/>
  <c r="B132" i="2"/>
  <c r="G128" i="1"/>
  <c r="C128" i="1"/>
  <c r="B129" i="1"/>
  <c r="E75" i="1"/>
  <c r="H74" i="1"/>
  <c r="F68" i="2"/>
  <c r="D69" i="2" s="1"/>
  <c r="H68" i="2" l="1"/>
  <c r="E69" i="2"/>
  <c r="F75" i="1"/>
  <c r="D76" i="1" s="1"/>
  <c r="G129" i="1"/>
  <c r="C129" i="1"/>
  <c r="B130" i="1"/>
  <c r="C132" i="2"/>
  <c r="B133" i="2"/>
  <c r="G132" i="2"/>
  <c r="B134" i="2" l="1"/>
  <c r="G133" i="2"/>
  <c r="C133" i="2"/>
  <c r="C130" i="1"/>
  <c r="G130" i="1"/>
  <c r="B131" i="1"/>
  <c r="E76" i="1"/>
  <c r="H75" i="1"/>
  <c r="F69" i="2"/>
  <c r="D70" i="2" s="1"/>
  <c r="B132" i="1" l="1"/>
  <c r="G131" i="1"/>
  <c r="C131" i="1"/>
  <c r="E70" i="2"/>
  <c r="H69" i="2"/>
  <c r="F76" i="1"/>
  <c r="D77" i="1" s="1"/>
  <c r="C134" i="2"/>
  <c r="B135" i="2"/>
  <c r="G134" i="2"/>
  <c r="H76" i="1" l="1"/>
  <c r="G135" i="2"/>
  <c r="C135" i="2"/>
  <c r="B136" i="2"/>
  <c r="E77" i="1"/>
  <c r="F70" i="2"/>
  <c r="D71" i="2" s="1"/>
  <c r="H70" i="2"/>
  <c r="B133" i="1"/>
  <c r="G132" i="1"/>
  <c r="C132" i="1"/>
  <c r="B134" i="1" l="1"/>
  <c r="G133" i="1"/>
  <c r="C133" i="1"/>
  <c r="E71" i="2"/>
  <c r="F77" i="1"/>
  <c r="D78" i="1" s="1"/>
  <c r="C136" i="2"/>
  <c r="B137" i="2"/>
  <c r="G136" i="2"/>
  <c r="E78" i="1" l="1"/>
  <c r="H77" i="1"/>
  <c r="G137" i="2"/>
  <c r="B138" i="2"/>
  <c r="C137" i="2"/>
  <c r="F71" i="2"/>
  <c r="D72" i="2" s="1"/>
  <c r="H71" i="2"/>
  <c r="C134" i="1"/>
  <c r="B135" i="1"/>
  <c r="G134" i="1"/>
  <c r="B136" i="1" l="1"/>
  <c r="G135" i="1"/>
  <c r="C135" i="1"/>
  <c r="E72" i="2"/>
  <c r="B139" i="2"/>
  <c r="G138" i="2"/>
  <c r="C138" i="2"/>
  <c r="F78" i="1"/>
  <c r="D79" i="1" s="1"/>
  <c r="H78" i="1" l="1"/>
  <c r="F72" i="2"/>
  <c r="D73" i="2" s="1"/>
  <c r="H72" i="2"/>
  <c r="G139" i="2"/>
  <c r="B140" i="2"/>
  <c r="C139" i="2"/>
  <c r="E79" i="1"/>
  <c r="C136" i="1"/>
  <c r="B137" i="1"/>
  <c r="G136" i="1"/>
  <c r="F79" i="1" l="1"/>
  <c r="D80" i="1" s="1"/>
  <c r="B138" i="1"/>
  <c r="G137" i="1"/>
  <c r="C137" i="1"/>
  <c r="C140" i="2"/>
  <c r="G140" i="2"/>
  <c r="B141" i="2"/>
  <c r="E73" i="2"/>
  <c r="C141" i="2" l="1"/>
  <c r="B142" i="2"/>
  <c r="G141" i="2"/>
  <c r="C138" i="1"/>
  <c r="G138" i="1"/>
  <c r="B139" i="1"/>
  <c r="E80" i="1"/>
  <c r="F73" i="2"/>
  <c r="D74" i="2" s="1"/>
  <c r="H79" i="1"/>
  <c r="E74" i="2" l="1"/>
  <c r="F80" i="1"/>
  <c r="D81" i="1" s="1"/>
  <c r="G142" i="2"/>
  <c r="B143" i="2"/>
  <c r="C142" i="2"/>
  <c r="H73" i="2"/>
  <c r="G139" i="1"/>
  <c r="C139" i="1"/>
  <c r="B140" i="1"/>
  <c r="B141" i="1" l="1"/>
  <c r="G140" i="1"/>
  <c r="C140" i="1"/>
  <c r="E81" i="1"/>
  <c r="H80" i="1"/>
  <c r="G143" i="2"/>
  <c r="B144" i="2"/>
  <c r="C143" i="2"/>
  <c r="F74" i="2"/>
  <c r="D75" i="2" s="1"/>
  <c r="H74" i="2"/>
  <c r="E75" i="2" l="1"/>
  <c r="B145" i="2"/>
  <c r="G144" i="2"/>
  <c r="C144" i="2"/>
  <c r="F81" i="1"/>
  <c r="D82" i="1" s="1"/>
  <c r="H81" i="1"/>
  <c r="G141" i="1"/>
  <c r="B142" i="1"/>
  <c r="C141" i="1"/>
  <c r="B146" i="2" l="1"/>
  <c r="C145" i="2"/>
  <c r="G145" i="2"/>
  <c r="C142" i="1"/>
  <c r="G142" i="1"/>
  <c r="B143" i="1"/>
  <c r="E82" i="1"/>
  <c r="F75" i="2"/>
  <c r="D76" i="2" s="1"/>
  <c r="H75" i="2" l="1"/>
  <c r="C143" i="1"/>
  <c r="B144" i="1"/>
  <c r="G143" i="1"/>
  <c r="F82" i="1"/>
  <c r="D83" i="1" s="1"/>
  <c r="E76" i="2"/>
  <c r="G146" i="2"/>
  <c r="C146" i="2"/>
  <c r="B147" i="2"/>
  <c r="E83" i="1" l="1"/>
  <c r="G147" i="2"/>
  <c r="C147" i="2"/>
  <c r="B148" i="2"/>
  <c r="F76" i="2"/>
  <c r="D77" i="2" s="1"/>
  <c r="H82" i="1"/>
  <c r="C144" i="1"/>
  <c r="G144" i="1"/>
  <c r="B145" i="1"/>
  <c r="C148" i="2" l="1"/>
  <c r="B149" i="2"/>
  <c r="G148" i="2"/>
  <c r="E77" i="2"/>
  <c r="H76" i="2"/>
  <c r="C145" i="1"/>
  <c r="B146" i="1"/>
  <c r="G145" i="1"/>
  <c r="F83" i="1"/>
  <c r="D84" i="1" s="1"/>
  <c r="G146" i="1" l="1"/>
  <c r="B147" i="1"/>
  <c r="C146" i="1"/>
  <c r="B150" i="2"/>
  <c r="G149" i="2"/>
  <c r="C149" i="2"/>
  <c r="H83" i="1"/>
  <c r="F77" i="2"/>
  <c r="D78" i="2" s="1"/>
  <c r="E84" i="1"/>
  <c r="F84" i="1" l="1"/>
  <c r="D85" i="1" s="1"/>
  <c r="H84" i="1"/>
  <c r="H77" i="2"/>
  <c r="G150" i="2"/>
  <c r="C150" i="2"/>
  <c r="B151" i="2"/>
  <c r="B148" i="1"/>
  <c r="C147" i="1"/>
  <c r="G147" i="1"/>
  <c r="E78" i="2"/>
  <c r="F78" i="2" l="1"/>
  <c r="D79" i="2" s="1"/>
  <c r="B152" i="2"/>
  <c r="G151" i="2"/>
  <c r="C151" i="2"/>
  <c r="B149" i="1"/>
  <c r="G148" i="1"/>
  <c r="C148" i="1"/>
  <c r="C11" i="3"/>
  <c r="E85" i="1"/>
  <c r="F85" i="1" l="1"/>
  <c r="D86" i="1" s="1"/>
  <c r="F11" i="3"/>
  <c r="D11" i="3"/>
  <c r="B150" i="1"/>
  <c r="G149" i="1"/>
  <c r="C149" i="1"/>
  <c r="G152" i="2"/>
  <c r="C152" i="2"/>
  <c r="B153" i="2"/>
  <c r="E79" i="2"/>
  <c r="H78" i="2"/>
  <c r="C150" i="1" l="1"/>
  <c r="B151" i="1"/>
  <c r="G150" i="1"/>
  <c r="F79" i="2"/>
  <c r="D80" i="2" s="1"/>
  <c r="B154" i="2"/>
  <c r="G153" i="2"/>
  <c r="C153" i="2"/>
  <c r="E86" i="1"/>
  <c r="H85" i="1"/>
  <c r="F86" i="1" l="1"/>
  <c r="D87" i="1" s="1"/>
  <c r="E80" i="2"/>
  <c r="B152" i="1"/>
  <c r="G151" i="1"/>
  <c r="C151" i="1"/>
  <c r="G154" i="2"/>
  <c r="C154" i="2"/>
  <c r="B155" i="2"/>
  <c r="H79" i="2"/>
  <c r="G155" i="2" l="1"/>
  <c r="B156" i="2"/>
  <c r="C155" i="2"/>
  <c r="B153" i="1"/>
  <c r="G152" i="1"/>
  <c r="C152" i="1"/>
  <c r="E87" i="1"/>
  <c r="F80" i="2"/>
  <c r="D81" i="2" s="1"/>
  <c r="H80" i="2"/>
  <c r="H86" i="1"/>
  <c r="E81" i="2" l="1"/>
  <c r="F87" i="1"/>
  <c r="D88" i="1" s="1"/>
  <c r="B154" i="1"/>
  <c r="G153" i="1"/>
  <c r="C153" i="1"/>
  <c r="C156" i="2"/>
  <c r="G156" i="2"/>
  <c r="B157" i="2"/>
  <c r="H87" i="1" l="1"/>
  <c r="C157" i="2"/>
  <c r="B158" i="2"/>
  <c r="G157" i="2"/>
  <c r="G154" i="1"/>
  <c r="C154" i="1"/>
  <c r="B155" i="1"/>
  <c r="E88" i="1"/>
  <c r="F81" i="2"/>
  <c r="D82" i="2" s="1"/>
  <c r="H81" i="2"/>
  <c r="F88" i="1" l="1"/>
  <c r="D89" i="1" s="1"/>
  <c r="B159" i="2"/>
  <c r="G158" i="2"/>
  <c r="C158" i="2"/>
  <c r="E82" i="2"/>
  <c r="B156" i="1"/>
  <c r="G155" i="1"/>
  <c r="C155" i="1"/>
  <c r="F82" i="2" l="1"/>
  <c r="D83" i="2" s="1"/>
  <c r="B157" i="1"/>
  <c r="C156" i="1"/>
  <c r="G156" i="1"/>
  <c r="C159" i="2"/>
  <c r="B160" i="2"/>
  <c r="G159" i="2"/>
  <c r="E89" i="1"/>
  <c r="H88" i="1"/>
  <c r="F89" i="1" l="1"/>
  <c r="D90" i="1" s="1"/>
  <c r="G157" i="1"/>
  <c r="B158" i="1"/>
  <c r="C157" i="1"/>
  <c r="E83" i="2"/>
  <c r="C160" i="2"/>
  <c r="B161" i="2"/>
  <c r="G160" i="2"/>
  <c r="H82" i="2"/>
  <c r="F83" i="2" l="1"/>
  <c r="D84" i="2" s="1"/>
  <c r="G161" i="2"/>
  <c r="C161" i="2"/>
  <c r="B162" i="2"/>
  <c r="H89" i="1"/>
  <c r="C158" i="1"/>
  <c r="B159" i="1"/>
  <c r="G158" i="1"/>
  <c r="E90" i="1"/>
  <c r="B163" i="2" l="1"/>
  <c r="G162" i="2"/>
  <c r="C162" i="2"/>
  <c r="G159" i="1"/>
  <c r="C159" i="1"/>
  <c r="B160" i="1"/>
  <c r="F90" i="1"/>
  <c r="D91" i="1" s="1"/>
  <c r="H83" i="2"/>
  <c r="E84" i="2"/>
  <c r="F84" i="2" l="1"/>
  <c r="D85" i="2" s="1"/>
  <c r="H84" i="2"/>
  <c r="H90" i="1"/>
  <c r="B161" i="1"/>
  <c r="G160" i="1"/>
  <c r="C160" i="1"/>
  <c r="E91" i="1"/>
  <c r="B164" i="2"/>
  <c r="G163" i="2"/>
  <c r="C163" i="2"/>
  <c r="C164" i="2" l="1"/>
  <c r="B165" i="2"/>
  <c r="G164" i="2"/>
  <c r="F91" i="1"/>
  <c r="D92" i="1" s="1"/>
  <c r="G161" i="1"/>
  <c r="C161" i="1"/>
  <c r="B162" i="1"/>
  <c r="E85" i="2"/>
  <c r="F85" i="2" l="1"/>
  <c r="D86" i="2" s="1"/>
  <c r="G162" i="1"/>
  <c r="C162" i="1"/>
  <c r="B163" i="1"/>
  <c r="E92" i="1"/>
  <c r="H91" i="1"/>
  <c r="B166" i="2"/>
  <c r="C165" i="2"/>
  <c r="G165" i="2"/>
  <c r="C166" i="2" l="1"/>
  <c r="G166" i="2"/>
  <c r="B167" i="2"/>
  <c r="G163" i="1"/>
  <c r="C163" i="1"/>
  <c r="B164" i="1"/>
  <c r="F92" i="1"/>
  <c r="D93" i="1" s="1"/>
  <c r="E86" i="2"/>
  <c r="H85" i="2"/>
  <c r="H86" i="2" l="1"/>
  <c r="F86" i="2"/>
  <c r="D87" i="2" s="1"/>
  <c r="H92" i="1"/>
  <c r="B165" i="1"/>
  <c r="C164" i="1"/>
  <c r="G164" i="1"/>
  <c r="E93" i="1"/>
  <c r="B168" i="2"/>
  <c r="C167" i="2"/>
  <c r="G167" i="2"/>
  <c r="C168" i="2" l="1"/>
  <c r="G168" i="2"/>
  <c r="B169" i="2"/>
  <c r="F93" i="1"/>
  <c r="D94" i="1" s="1"/>
  <c r="G165" i="1"/>
  <c r="B166" i="1"/>
  <c r="C165" i="1"/>
  <c r="E87" i="2"/>
  <c r="F87" i="2" l="1"/>
  <c r="D88" i="2" s="1"/>
  <c r="H87" i="2"/>
  <c r="H93" i="1"/>
  <c r="G166" i="1"/>
  <c r="C166" i="1"/>
  <c r="B167" i="1"/>
  <c r="E94" i="1"/>
  <c r="B170" i="2"/>
  <c r="G169" i="2"/>
  <c r="C169" i="2"/>
  <c r="C167" i="1" l="1"/>
  <c r="G167" i="1"/>
  <c r="B168" i="1"/>
  <c r="C170" i="2"/>
  <c r="G170" i="2"/>
  <c r="B171" i="2"/>
  <c r="F94" i="1"/>
  <c r="D95" i="1" s="1"/>
  <c r="E88" i="2"/>
  <c r="H94" i="1" l="1"/>
  <c r="E95" i="1"/>
  <c r="B172" i="2"/>
  <c r="G171" i="2"/>
  <c r="C171" i="2"/>
  <c r="B169" i="1"/>
  <c r="G168" i="1"/>
  <c r="C168" i="1"/>
  <c r="F88" i="2"/>
  <c r="D89" i="2" s="1"/>
  <c r="E89" i="2" l="1"/>
  <c r="C172" i="2"/>
  <c r="B173" i="2"/>
  <c r="G172" i="2"/>
  <c r="H88" i="2"/>
  <c r="C169" i="1"/>
  <c r="G169" i="1"/>
  <c r="B170" i="1"/>
  <c r="F95" i="1"/>
  <c r="D96" i="1" s="1"/>
  <c r="E96" i="1" l="1"/>
  <c r="H95" i="1"/>
  <c r="G173" i="2"/>
  <c r="C173" i="2"/>
  <c r="B174" i="2"/>
  <c r="G170" i="1"/>
  <c r="B171" i="1"/>
  <c r="C170" i="1"/>
  <c r="F89" i="2"/>
  <c r="D90" i="2" s="1"/>
  <c r="E90" i="2" l="1"/>
  <c r="H89" i="2"/>
  <c r="G171" i="1"/>
  <c r="C171" i="1"/>
  <c r="B172" i="1"/>
  <c r="G174" i="2"/>
  <c r="B175" i="2"/>
  <c r="C174" i="2"/>
  <c r="F96" i="1"/>
  <c r="D97" i="1" s="1"/>
  <c r="C12" i="3" l="1"/>
  <c r="E97" i="1"/>
  <c r="H96" i="1"/>
  <c r="B173" i="1"/>
  <c r="G172" i="1"/>
  <c r="C172" i="1"/>
  <c r="B176" i="2"/>
  <c r="G175" i="2"/>
  <c r="C175" i="2"/>
  <c r="F90" i="2"/>
  <c r="D91" i="2" s="1"/>
  <c r="H90" i="2"/>
  <c r="E91" i="2" l="1"/>
  <c r="B174" i="1"/>
  <c r="C173" i="1"/>
  <c r="G173" i="1"/>
  <c r="G176" i="2"/>
  <c r="B177" i="2"/>
  <c r="C176" i="2"/>
  <c r="F97" i="1"/>
  <c r="D98" i="1" s="1"/>
  <c r="D12" i="3"/>
  <c r="F12" i="3"/>
  <c r="E98" i="1" l="1"/>
  <c r="C174" i="1"/>
  <c r="B175" i="1"/>
  <c r="G174" i="1"/>
  <c r="C177" i="2"/>
  <c r="B178" i="2"/>
  <c r="G177" i="2"/>
  <c r="H97" i="1"/>
  <c r="F91" i="2"/>
  <c r="D92" i="2" s="1"/>
  <c r="B176" i="1" l="1"/>
  <c r="G175" i="1"/>
  <c r="C175" i="1"/>
  <c r="E92" i="2"/>
  <c r="H91" i="2"/>
  <c r="G178" i="2"/>
  <c r="B179" i="2"/>
  <c r="C178" i="2"/>
  <c r="F98" i="1"/>
  <c r="D99" i="1" s="1"/>
  <c r="H98" i="1" l="1"/>
  <c r="F92" i="2"/>
  <c r="D93" i="2" s="1"/>
  <c r="E99" i="1"/>
  <c r="B180" i="2"/>
  <c r="G179" i="2"/>
  <c r="C179" i="2"/>
  <c r="B177" i="1"/>
  <c r="G176" i="1"/>
  <c r="C176" i="1"/>
  <c r="C177" i="1" l="1"/>
  <c r="B178" i="1"/>
  <c r="G177" i="1"/>
  <c r="C180" i="2"/>
  <c r="G180" i="2"/>
  <c r="B181" i="2"/>
  <c r="E93" i="2"/>
  <c r="F99" i="1"/>
  <c r="D100" i="1" s="1"/>
  <c r="H92" i="2"/>
  <c r="H99" i="1" l="1"/>
  <c r="F93" i="2"/>
  <c r="D94" i="2" s="1"/>
  <c r="B182" i="2"/>
  <c r="C181" i="2"/>
  <c r="G181" i="2"/>
  <c r="E100" i="1"/>
  <c r="B179" i="1"/>
  <c r="C178" i="1"/>
  <c r="G178" i="1"/>
  <c r="G182" i="2" l="1"/>
  <c r="C182" i="2"/>
  <c r="B183" i="2"/>
  <c r="E94" i="2"/>
  <c r="H93" i="2"/>
  <c r="B180" i="1"/>
  <c r="C179" i="1"/>
  <c r="G179" i="1"/>
  <c r="F100" i="1"/>
  <c r="D101" i="1" s="1"/>
  <c r="E101" i="1" l="1"/>
  <c r="H100" i="1"/>
  <c r="F94" i="2"/>
  <c r="D95" i="2" s="1"/>
  <c r="B181" i="1"/>
  <c r="G180" i="1"/>
  <c r="C180" i="1"/>
  <c r="B184" i="2"/>
  <c r="G183" i="2"/>
  <c r="C183" i="2"/>
  <c r="C184" i="2" l="1"/>
  <c r="B185" i="2"/>
  <c r="G184" i="2"/>
  <c r="H94" i="2"/>
  <c r="E95" i="2"/>
  <c r="C181" i="1"/>
  <c r="G181" i="1"/>
  <c r="B182" i="1"/>
  <c r="F101" i="1"/>
  <c r="D102" i="1" s="1"/>
  <c r="E102" i="1" l="1"/>
  <c r="H101" i="1"/>
  <c r="F95" i="2"/>
  <c r="D96" i="2" s="1"/>
  <c r="G182" i="1"/>
  <c r="C182" i="1"/>
  <c r="B183" i="1"/>
  <c r="C185" i="2"/>
  <c r="G185" i="2"/>
  <c r="B186" i="2"/>
  <c r="B187" i="2" l="1"/>
  <c r="G186" i="2"/>
  <c r="C186" i="2"/>
  <c r="E96" i="2"/>
  <c r="B184" i="1"/>
  <c r="G183" i="1"/>
  <c r="C183" i="1"/>
  <c r="H95" i="2"/>
  <c r="F102" i="1"/>
  <c r="D103" i="1" s="1"/>
  <c r="H102" i="1" l="1"/>
  <c r="E103" i="1"/>
  <c r="B185" i="1"/>
  <c r="G184" i="1"/>
  <c r="C184" i="1"/>
  <c r="H96" i="2"/>
  <c r="F96" i="2"/>
  <c r="D97" i="2" s="1"/>
  <c r="B188" i="2"/>
  <c r="G187" i="2"/>
  <c r="C187" i="2"/>
  <c r="B189" i="2" l="1"/>
  <c r="G188" i="2"/>
  <c r="C188" i="2"/>
  <c r="E97" i="2"/>
  <c r="C185" i="1"/>
  <c r="G185" i="1"/>
  <c r="B186" i="1"/>
  <c r="F103" i="1"/>
  <c r="D104" i="1" s="1"/>
  <c r="E104" i="1" l="1"/>
  <c r="B190" i="2"/>
  <c r="C189" i="2"/>
  <c r="G189" i="2"/>
  <c r="H103" i="1"/>
  <c r="C186" i="1"/>
  <c r="B187" i="1"/>
  <c r="G186" i="1"/>
  <c r="F97" i="2"/>
  <c r="D98" i="2" s="1"/>
  <c r="H97" i="2" l="1"/>
  <c r="G187" i="1"/>
  <c r="C187" i="1"/>
  <c r="B188" i="1"/>
  <c r="B191" i="2"/>
  <c r="G190" i="2"/>
  <c r="C190" i="2"/>
  <c r="E98" i="2"/>
  <c r="F104" i="1"/>
  <c r="D105" i="1" s="1"/>
  <c r="H104" i="1" l="1"/>
  <c r="F98" i="2"/>
  <c r="D99" i="2" s="1"/>
  <c r="H98" i="2"/>
  <c r="G191" i="2"/>
  <c r="B192" i="2"/>
  <c r="C191" i="2"/>
  <c r="B189" i="1"/>
  <c r="G188" i="1"/>
  <c r="C188" i="1"/>
  <c r="E105" i="1"/>
  <c r="F105" i="1" l="1"/>
  <c r="D106" i="1" s="1"/>
  <c r="G189" i="1"/>
  <c r="C189" i="1"/>
  <c r="B190" i="1"/>
  <c r="B193" i="2"/>
  <c r="G192" i="2"/>
  <c r="C192" i="2"/>
  <c r="E99" i="2"/>
  <c r="H105" i="1" l="1"/>
  <c r="F99" i="2"/>
  <c r="D100" i="2" s="1"/>
  <c r="B191" i="1"/>
  <c r="G190" i="1"/>
  <c r="C190" i="1"/>
  <c r="G193" i="2"/>
  <c r="C193" i="2"/>
  <c r="B194" i="2"/>
  <c r="E106" i="1"/>
  <c r="B195" i="2" l="1"/>
  <c r="G194" i="2"/>
  <c r="C194" i="2"/>
  <c r="F106" i="1"/>
  <c r="D107" i="1" s="1"/>
  <c r="E100" i="2"/>
  <c r="C191" i="1"/>
  <c r="G191" i="1"/>
  <c r="B192" i="1"/>
  <c r="H99" i="2"/>
  <c r="B193" i="1" l="1"/>
  <c r="G192" i="1"/>
  <c r="C192" i="1"/>
  <c r="E107" i="1"/>
  <c r="H100" i="2"/>
  <c r="F100" i="2"/>
  <c r="D101" i="2" s="1"/>
  <c r="H106" i="1"/>
  <c r="G195" i="2"/>
  <c r="C195" i="2"/>
  <c r="B196" i="2"/>
  <c r="B197" i="2" l="1"/>
  <c r="G196" i="2"/>
  <c r="C196" i="2"/>
  <c r="E101" i="2"/>
  <c r="F107" i="1"/>
  <c r="D108" i="1" s="1"/>
  <c r="C193" i="1"/>
  <c r="B194" i="1"/>
  <c r="G193" i="1"/>
  <c r="H107" i="1" l="1"/>
  <c r="G194" i="1"/>
  <c r="B195" i="1"/>
  <c r="C194" i="1"/>
  <c r="E108" i="1"/>
  <c r="F101" i="2"/>
  <c r="D102" i="2" s="1"/>
  <c r="C197" i="2"/>
  <c r="B198" i="2"/>
  <c r="G197" i="2"/>
  <c r="E102" i="2" l="1"/>
  <c r="C198" i="2"/>
  <c r="G198" i="2"/>
  <c r="B199" i="2"/>
  <c r="H101" i="2"/>
  <c r="F108" i="1"/>
  <c r="D109" i="1" s="1"/>
  <c r="C195" i="1"/>
  <c r="B196" i="1"/>
  <c r="G195" i="1"/>
  <c r="H108" i="1" l="1"/>
  <c r="B197" i="1"/>
  <c r="G196" i="1"/>
  <c r="C196" i="1"/>
  <c r="C13" i="3"/>
  <c r="E109" i="1"/>
  <c r="G199" i="2"/>
  <c r="C199" i="2"/>
  <c r="B200" i="2"/>
  <c r="F102" i="2"/>
  <c r="D103" i="2" s="1"/>
  <c r="H102" i="2"/>
  <c r="F13" i="3" l="1"/>
  <c r="D13" i="3"/>
  <c r="E103" i="2"/>
  <c r="G200" i="2"/>
  <c r="B201" i="2"/>
  <c r="C200" i="2"/>
  <c r="B198" i="1"/>
  <c r="G197" i="1"/>
  <c r="C197" i="1"/>
  <c r="F109" i="1"/>
  <c r="D110" i="1" s="1"/>
  <c r="E110" i="1" l="1"/>
  <c r="C198" i="1"/>
  <c r="B199" i="1"/>
  <c r="G198" i="1"/>
  <c r="F103" i="2"/>
  <c r="D104" i="2" s="1"/>
  <c r="H109" i="1"/>
  <c r="B202" i="2"/>
  <c r="G201" i="2"/>
  <c r="C201" i="2"/>
  <c r="E104" i="2" l="1"/>
  <c r="H103" i="2"/>
  <c r="C202" i="2"/>
  <c r="B203" i="2"/>
  <c r="G202" i="2"/>
  <c r="B200" i="1"/>
  <c r="G199" i="1"/>
  <c r="C199" i="1"/>
  <c r="F110" i="1"/>
  <c r="D111" i="1" s="1"/>
  <c r="E111" i="1" l="1"/>
  <c r="H110" i="1"/>
  <c r="G200" i="1"/>
  <c r="B201" i="1"/>
  <c r="C200" i="1"/>
  <c r="B204" i="2"/>
  <c r="G203" i="2"/>
  <c r="C203" i="2"/>
  <c r="F104" i="2"/>
  <c r="D105" i="2" s="1"/>
  <c r="H104" i="2"/>
  <c r="G201" i="1" l="1"/>
  <c r="C201" i="1"/>
  <c r="B202" i="1"/>
  <c r="E105" i="2"/>
  <c r="C204" i="2"/>
  <c r="B205" i="2"/>
  <c r="G204" i="2"/>
  <c r="F111" i="1"/>
  <c r="D112" i="1" s="1"/>
  <c r="F105" i="2" l="1"/>
  <c r="D106" i="2" s="1"/>
  <c r="H105" i="2"/>
  <c r="E112" i="1"/>
  <c r="B203" i="1"/>
  <c r="G202" i="1"/>
  <c r="C202" i="1"/>
  <c r="H111" i="1"/>
  <c r="C205" i="2"/>
  <c r="B206" i="2"/>
  <c r="G205" i="2"/>
  <c r="B207" i="2" l="1"/>
  <c r="G206" i="2"/>
  <c r="C206" i="2"/>
  <c r="G203" i="1"/>
  <c r="C203" i="1"/>
  <c r="B204" i="1"/>
  <c r="F112" i="1"/>
  <c r="D113" i="1" s="1"/>
  <c r="E106" i="2"/>
  <c r="F106" i="2" l="1"/>
  <c r="D107" i="2" s="1"/>
  <c r="B205" i="1"/>
  <c r="G204" i="1"/>
  <c r="C204" i="1"/>
  <c r="E113" i="1"/>
  <c r="H112" i="1"/>
  <c r="C207" i="2"/>
  <c r="B208" i="2"/>
  <c r="G207" i="2"/>
  <c r="G205" i="1" l="1"/>
  <c r="B206" i="1"/>
  <c r="C205" i="1"/>
  <c r="C208" i="2"/>
  <c r="B209" i="2"/>
  <c r="G208" i="2"/>
  <c r="E107" i="2"/>
  <c r="F113" i="1"/>
  <c r="D114" i="1" s="1"/>
  <c r="H106" i="2"/>
  <c r="E114" i="1" l="1"/>
  <c r="F107" i="2"/>
  <c r="D108" i="2" s="1"/>
  <c r="H107" i="2"/>
  <c r="H113" i="1"/>
  <c r="G209" i="2"/>
  <c r="B210" i="2"/>
  <c r="C209" i="2"/>
  <c r="G206" i="1"/>
  <c r="C206" i="1"/>
  <c r="B207" i="1"/>
  <c r="B208" i="1" l="1"/>
  <c r="C207" i="1"/>
  <c r="G207" i="1"/>
  <c r="B211" i="2"/>
  <c r="G210" i="2"/>
  <c r="C210" i="2"/>
  <c r="E108" i="2"/>
  <c r="F114" i="1"/>
  <c r="D115" i="1" s="1"/>
  <c r="E115" i="1" l="1"/>
  <c r="B212" i="2"/>
  <c r="G211" i="2"/>
  <c r="C211" i="2"/>
  <c r="H114" i="1"/>
  <c r="F108" i="2"/>
  <c r="D109" i="2" s="1"/>
  <c r="G208" i="1"/>
  <c r="B209" i="1"/>
  <c r="C208" i="1"/>
  <c r="H108" i="2" l="1"/>
  <c r="C209" i="1"/>
  <c r="G209" i="1"/>
  <c r="B210" i="1"/>
  <c r="C212" i="2"/>
  <c r="G212" i="2"/>
  <c r="B213" i="2"/>
  <c r="E109" i="2"/>
  <c r="F115" i="1"/>
  <c r="D116" i="1" s="1"/>
  <c r="B214" i="2" l="1"/>
  <c r="G213" i="2"/>
  <c r="C213" i="2"/>
  <c r="H115" i="1"/>
  <c r="G210" i="1"/>
  <c r="B211" i="1"/>
  <c r="C210" i="1"/>
  <c r="E116" i="1"/>
  <c r="F109" i="2"/>
  <c r="D110" i="2" s="1"/>
  <c r="E110" i="2" l="1"/>
  <c r="G211" i="1"/>
  <c r="C211" i="1"/>
  <c r="B212" i="1"/>
  <c r="F116" i="1"/>
  <c r="D117" i="1" s="1"/>
  <c r="H109" i="2"/>
  <c r="C214" i="2"/>
  <c r="G214" i="2"/>
  <c r="B215" i="2"/>
  <c r="E117" i="1" l="1"/>
  <c r="G212" i="1"/>
  <c r="C212" i="1"/>
  <c r="B213" i="1"/>
  <c r="H116" i="1"/>
  <c r="B216" i="2"/>
  <c r="G215" i="2"/>
  <c r="C215" i="2"/>
  <c r="F110" i="2"/>
  <c r="D111" i="2" s="1"/>
  <c r="H110" i="2" l="1"/>
  <c r="C216" i="2"/>
  <c r="G216" i="2"/>
  <c r="B217" i="2"/>
  <c r="G213" i="1"/>
  <c r="B214" i="1"/>
  <c r="C213" i="1"/>
  <c r="E111" i="2"/>
  <c r="F117" i="1"/>
  <c r="D118" i="1" s="1"/>
  <c r="H117" i="1" l="1"/>
  <c r="B215" i="1"/>
  <c r="G214" i="1"/>
  <c r="C214" i="1"/>
  <c r="G217" i="2"/>
  <c r="B218" i="2"/>
  <c r="C217" i="2"/>
  <c r="E118" i="1"/>
  <c r="F111" i="2"/>
  <c r="D112" i="2" s="1"/>
  <c r="H111" i="2" l="1"/>
  <c r="C215" i="1"/>
  <c r="B216" i="1"/>
  <c r="G215" i="1"/>
  <c r="E112" i="2"/>
  <c r="F118" i="1"/>
  <c r="D119" i="1" s="1"/>
  <c r="B219" i="2"/>
  <c r="G218" i="2"/>
  <c r="C218" i="2"/>
  <c r="E119" i="1" l="1"/>
  <c r="F119" i="1"/>
  <c r="D120" i="1" s="1"/>
  <c r="F112" i="2"/>
  <c r="D113" i="2" s="1"/>
  <c r="C216" i="1"/>
  <c r="B217" i="1"/>
  <c r="G216" i="1"/>
  <c r="B220" i="2"/>
  <c r="G219" i="2"/>
  <c r="C219" i="2"/>
  <c r="H118" i="1"/>
  <c r="E120" i="1" l="1"/>
  <c r="H119" i="1"/>
  <c r="B221" i="2"/>
  <c r="C220" i="2"/>
  <c r="G220" i="2"/>
  <c r="E113" i="2"/>
  <c r="H112" i="2"/>
  <c r="C217" i="1"/>
  <c r="B218" i="1"/>
  <c r="G217" i="1"/>
  <c r="F120" i="1" l="1"/>
  <c r="D121" i="1" s="1"/>
  <c r="G218" i="1"/>
  <c r="B219" i="1"/>
  <c r="C218" i="1"/>
  <c r="F113" i="2"/>
  <c r="D114" i="2" s="1"/>
  <c r="C221" i="2"/>
  <c r="G221" i="2"/>
  <c r="B222" i="2"/>
  <c r="C14" i="3" l="1"/>
  <c r="E121" i="1"/>
  <c r="H120" i="1"/>
  <c r="B223" i="2"/>
  <c r="C222" i="2"/>
  <c r="G222" i="2"/>
  <c r="H113" i="2"/>
  <c r="B220" i="1"/>
  <c r="G219" i="1"/>
  <c r="C219" i="1"/>
  <c r="E114" i="2"/>
  <c r="F121" i="1" l="1"/>
  <c r="D122" i="1" s="1"/>
  <c r="C220" i="1"/>
  <c r="B221" i="1"/>
  <c r="G220" i="1"/>
  <c r="F114" i="2"/>
  <c r="D115" i="2" s="1"/>
  <c r="B224" i="2"/>
  <c r="C223" i="2"/>
  <c r="G223" i="2"/>
  <c r="E122" i="1" l="1"/>
  <c r="H121" i="1"/>
  <c r="G224" i="2"/>
  <c r="C224" i="2"/>
  <c r="B225" i="2"/>
  <c r="E115" i="2"/>
  <c r="H114" i="2"/>
  <c r="B222" i="1"/>
  <c r="C221" i="1"/>
  <c r="G221" i="1"/>
  <c r="F122" i="1" l="1"/>
  <c r="D123" i="1" s="1"/>
  <c r="H122" i="1"/>
  <c r="C222" i="1"/>
  <c r="B223" i="1"/>
  <c r="G222" i="1"/>
  <c r="H115" i="2"/>
  <c r="F115" i="2"/>
  <c r="D116" i="2" s="1"/>
  <c r="B226" i="2"/>
  <c r="G225" i="2"/>
  <c r="C225" i="2"/>
  <c r="E123" i="1" l="1"/>
  <c r="C226" i="2"/>
  <c r="B227" i="2"/>
  <c r="G226" i="2"/>
  <c r="E116" i="2"/>
  <c r="B224" i="1"/>
  <c r="G223" i="1"/>
  <c r="C223" i="1"/>
  <c r="H123" i="1" l="1"/>
  <c r="F123" i="1"/>
  <c r="D124" i="1" s="1"/>
  <c r="C224" i="1"/>
  <c r="G224" i="1"/>
  <c r="B225" i="1"/>
  <c r="F116" i="2"/>
  <c r="D117" i="2" s="1"/>
  <c r="H116" i="2"/>
  <c r="B228" i="2"/>
  <c r="G227" i="2"/>
  <c r="C227" i="2"/>
  <c r="E124" i="1" l="1"/>
  <c r="E117" i="2"/>
  <c r="C225" i="1"/>
  <c r="B226" i="1"/>
  <c r="G225" i="1"/>
  <c r="C228" i="2"/>
  <c r="G228" i="2"/>
  <c r="B229" i="2"/>
  <c r="F124" i="1" l="1"/>
  <c r="D125" i="1" s="1"/>
  <c r="H124" i="1"/>
  <c r="B230" i="2"/>
  <c r="G229" i="2"/>
  <c r="C229" i="2"/>
  <c r="C226" i="1"/>
  <c r="B227" i="1"/>
  <c r="G226" i="1"/>
  <c r="F117" i="2"/>
  <c r="D118" i="2" s="1"/>
  <c r="E125" i="1" l="1"/>
  <c r="E118" i="2"/>
  <c r="H117" i="2"/>
  <c r="B228" i="1"/>
  <c r="G227" i="1"/>
  <c r="C227" i="1"/>
  <c r="G230" i="2"/>
  <c r="C230" i="2"/>
  <c r="B231" i="2"/>
  <c r="F125" i="1" l="1"/>
  <c r="D126" i="1" s="1"/>
  <c r="B229" i="1"/>
  <c r="C228" i="1"/>
  <c r="G228" i="1"/>
  <c r="C231" i="2"/>
  <c r="G231" i="2"/>
  <c r="B232" i="2"/>
  <c r="F118" i="2"/>
  <c r="D119" i="2" s="1"/>
  <c r="H118" i="2"/>
  <c r="E126" i="1" l="1"/>
  <c r="H125" i="1"/>
  <c r="E119" i="2"/>
  <c r="G232" i="2"/>
  <c r="B233" i="2"/>
  <c r="C232" i="2"/>
  <c r="B230" i="1"/>
  <c r="G229" i="1"/>
  <c r="C229" i="1"/>
  <c r="F126" i="1" l="1"/>
  <c r="D127" i="1" s="1"/>
  <c r="H126" i="1"/>
  <c r="B231" i="1"/>
  <c r="G230" i="1"/>
  <c r="C230" i="1"/>
  <c r="B234" i="2"/>
  <c r="G233" i="2"/>
  <c r="C233" i="2"/>
  <c r="F119" i="2"/>
  <c r="D120" i="2" s="1"/>
  <c r="E127" i="1" l="1"/>
  <c r="H119" i="2"/>
  <c r="B232" i="1"/>
  <c r="C231" i="1"/>
  <c r="G231" i="1"/>
  <c r="E120" i="2"/>
  <c r="B235" i="2"/>
  <c r="G234" i="2"/>
  <c r="C234" i="2"/>
  <c r="F127" i="1" l="1"/>
  <c r="D128" i="1" s="1"/>
  <c r="G235" i="2"/>
  <c r="C235" i="2"/>
  <c r="B236" i="2"/>
  <c r="F120" i="2"/>
  <c r="D121" i="2" s="1"/>
  <c r="C232" i="1"/>
  <c r="B233" i="1"/>
  <c r="G232" i="1"/>
  <c r="H127" i="1" l="1"/>
  <c r="E128" i="1"/>
  <c r="E121" i="2"/>
  <c r="G233" i="1"/>
  <c r="C233" i="1"/>
  <c r="B234" i="1"/>
  <c r="H120" i="2"/>
  <c r="G236" i="2"/>
  <c r="B237" i="2"/>
  <c r="C236" i="2"/>
  <c r="F128" i="1" l="1"/>
  <c r="D129" i="1" s="1"/>
  <c r="H128" i="1"/>
  <c r="B238" i="2"/>
  <c r="C237" i="2"/>
  <c r="G237" i="2"/>
  <c r="C234" i="1"/>
  <c r="B235" i="1"/>
  <c r="G234" i="1"/>
  <c r="F121" i="2"/>
  <c r="D122" i="2" s="1"/>
  <c r="H121" i="2"/>
  <c r="E129" i="1" l="1"/>
  <c r="E122" i="2"/>
  <c r="G235" i="1"/>
  <c r="B236" i="1"/>
  <c r="C235" i="1"/>
  <c r="C238" i="2"/>
  <c r="B239" i="2"/>
  <c r="G238" i="2"/>
  <c r="H129" i="1" l="1"/>
  <c r="F129" i="1"/>
  <c r="D130" i="1" s="1"/>
  <c r="B240" i="2"/>
  <c r="G239" i="2"/>
  <c r="C239" i="2"/>
  <c r="C236" i="1"/>
  <c r="G236" i="1"/>
  <c r="B237" i="1"/>
  <c r="F122" i="2"/>
  <c r="D123" i="2" s="1"/>
  <c r="E130" i="1" l="1"/>
  <c r="H122" i="2"/>
  <c r="E123" i="2"/>
  <c r="G237" i="1"/>
  <c r="C237" i="1"/>
  <c r="B238" i="1"/>
  <c r="G240" i="2"/>
  <c r="C240" i="2"/>
  <c r="B241" i="2"/>
  <c r="F130" i="1" l="1"/>
  <c r="D131" i="1" s="1"/>
  <c r="G241" i="2"/>
  <c r="B242" i="2"/>
  <c r="C241" i="2"/>
  <c r="F123" i="2"/>
  <c r="D124" i="2" s="1"/>
  <c r="H123" i="2"/>
  <c r="C238" i="1"/>
  <c r="G238" i="1"/>
  <c r="B239" i="1"/>
  <c r="E131" i="1" l="1"/>
  <c r="H130" i="1"/>
  <c r="E124" i="2"/>
  <c r="C239" i="1"/>
  <c r="B240" i="1"/>
  <c r="G239" i="1"/>
  <c r="B243" i="2"/>
  <c r="G242" i="2"/>
  <c r="C242" i="2"/>
  <c r="F131" i="1" l="1"/>
  <c r="D132" i="1" s="1"/>
  <c r="B244" i="2"/>
  <c r="C243" i="2"/>
  <c r="G243" i="2"/>
  <c r="C240" i="1"/>
  <c r="B241" i="1"/>
  <c r="G240" i="1"/>
  <c r="F124" i="2"/>
  <c r="D125" i="2" s="1"/>
  <c r="H124" i="2"/>
  <c r="E132" i="1" l="1"/>
  <c r="H131" i="1"/>
  <c r="C241" i="1"/>
  <c r="B242" i="1"/>
  <c r="G241" i="1"/>
  <c r="E125" i="2"/>
  <c r="B245" i="2"/>
  <c r="G244" i="2"/>
  <c r="C244" i="2"/>
  <c r="F132" i="1" l="1"/>
  <c r="D133" i="1" s="1"/>
  <c r="C245" i="2"/>
  <c r="G245" i="2"/>
  <c r="B246" i="2"/>
  <c r="F125" i="2"/>
  <c r="D126" i="2" s="1"/>
  <c r="G242" i="1"/>
  <c r="B243" i="1"/>
  <c r="C242" i="1"/>
  <c r="E133" i="1" l="1"/>
  <c r="H132" i="1"/>
  <c r="B244" i="1"/>
  <c r="G243" i="1"/>
  <c r="C243" i="1"/>
  <c r="E126" i="2"/>
  <c r="H125" i="2"/>
  <c r="B247" i="2"/>
  <c r="C246" i="2"/>
  <c r="G246" i="2"/>
  <c r="F133" i="1" l="1"/>
  <c r="D134" i="1" s="1"/>
  <c r="B248" i="2"/>
  <c r="G247" i="2"/>
  <c r="C247" i="2"/>
  <c r="F126" i="2"/>
  <c r="D127" i="2" s="1"/>
  <c r="C244" i="1"/>
  <c r="B245" i="1"/>
  <c r="G244" i="1"/>
  <c r="E134" i="1" l="1"/>
  <c r="H133" i="1"/>
  <c r="B246" i="1"/>
  <c r="G245" i="1"/>
  <c r="C245" i="1"/>
  <c r="E127" i="2"/>
  <c r="H126" i="2"/>
  <c r="G248" i="2"/>
  <c r="B249" i="2"/>
  <c r="C248" i="2"/>
  <c r="F134" i="1" l="1"/>
  <c r="D135" i="1" s="1"/>
  <c r="C249" i="2"/>
  <c r="B250" i="2"/>
  <c r="G249" i="2"/>
  <c r="F127" i="2"/>
  <c r="D128" i="2" s="1"/>
  <c r="H127" i="2"/>
  <c r="C246" i="1"/>
  <c r="G246" i="1"/>
  <c r="B247" i="1"/>
  <c r="E135" i="1" l="1"/>
  <c r="H134" i="1"/>
  <c r="B248" i="1"/>
  <c r="G247" i="1"/>
  <c r="C247" i="1"/>
  <c r="G250" i="2"/>
  <c r="C250" i="2"/>
  <c r="B251" i="2"/>
  <c r="E128" i="2"/>
  <c r="F135" i="1" l="1"/>
  <c r="D136" i="1" s="1"/>
  <c r="F128" i="2"/>
  <c r="D129" i="2" s="1"/>
  <c r="B252" i="2"/>
  <c r="G251" i="2"/>
  <c r="C251" i="2"/>
  <c r="G248" i="1"/>
  <c r="B249" i="1"/>
  <c r="C248" i="1"/>
  <c r="E136" i="1" l="1"/>
  <c r="H135" i="1"/>
  <c r="B250" i="1"/>
  <c r="G249" i="1"/>
  <c r="C249" i="1"/>
  <c r="C252" i="2"/>
  <c r="B253" i="2"/>
  <c r="G252" i="2"/>
  <c r="E129" i="2"/>
  <c r="H128" i="2"/>
  <c r="F136" i="1" l="1"/>
  <c r="D137" i="1" s="1"/>
  <c r="F129" i="2"/>
  <c r="D130" i="2" s="1"/>
  <c r="H129" i="2"/>
  <c r="C253" i="2"/>
  <c r="B254" i="2"/>
  <c r="G253" i="2"/>
  <c r="C250" i="1"/>
  <c r="B251" i="1"/>
  <c r="G250" i="1"/>
  <c r="E137" i="1" l="1"/>
  <c r="H136" i="1"/>
  <c r="B252" i="1"/>
  <c r="G251" i="1"/>
  <c r="C251" i="1"/>
  <c r="C254" i="2"/>
  <c r="B255" i="2"/>
  <c r="G254" i="2"/>
  <c r="E130" i="2"/>
  <c r="F137" i="1" l="1"/>
  <c r="D138" i="1" s="1"/>
  <c r="F130" i="2"/>
  <c r="D131" i="2" s="1"/>
  <c r="H130" i="2"/>
  <c r="C255" i="2"/>
  <c r="B256" i="2"/>
  <c r="G255" i="2"/>
  <c r="B253" i="1"/>
  <c r="H252" i="1"/>
  <c r="G252" i="1"/>
  <c r="F252" i="1"/>
  <c r="E252" i="1"/>
  <c r="C252" i="1"/>
  <c r="D252" i="1"/>
  <c r="E138" i="1" l="1"/>
  <c r="H137" i="1"/>
  <c r="G256" i="2"/>
  <c r="C256" i="2"/>
  <c r="B257" i="2"/>
  <c r="B254" i="1"/>
  <c r="H253" i="1"/>
  <c r="G253" i="1"/>
  <c r="E253" i="1"/>
  <c r="F253" i="1"/>
  <c r="D253" i="1"/>
  <c r="C253" i="1"/>
  <c r="E131" i="2"/>
  <c r="F138" i="1" l="1"/>
  <c r="D139" i="1" s="1"/>
  <c r="C257" i="2"/>
  <c r="G257" i="2"/>
  <c r="B258" i="2"/>
  <c r="F131" i="2"/>
  <c r="D132" i="2" s="1"/>
  <c r="H131" i="2"/>
  <c r="H254" i="1"/>
  <c r="C254" i="1"/>
  <c r="B255" i="1"/>
  <c r="D254" i="1"/>
  <c r="G254" i="1"/>
  <c r="F254" i="1"/>
  <c r="E254" i="1"/>
  <c r="E139" i="1" l="1"/>
  <c r="H138" i="1"/>
  <c r="B256" i="1"/>
  <c r="H255" i="1"/>
  <c r="G255" i="1"/>
  <c r="F255" i="1"/>
  <c r="E255" i="1"/>
  <c r="D255" i="1"/>
  <c r="C255" i="1"/>
  <c r="E132" i="2"/>
  <c r="B259" i="2"/>
  <c r="G258" i="2"/>
  <c r="C258" i="2"/>
  <c r="F139" i="1" l="1"/>
  <c r="D140" i="1" s="1"/>
  <c r="C259" i="2"/>
  <c r="B260" i="2"/>
  <c r="G259" i="2"/>
  <c r="F132" i="2"/>
  <c r="D133" i="2" s="1"/>
  <c r="E256" i="1"/>
  <c r="D256" i="1"/>
  <c r="C256" i="1"/>
  <c r="B257" i="1"/>
  <c r="H256" i="1"/>
  <c r="G256" i="1"/>
  <c r="F256" i="1"/>
  <c r="E140" i="1" l="1"/>
  <c r="H139" i="1"/>
  <c r="H132" i="2"/>
  <c r="C257" i="1"/>
  <c r="B258" i="1"/>
  <c r="H257" i="1"/>
  <c r="F257" i="1"/>
  <c r="E257" i="1"/>
  <c r="G257" i="1"/>
  <c r="D257" i="1"/>
  <c r="E133" i="2"/>
  <c r="G260" i="2"/>
  <c r="B261" i="2"/>
  <c r="C260" i="2"/>
  <c r="F140" i="1" l="1"/>
  <c r="D141" i="1" s="1"/>
  <c r="B262" i="2"/>
  <c r="C261" i="2"/>
  <c r="G261" i="2"/>
  <c r="F133" i="2"/>
  <c r="D134" i="2" s="1"/>
  <c r="D258" i="1"/>
  <c r="C258" i="1"/>
  <c r="B259" i="1"/>
  <c r="E258" i="1"/>
  <c r="H258" i="1"/>
  <c r="G258" i="1"/>
  <c r="F258" i="1"/>
  <c r="E141" i="1" l="1"/>
  <c r="H140" i="1"/>
  <c r="E134" i="2"/>
  <c r="H259" i="1"/>
  <c r="G259" i="1"/>
  <c r="F259" i="1"/>
  <c r="B260" i="1"/>
  <c r="E259" i="1"/>
  <c r="D259" i="1"/>
  <c r="C259" i="1"/>
  <c r="H133" i="2"/>
  <c r="C262" i="2"/>
  <c r="G262" i="2"/>
  <c r="B263" i="2"/>
  <c r="F141" i="1" l="1"/>
  <c r="D142" i="1" s="1"/>
  <c r="G263" i="2"/>
  <c r="B264" i="2"/>
  <c r="C263" i="2"/>
  <c r="E260" i="1"/>
  <c r="D260" i="1"/>
  <c r="C260" i="1"/>
  <c r="B261" i="1"/>
  <c r="F260" i="1"/>
  <c r="H260" i="1"/>
  <c r="G260" i="1"/>
  <c r="H134" i="2"/>
  <c r="F134" i="2"/>
  <c r="D135" i="2" s="1"/>
  <c r="E142" i="1" l="1"/>
  <c r="H141" i="1"/>
  <c r="E135" i="2"/>
  <c r="G261" i="1"/>
  <c r="F261" i="1"/>
  <c r="B262" i="1"/>
  <c r="E261" i="1"/>
  <c r="D261" i="1"/>
  <c r="H261" i="1"/>
  <c r="C261" i="1"/>
  <c r="C264" i="2"/>
  <c r="G264" i="2"/>
  <c r="B265" i="2"/>
  <c r="F142" i="1" l="1"/>
  <c r="D143" i="1" s="1"/>
  <c r="B263" i="1"/>
  <c r="D262" i="1"/>
  <c r="C262" i="1"/>
  <c r="H262" i="1"/>
  <c r="G262" i="1"/>
  <c r="E262" i="1"/>
  <c r="F262" i="1"/>
  <c r="G265" i="2"/>
  <c r="B266" i="2"/>
  <c r="C265" i="2"/>
  <c r="F135" i="2"/>
  <c r="D136" i="2" s="1"/>
  <c r="H135" i="2"/>
  <c r="E143" i="1" l="1"/>
  <c r="H142" i="1"/>
  <c r="E136" i="2"/>
  <c r="B267" i="2"/>
  <c r="G266" i="2"/>
  <c r="C266" i="2"/>
  <c r="D263" i="1"/>
  <c r="C263" i="1"/>
  <c r="B264" i="1"/>
  <c r="H263" i="1"/>
  <c r="G263" i="1"/>
  <c r="F263" i="1"/>
  <c r="E263" i="1"/>
  <c r="F143" i="1" l="1"/>
  <c r="D144" i="1" s="1"/>
  <c r="E264" i="1"/>
  <c r="D264" i="1"/>
  <c r="C264" i="1"/>
  <c r="B265" i="1"/>
  <c r="H264" i="1"/>
  <c r="G264" i="1"/>
  <c r="F264" i="1"/>
  <c r="B268" i="2"/>
  <c r="G267" i="2"/>
  <c r="C267" i="2"/>
  <c r="F136" i="2"/>
  <c r="D137" i="2" s="1"/>
  <c r="H143" i="1" l="1"/>
  <c r="E144" i="1"/>
  <c r="E137" i="2"/>
  <c r="H136" i="2"/>
  <c r="B269" i="2"/>
  <c r="C268" i="2"/>
  <c r="G268" i="2"/>
  <c r="C265" i="1"/>
  <c r="B266" i="1"/>
  <c r="E265" i="1"/>
  <c r="D265" i="1"/>
  <c r="H265" i="1"/>
  <c r="G265" i="1"/>
  <c r="F265" i="1"/>
  <c r="F144" i="1" l="1"/>
  <c r="D145" i="1" s="1"/>
  <c r="H144" i="1"/>
  <c r="G266" i="1"/>
  <c r="F266" i="1"/>
  <c r="E266" i="1"/>
  <c r="D266" i="1"/>
  <c r="H266" i="1"/>
  <c r="B267" i="1"/>
  <c r="C266" i="1"/>
  <c r="C269" i="2"/>
  <c r="B270" i="2"/>
  <c r="G269" i="2"/>
  <c r="F137" i="2"/>
  <c r="D138" i="2" s="1"/>
  <c r="E145" i="1" l="1"/>
  <c r="E138" i="2"/>
  <c r="H137" i="2"/>
  <c r="B271" i="2"/>
  <c r="C270" i="2"/>
  <c r="G270" i="2"/>
  <c r="B268" i="1"/>
  <c r="H267" i="1"/>
  <c r="F267" i="1"/>
  <c r="E267" i="1"/>
  <c r="D267" i="1"/>
  <c r="C267" i="1"/>
  <c r="G267" i="1"/>
  <c r="F145" i="1" l="1"/>
  <c r="D146" i="1" s="1"/>
  <c r="F268" i="1"/>
  <c r="E268" i="1"/>
  <c r="D268" i="1"/>
  <c r="C268" i="1"/>
  <c r="B269" i="1"/>
  <c r="H268" i="1"/>
  <c r="G268" i="1"/>
  <c r="B272" i="2"/>
  <c r="G271" i="2"/>
  <c r="C271" i="2"/>
  <c r="F138" i="2"/>
  <c r="D139" i="2" s="1"/>
  <c r="H138" i="2"/>
  <c r="H145" i="1" l="1"/>
  <c r="E146" i="1"/>
  <c r="G272" i="2"/>
  <c r="B273" i="2"/>
  <c r="C272" i="2"/>
  <c r="B270" i="1"/>
  <c r="H269" i="1"/>
  <c r="E269" i="1"/>
  <c r="D269" i="1"/>
  <c r="C269" i="1"/>
  <c r="F269" i="1"/>
  <c r="G269" i="1"/>
  <c r="E139" i="2"/>
  <c r="F146" i="1" l="1"/>
  <c r="D147" i="1" s="1"/>
  <c r="H146" i="1"/>
  <c r="C270" i="1"/>
  <c r="G270" i="1"/>
  <c r="H270" i="1"/>
  <c r="F270" i="1"/>
  <c r="E270" i="1"/>
  <c r="B271" i="1"/>
  <c r="D270" i="1"/>
  <c r="F139" i="2"/>
  <c r="D140" i="2" s="1"/>
  <c r="B274" i="2"/>
  <c r="G273" i="2"/>
  <c r="C273" i="2"/>
  <c r="E147" i="1" l="1"/>
  <c r="H139" i="2"/>
  <c r="C274" i="2"/>
  <c r="B275" i="2"/>
  <c r="G274" i="2"/>
  <c r="E140" i="2"/>
  <c r="B272" i="1"/>
  <c r="H271" i="1"/>
  <c r="G271" i="1"/>
  <c r="E271" i="1"/>
  <c r="C271" i="1"/>
  <c r="F271" i="1"/>
  <c r="D271" i="1"/>
  <c r="F147" i="1" l="1"/>
  <c r="D148" i="1" s="1"/>
  <c r="F272" i="1"/>
  <c r="E272" i="1"/>
  <c r="D272" i="1"/>
  <c r="C272" i="1"/>
  <c r="B273" i="1"/>
  <c r="H272" i="1"/>
  <c r="G272" i="1"/>
  <c r="F140" i="2"/>
  <c r="D141" i="2" s="1"/>
  <c r="B276" i="2"/>
  <c r="G275" i="2"/>
  <c r="C275" i="2"/>
  <c r="E148" i="1" l="1"/>
  <c r="H147" i="1"/>
  <c r="C276" i="2"/>
  <c r="G276" i="2"/>
  <c r="B277" i="2"/>
  <c r="H140" i="2"/>
  <c r="E141" i="2"/>
  <c r="F273" i="1"/>
  <c r="E273" i="1"/>
  <c r="D273" i="1"/>
  <c r="G273" i="1"/>
  <c r="C273" i="1"/>
  <c r="B274" i="1"/>
  <c r="H273" i="1"/>
  <c r="F148" i="1" l="1"/>
  <c r="D149" i="1" s="1"/>
  <c r="F141" i="2"/>
  <c r="D142" i="2" s="1"/>
  <c r="H141" i="2"/>
  <c r="B278" i="2"/>
  <c r="G277" i="2"/>
  <c r="C277" i="2"/>
  <c r="G274" i="1"/>
  <c r="F274" i="1"/>
  <c r="E274" i="1"/>
  <c r="D274" i="1"/>
  <c r="C274" i="1"/>
  <c r="H274" i="1"/>
  <c r="B275" i="1"/>
  <c r="E149" i="1" l="1"/>
  <c r="H148" i="1"/>
  <c r="C278" i="2"/>
  <c r="B279" i="2"/>
  <c r="G278" i="2"/>
  <c r="E275" i="1"/>
  <c r="B276" i="1"/>
  <c r="H275" i="1"/>
  <c r="G275" i="1"/>
  <c r="F275" i="1"/>
  <c r="D275" i="1"/>
  <c r="C275" i="1"/>
  <c r="E142" i="2"/>
  <c r="F149" i="1" l="1"/>
  <c r="D150" i="1" s="1"/>
  <c r="F142" i="2"/>
  <c r="D143" i="2" s="1"/>
  <c r="B277" i="1"/>
  <c r="H276" i="1"/>
  <c r="G276" i="1"/>
  <c r="F276" i="1"/>
  <c r="E276" i="1"/>
  <c r="D276" i="1"/>
  <c r="C276" i="1"/>
  <c r="C279" i="2"/>
  <c r="B280" i="2"/>
  <c r="G279" i="2"/>
  <c r="E150" i="1" l="1"/>
  <c r="H149" i="1"/>
  <c r="B281" i="2"/>
  <c r="C280" i="2"/>
  <c r="G280" i="2"/>
  <c r="H277" i="1"/>
  <c r="B278" i="1"/>
  <c r="F277" i="1"/>
  <c r="G277" i="1"/>
  <c r="E277" i="1"/>
  <c r="D277" i="1"/>
  <c r="C277" i="1"/>
  <c r="E143" i="2"/>
  <c r="H142" i="2"/>
  <c r="F150" i="1" l="1"/>
  <c r="D151" i="1" s="1"/>
  <c r="H143" i="2"/>
  <c r="F143" i="2"/>
  <c r="D144" i="2" s="1"/>
  <c r="H278" i="1"/>
  <c r="G278" i="1"/>
  <c r="F278" i="1"/>
  <c r="E278" i="1"/>
  <c r="C278" i="1"/>
  <c r="D278" i="1"/>
  <c r="B279" i="1"/>
  <c r="B282" i="2"/>
  <c r="G281" i="2"/>
  <c r="C281" i="2"/>
  <c r="H150" i="1" l="1"/>
  <c r="E151" i="1"/>
  <c r="B283" i="2"/>
  <c r="G282" i="2"/>
  <c r="C282" i="2"/>
  <c r="B280" i="1"/>
  <c r="D279" i="1"/>
  <c r="C279" i="1"/>
  <c r="E279" i="1"/>
  <c r="G279" i="1"/>
  <c r="F279" i="1"/>
  <c r="H279" i="1"/>
  <c r="E144" i="2"/>
  <c r="F151" i="1" l="1"/>
  <c r="D152" i="1" s="1"/>
  <c r="E280" i="1"/>
  <c r="D280" i="1"/>
  <c r="C280" i="1"/>
  <c r="B281" i="1"/>
  <c r="H280" i="1"/>
  <c r="G280" i="1"/>
  <c r="F280" i="1"/>
  <c r="H144" i="2"/>
  <c r="F144" i="2"/>
  <c r="D145" i="2" s="1"/>
  <c r="C283" i="2"/>
  <c r="B284" i="2"/>
  <c r="G283" i="2"/>
  <c r="E152" i="1" l="1"/>
  <c r="H151" i="1"/>
  <c r="G284" i="2"/>
  <c r="B285" i="2"/>
  <c r="C284" i="2"/>
  <c r="E145" i="2"/>
  <c r="H281" i="1"/>
  <c r="G281" i="1"/>
  <c r="F281" i="1"/>
  <c r="B282" i="1"/>
  <c r="E281" i="1"/>
  <c r="C281" i="1"/>
  <c r="D281" i="1"/>
  <c r="F152" i="1" l="1"/>
  <c r="D153" i="1" s="1"/>
  <c r="H152" i="1"/>
  <c r="D282" i="1"/>
  <c r="H282" i="1"/>
  <c r="B283" i="1"/>
  <c r="F282" i="1"/>
  <c r="E282" i="1"/>
  <c r="G282" i="1"/>
  <c r="C282" i="1"/>
  <c r="B286" i="2"/>
  <c r="G285" i="2"/>
  <c r="C285" i="2"/>
  <c r="F145" i="2"/>
  <c r="D146" i="2" s="1"/>
  <c r="E153" i="1" l="1"/>
  <c r="E146" i="2"/>
  <c r="H145" i="2"/>
  <c r="C286" i="2"/>
  <c r="B287" i="2"/>
  <c r="G286" i="2"/>
  <c r="H283" i="1"/>
  <c r="G283" i="1"/>
  <c r="F283" i="1"/>
  <c r="D283" i="1"/>
  <c r="B284" i="1"/>
  <c r="C283" i="1"/>
  <c r="E283" i="1"/>
  <c r="F153" i="1" l="1"/>
  <c r="D154" i="1" s="1"/>
  <c r="B285" i="1"/>
  <c r="H284" i="1"/>
  <c r="G284" i="1"/>
  <c r="F284" i="1"/>
  <c r="E284" i="1"/>
  <c r="C284" i="1"/>
  <c r="D284" i="1"/>
  <c r="C287" i="2"/>
  <c r="G287" i="2"/>
  <c r="B288" i="2"/>
  <c r="F146" i="2"/>
  <c r="D147" i="2" s="1"/>
  <c r="E154" i="1" l="1"/>
  <c r="H153" i="1"/>
  <c r="H146" i="2"/>
  <c r="B289" i="2"/>
  <c r="G288" i="2"/>
  <c r="C288" i="2"/>
  <c r="E147" i="2"/>
  <c r="G285" i="1"/>
  <c r="C285" i="1"/>
  <c r="B286" i="1"/>
  <c r="H285" i="1"/>
  <c r="F285" i="1"/>
  <c r="E285" i="1"/>
  <c r="D285" i="1"/>
  <c r="F154" i="1" l="1"/>
  <c r="D155" i="1" s="1"/>
  <c r="F147" i="2"/>
  <c r="D148" i="2" s="1"/>
  <c r="B287" i="1"/>
  <c r="H286" i="1"/>
  <c r="G286" i="1"/>
  <c r="F286" i="1"/>
  <c r="E286" i="1"/>
  <c r="D286" i="1"/>
  <c r="C286" i="1"/>
  <c r="G289" i="2"/>
  <c r="B290" i="2"/>
  <c r="C289" i="2"/>
  <c r="E155" i="1" l="1"/>
  <c r="H154" i="1"/>
  <c r="C290" i="2"/>
  <c r="B291" i="2"/>
  <c r="G290" i="2"/>
  <c r="D287" i="1"/>
  <c r="C287" i="1"/>
  <c r="B288" i="1"/>
  <c r="E287" i="1"/>
  <c r="H287" i="1"/>
  <c r="G287" i="1"/>
  <c r="F287" i="1"/>
  <c r="H147" i="2"/>
  <c r="E148" i="2"/>
  <c r="F155" i="1" l="1"/>
  <c r="D156" i="1" s="1"/>
  <c r="F148" i="2"/>
  <c r="D149" i="2" s="1"/>
  <c r="B292" i="2"/>
  <c r="G291" i="2"/>
  <c r="C291" i="2"/>
  <c r="B289" i="1"/>
  <c r="H288" i="1"/>
  <c r="G288" i="1"/>
  <c r="F288" i="1"/>
  <c r="E288" i="1"/>
  <c r="D288" i="1"/>
  <c r="C288" i="1"/>
  <c r="E156" i="1" l="1"/>
  <c r="H155" i="1"/>
  <c r="B293" i="2"/>
  <c r="C292" i="2"/>
  <c r="G292" i="2"/>
  <c r="C289" i="1"/>
  <c r="H289" i="1"/>
  <c r="E289" i="1"/>
  <c r="D289" i="1"/>
  <c r="G289" i="1"/>
  <c r="F289" i="1"/>
  <c r="B290" i="1"/>
  <c r="H148" i="2"/>
  <c r="E149" i="2"/>
  <c r="F156" i="1" l="1"/>
  <c r="D157" i="1" s="1"/>
  <c r="G290" i="1"/>
  <c r="F290" i="1"/>
  <c r="E290" i="1"/>
  <c r="C290" i="1"/>
  <c r="B291" i="1"/>
  <c r="H290" i="1"/>
  <c r="D290" i="1"/>
  <c r="F149" i="2"/>
  <c r="D150" i="2" s="1"/>
  <c r="C293" i="2"/>
  <c r="G293" i="2"/>
  <c r="B294" i="2"/>
  <c r="E157" i="1" l="1"/>
  <c r="H156" i="1"/>
  <c r="G294" i="2"/>
  <c r="B295" i="2"/>
  <c r="C294" i="2"/>
  <c r="D291" i="1"/>
  <c r="B292" i="1"/>
  <c r="G291" i="1"/>
  <c r="H291" i="1"/>
  <c r="F291" i="1"/>
  <c r="E291" i="1"/>
  <c r="C291" i="1"/>
  <c r="H149" i="2"/>
  <c r="E150" i="2"/>
  <c r="F157" i="1" l="1"/>
  <c r="D158" i="1" s="1"/>
  <c r="F150" i="2"/>
  <c r="D151" i="2" s="1"/>
  <c r="F292" i="1"/>
  <c r="B293" i="1"/>
  <c r="H292" i="1"/>
  <c r="G292" i="1"/>
  <c r="E292" i="1"/>
  <c r="D292" i="1"/>
  <c r="C292" i="1"/>
  <c r="B296" i="2"/>
  <c r="G295" i="2"/>
  <c r="C295" i="2"/>
  <c r="E158" i="1" l="1"/>
  <c r="H157" i="1"/>
  <c r="B294" i="1"/>
  <c r="H293" i="1"/>
  <c r="C293" i="1"/>
  <c r="G293" i="1"/>
  <c r="E293" i="1"/>
  <c r="D293" i="1"/>
  <c r="F293" i="1"/>
  <c r="E151" i="2"/>
  <c r="G296" i="2"/>
  <c r="B297" i="2"/>
  <c r="C296" i="2"/>
  <c r="H150" i="2"/>
  <c r="F158" i="1" l="1"/>
  <c r="D159" i="1" s="1"/>
  <c r="C297" i="2"/>
  <c r="B298" i="2"/>
  <c r="G297" i="2"/>
  <c r="F151" i="2"/>
  <c r="D152" i="2" s="1"/>
  <c r="C294" i="1"/>
  <c r="B295" i="1"/>
  <c r="G294" i="1"/>
  <c r="F294" i="1"/>
  <c r="E294" i="1"/>
  <c r="H294" i="1"/>
  <c r="D294" i="1"/>
  <c r="E159" i="1" l="1"/>
  <c r="H158" i="1"/>
  <c r="B296" i="1"/>
  <c r="D295" i="1"/>
  <c r="C295" i="1"/>
  <c r="G295" i="1"/>
  <c r="E295" i="1"/>
  <c r="H295" i="1"/>
  <c r="F295" i="1"/>
  <c r="E152" i="2"/>
  <c r="H151" i="2"/>
  <c r="G298" i="2"/>
  <c r="B299" i="2"/>
  <c r="C298" i="2"/>
  <c r="F159" i="1" l="1"/>
  <c r="D160" i="1" s="1"/>
  <c r="H159" i="1"/>
  <c r="B300" i="2"/>
  <c r="G299" i="2"/>
  <c r="C299" i="2"/>
  <c r="F152" i="2"/>
  <c r="D153" i="2" s="1"/>
  <c r="H152" i="2"/>
  <c r="B297" i="1"/>
  <c r="H296" i="1"/>
  <c r="G296" i="1"/>
  <c r="F296" i="1"/>
  <c r="E296" i="1"/>
  <c r="D296" i="1"/>
  <c r="C296" i="1"/>
  <c r="E160" i="1" l="1"/>
  <c r="F297" i="1"/>
  <c r="E297" i="1"/>
  <c r="D297" i="1"/>
  <c r="C297" i="1"/>
  <c r="H297" i="1"/>
  <c r="G297" i="1"/>
  <c r="B298" i="1"/>
  <c r="E153" i="2"/>
  <c r="C300" i="2"/>
  <c r="B301" i="2"/>
  <c r="G300" i="2"/>
  <c r="F160" i="1" l="1"/>
  <c r="D161" i="1" s="1"/>
  <c r="H160" i="1"/>
  <c r="C301" i="2"/>
  <c r="B302" i="2"/>
  <c r="G301" i="2"/>
  <c r="B299" i="1"/>
  <c r="E298" i="1"/>
  <c r="D298" i="1"/>
  <c r="C298" i="1"/>
  <c r="H298" i="1"/>
  <c r="G298" i="1"/>
  <c r="F298" i="1"/>
  <c r="H153" i="2"/>
  <c r="F153" i="2"/>
  <c r="D154" i="2" s="1"/>
  <c r="E161" i="1" l="1"/>
  <c r="E154" i="2"/>
  <c r="E299" i="1"/>
  <c r="D299" i="1"/>
  <c r="H299" i="1"/>
  <c r="F299" i="1"/>
  <c r="G299" i="1"/>
  <c r="B300" i="1"/>
  <c r="C299" i="1"/>
  <c r="B303" i="2"/>
  <c r="G302" i="2"/>
  <c r="C302" i="2"/>
  <c r="F161" i="1" l="1"/>
  <c r="D162" i="1" s="1"/>
  <c r="C303" i="2"/>
  <c r="G303" i="2"/>
  <c r="B304" i="2"/>
  <c r="B301" i="1"/>
  <c r="H300" i="1"/>
  <c r="G300" i="1"/>
  <c r="F300" i="1"/>
  <c r="D300" i="1"/>
  <c r="C300" i="1"/>
  <c r="E300" i="1"/>
  <c r="F154" i="2"/>
  <c r="D155" i="2" s="1"/>
  <c r="H161" i="1" l="1"/>
  <c r="E162" i="1"/>
  <c r="H154" i="2"/>
  <c r="E155" i="2"/>
  <c r="F301" i="1"/>
  <c r="E301" i="1"/>
  <c r="D301" i="1"/>
  <c r="C301" i="1"/>
  <c r="H301" i="1"/>
  <c r="B302" i="1"/>
  <c r="G301" i="1"/>
  <c r="G304" i="2"/>
  <c r="C304" i="2"/>
  <c r="B305" i="2"/>
  <c r="F162" i="1" l="1"/>
  <c r="D163" i="1" s="1"/>
  <c r="H162" i="1"/>
  <c r="G305" i="2"/>
  <c r="C305" i="2"/>
  <c r="B306" i="2"/>
  <c r="H302" i="1"/>
  <c r="F302" i="1"/>
  <c r="E302" i="1"/>
  <c r="D302" i="1"/>
  <c r="C302" i="1"/>
  <c r="B303" i="1"/>
  <c r="G302" i="1"/>
  <c r="F155" i="2"/>
  <c r="D156" i="2" s="1"/>
  <c r="E163" i="1" l="1"/>
  <c r="E156" i="2"/>
  <c r="E303" i="1"/>
  <c r="F303" i="1"/>
  <c r="D303" i="1"/>
  <c r="C303" i="1"/>
  <c r="G303" i="1"/>
  <c r="B304" i="1"/>
  <c r="H303" i="1"/>
  <c r="B307" i="2"/>
  <c r="G306" i="2"/>
  <c r="C306" i="2"/>
  <c r="H155" i="2"/>
  <c r="F163" i="1" l="1"/>
  <c r="D164" i="1" s="1"/>
  <c r="C307" i="2"/>
  <c r="B308" i="2"/>
  <c r="G307" i="2"/>
  <c r="E304" i="1"/>
  <c r="D304" i="1"/>
  <c r="C304" i="1"/>
  <c r="B305" i="1"/>
  <c r="H304" i="1"/>
  <c r="F304" i="1"/>
  <c r="G304" i="1"/>
  <c r="F156" i="2"/>
  <c r="D157" i="2" s="1"/>
  <c r="E164" i="1" l="1"/>
  <c r="H163" i="1"/>
  <c r="H156" i="2"/>
  <c r="F305" i="1"/>
  <c r="E305" i="1"/>
  <c r="D305" i="1"/>
  <c r="C305" i="1"/>
  <c r="H305" i="1"/>
  <c r="G305" i="1"/>
  <c r="B306" i="1"/>
  <c r="B309" i="2"/>
  <c r="G308" i="2"/>
  <c r="C308" i="2"/>
  <c r="E157" i="2"/>
  <c r="F164" i="1" l="1"/>
  <c r="D165" i="1" s="1"/>
  <c r="B310" i="2"/>
  <c r="G309" i="2"/>
  <c r="C309" i="2"/>
  <c r="F157" i="2"/>
  <c r="D158" i="2" s="1"/>
  <c r="D306" i="1"/>
  <c r="E306" i="1"/>
  <c r="C306" i="1"/>
  <c r="B307" i="1"/>
  <c r="H306" i="1"/>
  <c r="G306" i="1"/>
  <c r="F306" i="1"/>
  <c r="E165" i="1" l="1"/>
  <c r="H164" i="1"/>
  <c r="H157" i="2"/>
  <c r="H307" i="1"/>
  <c r="G307" i="1"/>
  <c r="F307" i="1"/>
  <c r="E307" i="1"/>
  <c r="C307" i="1"/>
  <c r="D307" i="1"/>
  <c r="B308" i="1"/>
  <c r="E158" i="2"/>
  <c r="C310" i="2"/>
  <c r="B311" i="2"/>
  <c r="G310" i="2"/>
  <c r="F165" i="1" l="1"/>
  <c r="D166" i="1" s="1"/>
  <c r="C311" i="2"/>
  <c r="B312" i="2"/>
  <c r="G311" i="2"/>
  <c r="B309" i="1"/>
  <c r="H308" i="1"/>
  <c r="G308" i="1"/>
  <c r="F308" i="1"/>
  <c r="D308" i="1"/>
  <c r="C308" i="1"/>
  <c r="E308" i="1"/>
  <c r="F158" i="2"/>
  <c r="D159" i="2" s="1"/>
  <c r="H165" i="1" l="1"/>
  <c r="E166" i="1"/>
  <c r="E159" i="2"/>
  <c r="B313" i="2"/>
  <c r="H312" i="2"/>
  <c r="G312" i="2"/>
  <c r="F312" i="2"/>
  <c r="E312" i="2"/>
  <c r="D312" i="2"/>
  <c r="C312" i="2"/>
  <c r="H158" i="2"/>
  <c r="G309" i="1"/>
  <c r="F309" i="1"/>
  <c r="E309" i="1"/>
  <c r="D309" i="1"/>
  <c r="C309" i="1"/>
  <c r="H309" i="1"/>
  <c r="B310" i="1"/>
  <c r="F166" i="1" l="1"/>
  <c r="D167" i="1" s="1"/>
  <c r="H166" i="1"/>
  <c r="H313" i="2"/>
  <c r="G313" i="2"/>
  <c r="F313" i="2"/>
  <c r="E313" i="2"/>
  <c r="C313" i="2"/>
  <c r="B314" i="2"/>
  <c r="D313" i="2"/>
  <c r="B311" i="1"/>
  <c r="H310" i="1"/>
  <c r="F310" i="1"/>
  <c r="G310" i="1"/>
  <c r="D310" i="1"/>
  <c r="E310" i="1"/>
  <c r="C310" i="1"/>
  <c r="F159" i="2"/>
  <c r="D160" i="2" s="1"/>
  <c r="E167" i="1" l="1"/>
  <c r="E160" i="2"/>
  <c r="H159" i="2"/>
  <c r="D311" i="1"/>
  <c r="C311" i="1"/>
  <c r="H311" i="1"/>
  <c r="G311" i="1"/>
  <c r="F311" i="1"/>
  <c r="E311" i="1"/>
  <c r="B312" i="1"/>
  <c r="B315" i="2"/>
  <c r="H314" i="2"/>
  <c r="G314" i="2"/>
  <c r="C314" i="2"/>
  <c r="E314" i="2"/>
  <c r="D314" i="2"/>
  <c r="F314" i="2"/>
  <c r="F167" i="1" l="1"/>
  <c r="D168" i="1" s="1"/>
  <c r="C315" i="2"/>
  <c r="G315" i="2"/>
  <c r="F315" i="2"/>
  <c r="E315" i="2"/>
  <c r="D315" i="2"/>
  <c r="H315" i="2"/>
  <c r="B316" i="2"/>
  <c r="B313" i="1"/>
  <c r="E312" i="1"/>
  <c r="D312" i="1"/>
  <c r="C312" i="1"/>
  <c r="F312" i="1"/>
  <c r="G312" i="1"/>
  <c r="H312" i="1"/>
  <c r="F160" i="2"/>
  <c r="D161" i="2" s="1"/>
  <c r="E168" i="1" l="1"/>
  <c r="H167" i="1"/>
  <c r="E161" i="2"/>
  <c r="C313" i="1"/>
  <c r="G313" i="1"/>
  <c r="F313" i="1"/>
  <c r="E313" i="1"/>
  <c r="D313" i="1"/>
  <c r="B314" i="1"/>
  <c r="H313" i="1"/>
  <c r="H160" i="2"/>
  <c r="B317" i="2"/>
  <c r="H316" i="2"/>
  <c r="G316" i="2"/>
  <c r="F316" i="2"/>
  <c r="E316" i="2"/>
  <c r="D316" i="2"/>
  <c r="C316" i="2"/>
  <c r="H168" i="1" l="1"/>
  <c r="F168" i="1"/>
  <c r="D169" i="1" s="1"/>
  <c r="D317" i="2"/>
  <c r="C317" i="2"/>
  <c r="B318" i="2"/>
  <c r="H317" i="2"/>
  <c r="G317" i="2"/>
  <c r="E317" i="2"/>
  <c r="F317" i="2"/>
  <c r="G314" i="1"/>
  <c r="F314" i="1"/>
  <c r="E314" i="1"/>
  <c r="B315" i="1"/>
  <c r="H314" i="1"/>
  <c r="D314" i="1"/>
  <c r="C314" i="1"/>
  <c r="F161" i="2"/>
  <c r="D162" i="2" s="1"/>
  <c r="E169" i="1" l="1"/>
  <c r="H161" i="2"/>
  <c r="B319" i="2"/>
  <c r="H318" i="2"/>
  <c r="F318" i="2"/>
  <c r="G318" i="2"/>
  <c r="E318" i="2"/>
  <c r="D318" i="2"/>
  <c r="C318" i="2"/>
  <c r="E162" i="2"/>
  <c r="H315" i="1"/>
  <c r="B316" i="1"/>
  <c r="F315" i="1"/>
  <c r="G315" i="1"/>
  <c r="D315" i="1"/>
  <c r="C315" i="1"/>
  <c r="E315" i="1"/>
  <c r="F169" i="1" l="1"/>
  <c r="D170" i="1" s="1"/>
  <c r="H169" i="1"/>
  <c r="F316" i="1"/>
  <c r="H316" i="1"/>
  <c r="D316" i="1"/>
  <c r="G316" i="1"/>
  <c r="C316" i="1"/>
  <c r="E316" i="1"/>
  <c r="B317" i="1"/>
  <c r="F162" i="2"/>
  <c r="D163" i="2" s="1"/>
  <c r="C319" i="2"/>
  <c r="B320" i="2"/>
  <c r="H319" i="2"/>
  <c r="G319" i="2"/>
  <c r="F319" i="2"/>
  <c r="D319" i="2"/>
  <c r="E319" i="2"/>
  <c r="E170" i="1" l="1"/>
  <c r="G320" i="2"/>
  <c r="F320" i="2"/>
  <c r="E320" i="2"/>
  <c r="D320" i="2"/>
  <c r="C320" i="2"/>
  <c r="B321" i="2"/>
  <c r="H320" i="2"/>
  <c r="E163" i="2"/>
  <c r="H162" i="2"/>
  <c r="B318" i="1"/>
  <c r="H317" i="1"/>
  <c r="G317" i="1"/>
  <c r="F317" i="1"/>
  <c r="E317" i="1"/>
  <c r="D317" i="1"/>
  <c r="C317" i="1"/>
  <c r="F170" i="1" l="1"/>
  <c r="D171" i="1" s="1"/>
  <c r="H170" i="1"/>
  <c r="C318" i="1"/>
  <c r="B319" i="1"/>
  <c r="E318" i="1"/>
  <c r="G318" i="1"/>
  <c r="H318" i="1"/>
  <c r="F318" i="1"/>
  <c r="D318" i="1"/>
  <c r="F163" i="2"/>
  <c r="D164" i="2" s="1"/>
  <c r="H163" i="2"/>
  <c r="B322" i="2"/>
  <c r="H321" i="2"/>
  <c r="G321" i="2"/>
  <c r="F321" i="2"/>
  <c r="D321" i="2"/>
  <c r="E321" i="2"/>
  <c r="C321" i="2"/>
  <c r="E171" i="1" l="1"/>
  <c r="B323" i="2"/>
  <c r="H322" i="2"/>
  <c r="E322" i="2"/>
  <c r="G322" i="2"/>
  <c r="F322" i="2"/>
  <c r="D322" i="2"/>
  <c r="C322" i="2"/>
  <c r="E164" i="2"/>
  <c r="B320" i="1"/>
  <c r="H319" i="1"/>
  <c r="G319" i="1"/>
  <c r="F319" i="1"/>
  <c r="C319" i="1"/>
  <c r="E319" i="1"/>
  <c r="D319" i="1"/>
  <c r="F171" i="1" l="1"/>
  <c r="D172" i="1" s="1"/>
  <c r="B321" i="1"/>
  <c r="G320" i="1"/>
  <c r="C320" i="1"/>
  <c r="H320" i="1"/>
  <c r="D320" i="1"/>
  <c r="F320" i="1"/>
  <c r="E320" i="1"/>
  <c r="F164" i="2"/>
  <c r="D165" i="2" s="1"/>
  <c r="B324" i="2"/>
  <c r="H323" i="2"/>
  <c r="G323" i="2"/>
  <c r="C323" i="2"/>
  <c r="E323" i="2"/>
  <c r="D323" i="2"/>
  <c r="F323" i="2"/>
  <c r="H171" i="1" l="1"/>
  <c r="E172" i="1"/>
  <c r="E165" i="2"/>
  <c r="C324" i="2"/>
  <c r="B325" i="2"/>
  <c r="H324" i="2"/>
  <c r="G324" i="2"/>
  <c r="F324" i="2"/>
  <c r="E324" i="2"/>
  <c r="D324" i="2"/>
  <c r="H164" i="2"/>
  <c r="F321" i="1"/>
  <c r="E321" i="1"/>
  <c r="D321" i="1"/>
  <c r="B322" i="1"/>
  <c r="H321" i="1"/>
  <c r="G321" i="1"/>
  <c r="C321" i="1"/>
  <c r="F172" i="1" l="1"/>
  <c r="D173" i="1" s="1"/>
  <c r="H172" i="1"/>
  <c r="C322" i="1"/>
  <c r="H322" i="1"/>
  <c r="G322" i="1"/>
  <c r="E322" i="1"/>
  <c r="D322" i="1"/>
  <c r="F322" i="1"/>
  <c r="B323" i="1"/>
  <c r="C325" i="2"/>
  <c r="H325" i="2"/>
  <c r="D325" i="2"/>
  <c r="B326" i="2"/>
  <c r="G325" i="2"/>
  <c r="F325" i="2"/>
  <c r="E325" i="2"/>
  <c r="F165" i="2"/>
  <c r="D166" i="2" s="1"/>
  <c r="E173" i="1" l="1"/>
  <c r="B327" i="2"/>
  <c r="H326" i="2"/>
  <c r="E326" i="2"/>
  <c r="D326" i="2"/>
  <c r="F326" i="2"/>
  <c r="C326" i="2"/>
  <c r="G326" i="2"/>
  <c r="E166" i="2"/>
  <c r="H165" i="2"/>
  <c r="E323" i="1"/>
  <c r="B324" i="1"/>
  <c r="H323" i="1"/>
  <c r="F323" i="1"/>
  <c r="D323" i="1"/>
  <c r="C323" i="1"/>
  <c r="G323" i="1"/>
  <c r="F173" i="1" l="1"/>
  <c r="D174" i="1" s="1"/>
  <c r="B325" i="1"/>
  <c r="H324" i="1"/>
  <c r="G324" i="1"/>
  <c r="F324" i="1"/>
  <c r="E324" i="1"/>
  <c r="D324" i="1"/>
  <c r="C324" i="1"/>
  <c r="F166" i="2"/>
  <c r="D167" i="2" s="1"/>
  <c r="H166" i="2"/>
  <c r="F327" i="2"/>
  <c r="E327" i="2"/>
  <c r="D327" i="2"/>
  <c r="C327" i="2"/>
  <c r="G327" i="2"/>
  <c r="H327" i="2"/>
  <c r="B328" i="2"/>
  <c r="E174" i="1" l="1"/>
  <c r="H173" i="1"/>
  <c r="B329" i="2"/>
  <c r="E328" i="2"/>
  <c r="H328" i="2"/>
  <c r="F328" i="2"/>
  <c r="D328" i="2"/>
  <c r="C328" i="2"/>
  <c r="G328" i="2"/>
  <c r="E167" i="2"/>
  <c r="B326" i="1"/>
  <c r="H325" i="1"/>
  <c r="G325" i="1"/>
  <c r="F325" i="1"/>
  <c r="E325" i="1"/>
  <c r="D325" i="1"/>
  <c r="C325" i="1"/>
  <c r="F174" i="1" l="1"/>
  <c r="D175" i="1" s="1"/>
  <c r="H174" i="1"/>
  <c r="H326" i="1"/>
  <c r="C326" i="1"/>
  <c r="B327" i="1"/>
  <c r="D326" i="1"/>
  <c r="E326" i="1"/>
  <c r="G326" i="1"/>
  <c r="F326" i="1"/>
  <c r="F167" i="2"/>
  <c r="D168" i="2" s="1"/>
  <c r="F329" i="2"/>
  <c r="E329" i="2"/>
  <c r="D329" i="2"/>
  <c r="C329" i="2"/>
  <c r="B330" i="2"/>
  <c r="H329" i="2"/>
  <c r="G329" i="2"/>
  <c r="E175" i="1" l="1"/>
  <c r="B331" i="2"/>
  <c r="H330" i="2"/>
  <c r="G330" i="2"/>
  <c r="F330" i="2"/>
  <c r="C330" i="2"/>
  <c r="E330" i="2"/>
  <c r="D330" i="2"/>
  <c r="B328" i="1"/>
  <c r="H327" i="1"/>
  <c r="F327" i="1"/>
  <c r="E327" i="1"/>
  <c r="D327" i="1"/>
  <c r="G327" i="1"/>
  <c r="C327" i="1"/>
  <c r="E168" i="2"/>
  <c r="H167" i="2"/>
  <c r="F175" i="1" l="1"/>
  <c r="D176" i="1" s="1"/>
  <c r="H168" i="2"/>
  <c r="F168" i="2"/>
  <c r="D169" i="2" s="1"/>
  <c r="E328" i="1"/>
  <c r="D328" i="1"/>
  <c r="C328" i="1"/>
  <c r="G328" i="1"/>
  <c r="F328" i="1"/>
  <c r="B329" i="1"/>
  <c r="H328" i="1"/>
  <c r="G331" i="2"/>
  <c r="F331" i="2"/>
  <c r="E331" i="2"/>
  <c r="H331" i="2"/>
  <c r="B332" i="2"/>
  <c r="D331" i="2"/>
  <c r="C331" i="2"/>
  <c r="H175" i="1" l="1"/>
  <c r="E176" i="1"/>
  <c r="H332" i="2"/>
  <c r="D332" i="2"/>
  <c r="B333" i="2"/>
  <c r="G332" i="2"/>
  <c r="F332" i="2"/>
  <c r="C332" i="2"/>
  <c r="E332" i="2"/>
  <c r="B330" i="1"/>
  <c r="H329" i="1"/>
  <c r="G329" i="1"/>
  <c r="F329" i="1"/>
  <c r="E329" i="1"/>
  <c r="C329" i="1"/>
  <c r="D329" i="1"/>
  <c r="E169" i="2"/>
  <c r="F176" i="1" l="1"/>
  <c r="D177" i="1" s="1"/>
  <c r="F169" i="2"/>
  <c r="D170" i="2" s="1"/>
  <c r="B334" i="2"/>
  <c r="H333" i="2"/>
  <c r="G333" i="2"/>
  <c r="F333" i="2"/>
  <c r="E333" i="2"/>
  <c r="C333" i="2"/>
  <c r="D333" i="2"/>
  <c r="D330" i="1"/>
  <c r="C330" i="1"/>
  <c r="B331" i="1"/>
  <c r="F330" i="1"/>
  <c r="H330" i="1"/>
  <c r="G330" i="1"/>
  <c r="E330" i="1"/>
  <c r="E177" i="1" l="1"/>
  <c r="H176" i="1"/>
  <c r="E334" i="2"/>
  <c r="D334" i="2"/>
  <c r="C334" i="2"/>
  <c r="F334" i="2"/>
  <c r="H334" i="2"/>
  <c r="G334" i="2"/>
  <c r="B335" i="2"/>
  <c r="E170" i="2"/>
  <c r="H331" i="1"/>
  <c r="G331" i="1"/>
  <c r="F331" i="1"/>
  <c r="E331" i="1"/>
  <c r="D331" i="1"/>
  <c r="C331" i="1"/>
  <c r="B332" i="1"/>
  <c r="H169" i="2"/>
  <c r="F177" i="1" l="1"/>
  <c r="D178" i="1" s="1"/>
  <c r="H177" i="1"/>
  <c r="E332" i="1"/>
  <c r="D332" i="1"/>
  <c r="B333" i="1"/>
  <c r="G332" i="1"/>
  <c r="C332" i="1"/>
  <c r="H332" i="1"/>
  <c r="F332" i="1"/>
  <c r="H170" i="2"/>
  <c r="F170" i="2"/>
  <c r="D171" i="2" s="1"/>
  <c r="G335" i="2"/>
  <c r="F335" i="2"/>
  <c r="E335" i="2"/>
  <c r="B336" i="2"/>
  <c r="H335" i="2"/>
  <c r="C335" i="2"/>
  <c r="D335" i="2"/>
  <c r="E178" i="1" l="1"/>
  <c r="E171" i="2"/>
  <c r="G333" i="1"/>
  <c r="B334" i="1"/>
  <c r="H333" i="1"/>
  <c r="F333" i="1"/>
  <c r="D333" i="1"/>
  <c r="C333" i="1"/>
  <c r="E333" i="1"/>
  <c r="G336" i="2"/>
  <c r="F336" i="2"/>
  <c r="E336" i="2"/>
  <c r="D336" i="2"/>
  <c r="C336" i="2"/>
  <c r="H336" i="2"/>
  <c r="B337" i="2"/>
  <c r="F178" i="1" l="1"/>
  <c r="D179" i="1" s="1"/>
  <c r="H178" i="1"/>
  <c r="B335" i="1"/>
  <c r="D334" i="1"/>
  <c r="C334" i="1"/>
  <c r="F334" i="1"/>
  <c r="E334" i="1"/>
  <c r="G334" i="1"/>
  <c r="H334" i="1"/>
  <c r="H337" i="2"/>
  <c r="G337" i="2"/>
  <c r="F337" i="2"/>
  <c r="E337" i="2"/>
  <c r="D337" i="2"/>
  <c r="B338" i="2"/>
  <c r="C337" i="2"/>
  <c r="F171" i="2"/>
  <c r="D172" i="2" s="1"/>
  <c r="E179" i="1" l="1"/>
  <c r="E172" i="2"/>
  <c r="H171" i="2"/>
  <c r="B339" i="2"/>
  <c r="H338" i="2"/>
  <c r="G338" i="2"/>
  <c r="F338" i="2"/>
  <c r="E338" i="2"/>
  <c r="D338" i="2"/>
  <c r="C338" i="2"/>
  <c r="D335" i="1"/>
  <c r="C335" i="1"/>
  <c r="B336" i="1"/>
  <c r="H335" i="1"/>
  <c r="E335" i="1"/>
  <c r="G335" i="1"/>
  <c r="F335" i="1"/>
  <c r="F179" i="1" l="1"/>
  <c r="D180" i="1" s="1"/>
  <c r="E336" i="1"/>
  <c r="D336" i="1"/>
  <c r="B337" i="1"/>
  <c r="H336" i="1"/>
  <c r="G336" i="1"/>
  <c r="C336" i="1"/>
  <c r="F336" i="1"/>
  <c r="F339" i="2"/>
  <c r="H339" i="2"/>
  <c r="G339" i="2"/>
  <c r="E339" i="2"/>
  <c r="C339" i="2"/>
  <c r="B340" i="2"/>
  <c r="D339" i="2"/>
  <c r="F172" i="2"/>
  <c r="D173" i="2" s="1"/>
  <c r="H172" i="2"/>
  <c r="E180" i="1" l="1"/>
  <c r="H179" i="1"/>
  <c r="E173" i="2"/>
  <c r="B341" i="2"/>
  <c r="H340" i="2"/>
  <c r="E340" i="2"/>
  <c r="D340" i="2"/>
  <c r="G340" i="2"/>
  <c r="C340" i="2"/>
  <c r="F340" i="2"/>
  <c r="C337" i="1"/>
  <c r="B338" i="1"/>
  <c r="H337" i="1"/>
  <c r="G337" i="1"/>
  <c r="D337" i="1"/>
  <c r="E337" i="1"/>
  <c r="F337" i="1"/>
  <c r="F180" i="1" l="1"/>
  <c r="D181" i="1" s="1"/>
  <c r="G338" i="1"/>
  <c r="F338" i="1"/>
  <c r="E338" i="1"/>
  <c r="D338" i="1"/>
  <c r="C338" i="1"/>
  <c r="B339" i="1"/>
  <c r="H338" i="1"/>
  <c r="D341" i="2"/>
  <c r="C341" i="2"/>
  <c r="H341" i="2"/>
  <c r="B342" i="2"/>
  <c r="G341" i="2"/>
  <c r="E341" i="2"/>
  <c r="F341" i="2"/>
  <c r="F173" i="2"/>
  <c r="D174" i="2" s="1"/>
  <c r="H173" i="2"/>
  <c r="E181" i="1" l="1"/>
  <c r="H180" i="1"/>
  <c r="E174" i="2"/>
  <c r="B343" i="2"/>
  <c r="E342" i="2"/>
  <c r="H342" i="2"/>
  <c r="G342" i="2"/>
  <c r="F342" i="2"/>
  <c r="D342" i="2"/>
  <c r="C342" i="2"/>
  <c r="B340" i="1"/>
  <c r="H339" i="1"/>
  <c r="F339" i="1"/>
  <c r="E339" i="1"/>
  <c r="D339" i="1"/>
  <c r="G339" i="1"/>
  <c r="C339" i="1"/>
  <c r="F181" i="1" l="1"/>
  <c r="D182" i="1" s="1"/>
  <c r="B344" i="2"/>
  <c r="H343" i="2"/>
  <c r="G343" i="2"/>
  <c r="F343" i="2"/>
  <c r="E343" i="2"/>
  <c r="D343" i="2"/>
  <c r="C343" i="2"/>
  <c r="F340" i="1"/>
  <c r="E340" i="1"/>
  <c r="D340" i="1"/>
  <c r="B341" i="1"/>
  <c r="H340" i="1"/>
  <c r="G340" i="1"/>
  <c r="C340" i="1"/>
  <c r="F174" i="2"/>
  <c r="D175" i="2" s="1"/>
  <c r="H174" i="2"/>
  <c r="E182" i="1" l="1"/>
  <c r="H181" i="1"/>
  <c r="E175" i="2"/>
  <c r="B342" i="1"/>
  <c r="H341" i="1"/>
  <c r="G341" i="1"/>
  <c r="D341" i="1"/>
  <c r="C341" i="1"/>
  <c r="F341" i="1"/>
  <c r="E341" i="1"/>
  <c r="G344" i="2"/>
  <c r="F344" i="2"/>
  <c r="E344" i="2"/>
  <c r="D344" i="2"/>
  <c r="C344" i="2"/>
  <c r="H344" i="2"/>
  <c r="B345" i="2"/>
  <c r="F182" i="1" l="1"/>
  <c r="D183" i="1" s="1"/>
  <c r="B346" i="2"/>
  <c r="H345" i="2"/>
  <c r="F345" i="2"/>
  <c r="E345" i="2"/>
  <c r="D345" i="2"/>
  <c r="C345" i="2"/>
  <c r="G345" i="2"/>
  <c r="C342" i="1"/>
  <c r="G342" i="1"/>
  <c r="F342" i="1"/>
  <c r="E342" i="1"/>
  <c r="D342" i="1"/>
  <c r="B343" i="1"/>
  <c r="H342" i="1"/>
  <c r="F175" i="2"/>
  <c r="D176" i="2" s="1"/>
  <c r="E183" i="1" l="1"/>
  <c r="H182" i="1"/>
  <c r="E176" i="2"/>
  <c r="B344" i="1"/>
  <c r="E343" i="1"/>
  <c r="D343" i="1"/>
  <c r="C343" i="1"/>
  <c r="H343" i="1"/>
  <c r="G343" i="1"/>
  <c r="F343" i="1"/>
  <c r="H175" i="2"/>
  <c r="E346" i="2"/>
  <c r="F346" i="2"/>
  <c r="H346" i="2"/>
  <c r="G346" i="2"/>
  <c r="B347" i="2"/>
  <c r="D346" i="2"/>
  <c r="C346" i="2"/>
  <c r="F183" i="1" l="1"/>
  <c r="D184" i="1" s="1"/>
  <c r="B348" i="2"/>
  <c r="H347" i="2"/>
  <c r="G347" i="2"/>
  <c r="C347" i="2"/>
  <c r="E347" i="2"/>
  <c r="D347" i="2"/>
  <c r="F347" i="2"/>
  <c r="F344" i="1"/>
  <c r="E344" i="1"/>
  <c r="B345" i="1"/>
  <c r="H344" i="1"/>
  <c r="G344" i="1"/>
  <c r="C344" i="1"/>
  <c r="D344" i="1"/>
  <c r="F176" i="2"/>
  <c r="D177" i="2" s="1"/>
  <c r="E184" i="1" l="1"/>
  <c r="H183" i="1"/>
  <c r="H176" i="2"/>
  <c r="F345" i="1"/>
  <c r="E345" i="1"/>
  <c r="D345" i="1"/>
  <c r="H345" i="1"/>
  <c r="G345" i="1"/>
  <c r="C345" i="1"/>
  <c r="B346" i="1"/>
  <c r="E177" i="2"/>
  <c r="C348" i="2"/>
  <c r="G348" i="2"/>
  <c r="F348" i="2"/>
  <c r="E348" i="2"/>
  <c r="B349" i="2"/>
  <c r="H348" i="2"/>
  <c r="D348" i="2"/>
  <c r="F184" i="1" l="1"/>
  <c r="D185" i="1" s="1"/>
  <c r="H349" i="2"/>
  <c r="D349" i="2"/>
  <c r="C349" i="2"/>
  <c r="B350" i="2"/>
  <c r="F349" i="2"/>
  <c r="G349" i="2"/>
  <c r="E349" i="2"/>
  <c r="F177" i="2"/>
  <c r="D178" i="2" s="1"/>
  <c r="G346" i="1"/>
  <c r="F346" i="1"/>
  <c r="E346" i="1"/>
  <c r="D346" i="1"/>
  <c r="C346" i="1"/>
  <c r="B347" i="1"/>
  <c r="H346" i="1"/>
  <c r="E185" i="1" l="1"/>
  <c r="H184" i="1"/>
  <c r="E178" i="2"/>
  <c r="E347" i="1"/>
  <c r="B348" i="1"/>
  <c r="H347" i="1"/>
  <c r="G347" i="1"/>
  <c r="F347" i="1"/>
  <c r="D347" i="1"/>
  <c r="C347" i="1"/>
  <c r="F350" i="2"/>
  <c r="E350" i="2"/>
  <c r="D350" i="2"/>
  <c r="C350" i="2"/>
  <c r="H350" i="2"/>
  <c r="G350" i="2"/>
  <c r="B351" i="2"/>
  <c r="H177" i="2"/>
  <c r="F185" i="1" l="1"/>
  <c r="D186" i="1" s="1"/>
  <c r="F351" i="2"/>
  <c r="E351" i="2"/>
  <c r="D351" i="2"/>
  <c r="C351" i="2"/>
  <c r="G351" i="2"/>
  <c r="B352" i="2"/>
  <c r="H351" i="2"/>
  <c r="B349" i="1"/>
  <c r="H348" i="1"/>
  <c r="G348" i="1"/>
  <c r="F348" i="1"/>
  <c r="E348" i="1"/>
  <c r="D348" i="1"/>
  <c r="C348" i="1"/>
  <c r="F178" i="2"/>
  <c r="D179" i="2" s="1"/>
  <c r="H178" i="2"/>
  <c r="E186" i="1" l="1"/>
  <c r="H185" i="1"/>
  <c r="E179" i="2"/>
  <c r="H349" i="1"/>
  <c r="D349" i="1"/>
  <c r="C349" i="1"/>
  <c r="G349" i="1"/>
  <c r="B350" i="1"/>
  <c r="F349" i="1"/>
  <c r="E349" i="1"/>
  <c r="H352" i="2"/>
  <c r="G352" i="2"/>
  <c r="F352" i="2"/>
  <c r="D352" i="2"/>
  <c r="B353" i="2"/>
  <c r="E352" i="2"/>
  <c r="C352" i="2"/>
  <c r="F186" i="1" l="1"/>
  <c r="D187" i="1" s="1"/>
  <c r="D353" i="2"/>
  <c r="B354" i="2"/>
  <c r="H353" i="2"/>
  <c r="G353" i="2"/>
  <c r="F353" i="2"/>
  <c r="E353" i="2"/>
  <c r="C353" i="2"/>
  <c r="H350" i="1"/>
  <c r="G350" i="1"/>
  <c r="F350" i="1"/>
  <c r="E350" i="1"/>
  <c r="D350" i="1"/>
  <c r="C350" i="1"/>
  <c r="B351" i="1"/>
  <c r="F179" i="2"/>
  <c r="D180" i="2" s="1"/>
  <c r="H179" i="2"/>
  <c r="H186" i="1" l="1"/>
  <c r="E187" i="1"/>
  <c r="B355" i="2"/>
  <c r="H354" i="2"/>
  <c r="G354" i="2"/>
  <c r="F354" i="2"/>
  <c r="E354" i="2"/>
  <c r="D354" i="2"/>
  <c r="C354" i="2"/>
  <c r="E180" i="2"/>
  <c r="G351" i="1"/>
  <c r="D351" i="1"/>
  <c r="F351" i="1"/>
  <c r="E351" i="1"/>
  <c r="C351" i="1"/>
  <c r="B352" i="1"/>
  <c r="H351" i="1"/>
  <c r="F187" i="1" l="1"/>
  <c r="D188" i="1" s="1"/>
  <c r="E352" i="1"/>
  <c r="D352" i="1"/>
  <c r="C352" i="1"/>
  <c r="B353" i="1"/>
  <c r="H352" i="1"/>
  <c r="F352" i="1"/>
  <c r="G352" i="1"/>
  <c r="F180" i="2"/>
  <c r="D181" i="2" s="1"/>
  <c r="H180" i="2"/>
  <c r="G355" i="2"/>
  <c r="F355" i="2"/>
  <c r="B356" i="2"/>
  <c r="H355" i="2"/>
  <c r="D355" i="2"/>
  <c r="E355" i="2"/>
  <c r="C355" i="2"/>
  <c r="E188" i="1" l="1"/>
  <c r="H187" i="1"/>
  <c r="G356" i="2"/>
  <c r="B357" i="2"/>
  <c r="H356" i="2"/>
  <c r="D356" i="2"/>
  <c r="F356" i="2"/>
  <c r="E356" i="2"/>
  <c r="C356" i="2"/>
  <c r="E181" i="2"/>
  <c r="B354" i="1"/>
  <c r="G353" i="1"/>
  <c r="H353" i="1"/>
  <c r="F353" i="1"/>
  <c r="D353" i="1"/>
  <c r="C353" i="1"/>
  <c r="E353" i="1"/>
  <c r="F188" i="1" l="1"/>
  <c r="D189" i="1" s="1"/>
  <c r="D354" i="1"/>
  <c r="H354" i="1"/>
  <c r="G354" i="1"/>
  <c r="F354" i="1"/>
  <c r="E354" i="1"/>
  <c r="C354" i="1"/>
  <c r="B355" i="1"/>
  <c r="F181" i="2"/>
  <c r="D182" i="2" s="1"/>
  <c r="H181" i="2"/>
  <c r="B358" i="2"/>
  <c r="C357" i="2"/>
  <c r="E357" i="2"/>
  <c r="F357" i="2"/>
  <c r="D357" i="2"/>
  <c r="H357" i="2"/>
  <c r="G357" i="2"/>
  <c r="H188" i="1" l="1"/>
  <c r="E189" i="1"/>
  <c r="H355" i="1"/>
  <c r="G355" i="1"/>
  <c r="F355" i="1"/>
  <c r="C355" i="1"/>
  <c r="B356" i="1"/>
  <c r="D355" i="1"/>
  <c r="E355" i="1"/>
  <c r="E358" i="2"/>
  <c r="D358" i="2"/>
  <c r="C358" i="2"/>
  <c r="B359" i="2"/>
  <c r="H358" i="2"/>
  <c r="G358" i="2"/>
  <c r="F358" i="2"/>
  <c r="E182" i="2"/>
  <c r="F189" i="1" l="1"/>
  <c r="D190" i="1" s="1"/>
  <c r="C359" i="2"/>
  <c r="D359" i="2"/>
  <c r="B360" i="2"/>
  <c r="H359" i="2"/>
  <c r="E359" i="2"/>
  <c r="G359" i="2"/>
  <c r="F359" i="2"/>
  <c r="F182" i="2"/>
  <c r="D183" i="2" s="1"/>
  <c r="H182" i="2"/>
  <c r="B357" i="1"/>
  <c r="H356" i="1"/>
  <c r="G356" i="1"/>
  <c r="E356" i="1"/>
  <c r="F356" i="1"/>
  <c r="C356" i="1"/>
  <c r="D356" i="1"/>
  <c r="H189" i="1" l="1"/>
  <c r="E190" i="1"/>
  <c r="G357" i="1"/>
  <c r="E357" i="1"/>
  <c r="C357" i="1"/>
  <c r="D357" i="1"/>
  <c r="B358" i="1"/>
  <c r="H357" i="1"/>
  <c r="F357" i="1"/>
  <c r="C360" i="2"/>
  <c r="B361" i="2"/>
  <c r="G360" i="2"/>
  <c r="F360" i="2"/>
  <c r="H360" i="2"/>
  <c r="E360" i="2"/>
  <c r="D360" i="2"/>
  <c r="E183" i="2"/>
  <c r="H190" i="1" l="1"/>
  <c r="F190" i="1"/>
  <c r="D191" i="1" s="1"/>
  <c r="B359" i="1"/>
  <c r="H358" i="1"/>
  <c r="G358" i="1"/>
  <c r="F358" i="1"/>
  <c r="E358" i="1"/>
  <c r="D358" i="1"/>
  <c r="C358" i="1"/>
  <c r="F183" i="2"/>
  <c r="D184" i="2" s="1"/>
  <c r="H361" i="2"/>
  <c r="G361" i="2"/>
  <c r="F361" i="2"/>
  <c r="E361" i="2"/>
  <c r="D361" i="2"/>
  <c r="C361" i="2"/>
  <c r="B362" i="2"/>
  <c r="E191" i="1" l="1"/>
  <c r="F362" i="2"/>
  <c r="G362" i="2"/>
  <c r="E362" i="2"/>
  <c r="D362" i="2"/>
  <c r="B363" i="2"/>
  <c r="C362" i="2"/>
  <c r="H362" i="2"/>
  <c r="H183" i="2"/>
  <c r="E184" i="2"/>
  <c r="D359" i="1"/>
  <c r="C359" i="1"/>
  <c r="B360" i="1"/>
  <c r="H359" i="1"/>
  <c r="G359" i="1"/>
  <c r="E359" i="1"/>
  <c r="F359" i="1"/>
  <c r="F191" i="1" l="1"/>
  <c r="D192" i="1" s="1"/>
  <c r="H191" i="1"/>
  <c r="B361" i="1"/>
  <c r="H360" i="1"/>
  <c r="F360" i="1"/>
  <c r="E360" i="1"/>
  <c r="D360" i="1"/>
  <c r="G360" i="1"/>
  <c r="C360" i="1"/>
  <c r="F184" i="2"/>
  <c r="D185" i="2" s="1"/>
  <c r="H184" i="2"/>
  <c r="F363" i="2"/>
  <c r="H363" i="2"/>
  <c r="G363" i="2"/>
  <c r="E363" i="2"/>
  <c r="D363" i="2"/>
  <c r="C363" i="2"/>
  <c r="B364" i="2"/>
  <c r="E192" i="1" l="1"/>
  <c r="B365" i="2"/>
  <c r="H364" i="2"/>
  <c r="F364" i="2"/>
  <c r="E364" i="2"/>
  <c r="D364" i="2"/>
  <c r="C364" i="2"/>
  <c r="G364" i="2"/>
  <c r="E185" i="2"/>
  <c r="C361" i="1"/>
  <c r="B362" i="1"/>
  <c r="H361" i="1"/>
  <c r="F361" i="1"/>
  <c r="D361" i="1"/>
  <c r="G361" i="1"/>
  <c r="E361" i="1"/>
  <c r="H192" i="1" l="1"/>
  <c r="F192" i="1"/>
  <c r="D193" i="1" s="1"/>
  <c r="G362" i="1"/>
  <c r="F362" i="1"/>
  <c r="E362" i="1"/>
  <c r="B363" i="1"/>
  <c r="H362" i="1"/>
  <c r="D362" i="1"/>
  <c r="C362" i="1"/>
  <c r="F185" i="2"/>
  <c r="D186" i="2" s="1"/>
  <c r="D365" i="2"/>
  <c r="C365" i="2"/>
  <c r="B366" i="2"/>
  <c r="H365" i="2"/>
  <c r="G365" i="2"/>
  <c r="E365" i="2"/>
  <c r="F365" i="2"/>
  <c r="E193" i="1" l="1"/>
  <c r="B367" i="2"/>
  <c r="F366" i="2"/>
  <c r="H366" i="2"/>
  <c r="D366" i="2"/>
  <c r="C366" i="2"/>
  <c r="G366" i="2"/>
  <c r="E366" i="2"/>
  <c r="E186" i="2"/>
  <c r="D363" i="1"/>
  <c r="C363" i="1"/>
  <c r="G363" i="1"/>
  <c r="F363" i="1"/>
  <c r="E363" i="1"/>
  <c r="B364" i="1"/>
  <c r="H363" i="1"/>
  <c r="H185" i="2"/>
  <c r="F193" i="1" l="1"/>
  <c r="D194" i="1" s="1"/>
  <c r="F364" i="1"/>
  <c r="B365" i="1"/>
  <c r="G364" i="1"/>
  <c r="H364" i="1"/>
  <c r="E364" i="1"/>
  <c r="C364" i="1"/>
  <c r="D364" i="1"/>
  <c r="F186" i="2"/>
  <c r="D187" i="2" s="1"/>
  <c r="B368" i="2"/>
  <c r="H367" i="2"/>
  <c r="D367" i="2"/>
  <c r="G367" i="2"/>
  <c r="F367" i="2"/>
  <c r="E367" i="2"/>
  <c r="C367" i="2"/>
  <c r="E194" i="1" l="1"/>
  <c r="H193" i="1"/>
  <c r="G368" i="2"/>
  <c r="F368" i="2"/>
  <c r="E368" i="2"/>
  <c r="D368" i="2"/>
  <c r="B369" i="2"/>
  <c r="H368" i="2"/>
  <c r="C368" i="2"/>
  <c r="H186" i="2"/>
  <c r="B366" i="1"/>
  <c r="H365" i="1"/>
  <c r="C365" i="1"/>
  <c r="G365" i="1"/>
  <c r="E365" i="1"/>
  <c r="D365" i="1"/>
  <c r="F365" i="1"/>
  <c r="E187" i="2"/>
  <c r="F194" i="1" l="1"/>
  <c r="D195" i="1" s="1"/>
  <c r="F187" i="2"/>
  <c r="D188" i="2" s="1"/>
  <c r="C366" i="1"/>
  <c r="B367" i="1"/>
  <c r="H366" i="1"/>
  <c r="G366" i="1"/>
  <c r="E366" i="1"/>
  <c r="D366" i="1"/>
  <c r="F366" i="1"/>
  <c r="B370" i="2"/>
  <c r="H369" i="2"/>
  <c r="F369" i="2"/>
  <c r="E369" i="2"/>
  <c r="D369" i="2"/>
  <c r="C369" i="2"/>
  <c r="G369" i="2"/>
  <c r="H194" i="1" l="1"/>
  <c r="E195" i="1"/>
  <c r="E370" i="2"/>
  <c r="C370" i="2"/>
  <c r="B371" i="2"/>
  <c r="H370" i="2"/>
  <c r="G370" i="2"/>
  <c r="F370" i="2"/>
  <c r="D370" i="2"/>
  <c r="B368" i="1"/>
  <c r="D367" i="1"/>
  <c r="C367" i="1"/>
  <c r="G367" i="1"/>
  <c r="F367" i="1"/>
  <c r="E367" i="1"/>
  <c r="H367" i="1"/>
  <c r="E188" i="2"/>
  <c r="H187" i="2"/>
  <c r="F195" i="1" l="1"/>
  <c r="D196" i="1" s="1"/>
  <c r="H195" i="1"/>
  <c r="H188" i="2"/>
  <c r="F188" i="2"/>
  <c r="D189" i="2" s="1"/>
  <c r="H371" i="2"/>
  <c r="G371" i="2"/>
  <c r="G373" i="2" s="1"/>
  <c r="H7" i="2" s="1"/>
  <c r="D371" i="2"/>
  <c r="E371" i="2"/>
  <c r="C371" i="2"/>
  <c r="F371" i="2"/>
  <c r="B369" i="1"/>
  <c r="H368" i="1"/>
  <c r="G368" i="1"/>
  <c r="E368" i="1"/>
  <c r="D368" i="1"/>
  <c r="C368" i="1"/>
  <c r="F368" i="1"/>
  <c r="E196" i="1" l="1"/>
  <c r="E189" i="2"/>
  <c r="F369" i="1"/>
  <c r="E369" i="1"/>
  <c r="D369" i="1"/>
  <c r="C369" i="1"/>
  <c r="H369" i="1"/>
  <c r="B370" i="1"/>
  <c r="G369" i="1"/>
  <c r="F196" i="1" l="1"/>
  <c r="D197" i="1" s="1"/>
  <c r="H196" i="1"/>
  <c r="F189" i="2"/>
  <c r="B371" i="1"/>
  <c r="H370" i="1"/>
  <c r="G370" i="1"/>
  <c r="D370" i="1"/>
  <c r="F370" i="1"/>
  <c r="E370" i="1"/>
  <c r="C370" i="1"/>
  <c r="E197" i="1" l="1"/>
  <c r="E371" i="1"/>
  <c r="D371" i="1"/>
  <c r="C371" i="1"/>
  <c r="F371" i="1"/>
  <c r="G371" i="1"/>
  <c r="G373" i="1" s="1"/>
  <c r="H7" i="1" s="1"/>
  <c r="H371" i="1"/>
  <c r="D190" i="2"/>
  <c r="H189" i="2"/>
  <c r="F197" i="1" l="1"/>
  <c r="D198" i="1" s="1"/>
  <c r="E190" i="2"/>
  <c r="E198" i="1" l="1"/>
  <c r="H197" i="1"/>
  <c r="F190" i="2"/>
  <c r="H190" i="2"/>
  <c r="F198" i="1" l="1"/>
  <c r="D191" i="2"/>
  <c r="D199" i="1" l="1"/>
  <c r="H198" i="1"/>
  <c r="E191" i="2"/>
  <c r="E199" i="1" l="1"/>
  <c r="F191" i="2"/>
  <c r="H191" i="2"/>
  <c r="F199" i="1" l="1"/>
  <c r="H199" i="1"/>
  <c r="D192" i="2"/>
  <c r="D200" i="1" l="1"/>
  <c r="E192" i="2"/>
  <c r="E200" i="1" l="1"/>
  <c r="F192" i="2"/>
  <c r="D193" i="2" s="1"/>
  <c r="F200" i="1" l="1"/>
  <c r="E193" i="2"/>
  <c r="H192" i="2"/>
  <c r="D201" i="1" l="1"/>
  <c r="H200" i="1"/>
  <c r="F193" i="2"/>
  <c r="D194" i="2" s="1"/>
  <c r="H193" i="2"/>
  <c r="E201" i="1" l="1"/>
  <c r="E194" i="2"/>
  <c r="F201" i="1" l="1"/>
  <c r="D202" i="1" s="1"/>
  <c r="H201" i="1"/>
  <c r="F194" i="2"/>
  <c r="D195" i="2" s="1"/>
  <c r="E202" i="1" l="1"/>
  <c r="E195" i="2"/>
  <c r="H194" i="2"/>
  <c r="F202" i="1" l="1"/>
  <c r="D203" i="1" s="1"/>
  <c r="F195" i="2"/>
  <c r="D196" i="2" s="1"/>
  <c r="E203" i="1" l="1"/>
  <c r="H202" i="1"/>
  <c r="E196" i="2"/>
  <c r="H195" i="2"/>
  <c r="F203" i="1" l="1"/>
  <c r="D204" i="1" s="1"/>
  <c r="F196" i="2"/>
  <c r="D197" i="2" s="1"/>
  <c r="E204" i="1" l="1"/>
  <c r="H203" i="1"/>
  <c r="E197" i="2"/>
  <c r="H196" i="2"/>
  <c r="F204" i="1" l="1"/>
  <c r="D205" i="1" s="1"/>
  <c r="H204" i="1"/>
  <c r="F197" i="2"/>
  <c r="D198" i="2" s="1"/>
  <c r="H197" i="2"/>
  <c r="E205" i="1" l="1"/>
  <c r="E198" i="2"/>
  <c r="F205" i="1" l="1"/>
  <c r="D206" i="1" s="1"/>
  <c r="F198" i="2"/>
  <c r="D199" i="2" s="1"/>
  <c r="H205" i="1" l="1"/>
  <c r="E206" i="1"/>
  <c r="H198" i="2"/>
  <c r="E199" i="2"/>
  <c r="F206" i="1" l="1"/>
  <c r="D207" i="1" s="1"/>
  <c r="F199" i="2"/>
  <c r="D200" i="2" s="1"/>
  <c r="E207" i="1" l="1"/>
  <c r="H206" i="1"/>
  <c r="E200" i="2"/>
  <c r="H199" i="2"/>
  <c r="F207" i="1" l="1"/>
  <c r="D208" i="1" s="1"/>
  <c r="H207" i="1"/>
  <c r="F200" i="2"/>
  <c r="D201" i="2" s="1"/>
  <c r="E208" i="1" l="1"/>
  <c r="H200" i="2"/>
  <c r="E201" i="2"/>
  <c r="F208" i="1" l="1"/>
  <c r="D209" i="1" s="1"/>
  <c r="F201" i="2"/>
  <c r="D202" i="2" s="1"/>
  <c r="E209" i="1" l="1"/>
  <c r="H208" i="1"/>
  <c r="E202" i="2"/>
  <c r="H201" i="2"/>
  <c r="F209" i="1" l="1"/>
  <c r="D210" i="1" s="1"/>
  <c r="F202" i="2"/>
  <c r="D203" i="2" s="1"/>
  <c r="H209" i="1" l="1"/>
  <c r="E210" i="1"/>
  <c r="E203" i="2"/>
  <c r="H202" i="2"/>
  <c r="F210" i="1" l="1"/>
  <c r="D211" i="1" s="1"/>
  <c r="F203" i="2"/>
  <c r="D204" i="2" s="1"/>
  <c r="E211" i="1" l="1"/>
  <c r="H210" i="1"/>
  <c r="E204" i="2"/>
  <c r="H203" i="2"/>
  <c r="F211" i="1" l="1"/>
  <c r="D212" i="1" s="1"/>
  <c r="F204" i="2"/>
  <c r="D205" i="2" s="1"/>
  <c r="H204" i="2"/>
  <c r="E212" i="1" l="1"/>
  <c r="H211" i="1"/>
  <c r="E205" i="2"/>
  <c r="F212" i="1" l="1"/>
  <c r="D213" i="1" s="1"/>
  <c r="F205" i="2"/>
  <c r="D206" i="2" s="1"/>
  <c r="H205" i="2"/>
  <c r="H212" i="1" l="1"/>
  <c r="E213" i="1"/>
  <c r="E206" i="2"/>
  <c r="H213" i="1" l="1"/>
  <c r="F213" i="1"/>
  <c r="D214" i="1" s="1"/>
  <c r="F206" i="2"/>
  <c r="D207" i="2" s="1"/>
  <c r="E214" i="1" l="1"/>
  <c r="E207" i="2"/>
  <c r="H206" i="2"/>
  <c r="F214" i="1" l="1"/>
  <c r="D215" i="1" s="1"/>
  <c r="H214" i="1"/>
  <c r="H207" i="2"/>
  <c r="F207" i="2"/>
  <c r="D208" i="2" s="1"/>
  <c r="E215" i="1" l="1"/>
  <c r="E208" i="2"/>
  <c r="F215" i="1" l="1"/>
  <c r="D216" i="1" s="1"/>
  <c r="F208" i="2"/>
  <c r="D209" i="2" s="1"/>
  <c r="H208" i="2"/>
  <c r="E216" i="1" l="1"/>
  <c r="H215" i="1"/>
  <c r="E209" i="2"/>
  <c r="F216" i="1" l="1"/>
  <c r="D217" i="1" s="1"/>
  <c r="H216" i="1"/>
  <c r="F209" i="2"/>
  <c r="D210" i="2" s="1"/>
  <c r="E217" i="1" l="1"/>
  <c r="E210" i="2"/>
  <c r="H209" i="2"/>
  <c r="F217" i="1" l="1"/>
  <c r="D218" i="1" s="1"/>
  <c r="F210" i="2"/>
  <c r="D211" i="2" s="1"/>
  <c r="H210" i="2"/>
  <c r="E218" i="1" l="1"/>
  <c r="H217" i="1"/>
  <c r="E211" i="2"/>
  <c r="F218" i="1" l="1"/>
  <c r="D219" i="1" s="1"/>
  <c r="H218" i="1"/>
  <c r="F211" i="2"/>
  <c r="D212" i="2" s="1"/>
  <c r="H211" i="2"/>
  <c r="E219" i="1" l="1"/>
  <c r="E212" i="2"/>
  <c r="F219" i="1" l="1"/>
  <c r="D220" i="1" s="1"/>
  <c r="F212" i="2"/>
  <c r="D213" i="2" s="1"/>
  <c r="E220" i="1" l="1"/>
  <c r="H219" i="1"/>
  <c r="E213" i="2"/>
  <c r="H212" i="2"/>
  <c r="F220" i="1" l="1"/>
  <c r="D221" i="1" s="1"/>
  <c r="F213" i="2"/>
  <c r="D214" i="2" s="1"/>
  <c r="H213" i="2"/>
  <c r="E221" i="1" l="1"/>
  <c r="H220" i="1"/>
  <c r="E214" i="2"/>
  <c r="F221" i="1" l="1"/>
  <c r="D222" i="1" s="1"/>
  <c r="F214" i="2"/>
  <c r="D215" i="2" s="1"/>
  <c r="H221" i="1" l="1"/>
  <c r="E222" i="1"/>
  <c r="E215" i="2"/>
  <c r="H214" i="2"/>
  <c r="F222" i="1" l="1"/>
  <c r="D223" i="1" s="1"/>
  <c r="F215" i="2"/>
  <c r="D216" i="2" s="1"/>
  <c r="H215" i="2"/>
  <c r="E223" i="1" l="1"/>
  <c r="H222" i="1"/>
  <c r="E216" i="2"/>
  <c r="F223" i="1" l="1"/>
  <c r="D224" i="1" s="1"/>
  <c r="F216" i="2"/>
  <c r="D217" i="2" s="1"/>
  <c r="H216" i="2"/>
  <c r="H223" i="1" l="1"/>
  <c r="E224" i="1"/>
  <c r="E217" i="2"/>
  <c r="F224" i="1" l="1"/>
  <c r="D225" i="1" s="1"/>
  <c r="F217" i="2"/>
  <c r="D218" i="2" s="1"/>
  <c r="E225" i="1" l="1"/>
  <c r="H224" i="1"/>
  <c r="E218" i="2"/>
  <c r="H217" i="2"/>
  <c r="F225" i="1" l="1"/>
  <c r="D226" i="1" s="1"/>
  <c r="H225" i="1"/>
  <c r="F218" i="2"/>
  <c r="D219" i="2" s="1"/>
  <c r="E226" i="1" l="1"/>
  <c r="E219" i="2"/>
  <c r="H218" i="2"/>
  <c r="F226" i="1" l="1"/>
  <c r="D227" i="1" s="1"/>
  <c r="H226" i="1"/>
  <c r="F219" i="2"/>
  <c r="D220" i="2" s="1"/>
  <c r="E227" i="1" l="1"/>
  <c r="E220" i="2"/>
  <c r="H219" i="2"/>
  <c r="F227" i="1" l="1"/>
  <c r="D228" i="1" s="1"/>
  <c r="F220" i="2"/>
  <c r="D221" i="2" s="1"/>
  <c r="E228" i="1" l="1"/>
  <c r="H227" i="1"/>
  <c r="E221" i="2"/>
  <c r="H220" i="2"/>
  <c r="F228" i="1" l="1"/>
  <c r="D229" i="1" s="1"/>
  <c r="H228" i="1"/>
  <c r="F221" i="2"/>
  <c r="D222" i="2" s="1"/>
  <c r="E229" i="1" l="1"/>
  <c r="E222" i="2"/>
  <c r="H221" i="2"/>
  <c r="F229" i="1" l="1"/>
  <c r="D230" i="1" s="1"/>
  <c r="H229" i="1"/>
  <c r="F222" i="2"/>
  <c r="D223" i="2" s="1"/>
  <c r="E230" i="1" l="1"/>
  <c r="E223" i="2"/>
  <c r="H222" i="2"/>
  <c r="F230" i="1" l="1"/>
  <c r="D231" i="1" s="1"/>
  <c r="F223" i="2"/>
  <c r="D224" i="2" s="1"/>
  <c r="H223" i="2"/>
  <c r="E231" i="1" l="1"/>
  <c r="H230" i="1"/>
  <c r="E224" i="2"/>
  <c r="F231" i="1" l="1"/>
  <c r="D232" i="1" s="1"/>
  <c r="F224" i="2"/>
  <c r="D225" i="2" s="1"/>
  <c r="H224" i="2"/>
  <c r="E232" i="1" l="1"/>
  <c r="H231" i="1"/>
  <c r="E225" i="2"/>
  <c r="F232" i="1" l="1"/>
  <c r="D233" i="1" s="1"/>
  <c r="F225" i="2"/>
  <c r="D226" i="2" s="1"/>
  <c r="E233" i="1" l="1"/>
  <c r="H232" i="1"/>
  <c r="E226" i="2"/>
  <c r="H225" i="2"/>
  <c r="F233" i="1" l="1"/>
  <c r="D234" i="1" s="1"/>
  <c r="F226" i="2"/>
  <c r="D227" i="2" s="1"/>
  <c r="H233" i="1" l="1"/>
  <c r="E234" i="1"/>
  <c r="H226" i="2"/>
  <c r="E227" i="2"/>
  <c r="F234" i="1" l="1"/>
  <c r="D235" i="1" s="1"/>
  <c r="F227" i="2"/>
  <c r="D228" i="2" s="1"/>
  <c r="H227" i="2"/>
  <c r="E235" i="1" l="1"/>
  <c r="H234" i="1"/>
  <c r="E228" i="2"/>
  <c r="F235" i="1" l="1"/>
  <c r="D236" i="1" s="1"/>
  <c r="F228" i="2"/>
  <c r="D229" i="2" s="1"/>
  <c r="H228" i="2"/>
  <c r="E236" i="1" l="1"/>
  <c r="H235" i="1"/>
  <c r="E229" i="2"/>
  <c r="F236" i="1" l="1"/>
  <c r="D237" i="1" s="1"/>
  <c r="F229" i="2"/>
  <c r="D230" i="2" s="1"/>
  <c r="H229" i="2"/>
  <c r="H236" i="1" l="1"/>
  <c r="E237" i="1"/>
  <c r="E230" i="2"/>
  <c r="F237" i="1" l="1"/>
  <c r="D238" i="1" s="1"/>
  <c r="F230" i="2"/>
  <c r="D231" i="2" s="1"/>
  <c r="H230" i="2"/>
  <c r="E238" i="1" l="1"/>
  <c r="H237" i="1"/>
  <c r="E231" i="2"/>
  <c r="F238" i="1" l="1"/>
  <c r="D239" i="1" s="1"/>
  <c r="F231" i="2"/>
  <c r="D232" i="2" s="1"/>
  <c r="H231" i="2"/>
  <c r="H238" i="1" l="1"/>
  <c r="E239" i="1"/>
  <c r="E232" i="2"/>
  <c r="F239" i="1" l="1"/>
  <c r="D240" i="1" s="1"/>
  <c r="F232" i="2"/>
  <c r="D233" i="2" s="1"/>
  <c r="E240" i="1" l="1"/>
  <c r="H239" i="1"/>
  <c r="E233" i="2"/>
  <c r="H232" i="2"/>
  <c r="F240" i="1" l="1"/>
  <c r="D241" i="1" s="1"/>
  <c r="H240" i="1"/>
  <c r="F233" i="2"/>
  <c r="D234" i="2" s="1"/>
  <c r="E241" i="1" l="1"/>
  <c r="H233" i="2"/>
  <c r="E234" i="2"/>
  <c r="F241" i="1" l="1"/>
  <c r="D242" i="1" s="1"/>
  <c r="F234" i="2"/>
  <c r="D235" i="2" s="1"/>
  <c r="E242" i="1" l="1"/>
  <c r="H241" i="1"/>
  <c r="H234" i="2"/>
  <c r="E235" i="2"/>
  <c r="F242" i="1" l="1"/>
  <c r="D243" i="1" s="1"/>
  <c r="H242" i="1"/>
  <c r="F235" i="2"/>
  <c r="D236" i="2" s="1"/>
  <c r="E243" i="1" l="1"/>
  <c r="E236" i="2"/>
  <c r="H235" i="2"/>
  <c r="F243" i="1" l="1"/>
  <c r="D244" i="1" s="1"/>
  <c r="F236" i="2"/>
  <c r="D237" i="2" s="1"/>
  <c r="E244" i="1" l="1"/>
  <c r="H243" i="1"/>
  <c r="E237" i="2"/>
  <c r="H236" i="2"/>
  <c r="F244" i="1" l="1"/>
  <c r="D245" i="1" s="1"/>
  <c r="H244" i="1"/>
  <c r="F237" i="2"/>
  <c r="D238" i="2" s="1"/>
  <c r="E245" i="1" l="1"/>
  <c r="E238" i="2"/>
  <c r="H237" i="2"/>
  <c r="F245" i="1" l="1"/>
  <c r="D246" i="1" s="1"/>
  <c r="F238" i="2"/>
  <c r="D239" i="2" s="1"/>
  <c r="H238" i="2"/>
  <c r="H245" i="1" l="1"/>
  <c r="E246" i="1"/>
  <c r="E239" i="2"/>
  <c r="F246" i="1" l="1"/>
  <c r="D247" i="1" s="1"/>
  <c r="F239" i="2"/>
  <c r="D240" i="2" s="1"/>
  <c r="E247" i="1" l="1"/>
  <c r="H246" i="1"/>
  <c r="E240" i="2"/>
  <c r="H239" i="2"/>
  <c r="F247" i="1" l="1"/>
  <c r="D248" i="1" s="1"/>
  <c r="F240" i="2"/>
  <c r="D241" i="2" s="1"/>
  <c r="H240" i="2"/>
  <c r="H247" i="1" l="1"/>
  <c r="E248" i="1"/>
  <c r="E241" i="2"/>
  <c r="F248" i="1" l="1"/>
  <c r="D249" i="1" s="1"/>
  <c r="H248" i="1"/>
  <c r="F241" i="2"/>
  <c r="D242" i="2" s="1"/>
  <c r="E249" i="1" l="1"/>
  <c r="E242" i="2"/>
  <c r="H241" i="2"/>
  <c r="F249" i="1" l="1"/>
  <c r="D250" i="1" s="1"/>
  <c r="H249" i="1"/>
  <c r="F242" i="2"/>
  <c r="D243" i="2" s="1"/>
  <c r="H242" i="2"/>
  <c r="E250" i="1" l="1"/>
  <c r="E243" i="2"/>
  <c r="F250" i="1" l="1"/>
  <c r="D251" i="1" s="1"/>
  <c r="H250" i="1"/>
  <c r="F243" i="2"/>
  <c r="D244" i="2" s="1"/>
  <c r="E251" i="1" l="1"/>
  <c r="F251" i="1"/>
  <c r="F373" i="1" s="1"/>
  <c r="H8" i="1" s="1"/>
  <c r="L8" i="1" s="1"/>
  <c r="E244" i="2"/>
  <c r="H243" i="2"/>
  <c r="H251" i="1" l="1"/>
  <c r="H373" i="1" s="1"/>
  <c r="E373" i="1"/>
  <c r="H6" i="1" s="1"/>
  <c r="H5" i="1" s="1"/>
  <c r="F244" i="2"/>
  <c r="D245" i="2" s="1"/>
  <c r="H244" i="2"/>
  <c r="E245" i="2" l="1"/>
  <c r="F245" i="2" l="1"/>
  <c r="D246" i="2" s="1"/>
  <c r="H245" i="2"/>
  <c r="E246" i="2" l="1"/>
  <c r="F246" i="2" l="1"/>
  <c r="D247" i="2" s="1"/>
  <c r="E247" i="2" l="1"/>
  <c r="H246" i="2"/>
  <c r="F247" i="2" l="1"/>
  <c r="D248" i="2" s="1"/>
  <c r="E248" i="2" l="1"/>
  <c r="H247" i="2"/>
  <c r="F248" i="2" l="1"/>
  <c r="D249" i="2" s="1"/>
  <c r="H248" i="2"/>
  <c r="E249" i="2" l="1"/>
  <c r="F249" i="2" l="1"/>
  <c r="D250" i="2" s="1"/>
  <c r="H249" i="2"/>
  <c r="E250" i="2" l="1"/>
  <c r="F250" i="2" l="1"/>
  <c r="D251" i="2" s="1"/>
  <c r="H250" i="2"/>
  <c r="E251" i="2" l="1"/>
  <c r="F251" i="2" l="1"/>
  <c r="D252" i="2" s="1"/>
  <c r="E252" i="2" l="1"/>
  <c r="H251" i="2"/>
  <c r="F252" i="2" l="1"/>
  <c r="D253" i="2" s="1"/>
  <c r="E253" i="2" l="1"/>
  <c r="H252" i="2"/>
  <c r="F253" i="2" l="1"/>
  <c r="D254" i="2" s="1"/>
  <c r="E254" i="2" l="1"/>
  <c r="H253" i="2"/>
  <c r="F254" i="2" l="1"/>
  <c r="D255" i="2" s="1"/>
  <c r="H254" i="2" l="1"/>
  <c r="E255" i="2"/>
  <c r="F255" i="2" l="1"/>
  <c r="D256" i="2" s="1"/>
  <c r="H255" i="2"/>
  <c r="E256" i="2" l="1"/>
  <c r="F256" i="2" l="1"/>
  <c r="D257" i="2" s="1"/>
  <c r="E257" i="2" l="1"/>
  <c r="H256" i="2"/>
  <c r="F257" i="2" l="1"/>
  <c r="D258" i="2" s="1"/>
  <c r="E258" i="2" l="1"/>
  <c r="H257" i="2"/>
  <c r="F258" i="2" l="1"/>
  <c r="D259" i="2" s="1"/>
  <c r="H258" i="2" l="1"/>
  <c r="E259" i="2"/>
  <c r="F259" i="2" l="1"/>
  <c r="D260" i="2" s="1"/>
  <c r="H259" i="2"/>
  <c r="E260" i="2" l="1"/>
  <c r="F260" i="2" l="1"/>
  <c r="D261" i="2" s="1"/>
  <c r="E261" i="2" l="1"/>
  <c r="H260" i="2"/>
  <c r="F261" i="2" l="1"/>
  <c r="D262" i="2" s="1"/>
  <c r="H261" i="2"/>
  <c r="E262" i="2" l="1"/>
  <c r="H262" i="2" l="1"/>
  <c r="F262" i="2"/>
  <c r="D263" i="2" s="1"/>
  <c r="E263" i="2" l="1"/>
  <c r="F263" i="2" l="1"/>
  <c r="D264" i="2" s="1"/>
  <c r="H263" i="2" l="1"/>
  <c r="E264" i="2"/>
  <c r="F264" i="2" l="1"/>
  <c r="D265" i="2" s="1"/>
  <c r="H264" i="2"/>
  <c r="E265" i="2" l="1"/>
  <c r="H265" i="2" l="1"/>
  <c r="F265" i="2"/>
  <c r="D266" i="2" s="1"/>
  <c r="E266" i="2" l="1"/>
  <c r="F266" i="2" l="1"/>
  <c r="D267" i="2" s="1"/>
  <c r="E267" i="2" l="1"/>
  <c r="H266" i="2"/>
  <c r="F267" i="2" l="1"/>
  <c r="D268" i="2" s="1"/>
  <c r="H267" i="2" l="1"/>
  <c r="E268" i="2"/>
  <c r="F268" i="2" l="1"/>
  <c r="D269" i="2" s="1"/>
  <c r="E269" i="2" l="1"/>
  <c r="H268" i="2"/>
  <c r="F269" i="2" l="1"/>
  <c r="D270" i="2" s="1"/>
  <c r="E270" i="2" l="1"/>
  <c r="H269" i="2"/>
  <c r="F270" i="2" l="1"/>
  <c r="D271" i="2" s="1"/>
  <c r="H270" i="2" l="1"/>
  <c r="E271" i="2"/>
  <c r="F271" i="2" l="1"/>
  <c r="D272" i="2" s="1"/>
  <c r="H271" i="2" l="1"/>
  <c r="E272" i="2"/>
  <c r="F272" i="2" l="1"/>
  <c r="D273" i="2" s="1"/>
  <c r="H272" i="2" l="1"/>
  <c r="E273" i="2"/>
  <c r="F273" i="2" l="1"/>
  <c r="D274" i="2" s="1"/>
  <c r="E274" i="2" l="1"/>
  <c r="H273" i="2"/>
  <c r="F274" i="2" l="1"/>
  <c r="D275" i="2" s="1"/>
  <c r="H274" i="2"/>
  <c r="E275" i="2" l="1"/>
  <c r="F275" i="2" l="1"/>
  <c r="D276" i="2" s="1"/>
  <c r="E276" i="2" l="1"/>
  <c r="H275" i="2"/>
  <c r="F276" i="2" l="1"/>
  <c r="D277" i="2" s="1"/>
  <c r="E277" i="2" l="1"/>
  <c r="H276" i="2"/>
  <c r="F277" i="2" l="1"/>
  <c r="D278" i="2" s="1"/>
  <c r="H277" i="2"/>
  <c r="E278" i="2" l="1"/>
  <c r="F278" i="2" l="1"/>
  <c r="D279" i="2" s="1"/>
  <c r="E279" i="2" l="1"/>
  <c r="H278" i="2"/>
  <c r="F279" i="2" l="1"/>
  <c r="D280" i="2" s="1"/>
  <c r="E280" i="2" l="1"/>
  <c r="H279" i="2"/>
  <c r="F280" i="2" l="1"/>
  <c r="D281" i="2" s="1"/>
  <c r="H280" i="2"/>
  <c r="E281" i="2" l="1"/>
  <c r="F281" i="2" l="1"/>
  <c r="D282" i="2" s="1"/>
  <c r="E282" i="2" l="1"/>
  <c r="H281" i="2"/>
  <c r="F282" i="2" l="1"/>
  <c r="D283" i="2" s="1"/>
  <c r="E283" i="2" l="1"/>
  <c r="H282" i="2"/>
  <c r="F283" i="2" l="1"/>
  <c r="D284" i="2" s="1"/>
  <c r="H283" i="2" l="1"/>
  <c r="E284" i="2"/>
  <c r="F284" i="2" l="1"/>
  <c r="D285" i="2" s="1"/>
  <c r="E285" i="2" l="1"/>
  <c r="H284" i="2"/>
  <c r="F285" i="2" l="1"/>
  <c r="D286" i="2" s="1"/>
  <c r="E286" i="2" l="1"/>
  <c r="H285" i="2"/>
  <c r="F286" i="2" l="1"/>
  <c r="D287" i="2" s="1"/>
  <c r="H286" i="2"/>
  <c r="E287" i="2" l="1"/>
  <c r="F287" i="2" l="1"/>
  <c r="D288" i="2" s="1"/>
  <c r="H287" i="2"/>
  <c r="E288" i="2" l="1"/>
  <c r="F288" i="2" l="1"/>
  <c r="D289" i="2" s="1"/>
  <c r="E289" i="2" l="1"/>
  <c r="H288" i="2"/>
  <c r="F289" i="2" l="1"/>
  <c r="D290" i="2" s="1"/>
  <c r="E290" i="2" l="1"/>
  <c r="H289" i="2"/>
  <c r="F290" i="2" l="1"/>
  <c r="D291" i="2" s="1"/>
  <c r="H290" i="2"/>
  <c r="E291" i="2" l="1"/>
  <c r="F291" i="2" l="1"/>
  <c r="D292" i="2" s="1"/>
  <c r="E292" i="2" l="1"/>
  <c r="H291" i="2"/>
  <c r="F292" i="2" l="1"/>
  <c r="D293" i="2" s="1"/>
  <c r="E293" i="2" l="1"/>
  <c r="H292" i="2"/>
  <c r="F293" i="2" l="1"/>
  <c r="D294" i="2" s="1"/>
  <c r="E294" i="2" l="1"/>
  <c r="H293" i="2"/>
  <c r="F294" i="2" l="1"/>
  <c r="D295" i="2" s="1"/>
  <c r="H294" i="2"/>
  <c r="E295" i="2" l="1"/>
  <c r="F295" i="2" l="1"/>
  <c r="D296" i="2" s="1"/>
  <c r="E296" i="2" l="1"/>
  <c r="H295" i="2"/>
  <c r="F296" i="2" l="1"/>
  <c r="D297" i="2" s="1"/>
  <c r="E297" i="2" l="1"/>
  <c r="H296" i="2"/>
  <c r="F297" i="2" l="1"/>
  <c r="D298" i="2" s="1"/>
  <c r="E298" i="2" l="1"/>
  <c r="H297" i="2"/>
  <c r="F298" i="2" l="1"/>
  <c r="D299" i="2" s="1"/>
  <c r="H298" i="2" l="1"/>
  <c r="E299" i="2"/>
  <c r="F299" i="2" l="1"/>
  <c r="D300" i="2" s="1"/>
  <c r="E300" i="2" l="1"/>
  <c r="H299" i="2"/>
  <c r="F300" i="2" l="1"/>
  <c r="D301" i="2" s="1"/>
  <c r="E301" i="2" l="1"/>
  <c r="H300" i="2"/>
  <c r="F301" i="2" l="1"/>
  <c r="D302" i="2" s="1"/>
  <c r="E302" i="2" l="1"/>
  <c r="H301" i="2"/>
  <c r="F302" i="2" l="1"/>
  <c r="D303" i="2" s="1"/>
  <c r="E303" i="2" l="1"/>
  <c r="H302" i="2"/>
  <c r="F303" i="2" l="1"/>
  <c r="D304" i="2" s="1"/>
  <c r="H303" i="2"/>
  <c r="E304" i="2" l="1"/>
  <c r="F304" i="2" l="1"/>
  <c r="D305" i="2" s="1"/>
  <c r="E305" i="2" l="1"/>
  <c r="H304" i="2"/>
  <c r="F305" i="2" l="1"/>
  <c r="D306" i="2" s="1"/>
  <c r="E306" i="2" l="1"/>
  <c r="H305" i="2"/>
  <c r="F306" i="2" l="1"/>
  <c r="D307" i="2" s="1"/>
  <c r="E307" i="2" l="1"/>
  <c r="H306" i="2"/>
  <c r="F307" i="2" l="1"/>
  <c r="D308" i="2" s="1"/>
  <c r="H307" i="2" l="1"/>
  <c r="E308" i="2"/>
  <c r="F308" i="2" l="1"/>
  <c r="D309" i="2" s="1"/>
  <c r="H308" i="2"/>
  <c r="E309" i="2" l="1"/>
  <c r="F309" i="2" l="1"/>
  <c r="D310" i="2" s="1"/>
  <c r="H309" i="2" l="1"/>
  <c r="E310" i="2"/>
  <c r="F310" i="2" l="1"/>
  <c r="D311" i="2" s="1"/>
  <c r="F311" i="2" l="1"/>
  <c r="F373" i="2" s="1"/>
  <c r="H8" i="2" s="1"/>
  <c r="L8" i="2" s="1"/>
  <c r="E311" i="2"/>
  <c r="H310" i="2"/>
  <c r="H311" i="2" l="1"/>
  <c r="H373" i="2" s="1"/>
  <c r="E373" i="2"/>
  <c r="H6" i="2" s="1"/>
  <c r="H5" i="2" s="1"/>
</calcChain>
</file>

<file path=xl/sharedStrings.xml><?xml version="1.0" encoding="utf-8"?>
<sst xmlns="http://schemas.openxmlformats.org/spreadsheetml/2006/main" count="88" uniqueCount="44">
  <si>
    <t>Feuille libre d'utilisation sous réserve de conserver cette ligne. © www.cbanque.com</t>
  </si>
  <si>
    <t>JxPret V2</t>
  </si>
  <si>
    <t>Lien mode d'emploi</t>
  </si>
  <si>
    <t>Caractéristiques du crédit</t>
  </si>
  <si>
    <t>Résultat du calcul</t>
  </si>
  <si>
    <t>Données calculées</t>
  </si>
  <si>
    <t>Paramètres avancés</t>
  </si>
  <si>
    <t>Montant emprunté :</t>
  </si>
  <si>
    <t>Nb total d'échéances :</t>
  </si>
  <si>
    <t>Choix</t>
  </si>
  <si>
    <t>Possible</t>
  </si>
  <si>
    <t>Retenu</t>
  </si>
  <si>
    <t>Taux d'intérêt annuel :</t>
  </si>
  <si>
    <t>Montant assurance :</t>
  </si>
  <si>
    <t>- dont différé :</t>
  </si>
  <si>
    <t>Mode de calcul :</t>
  </si>
  <si>
    <t>P</t>
  </si>
  <si>
    <t>A ou P</t>
  </si>
  <si>
    <t>Durée en années :</t>
  </si>
  <si>
    <t>Coût total du crédit :</t>
  </si>
  <si>
    <t>- dont amortissement :</t>
  </si>
  <si>
    <t>Nb échéances / an :</t>
  </si>
  <si>
    <t>1, 2, 4 ou 12</t>
  </si>
  <si>
    <t>dont différé (en années) :</t>
  </si>
  <si>
    <t>- dont intérêts :</t>
  </si>
  <si>
    <t>Durée totale en mois :</t>
  </si>
  <si>
    <t>Nb décimales monnaie :</t>
  </si>
  <si>
    <t>0, 1, 2…</t>
  </si>
  <si>
    <t>Taux d'assurance :</t>
  </si>
  <si>
    <t>- dont assurance :</t>
  </si>
  <si>
    <t>Taux périodique :</t>
  </si>
  <si>
    <t>Date de déblocage :</t>
  </si>
  <si>
    <t>Capital remboursé :</t>
  </si>
  <si>
    <t>Calcul amortissement :</t>
  </si>
  <si>
    <t>Tableau d'amortissement</t>
  </si>
  <si>
    <t>Numéro</t>
  </si>
  <si>
    <t>Date</t>
  </si>
  <si>
    <t>Restant dû</t>
  </si>
  <si>
    <t>Intérêts</t>
  </si>
  <si>
    <t>Principal</t>
  </si>
  <si>
    <t>Assurance</t>
  </si>
  <si>
    <t>Échéance</t>
  </si>
  <si>
    <t>Totaux</t>
  </si>
  <si>
    <t>JxPret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</si>
</sst>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%"/>
    <numFmt numFmtId="165" formatCode="mm/dd/yyyy"/>
  </numFmts>
  <fonts count="13" x14ac:knownFonts="1">
    <font>
      <sz val="10"/>
      <color rgb="FF000000"/>
      <name val="Arial"/>
    </font>
    <font>
      <sz val="10"/>
      <color rgb="FF666699"/>
      <name val="Arial"/>
    </font>
    <font>
      <sz val="9"/>
      <color rgb="FF666699"/>
      <name val="Arial"/>
    </font>
    <font>
      <sz val="10"/>
      <name val="Arial"/>
    </font>
    <font>
      <b/>
      <sz val="9"/>
      <color rgb="FF3366FF"/>
      <name val="Arial"/>
    </font>
    <font>
      <sz val="10"/>
      <name val="Arial"/>
    </font>
    <font>
      <u/>
      <sz val="10"/>
      <color rgb="FF0000FF"/>
      <name val="Arial"/>
    </font>
    <font>
      <i/>
      <sz val="9"/>
      <color rgb="FF969696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i/>
      <sz val="10"/>
      <color rgb="FFFFFFFF"/>
      <name val="Arial"/>
    </font>
    <font>
      <b/>
      <sz val="10"/>
      <color rgb="FF666699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3366FF"/>
        <bgColor rgb="FF3366FF"/>
      </patternFill>
    </fill>
    <fill>
      <patternFill patternType="solid">
        <fgColor rgb="FFFFFF99"/>
        <bgColor rgb="FFFFFF9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666699"/>
      </bottom>
      <diagonal/>
    </border>
    <border>
      <left style="thin">
        <color rgb="FF666699"/>
      </left>
      <right/>
      <top style="thin">
        <color rgb="FF666699"/>
      </top>
      <bottom style="thin">
        <color rgb="FF666699"/>
      </bottom>
      <diagonal/>
    </border>
    <border>
      <left/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4" fontId="4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vertical="top"/>
    </xf>
    <xf numFmtId="0" fontId="3" fillId="0" borderId="0" xfId="0" applyFont="1"/>
    <xf numFmtId="9" fontId="5" fillId="0" borderId="0" xfId="0" applyNumberFormat="1" applyFont="1"/>
    <xf numFmtId="0" fontId="1" fillId="0" borderId="0" xfId="0" applyFont="1"/>
    <xf numFmtId="10" fontId="5" fillId="0" borderId="0" xfId="0" applyNumberFormat="1" applyFont="1"/>
    <xf numFmtId="14" fontId="3" fillId="0" borderId="0" xfId="0" applyNumberFormat="1" applyFont="1"/>
    <xf numFmtId="4" fontId="3" fillId="0" borderId="0" xfId="0" applyNumberFormat="1" applyFont="1"/>
    <xf numFmtId="3" fontId="9" fillId="4" borderId="8" xfId="0" applyNumberFormat="1" applyFont="1" applyFill="1" applyBorder="1"/>
    <xf numFmtId="4" fontId="8" fillId="3" borderId="11" xfId="0" applyNumberFormat="1" applyFont="1" applyFill="1" applyBorder="1"/>
    <xf numFmtId="0" fontId="10" fillId="3" borderId="11" xfId="0" applyFont="1" applyFill="1" applyBorder="1"/>
    <xf numFmtId="0" fontId="10" fillId="0" borderId="12" xfId="0" applyFont="1" applyBorder="1"/>
    <xf numFmtId="0" fontId="10" fillId="0" borderId="13" xfId="0" applyFont="1" applyBorder="1"/>
    <xf numFmtId="0" fontId="11" fillId="3" borderId="11" xfId="0" applyFont="1" applyFill="1" applyBorder="1"/>
    <xf numFmtId="10" fontId="9" fillId="4" borderId="8" xfId="0" applyNumberFormat="1" applyFont="1" applyFill="1" applyBorder="1"/>
    <xf numFmtId="4" fontId="10" fillId="3" borderId="11" xfId="0" applyNumberFormat="1" applyFont="1" applyFill="1" applyBorder="1"/>
    <xf numFmtId="0" fontId="5" fillId="4" borderId="11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left"/>
    </xf>
    <xf numFmtId="0" fontId="9" fillId="4" borderId="8" xfId="0" applyFont="1" applyFill="1" applyBorder="1"/>
    <xf numFmtId="0" fontId="5" fillId="4" borderId="8" xfId="0" applyFont="1" applyFill="1" applyBorder="1"/>
    <xf numFmtId="10" fontId="5" fillId="4" borderId="8" xfId="0" applyNumberFormat="1" applyFont="1" applyFill="1" applyBorder="1"/>
    <xf numFmtId="164" fontId="10" fillId="3" borderId="11" xfId="0" applyNumberFormat="1" applyFont="1" applyFill="1" applyBorder="1"/>
    <xf numFmtId="165" fontId="5" fillId="4" borderId="8" xfId="0" applyNumberFormat="1" applyFont="1" applyFill="1" applyBorder="1"/>
    <xf numFmtId="164" fontId="8" fillId="3" borderId="11" xfId="0" applyNumberFormat="1" applyFont="1" applyFill="1" applyBorder="1" applyAlignment="1">
      <alignment horizontal="center"/>
    </xf>
    <xf numFmtId="14" fontId="5" fillId="4" borderId="8" xfId="0" applyNumberFormat="1" applyFont="1" applyFill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vertical="top"/>
    </xf>
    <xf numFmtId="0" fontId="10" fillId="0" borderId="0" xfId="0" applyFont="1" applyAlignment="1">
      <alignment horizontal="center"/>
    </xf>
    <xf numFmtId="0" fontId="10" fillId="3" borderId="9" xfId="0" applyFont="1" applyFill="1" applyBorder="1"/>
    <xf numFmtId="0" fontId="3" fillId="0" borderId="10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7" fillId="0" borderId="0" xfId="0" applyFont="1"/>
    <xf numFmtId="0" fontId="0" fillId="0" borderId="0" xfId="0"/>
    <xf numFmtId="0" fontId="10" fillId="3" borderId="6" xfId="0" applyFont="1" applyFill="1" applyBorder="1"/>
    <xf numFmtId="0" fontId="3" fillId="0" borderId="7" xfId="0" applyFont="1" applyBorder="1"/>
    <xf numFmtId="0" fontId="8" fillId="3" borderId="6" xfId="0" applyFont="1" applyFill="1" applyBorder="1"/>
    <xf numFmtId="0" fontId="8" fillId="3" borderId="9" xfId="0" applyFont="1" applyFill="1" applyBorder="1"/>
    <xf numFmtId="0" fontId="7" fillId="0" borderId="5" xfId="0" applyFont="1" applyBorder="1" applyAlignment="1">
      <alignment horizontal="left"/>
    </xf>
    <xf numFmtId="0" fontId="3" fillId="0" borderId="5" xfId="0" applyFont="1" applyBorder="1"/>
    <xf numFmtId="4" fontId="6" fillId="2" borderId="2" xfId="0" applyNumberFormat="1" applyFont="1" applyFill="1" applyBorder="1" applyAlignment="1">
      <alignment horizontal="center" vertical="top"/>
    </xf>
    <xf numFmtId="4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anqu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anq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showGridLines="0" tabSelected="1" workbookViewId="0">
      <pane ySplit="10" topLeftCell="A11" activePane="bottomLeft" state="frozen"/>
      <selection pane="bottomLeft" activeCell="J214" sqref="J214"/>
    </sheetView>
  </sheetViews>
  <sheetFormatPr baseColWidth="10" defaultColWidth="14.3984375" defaultRowHeight="15" customHeight="1" x14ac:dyDescent="0.35"/>
  <cols>
    <col min="1" max="1" width="3.73046875" customWidth="1"/>
    <col min="2" max="5" width="11.3984375" customWidth="1"/>
    <col min="6" max="6" width="12.1328125" customWidth="1"/>
    <col min="7" max="7" width="11.3984375" customWidth="1"/>
    <col min="8" max="8" width="14.1328125" customWidth="1"/>
    <col min="9" max="9" width="3.73046875" customWidth="1"/>
    <col min="10" max="12" width="11.3984375" customWidth="1"/>
    <col min="13" max="13" width="3.73046875" customWidth="1"/>
    <col min="14" max="14" width="21.265625" hidden="1" customWidth="1"/>
    <col min="15" max="15" width="11.3984375" hidden="1" customWidth="1"/>
    <col min="16" max="16" width="6.1328125" hidden="1" customWidth="1"/>
    <col min="17" max="17" width="11.3984375" hidden="1" customWidth="1"/>
    <col min="18" max="18" width="17.3984375" hidden="1" customWidth="1"/>
    <col min="19" max="28" width="11.3984375" customWidth="1"/>
  </cols>
  <sheetData>
    <row r="1" spans="1:28" ht="12" customHeight="1" x14ac:dyDescent="0.35">
      <c r="A1" s="1"/>
      <c r="B1" s="48" t="s">
        <v>0</v>
      </c>
      <c r="C1" s="37"/>
      <c r="D1" s="37"/>
      <c r="E1" s="37"/>
      <c r="F1" s="37"/>
      <c r="G1" s="38"/>
      <c r="H1" s="2" t="s">
        <v>1</v>
      </c>
      <c r="I1" s="3"/>
      <c r="J1" s="47" t="s">
        <v>2</v>
      </c>
      <c r="K1" s="37"/>
      <c r="L1" s="38"/>
      <c r="M1" s="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 customHeight="1" x14ac:dyDescent="0.35">
      <c r="A2" s="6"/>
      <c r="B2" s="45" t="s">
        <v>3</v>
      </c>
      <c r="C2" s="46"/>
      <c r="D2" s="46"/>
      <c r="E2" s="6"/>
      <c r="F2" s="45" t="s">
        <v>4</v>
      </c>
      <c r="G2" s="46"/>
      <c r="H2" s="46"/>
      <c r="I2" s="6"/>
      <c r="J2" s="45" t="s">
        <v>5</v>
      </c>
      <c r="K2" s="46"/>
      <c r="L2" s="46"/>
      <c r="M2" s="6"/>
      <c r="N2" s="6"/>
      <c r="O2" s="6"/>
      <c r="P2" s="45" t="s">
        <v>6</v>
      </c>
      <c r="Q2" s="46"/>
      <c r="R2" s="4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 customHeight="1" x14ac:dyDescent="0.4">
      <c r="A3" s="6"/>
      <c r="B3" s="43" t="s">
        <v>7</v>
      </c>
      <c r="C3" s="42"/>
      <c r="D3" s="10">
        <v>200000</v>
      </c>
      <c r="E3" s="6"/>
      <c r="F3" s="44" t="str">
        <f>"Montant "&amp;R5&amp;" :"</f>
        <v>Montant mensualité :</v>
      </c>
      <c r="G3" s="35"/>
      <c r="H3" s="11">
        <f>IF(L7=0,ROUND(D3/L5,R6),ROUND(D3*L7/(1-(1+L7)^-L5),R6))</f>
        <v>1016.51</v>
      </c>
      <c r="I3" s="6"/>
      <c r="J3" s="34" t="s">
        <v>8</v>
      </c>
      <c r="K3" s="35"/>
      <c r="L3" s="12">
        <f>ROUND(D5*P5,0)</f>
        <v>240</v>
      </c>
      <c r="M3" s="6"/>
      <c r="N3" s="13"/>
      <c r="O3" s="14"/>
      <c r="P3" s="15" t="s">
        <v>9</v>
      </c>
      <c r="Q3" s="15" t="s">
        <v>10</v>
      </c>
      <c r="R3" s="15" t="s">
        <v>11</v>
      </c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 customHeight="1" x14ac:dyDescent="0.4">
      <c r="A4" s="6"/>
      <c r="B4" s="43" t="s">
        <v>12</v>
      </c>
      <c r="C4" s="42"/>
      <c r="D4" s="16">
        <v>2.0500000000000001E-2</v>
      </c>
      <c r="E4" s="6"/>
      <c r="F4" s="34" t="s">
        <v>13</v>
      </c>
      <c r="G4" s="35"/>
      <c r="H4" s="17">
        <f>ROUND(D3*D7/P5,R6)</f>
        <v>0</v>
      </c>
      <c r="I4" s="6"/>
      <c r="J4" s="34" t="s">
        <v>14</v>
      </c>
      <c r="K4" s="35"/>
      <c r="L4" s="12">
        <f>IF(D6&gt;=D5,L3-1,ROUND(D6*P5,0))</f>
        <v>0</v>
      </c>
      <c r="M4" s="6"/>
      <c r="N4" s="12" t="s">
        <v>15</v>
      </c>
      <c r="O4" s="12"/>
      <c r="P4" s="18" t="s">
        <v>16</v>
      </c>
      <c r="Q4" s="12" t="s">
        <v>17</v>
      </c>
      <c r="R4" s="19" t="str">
        <f>IF(LEFT(P4,1)="A","Calcul actuariel","Calcul proportionnel")</f>
        <v>Calcul proportionnel</v>
      </c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 customHeight="1" x14ac:dyDescent="0.4">
      <c r="A5" s="6"/>
      <c r="B5" s="43" t="s">
        <v>18</v>
      </c>
      <c r="C5" s="42"/>
      <c r="D5" s="20">
        <v>20</v>
      </c>
      <c r="E5" s="6"/>
      <c r="F5" s="44" t="s">
        <v>19</v>
      </c>
      <c r="G5" s="35"/>
      <c r="H5" s="11">
        <f>H6+H7</f>
        <v>43962.139999999963</v>
      </c>
      <c r="I5" s="6"/>
      <c r="J5" s="34" t="s">
        <v>20</v>
      </c>
      <c r="K5" s="35"/>
      <c r="L5" s="12">
        <f>L3-L4</f>
        <v>240</v>
      </c>
      <c r="M5" s="6"/>
      <c r="N5" s="12" t="s">
        <v>21</v>
      </c>
      <c r="O5" s="12"/>
      <c r="P5" s="18">
        <v>12</v>
      </c>
      <c r="Q5" s="12" t="s">
        <v>22</v>
      </c>
      <c r="R5" s="19" t="str">
        <f>IF(P5=12,"mensualité",IF(P5=1,"annuité",IF(P5=4,"trimestrialité",IF(P5=2,"semestrialité","ERREUR"))))</f>
        <v>mensualité</v>
      </c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" customHeight="1" x14ac:dyDescent="0.35">
      <c r="A6" s="6"/>
      <c r="B6" s="41" t="s">
        <v>23</v>
      </c>
      <c r="C6" s="42"/>
      <c r="D6" s="21"/>
      <c r="E6" s="6"/>
      <c r="F6" s="34" t="s">
        <v>24</v>
      </c>
      <c r="G6" s="35"/>
      <c r="H6" s="17">
        <f>E373</f>
        <v>43962.139999999963</v>
      </c>
      <c r="I6" s="6"/>
      <c r="J6" s="34" t="s">
        <v>25</v>
      </c>
      <c r="K6" s="35"/>
      <c r="L6" s="12">
        <f>L3*12/P5</f>
        <v>240</v>
      </c>
      <c r="M6" s="6"/>
      <c r="N6" s="12" t="s">
        <v>26</v>
      </c>
      <c r="O6" s="12"/>
      <c r="P6" s="18">
        <v>2</v>
      </c>
      <c r="Q6" s="12" t="s">
        <v>27</v>
      </c>
      <c r="R6" s="19">
        <f>IF(ISNUMBER(P6),P6,2)</f>
        <v>2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" customHeight="1" x14ac:dyDescent="0.35">
      <c r="A7" s="6"/>
      <c r="B7" s="41" t="s">
        <v>28</v>
      </c>
      <c r="C7" s="42"/>
      <c r="D7" s="22"/>
      <c r="E7" s="6"/>
      <c r="F7" s="34" t="s">
        <v>29</v>
      </c>
      <c r="G7" s="35"/>
      <c r="H7" s="17">
        <f>G373</f>
        <v>0</v>
      </c>
      <c r="I7" s="6"/>
      <c r="J7" s="34" t="s">
        <v>30</v>
      </c>
      <c r="K7" s="35"/>
      <c r="L7" s="23">
        <f>IF(D4=0,0,IF(LEFT(P4,1)="A",((D4+1)^(1/P5))-1,D4/P5))</f>
        <v>1.7083333333333334E-3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 customHeight="1" x14ac:dyDescent="0.4">
      <c r="A8" s="6"/>
      <c r="B8" s="41" t="s">
        <v>31</v>
      </c>
      <c r="C8" s="42"/>
      <c r="D8" s="26">
        <v>45929</v>
      </c>
      <c r="E8" s="6"/>
      <c r="F8" s="34" t="s">
        <v>32</v>
      </c>
      <c r="G8" s="35"/>
      <c r="H8" s="17">
        <f>F373</f>
        <v>200000.00000000003</v>
      </c>
      <c r="I8" s="6"/>
      <c r="J8" s="34" t="s">
        <v>33</v>
      </c>
      <c r="K8" s="35"/>
      <c r="L8" s="25" t="str">
        <f>IF(ABS(H8-D11)&gt;0.01,"KO","Ok")</f>
        <v>Ok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 customHeight="1" x14ac:dyDescent="0.35">
      <c r="A9" s="6"/>
      <c r="B9" s="39" t="s">
        <v>34</v>
      </c>
      <c r="C9" s="40"/>
      <c r="D9" s="40"/>
      <c r="E9" s="40"/>
      <c r="F9" s="40"/>
      <c r="G9" s="40"/>
      <c r="H9" s="4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 customHeight="1" x14ac:dyDescent="0.4">
      <c r="A10" s="6"/>
      <c r="B10" s="27" t="s">
        <v>35</v>
      </c>
      <c r="C10" s="28" t="s">
        <v>36</v>
      </c>
      <c r="D10" s="28" t="s">
        <v>37</v>
      </c>
      <c r="E10" s="28" t="s">
        <v>38</v>
      </c>
      <c r="F10" s="28" t="s">
        <v>39</v>
      </c>
      <c r="G10" s="28" t="s">
        <v>40</v>
      </c>
      <c r="H10" s="28" t="s">
        <v>41</v>
      </c>
      <c r="I10" s="6"/>
      <c r="J10" s="28"/>
      <c r="K10" s="28"/>
      <c r="L10" s="2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" customHeight="1" x14ac:dyDescent="0.35">
      <c r="A11" s="6"/>
      <c r="B11" s="29">
        <v>0</v>
      </c>
      <c r="C11" s="30">
        <f>D8</f>
        <v>45929</v>
      </c>
      <c r="D11" s="31">
        <f>ROUND(D3,R6)</f>
        <v>200000</v>
      </c>
      <c r="E11" s="31"/>
      <c r="F11" s="31"/>
      <c r="G11" s="31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" customHeight="1" x14ac:dyDescent="0.35">
      <c r="A12" s="6"/>
      <c r="B12" s="29">
        <f t="shared" ref="B12:B266" si="0">IF(B11&lt;$L$3,B11+1,"-")</f>
        <v>1</v>
      </c>
      <c r="C12" s="30">
        <f t="shared" ref="C12:C266" si="1">IF(ISNUMBER(B12),MIN(DATE(YEAR($C$11),MONTH($C$11)+B12*12/$P$5,DAY($C$11)),DATE(YEAR($C$11),MONTH($C$11)+1+B12*12/$P$5,1)-1),"")</f>
        <v>45959</v>
      </c>
      <c r="D12" s="31">
        <f t="shared" ref="D12:D266" si="2">IF(ISNUMBER(B12),D11-F11,"")</f>
        <v>200000</v>
      </c>
      <c r="E12" s="31">
        <f t="shared" ref="E12:E266" si="3">IF(ISNUMBER(B12),ROUND(D12*$L$7,$R$6),"")</f>
        <v>341.67</v>
      </c>
      <c r="F12" s="31">
        <f t="shared" ref="F12:F266" si="4">IF(ISNUMBER(B12),IF(B12=$L$3,D12,IF(B12&gt;$L$4,$H$3-E12,0)),"")</f>
        <v>674.83999999999992</v>
      </c>
      <c r="G12" s="31">
        <f t="shared" ref="G12:G266" si="5">IF(ISNUMBER(B12),$H$4,"")</f>
        <v>0</v>
      </c>
      <c r="H12" s="31">
        <f t="shared" ref="H12:H266" si="6">IF(ISNUMBER(B12),E12+F12+G12,"")</f>
        <v>1016.51</v>
      </c>
      <c r="I12" s="6"/>
      <c r="J12" s="32"/>
      <c r="K12" s="32"/>
      <c r="L12" s="3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2" customHeight="1" x14ac:dyDescent="0.35">
      <c r="A13" s="6"/>
      <c r="B13" s="29">
        <f t="shared" si="0"/>
        <v>2</v>
      </c>
      <c r="C13" s="30">
        <f t="shared" si="1"/>
        <v>45990</v>
      </c>
      <c r="D13" s="31">
        <f t="shared" si="2"/>
        <v>199325.16</v>
      </c>
      <c r="E13" s="31">
        <f t="shared" si="3"/>
        <v>340.51</v>
      </c>
      <c r="F13" s="31">
        <f t="shared" si="4"/>
        <v>676</v>
      </c>
      <c r="G13" s="31">
        <f t="shared" si="5"/>
        <v>0</v>
      </c>
      <c r="H13" s="31">
        <f t="shared" si="6"/>
        <v>1016.51</v>
      </c>
      <c r="I13" s="6"/>
      <c r="J13" s="32"/>
      <c r="K13" s="32"/>
      <c r="L13" s="3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" customHeight="1" x14ac:dyDescent="0.35">
      <c r="A14" s="6"/>
      <c r="B14" s="29">
        <f t="shared" si="0"/>
        <v>3</v>
      </c>
      <c r="C14" s="30">
        <f t="shared" si="1"/>
        <v>46020</v>
      </c>
      <c r="D14" s="31">
        <f t="shared" si="2"/>
        <v>198649.16</v>
      </c>
      <c r="E14" s="31">
        <f t="shared" si="3"/>
        <v>339.36</v>
      </c>
      <c r="F14" s="31">
        <f t="shared" si="4"/>
        <v>677.15</v>
      </c>
      <c r="G14" s="31">
        <f t="shared" si="5"/>
        <v>0</v>
      </c>
      <c r="H14" s="31">
        <f t="shared" si="6"/>
        <v>1016.51</v>
      </c>
      <c r="I14" s="6"/>
      <c r="J14" s="32"/>
      <c r="K14" s="32"/>
      <c r="L14" s="3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" customHeight="1" x14ac:dyDescent="0.35">
      <c r="A15" s="6"/>
      <c r="B15" s="29">
        <f t="shared" si="0"/>
        <v>4</v>
      </c>
      <c r="C15" s="30">
        <f t="shared" si="1"/>
        <v>46051</v>
      </c>
      <c r="D15" s="31">
        <f t="shared" si="2"/>
        <v>197972.01</v>
      </c>
      <c r="E15" s="31">
        <f t="shared" si="3"/>
        <v>338.2</v>
      </c>
      <c r="F15" s="31">
        <f t="shared" si="4"/>
        <v>678.31</v>
      </c>
      <c r="G15" s="31">
        <f t="shared" si="5"/>
        <v>0</v>
      </c>
      <c r="H15" s="31">
        <f t="shared" si="6"/>
        <v>1016.51</v>
      </c>
      <c r="I15" s="6"/>
      <c r="J15" s="32"/>
      <c r="K15" s="32"/>
      <c r="L15" s="3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" customHeight="1" x14ac:dyDescent="0.35">
      <c r="A16" s="6"/>
      <c r="B16" s="29">
        <f t="shared" si="0"/>
        <v>5</v>
      </c>
      <c r="C16" s="30">
        <f t="shared" si="1"/>
        <v>46081</v>
      </c>
      <c r="D16" s="31">
        <f t="shared" si="2"/>
        <v>197293.7</v>
      </c>
      <c r="E16" s="31">
        <f t="shared" si="3"/>
        <v>337.04</v>
      </c>
      <c r="F16" s="31">
        <f t="shared" si="4"/>
        <v>679.47</v>
      </c>
      <c r="G16" s="31">
        <f t="shared" si="5"/>
        <v>0</v>
      </c>
      <c r="H16" s="31">
        <f t="shared" si="6"/>
        <v>1016.51</v>
      </c>
      <c r="I16" s="6"/>
      <c r="J16" s="3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" customHeight="1" x14ac:dyDescent="0.35">
      <c r="A17" s="6"/>
      <c r="B17" s="29">
        <f t="shared" si="0"/>
        <v>6</v>
      </c>
      <c r="C17" s="30">
        <f t="shared" si="1"/>
        <v>46110</v>
      </c>
      <c r="D17" s="31">
        <f t="shared" si="2"/>
        <v>196614.23</v>
      </c>
      <c r="E17" s="31">
        <f t="shared" si="3"/>
        <v>335.88</v>
      </c>
      <c r="F17" s="31">
        <f t="shared" si="4"/>
        <v>680.63</v>
      </c>
      <c r="G17" s="31">
        <f t="shared" si="5"/>
        <v>0</v>
      </c>
      <c r="H17" s="31">
        <f t="shared" si="6"/>
        <v>1016.51</v>
      </c>
      <c r="I17" s="6"/>
      <c r="J17" s="3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" customHeight="1" x14ac:dyDescent="0.35">
      <c r="A18" s="6"/>
      <c r="B18" s="29">
        <f t="shared" si="0"/>
        <v>7</v>
      </c>
      <c r="C18" s="30">
        <f t="shared" si="1"/>
        <v>46141</v>
      </c>
      <c r="D18" s="31">
        <f t="shared" si="2"/>
        <v>195933.6</v>
      </c>
      <c r="E18" s="31">
        <f t="shared" si="3"/>
        <v>334.72</v>
      </c>
      <c r="F18" s="31">
        <f t="shared" si="4"/>
        <v>681.79</v>
      </c>
      <c r="G18" s="31">
        <f t="shared" si="5"/>
        <v>0</v>
      </c>
      <c r="H18" s="31">
        <f t="shared" si="6"/>
        <v>1016.51</v>
      </c>
      <c r="I18" s="6"/>
      <c r="J18" s="3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" customHeight="1" x14ac:dyDescent="0.35">
      <c r="A19" s="6"/>
      <c r="B19" s="29">
        <f t="shared" si="0"/>
        <v>8</v>
      </c>
      <c r="C19" s="30">
        <f t="shared" si="1"/>
        <v>46171</v>
      </c>
      <c r="D19" s="31">
        <f t="shared" si="2"/>
        <v>195251.81</v>
      </c>
      <c r="E19" s="31">
        <f t="shared" si="3"/>
        <v>333.56</v>
      </c>
      <c r="F19" s="31">
        <f t="shared" si="4"/>
        <v>682.95</v>
      </c>
      <c r="G19" s="31">
        <f t="shared" si="5"/>
        <v>0</v>
      </c>
      <c r="H19" s="31">
        <f t="shared" si="6"/>
        <v>1016.51</v>
      </c>
      <c r="I19" s="6"/>
      <c r="J19" s="3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" customHeight="1" x14ac:dyDescent="0.35">
      <c r="A20" s="6"/>
      <c r="B20" s="29">
        <f t="shared" si="0"/>
        <v>9</v>
      </c>
      <c r="C20" s="30">
        <f t="shared" si="1"/>
        <v>46202</v>
      </c>
      <c r="D20" s="31">
        <f t="shared" si="2"/>
        <v>194568.86</v>
      </c>
      <c r="E20" s="31">
        <f t="shared" si="3"/>
        <v>332.39</v>
      </c>
      <c r="F20" s="31">
        <f t="shared" si="4"/>
        <v>684.12</v>
      </c>
      <c r="G20" s="31">
        <f t="shared" si="5"/>
        <v>0</v>
      </c>
      <c r="H20" s="31">
        <f t="shared" si="6"/>
        <v>1016.51</v>
      </c>
      <c r="I20" s="6"/>
      <c r="J20" s="32"/>
      <c r="K20" s="31"/>
      <c r="L20" s="3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" customHeight="1" x14ac:dyDescent="0.35">
      <c r="A21" s="6"/>
      <c r="B21" s="29">
        <f t="shared" si="0"/>
        <v>10</v>
      </c>
      <c r="C21" s="30">
        <f t="shared" si="1"/>
        <v>46232</v>
      </c>
      <c r="D21" s="31">
        <f t="shared" si="2"/>
        <v>193884.74</v>
      </c>
      <c r="E21" s="31">
        <f t="shared" si="3"/>
        <v>331.22</v>
      </c>
      <c r="F21" s="31">
        <f t="shared" si="4"/>
        <v>685.29</v>
      </c>
      <c r="G21" s="31">
        <f t="shared" si="5"/>
        <v>0</v>
      </c>
      <c r="H21" s="31">
        <f t="shared" si="6"/>
        <v>1016.51</v>
      </c>
      <c r="I21" s="6"/>
      <c r="J21" s="32"/>
      <c r="K21" s="31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" customHeight="1" x14ac:dyDescent="0.35">
      <c r="A22" s="6"/>
      <c r="B22" s="29">
        <f t="shared" si="0"/>
        <v>11</v>
      </c>
      <c r="C22" s="30">
        <f t="shared" si="1"/>
        <v>46263</v>
      </c>
      <c r="D22" s="31">
        <f t="shared" si="2"/>
        <v>193199.44999999998</v>
      </c>
      <c r="E22" s="31">
        <f t="shared" si="3"/>
        <v>330.05</v>
      </c>
      <c r="F22" s="31">
        <f t="shared" si="4"/>
        <v>686.46</v>
      </c>
      <c r="G22" s="31">
        <f t="shared" si="5"/>
        <v>0</v>
      </c>
      <c r="H22" s="31">
        <f t="shared" si="6"/>
        <v>1016.51</v>
      </c>
      <c r="I22" s="6"/>
      <c r="J22" s="32"/>
      <c r="K22" s="31"/>
      <c r="L22" s="3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" customHeight="1" x14ac:dyDescent="0.35">
      <c r="A23" s="6"/>
      <c r="B23" s="29">
        <f t="shared" si="0"/>
        <v>12</v>
      </c>
      <c r="C23" s="30">
        <f t="shared" si="1"/>
        <v>46294</v>
      </c>
      <c r="D23" s="31">
        <f t="shared" si="2"/>
        <v>192512.99</v>
      </c>
      <c r="E23" s="31">
        <f t="shared" si="3"/>
        <v>328.88</v>
      </c>
      <c r="F23" s="31">
        <f t="shared" si="4"/>
        <v>687.63</v>
      </c>
      <c r="G23" s="31">
        <f t="shared" si="5"/>
        <v>0</v>
      </c>
      <c r="H23" s="31">
        <f t="shared" si="6"/>
        <v>1016.51</v>
      </c>
      <c r="I23" s="6"/>
      <c r="J23" s="32"/>
      <c r="K23" s="31"/>
      <c r="L23" s="3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" customHeight="1" x14ac:dyDescent="0.35">
      <c r="A24" s="6"/>
      <c r="B24" s="29">
        <f t="shared" si="0"/>
        <v>13</v>
      </c>
      <c r="C24" s="30">
        <f t="shared" si="1"/>
        <v>46324</v>
      </c>
      <c r="D24" s="31">
        <f t="shared" si="2"/>
        <v>191825.36</v>
      </c>
      <c r="E24" s="31">
        <f t="shared" si="3"/>
        <v>327.7</v>
      </c>
      <c r="F24" s="31">
        <f t="shared" si="4"/>
        <v>688.81</v>
      </c>
      <c r="G24" s="31">
        <f t="shared" si="5"/>
        <v>0</v>
      </c>
      <c r="H24" s="31">
        <f t="shared" si="6"/>
        <v>1016.51</v>
      </c>
      <c r="I24" s="6"/>
      <c r="J24" s="32"/>
      <c r="K24" s="31"/>
      <c r="L24" s="3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" customHeight="1" x14ac:dyDescent="0.35">
      <c r="A25" s="6"/>
      <c r="B25" s="29">
        <f t="shared" si="0"/>
        <v>14</v>
      </c>
      <c r="C25" s="30">
        <f t="shared" si="1"/>
        <v>46355</v>
      </c>
      <c r="D25" s="31">
        <f t="shared" si="2"/>
        <v>191136.55</v>
      </c>
      <c r="E25" s="31">
        <f t="shared" si="3"/>
        <v>326.52</v>
      </c>
      <c r="F25" s="31">
        <f t="shared" si="4"/>
        <v>689.99</v>
      </c>
      <c r="G25" s="31">
        <f t="shared" si="5"/>
        <v>0</v>
      </c>
      <c r="H25" s="31">
        <f t="shared" si="6"/>
        <v>1016.51</v>
      </c>
      <c r="I25" s="6"/>
      <c r="J25" s="32"/>
      <c r="K25" s="31"/>
      <c r="L25" s="3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" customHeight="1" x14ac:dyDescent="0.35">
      <c r="A26" s="6"/>
      <c r="B26" s="29">
        <f t="shared" si="0"/>
        <v>15</v>
      </c>
      <c r="C26" s="30">
        <f t="shared" si="1"/>
        <v>46385</v>
      </c>
      <c r="D26" s="31">
        <f t="shared" si="2"/>
        <v>190446.56</v>
      </c>
      <c r="E26" s="31">
        <f t="shared" si="3"/>
        <v>325.35000000000002</v>
      </c>
      <c r="F26" s="31">
        <f t="shared" si="4"/>
        <v>691.16</v>
      </c>
      <c r="G26" s="31">
        <f t="shared" si="5"/>
        <v>0</v>
      </c>
      <c r="H26" s="31">
        <f t="shared" si="6"/>
        <v>1016.51</v>
      </c>
      <c r="I26" s="6"/>
      <c r="J26" s="32"/>
      <c r="K26" s="31"/>
      <c r="L26" s="3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" customHeight="1" x14ac:dyDescent="0.35">
      <c r="A27" s="6"/>
      <c r="B27" s="29">
        <f t="shared" si="0"/>
        <v>16</v>
      </c>
      <c r="C27" s="30">
        <f t="shared" si="1"/>
        <v>46416</v>
      </c>
      <c r="D27" s="31">
        <f t="shared" si="2"/>
        <v>189755.4</v>
      </c>
      <c r="E27" s="31">
        <f t="shared" si="3"/>
        <v>324.17</v>
      </c>
      <c r="F27" s="31">
        <f t="shared" si="4"/>
        <v>692.33999999999992</v>
      </c>
      <c r="G27" s="31">
        <f t="shared" si="5"/>
        <v>0</v>
      </c>
      <c r="H27" s="31">
        <f t="shared" si="6"/>
        <v>1016.51</v>
      </c>
      <c r="I27" s="6"/>
      <c r="J27" s="32"/>
      <c r="K27" s="31"/>
      <c r="L27" s="3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" customHeight="1" x14ac:dyDescent="0.35">
      <c r="A28" s="6"/>
      <c r="B28" s="29">
        <f t="shared" si="0"/>
        <v>17</v>
      </c>
      <c r="C28" s="30">
        <f t="shared" si="1"/>
        <v>46446</v>
      </c>
      <c r="D28" s="31">
        <f t="shared" si="2"/>
        <v>189063.06</v>
      </c>
      <c r="E28" s="31">
        <f t="shared" si="3"/>
        <v>322.98</v>
      </c>
      <c r="F28" s="31">
        <f t="shared" si="4"/>
        <v>693.53</v>
      </c>
      <c r="G28" s="31">
        <f t="shared" si="5"/>
        <v>0</v>
      </c>
      <c r="H28" s="31">
        <f t="shared" si="6"/>
        <v>1016.51</v>
      </c>
      <c r="I28" s="6"/>
      <c r="J28" s="32"/>
      <c r="K28" s="31"/>
      <c r="L28" s="3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2" customHeight="1" x14ac:dyDescent="0.35">
      <c r="A29" s="6"/>
      <c r="B29" s="29">
        <f t="shared" si="0"/>
        <v>18</v>
      </c>
      <c r="C29" s="30">
        <f t="shared" si="1"/>
        <v>46475</v>
      </c>
      <c r="D29" s="31">
        <f t="shared" si="2"/>
        <v>188369.53</v>
      </c>
      <c r="E29" s="31">
        <f t="shared" si="3"/>
        <v>321.8</v>
      </c>
      <c r="F29" s="31">
        <f t="shared" si="4"/>
        <v>694.71</v>
      </c>
      <c r="G29" s="31">
        <f t="shared" si="5"/>
        <v>0</v>
      </c>
      <c r="H29" s="31">
        <f t="shared" si="6"/>
        <v>1016.51</v>
      </c>
      <c r="I29" s="6"/>
      <c r="J29" s="32"/>
      <c r="K29" s="31"/>
      <c r="L29" s="3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" customHeight="1" x14ac:dyDescent="0.35">
      <c r="A30" s="6"/>
      <c r="B30" s="29">
        <f t="shared" si="0"/>
        <v>19</v>
      </c>
      <c r="C30" s="30">
        <f t="shared" si="1"/>
        <v>46506</v>
      </c>
      <c r="D30" s="31">
        <f t="shared" si="2"/>
        <v>187674.82</v>
      </c>
      <c r="E30" s="31">
        <f t="shared" si="3"/>
        <v>320.61</v>
      </c>
      <c r="F30" s="31">
        <f t="shared" si="4"/>
        <v>695.9</v>
      </c>
      <c r="G30" s="31">
        <f t="shared" si="5"/>
        <v>0</v>
      </c>
      <c r="H30" s="31">
        <f t="shared" si="6"/>
        <v>1016.51</v>
      </c>
      <c r="I30" s="6"/>
      <c r="J30" s="32"/>
      <c r="K30" s="31"/>
      <c r="L30" s="3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" customHeight="1" x14ac:dyDescent="0.35">
      <c r="A31" s="6"/>
      <c r="B31" s="29">
        <f t="shared" si="0"/>
        <v>20</v>
      </c>
      <c r="C31" s="30">
        <f t="shared" si="1"/>
        <v>46536</v>
      </c>
      <c r="D31" s="31">
        <f t="shared" si="2"/>
        <v>186978.92</v>
      </c>
      <c r="E31" s="31">
        <f t="shared" si="3"/>
        <v>319.42</v>
      </c>
      <c r="F31" s="31">
        <f t="shared" si="4"/>
        <v>697.08999999999992</v>
      </c>
      <c r="G31" s="31">
        <f t="shared" si="5"/>
        <v>0</v>
      </c>
      <c r="H31" s="31">
        <f t="shared" si="6"/>
        <v>1016.51</v>
      </c>
      <c r="I31" s="6"/>
      <c r="J31" s="32"/>
      <c r="K31" s="31"/>
      <c r="L31" s="3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" customHeight="1" x14ac:dyDescent="0.35">
      <c r="A32" s="6"/>
      <c r="B32" s="29">
        <f t="shared" si="0"/>
        <v>21</v>
      </c>
      <c r="C32" s="30">
        <f t="shared" si="1"/>
        <v>46567</v>
      </c>
      <c r="D32" s="31">
        <f t="shared" si="2"/>
        <v>186281.83000000002</v>
      </c>
      <c r="E32" s="31">
        <f t="shared" si="3"/>
        <v>318.23</v>
      </c>
      <c r="F32" s="31">
        <f t="shared" si="4"/>
        <v>698.28</v>
      </c>
      <c r="G32" s="31">
        <f t="shared" si="5"/>
        <v>0</v>
      </c>
      <c r="H32" s="31">
        <f t="shared" si="6"/>
        <v>1016.51</v>
      </c>
      <c r="I32" s="6"/>
      <c r="J32" s="32"/>
      <c r="K32" s="31"/>
      <c r="L32" s="3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" customHeight="1" x14ac:dyDescent="0.35">
      <c r="A33" s="6"/>
      <c r="B33" s="29">
        <f t="shared" si="0"/>
        <v>22</v>
      </c>
      <c r="C33" s="30">
        <f t="shared" si="1"/>
        <v>46597</v>
      </c>
      <c r="D33" s="31">
        <f t="shared" si="2"/>
        <v>185583.55000000002</v>
      </c>
      <c r="E33" s="31">
        <f t="shared" si="3"/>
        <v>317.04000000000002</v>
      </c>
      <c r="F33" s="31">
        <f t="shared" si="4"/>
        <v>699.47</v>
      </c>
      <c r="G33" s="31">
        <f t="shared" si="5"/>
        <v>0</v>
      </c>
      <c r="H33" s="31">
        <f t="shared" si="6"/>
        <v>1016.51</v>
      </c>
      <c r="I33" s="6"/>
      <c r="J33" s="32"/>
      <c r="K33" s="31"/>
      <c r="L33" s="3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2" customHeight="1" x14ac:dyDescent="0.35">
      <c r="A34" s="6"/>
      <c r="B34" s="29">
        <f t="shared" si="0"/>
        <v>23</v>
      </c>
      <c r="C34" s="30">
        <f t="shared" si="1"/>
        <v>46628</v>
      </c>
      <c r="D34" s="31">
        <f t="shared" si="2"/>
        <v>184884.08000000002</v>
      </c>
      <c r="E34" s="31">
        <f t="shared" si="3"/>
        <v>315.83999999999997</v>
      </c>
      <c r="F34" s="31">
        <f t="shared" si="4"/>
        <v>700.67000000000007</v>
      </c>
      <c r="G34" s="31">
        <f t="shared" si="5"/>
        <v>0</v>
      </c>
      <c r="H34" s="31">
        <f t="shared" si="6"/>
        <v>1016.51</v>
      </c>
      <c r="I34" s="6"/>
      <c r="J34" s="32"/>
      <c r="K34" s="31"/>
      <c r="L34" s="3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2" customHeight="1" x14ac:dyDescent="0.35">
      <c r="A35" s="6"/>
      <c r="B35" s="29">
        <f t="shared" si="0"/>
        <v>24</v>
      </c>
      <c r="C35" s="30">
        <f t="shared" si="1"/>
        <v>46659</v>
      </c>
      <c r="D35" s="31">
        <f t="shared" si="2"/>
        <v>184183.41</v>
      </c>
      <c r="E35" s="31">
        <f t="shared" si="3"/>
        <v>314.64999999999998</v>
      </c>
      <c r="F35" s="31">
        <f t="shared" si="4"/>
        <v>701.86</v>
      </c>
      <c r="G35" s="31">
        <f t="shared" si="5"/>
        <v>0</v>
      </c>
      <c r="H35" s="31">
        <f t="shared" si="6"/>
        <v>1016.51</v>
      </c>
      <c r="I35" s="6"/>
      <c r="J35" s="32"/>
      <c r="K35" s="31"/>
      <c r="L35" s="3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" customHeight="1" x14ac:dyDescent="0.35">
      <c r="A36" s="6"/>
      <c r="B36" s="29">
        <f t="shared" si="0"/>
        <v>25</v>
      </c>
      <c r="C36" s="30">
        <f t="shared" si="1"/>
        <v>46689</v>
      </c>
      <c r="D36" s="31">
        <f t="shared" si="2"/>
        <v>183481.55000000002</v>
      </c>
      <c r="E36" s="31">
        <f t="shared" si="3"/>
        <v>313.45</v>
      </c>
      <c r="F36" s="31">
        <f t="shared" si="4"/>
        <v>703.06</v>
      </c>
      <c r="G36" s="31">
        <f t="shared" si="5"/>
        <v>0</v>
      </c>
      <c r="H36" s="31">
        <f t="shared" si="6"/>
        <v>1016.51</v>
      </c>
      <c r="I36" s="6"/>
      <c r="J36" s="32"/>
      <c r="K36" s="31"/>
      <c r="L36" s="3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" customHeight="1" x14ac:dyDescent="0.35">
      <c r="A37" s="6"/>
      <c r="B37" s="29">
        <f t="shared" si="0"/>
        <v>26</v>
      </c>
      <c r="C37" s="30">
        <f t="shared" si="1"/>
        <v>46720</v>
      </c>
      <c r="D37" s="31">
        <f t="shared" si="2"/>
        <v>182778.49000000002</v>
      </c>
      <c r="E37" s="31">
        <f t="shared" si="3"/>
        <v>312.25</v>
      </c>
      <c r="F37" s="31">
        <f t="shared" si="4"/>
        <v>704.26</v>
      </c>
      <c r="G37" s="31">
        <f t="shared" si="5"/>
        <v>0</v>
      </c>
      <c r="H37" s="31">
        <f t="shared" si="6"/>
        <v>1016.51</v>
      </c>
      <c r="I37" s="6"/>
      <c r="J37" s="32"/>
      <c r="K37" s="31"/>
      <c r="L37" s="3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" customHeight="1" x14ac:dyDescent="0.35">
      <c r="A38" s="6"/>
      <c r="B38" s="29">
        <f t="shared" si="0"/>
        <v>27</v>
      </c>
      <c r="C38" s="30">
        <f t="shared" si="1"/>
        <v>46750</v>
      </c>
      <c r="D38" s="31">
        <f t="shared" si="2"/>
        <v>182074.23</v>
      </c>
      <c r="E38" s="31">
        <f t="shared" si="3"/>
        <v>311.04000000000002</v>
      </c>
      <c r="F38" s="31">
        <f t="shared" si="4"/>
        <v>705.47</v>
      </c>
      <c r="G38" s="31">
        <f t="shared" si="5"/>
        <v>0</v>
      </c>
      <c r="H38" s="31">
        <f t="shared" si="6"/>
        <v>1016.51</v>
      </c>
      <c r="I38" s="6"/>
      <c r="J38" s="32"/>
      <c r="K38" s="31"/>
      <c r="L38" s="3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" customHeight="1" x14ac:dyDescent="0.35">
      <c r="A39" s="6"/>
      <c r="B39" s="29">
        <f t="shared" si="0"/>
        <v>28</v>
      </c>
      <c r="C39" s="30">
        <f t="shared" si="1"/>
        <v>46781</v>
      </c>
      <c r="D39" s="31">
        <f t="shared" si="2"/>
        <v>181368.76</v>
      </c>
      <c r="E39" s="31">
        <f t="shared" si="3"/>
        <v>309.83999999999997</v>
      </c>
      <c r="F39" s="31">
        <f t="shared" si="4"/>
        <v>706.67000000000007</v>
      </c>
      <c r="G39" s="31">
        <f t="shared" si="5"/>
        <v>0</v>
      </c>
      <c r="H39" s="31">
        <f t="shared" si="6"/>
        <v>1016.51</v>
      </c>
      <c r="I39" s="6"/>
      <c r="J39" s="32"/>
      <c r="K39" s="31"/>
      <c r="L39" s="3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" customHeight="1" x14ac:dyDescent="0.35">
      <c r="A40" s="6"/>
      <c r="B40" s="29">
        <f t="shared" si="0"/>
        <v>29</v>
      </c>
      <c r="C40" s="30">
        <f t="shared" si="1"/>
        <v>46812</v>
      </c>
      <c r="D40" s="31">
        <f t="shared" si="2"/>
        <v>180662.09</v>
      </c>
      <c r="E40" s="31">
        <f t="shared" si="3"/>
        <v>308.63</v>
      </c>
      <c r="F40" s="31">
        <f t="shared" si="4"/>
        <v>707.88</v>
      </c>
      <c r="G40" s="31">
        <f t="shared" si="5"/>
        <v>0</v>
      </c>
      <c r="H40" s="31">
        <f t="shared" si="6"/>
        <v>1016.51</v>
      </c>
      <c r="I40" s="6"/>
      <c r="J40" s="32"/>
      <c r="K40" s="31"/>
      <c r="L40" s="3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" customHeight="1" x14ac:dyDescent="0.35">
      <c r="A41" s="6"/>
      <c r="B41" s="29">
        <f t="shared" si="0"/>
        <v>30</v>
      </c>
      <c r="C41" s="30">
        <f t="shared" si="1"/>
        <v>46841</v>
      </c>
      <c r="D41" s="31">
        <f t="shared" si="2"/>
        <v>179954.21</v>
      </c>
      <c r="E41" s="31">
        <f t="shared" si="3"/>
        <v>307.42</v>
      </c>
      <c r="F41" s="31">
        <f t="shared" si="4"/>
        <v>709.08999999999992</v>
      </c>
      <c r="G41" s="31">
        <f t="shared" si="5"/>
        <v>0</v>
      </c>
      <c r="H41" s="31">
        <f t="shared" si="6"/>
        <v>1016.51</v>
      </c>
      <c r="I41" s="6"/>
      <c r="J41" s="32"/>
      <c r="K41" s="31"/>
      <c r="L41" s="3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" customHeight="1" x14ac:dyDescent="0.35">
      <c r="A42" s="6"/>
      <c r="B42" s="29">
        <f t="shared" si="0"/>
        <v>31</v>
      </c>
      <c r="C42" s="30">
        <f t="shared" si="1"/>
        <v>46872</v>
      </c>
      <c r="D42" s="31">
        <f t="shared" si="2"/>
        <v>179245.12</v>
      </c>
      <c r="E42" s="31">
        <f t="shared" si="3"/>
        <v>306.20999999999998</v>
      </c>
      <c r="F42" s="31">
        <f t="shared" si="4"/>
        <v>710.3</v>
      </c>
      <c r="G42" s="31">
        <f t="shared" si="5"/>
        <v>0</v>
      </c>
      <c r="H42" s="31">
        <f t="shared" si="6"/>
        <v>1016.51</v>
      </c>
      <c r="I42" s="6"/>
      <c r="J42" s="32"/>
      <c r="K42" s="31"/>
      <c r="L42" s="3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" customHeight="1" x14ac:dyDescent="0.35">
      <c r="A43" s="6"/>
      <c r="B43" s="29">
        <f t="shared" si="0"/>
        <v>32</v>
      </c>
      <c r="C43" s="30">
        <f t="shared" si="1"/>
        <v>46902</v>
      </c>
      <c r="D43" s="31">
        <f t="shared" si="2"/>
        <v>178534.82</v>
      </c>
      <c r="E43" s="31">
        <f t="shared" si="3"/>
        <v>305</v>
      </c>
      <c r="F43" s="31">
        <f t="shared" si="4"/>
        <v>711.51</v>
      </c>
      <c r="G43" s="31">
        <f t="shared" si="5"/>
        <v>0</v>
      </c>
      <c r="H43" s="31">
        <f t="shared" si="6"/>
        <v>1016.51</v>
      </c>
      <c r="I43" s="6"/>
      <c r="J43" s="32"/>
      <c r="K43" s="31"/>
      <c r="L43" s="3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2" customHeight="1" x14ac:dyDescent="0.35">
      <c r="A44" s="6"/>
      <c r="B44" s="29">
        <f t="shared" si="0"/>
        <v>33</v>
      </c>
      <c r="C44" s="30">
        <f t="shared" si="1"/>
        <v>46933</v>
      </c>
      <c r="D44" s="31">
        <f t="shared" si="2"/>
        <v>177823.31</v>
      </c>
      <c r="E44" s="31">
        <f t="shared" si="3"/>
        <v>303.77999999999997</v>
      </c>
      <c r="F44" s="31">
        <f t="shared" si="4"/>
        <v>712.73</v>
      </c>
      <c r="G44" s="31">
        <f t="shared" si="5"/>
        <v>0</v>
      </c>
      <c r="H44" s="31">
        <f t="shared" si="6"/>
        <v>1016.51</v>
      </c>
      <c r="I44" s="6"/>
      <c r="J44" s="32"/>
      <c r="K44" s="31"/>
      <c r="L44" s="3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" customHeight="1" x14ac:dyDescent="0.35">
      <c r="A45" s="6"/>
      <c r="B45" s="29">
        <f t="shared" si="0"/>
        <v>34</v>
      </c>
      <c r="C45" s="30">
        <f t="shared" si="1"/>
        <v>46963</v>
      </c>
      <c r="D45" s="31">
        <f t="shared" si="2"/>
        <v>177110.58</v>
      </c>
      <c r="E45" s="31">
        <f t="shared" si="3"/>
        <v>302.56</v>
      </c>
      <c r="F45" s="31">
        <f t="shared" si="4"/>
        <v>713.95</v>
      </c>
      <c r="G45" s="31">
        <f t="shared" si="5"/>
        <v>0</v>
      </c>
      <c r="H45" s="31">
        <f t="shared" si="6"/>
        <v>1016.51</v>
      </c>
      <c r="I45" s="6"/>
      <c r="J45" s="32"/>
      <c r="K45" s="31"/>
      <c r="L45" s="3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" customHeight="1" x14ac:dyDescent="0.35">
      <c r="A46" s="6"/>
      <c r="B46" s="29">
        <f t="shared" si="0"/>
        <v>35</v>
      </c>
      <c r="C46" s="30">
        <f t="shared" si="1"/>
        <v>46994</v>
      </c>
      <c r="D46" s="31">
        <f t="shared" si="2"/>
        <v>176396.62999999998</v>
      </c>
      <c r="E46" s="31">
        <f t="shared" si="3"/>
        <v>301.33999999999997</v>
      </c>
      <c r="F46" s="31">
        <f t="shared" si="4"/>
        <v>715.17000000000007</v>
      </c>
      <c r="G46" s="31">
        <f t="shared" si="5"/>
        <v>0</v>
      </c>
      <c r="H46" s="31">
        <f t="shared" si="6"/>
        <v>1016.51</v>
      </c>
      <c r="I46" s="6"/>
      <c r="J46" s="32"/>
      <c r="K46" s="31"/>
      <c r="L46" s="3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" customHeight="1" x14ac:dyDescent="0.35">
      <c r="A47" s="6"/>
      <c r="B47" s="29">
        <f t="shared" si="0"/>
        <v>36</v>
      </c>
      <c r="C47" s="30">
        <f t="shared" si="1"/>
        <v>47025</v>
      </c>
      <c r="D47" s="31">
        <f t="shared" si="2"/>
        <v>175681.45999999996</v>
      </c>
      <c r="E47" s="31">
        <f t="shared" si="3"/>
        <v>300.12</v>
      </c>
      <c r="F47" s="31">
        <f t="shared" si="4"/>
        <v>716.39</v>
      </c>
      <c r="G47" s="31">
        <f t="shared" si="5"/>
        <v>0</v>
      </c>
      <c r="H47" s="31">
        <f t="shared" si="6"/>
        <v>1016.51</v>
      </c>
      <c r="I47" s="6"/>
      <c r="J47" s="32"/>
      <c r="K47" s="31"/>
      <c r="L47" s="3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" customHeight="1" x14ac:dyDescent="0.35">
      <c r="A48" s="6"/>
      <c r="B48" s="29">
        <f t="shared" si="0"/>
        <v>37</v>
      </c>
      <c r="C48" s="30">
        <f t="shared" si="1"/>
        <v>47055</v>
      </c>
      <c r="D48" s="31">
        <f t="shared" si="2"/>
        <v>174965.06999999995</v>
      </c>
      <c r="E48" s="31">
        <f t="shared" si="3"/>
        <v>298.89999999999998</v>
      </c>
      <c r="F48" s="31">
        <f t="shared" si="4"/>
        <v>717.61</v>
      </c>
      <c r="G48" s="31">
        <f t="shared" si="5"/>
        <v>0</v>
      </c>
      <c r="H48" s="31">
        <f t="shared" si="6"/>
        <v>1016.51</v>
      </c>
      <c r="I48" s="6"/>
      <c r="J48" s="32"/>
      <c r="K48" s="31"/>
      <c r="L48" s="3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" customHeight="1" x14ac:dyDescent="0.35">
      <c r="A49" s="6"/>
      <c r="B49" s="29">
        <f t="shared" si="0"/>
        <v>38</v>
      </c>
      <c r="C49" s="30">
        <f t="shared" si="1"/>
        <v>47086</v>
      </c>
      <c r="D49" s="31">
        <f t="shared" si="2"/>
        <v>174247.45999999996</v>
      </c>
      <c r="E49" s="31">
        <f t="shared" si="3"/>
        <v>297.67</v>
      </c>
      <c r="F49" s="31">
        <f t="shared" si="4"/>
        <v>718.83999999999992</v>
      </c>
      <c r="G49" s="31">
        <f t="shared" si="5"/>
        <v>0</v>
      </c>
      <c r="H49" s="31">
        <f t="shared" si="6"/>
        <v>1016.51</v>
      </c>
      <c r="I49" s="6"/>
      <c r="J49" s="32"/>
      <c r="K49" s="31"/>
      <c r="L49" s="3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" customHeight="1" x14ac:dyDescent="0.35">
      <c r="A50" s="6"/>
      <c r="B50" s="29">
        <f t="shared" si="0"/>
        <v>39</v>
      </c>
      <c r="C50" s="30">
        <f t="shared" si="1"/>
        <v>47116</v>
      </c>
      <c r="D50" s="31">
        <f t="shared" si="2"/>
        <v>173528.61999999997</v>
      </c>
      <c r="E50" s="31">
        <f t="shared" si="3"/>
        <v>296.44</v>
      </c>
      <c r="F50" s="31">
        <f t="shared" si="4"/>
        <v>720.06999999999994</v>
      </c>
      <c r="G50" s="31">
        <f t="shared" si="5"/>
        <v>0</v>
      </c>
      <c r="H50" s="31">
        <f t="shared" si="6"/>
        <v>1016.51</v>
      </c>
      <c r="I50" s="6"/>
      <c r="J50" s="32"/>
      <c r="K50" s="31"/>
      <c r="L50" s="3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" customHeight="1" x14ac:dyDescent="0.35">
      <c r="A51" s="6"/>
      <c r="B51" s="29">
        <f t="shared" si="0"/>
        <v>40</v>
      </c>
      <c r="C51" s="30">
        <f t="shared" si="1"/>
        <v>47147</v>
      </c>
      <c r="D51" s="31">
        <f t="shared" si="2"/>
        <v>172808.54999999996</v>
      </c>
      <c r="E51" s="31">
        <f t="shared" si="3"/>
        <v>295.20999999999998</v>
      </c>
      <c r="F51" s="31">
        <f t="shared" si="4"/>
        <v>721.3</v>
      </c>
      <c r="G51" s="31">
        <f t="shared" si="5"/>
        <v>0</v>
      </c>
      <c r="H51" s="31">
        <f t="shared" si="6"/>
        <v>1016.51</v>
      </c>
      <c r="I51" s="6"/>
      <c r="J51" s="32"/>
      <c r="K51" s="31"/>
      <c r="L51" s="3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2" customHeight="1" x14ac:dyDescent="0.35">
      <c r="A52" s="6"/>
      <c r="B52" s="29">
        <f t="shared" si="0"/>
        <v>41</v>
      </c>
      <c r="C52" s="30">
        <f t="shared" si="1"/>
        <v>47177</v>
      </c>
      <c r="D52" s="31">
        <f t="shared" si="2"/>
        <v>172087.24999999997</v>
      </c>
      <c r="E52" s="31">
        <f t="shared" si="3"/>
        <v>293.98</v>
      </c>
      <c r="F52" s="31">
        <f t="shared" si="4"/>
        <v>722.53</v>
      </c>
      <c r="G52" s="31">
        <f t="shared" si="5"/>
        <v>0</v>
      </c>
      <c r="H52" s="31">
        <f t="shared" si="6"/>
        <v>1016.51</v>
      </c>
      <c r="I52" s="6"/>
      <c r="J52" s="32"/>
      <c r="K52" s="31"/>
      <c r="L52" s="3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" customHeight="1" x14ac:dyDescent="0.35">
      <c r="A53" s="6"/>
      <c r="B53" s="29">
        <f t="shared" si="0"/>
        <v>42</v>
      </c>
      <c r="C53" s="30">
        <f t="shared" si="1"/>
        <v>47206</v>
      </c>
      <c r="D53" s="31">
        <f t="shared" si="2"/>
        <v>171364.71999999997</v>
      </c>
      <c r="E53" s="31">
        <f t="shared" si="3"/>
        <v>292.75</v>
      </c>
      <c r="F53" s="31">
        <f t="shared" si="4"/>
        <v>723.76</v>
      </c>
      <c r="G53" s="31">
        <f t="shared" si="5"/>
        <v>0</v>
      </c>
      <c r="H53" s="31">
        <f t="shared" si="6"/>
        <v>1016.51</v>
      </c>
      <c r="I53" s="6"/>
      <c r="J53" s="32"/>
      <c r="K53" s="31"/>
      <c r="L53" s="3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" customHeight="1" x14ac:dyDescent="0.35">
      <c r="A54" s="6"/>
      <c r="B54" s="29">
        <f t="shared" si="0"/>
        <v>43</v>
      </c>
      <c r="C54" s="30">
        <f t="shared" si="1"/>
        <v>47237</v>
      </c>
      <c r="D54" s="31">
        <f t="shared" si="2"/>
        <v>170640.95999999996</v>
      </c>
      <c r="E54" s="31">
        <f t="shared" si="3"/>
        <v>291.51</v>
      </c>
      <c r="F54" s="31">
        <f t="shared" si="4"/>
        <v>725</v>
      </c>
      <c r="G54" s="31">
        <f t="shared" si="5"/>
        <v>0</v>
      </c>
      <c r="H54" s="31">
        <f t="shared" si="6"/>
        <v>1016.51</v>
      </c>
      <c r="I54" s="6"/>
      <c r="J54" s="32"/>
      <c r="K54" s="31"/>
      <c r="L54" s="3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" customHeight="1" x14ac:dyDescent="0.35">
      <c r="A55" s="6"/>
      <c r="B55" s="29">
        <f t="shared" si="0"/>
        <v>44</v>
      </c>
      <c r="C55" s="30">
        <f t="shared" si="1"/>
        <v>47267</v>
      </c>
      <c r="D55" s="31">
        <f t="shared" si="2"/>
        <v>169915.95999999996</v>
      </c>
      <c r="E55" s="31">
        <f t="shared" si="3"/>
        <v>290.27</v>
      </c>
      <c r="F55" s="31">
        <f t="shared" si="4"/>
        <v>726.24</v>
      </c>
      <c r="G55" s="31">
        <f t="shared" si="5"/>
        <v>0</v>
      </c>
      <c r="H55" s="31">
        <f t="shared" si="6"/>
        <v>1016.51</v>
      </c>
      <c r="I55" s="6"/>
      <c r="J55" s="32"/>
      <c r="K55" s="31"/>
      <c r="L55" s="3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" customHeight="1" x14ac:dyDescent="0.35">
      <c r="A56" s="6"/>
      <c r="B56" s="29">
        <f t="shared" si="0"/>
        <v>45</v>
      </c>
      <c r="C56" s="30">
        <f t="shared" si="1"/>
        <v>47298</v>
      </c>
      <c r="D56" s="31">
        <f t="shared" si="2"/>
        <v>169189.71999999997</v>
      </c>
      <c r="E56" s="31">
        <f t="shared" si="3"/>
        <v>289.02999999999997</v>
      </c>
      <c r="F56" s="31">
        <f t="shared" si="4"/>
        <v>727.48</v>
      </c>
      <c r="G56" s="31">
        <f t="shared" si="5"/>
        <v>0</v>
      </c>
      <c r="H56" s="31">
        <f t="shared" si="6"/>
        <v>1016.51</v>
      </c>
      <c r="I56" s="6"/>
      <c r="J56" s="32"/>
      <c r="K56" s="31"/>
      <c r="L56" s="3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" customHeight="1" x14ac:dyDescent="0.35">
      <c r="A57" s="6"/>
      <c r="B57" s="29">
        <f t="shared" si="0"/>
        <v>46</v>
      </c>
      <c r="C57" s="30">
        <f t="shared" si="1"/>
        <v>47328</v>
      </c>
      <c r="D57" s="31">
        <f t="shared" si="2"/>
        <v>168462.23999999996</v>
      </c>
      <c r="E57" s="31">
        <f t="shared" si="3"/>
        <v>287.79000000000002</v>
      </c>
      <c r="F57" s="31">
        <f t="shared" si="4"/>
        <v>728.72</v>
      </c>
      <c r="G57" s="31">
        <f t="shared" si="5"/>
        <v>0</v>
      </c>
      <c r="H57" s="31">
        <f t="shared" si="6"/>
        <v>1016.51</v>
      </c>
      <c r="I57" s="6"/>
      <c r="J57" s="32"/>
      <c r="K57" s="31"/>
      <c r="L57" s="3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" customHeight="1" x14ac:dyDescent="0.35">
      <c r="A58" s="6"/>
      <c r="B58" s="29">
        <f t="shared" si="0"/>
        <v>47</v>
      </c>
      <c r="C58" s="30">
        <f t="shared" si="1"/>
        <v>47359</v>
      </c>
      <c r="D58" s="31">
        <f t="shared" si="2"/>
        <v>167733.51999999996</v>
      </c>
      <c r="E58" s="31">
        <f t="shared" si="3"/>
        <v>286.54000000000002</v>
      </c>
      <c r="F58" s="31">
        <f t="shared" si="4"/>
        <v>729.97</v>
      </c>
      <c r="G58" s="31">
        <f t="shared" si="5"/>
        <v>0</v>
      </c>
      <c r="H58" s="31">
        <f t="shared" si="6"/>
        <v>1016.51</v>
      </c>
      <c r="I58" s="6"/>
      <c r="J58" s="32"/>
      <c r="K58" s="31"/>
      <c r="L58" s="3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" customHeight="1" x14ac:dyDescent="0.35">
      <c r="A59" s="6"/>
      <c r="B59" s="29">
        <f t="shared" si="0"/>
        <v>48</v>
      </c>
      <c r="C59" s="30">
        <f t="shared" si="1"/>
        <v>47390</v>
      </c>
      <c r="D59" s="31">
        <f t="shared" si="2"/>
        <v>167003.54999999996</v>
      </c>
      <c r="E59" s="31">
        <f t="shared" si="3"/>
        <v>285.3</v>
      </c>
      <c r="F59" s="31">
        <f t="shared" si="4"/>
        <v>731.21</v>
      </c>
      <c r="G59" s="31">
        <f t="shared" si="5"/>
        <v>0</v>
      </c>
      <c r="H59" s="31">
        <f t="shared" si="6"/>
        <v>1016.51</v>
      </c>
      <c r="I59" s="6"/>
      <c r="J59" s="32"/>
      <c r="K59" s="31"/>
      <c r="L59" s="3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" customHeight="1" x14ac:dyDescent="0.35">
      <c r="A60" s="6"/>
      <c r="B60" s="29">
        <f t="shared" si="0"/>
        <v>49</v>
      </c>
      <c r="C60" s="30">
        <f t="shared" si="1"/>
        <v>47420</v>
      </c>
      <c r="D60" s="31">
        <f t="shared" si="2"/>
        <v>166272.33999999997</v>
      </c>
      <c r="E60" s="31">
        <f t="shared" si="3"/>
        <v>284.05</v>
      </c>
      <c r="F60" s="31">
        <f t="shared" si="4"/>
        <v>732.46</v>
      </c>
      <c r="G60" s="31">
        <f t="shared" si="5"/>
        <v>0</v>
      </c>
      <c r="H60" s="31">
        <f t="shared" si="6"/>
        <v>1016.51</v>
      </c>
      <c r="I60" s="6"/>
      <c r="J60" s="32"/>
      <c r="K60" s="31"/>
      <c r="L60" s="3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" customHeight="1" x14ac:dyDescent="0.35">
      <c r="A61" s="6"/>
      <c r="B61" s="29">
        <f t="shared" si="0"/>
        <v>50</v>
      </c>
      <c r="C61" s="30">
        <f t="shared" si="1"/>
        <v>47451</v>
      </c>
      <c r="D61" s="31">
        <f t="shared" si="2"/>
        <v>165539.87999999998</v>
      </c>
      <c r="E61" s="31">
        <f t="shared" si="3"/>
        <v>282.8</v>
      </c>
      <c r="F61" s="31">
        <f t="shared" si="4"/>
        <v>733.71</v>
      </c>
      <c r="G61" s="31">
        <f t="shared" si="5"/>
        <v>0</v>
      </c>
      <c r="H61" s="31">
        <f t="shared" si="6"/>
        <v>1016.51</v>
      </c>
      <c r="I61" s="6"/>
      <c r="J61" s="32"/>
      <c r="K61" s="31"/>
      <c r="L61" s="3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" customHeight="1" x14ac:dyDescent="0.35">
      <c r="A62" s="6"/>
      <c r="B62" s="29">
        <f t="shared" si="0"/>
        <v>51</v>
      </c>
      <c r="C62" s="30">
        <f t="shared" si="1"/>
        <v>47481</v>
      </c>
      <c r="D62" s="31">
        <f t="shared" si="2"/>
        <v>164806.16999999998</v>
      </c>
      <c r="E62" s="31">
        <f t="shared" si="3"/>
        <v>281.54000000000002</v>
      </c>
      <c r="F62" s="31">
        <f t="shared" si="4"/>
        <v>734.97</v>
      </c>
      <c r="G62" s="31">
        <f t="shared" si="5"/>
        <v>0</v>
      </c>
      <c r="H62" s="31">
        <f t="shared" si="6"/>
        <v>1016.51</v>
      </c>
      <c r="I62" s="6"/>
      <c r="J62" s="32"/>
      <c r="K62" s="31"/>
      <c r="L62" s="3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" customHeight="1" x14ac:dyDescent="0.35">
      <c r="A63" s="6"/>
      <c r="B63" s="29">
        <f t="shared" si="0"/>
        <v>52</v>
      </c>
      <c r="C63" s="30">
        <f t="shared" si="1"/>
        <v>47512</v>
      </c>
      <c r="D63" s="31">
        <f t="shared" si="2"/>
        <v>164071.19999999998</v>
      </c>
      <c r="E63" s="31">
        <f t="shared" si="3"/>
        <v>280.29000000000002</v>
      </c>
      <c r="F63" s="31">
        <f t="shared" si="4"/>
        <v>736.22</v>
      </c>
      <c r="G63" s="31">
        <f t="shared" si="5"/>
        <v>0</v>
      </c>
      <c r="H63" s="31">
        <f t="shared" si="6"/>
        <v>1016.51</v>
      </c>
      <c r="I63" s="6"/>
      <c r="J63" s="32"/>
      <c r="K63" s="31"/>
      <c r="L63" s="3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" customHeight="1" x14ac:dyDescent="0.35">
      <c r="A64" s="6"/>
      <c r="B64" s="29">
        <f t="shared" si="0"/>
        <v>53</v>
      </c>
      <c r="C64" s="30">
        <f t="shared" si="1"/>
        <v>47542</v>
      </c>
      <c r="D64" s="31">
        <f t="shared" si="2"/>
        <v>163334.97999999998</v>
      </c>
      <c r="E64" s="31">
        <f t="shared" si="3"/>
        <v>279.02999999999997</v>
      </c>
      <c r="F64" s="31">
        <f t="shared" si="4"/>
        <v>737.48</v>
      </c>
      <c r="G64" s="31">
        <f t="shared" si="5"/>
        <v>0</v>
      </c>
      <c r="H64" s="31">
        <f t="shared" si="6"/>
        <v>1016.51</v>
      </c>
      <c r="I64" s="6"/>
      <c r="J64" s="32"/>
      <c r="K64" s="31"/>
      <c r="L64" s="3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" customHeight="1" x14ac:dyDescent="0.35">
      <c r="A65" s="6"/>
      <c r="B65" s="29">
        <f t="shared" si="0"/>
        <v>54</v>
      </c>
      <c r="C65" s="30">
        <f t="shared" si="1"/>
        <v>47571</v>
      </c>
      <c r="D65" s="31">
        <f t="shared" si="2"/>
        <v>162597.49999999997</v>
      </c>
      <c r="E65" s="31">
        <f t="shared" si="3"/>
        <v>277.77</v>
      </c>
      <c r="F65" s="31">
        <f t="shared" si="4"/>
        <v>738.74</v>
      </c>
      <c r="G65" s="31">
        <f t="shared" si="5"/>
        <v>0</v>
      </c>
      <c r="H65" s="31">
        <f t="shared" si="6"/>
        <v>1016.51</v>
      </c>
      <c r="I65" s="6"/>
      <c r="J65" s="32"/>
      <c r="K65" s="31"/>
      <c r="L65" s="3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" customHeight="1" x14ac:dyDescent="0.35">
      <c r="A66" s="6"/>
      <c r="B66" s="29">
        <f t="shared" si="0"/>
        <v>55</v>
      </c>
      <c r="C66" s="30">
        <f t="shared" si="1"/>
        <v>47602</v>
      </c>
      <c r="D66" s="31">
        <f t="shared" si="2"/>
        <v>161858.75999999998</v>
      </c>
      <c r="E66" s="31">
        <f t="shared" si="3"/>
        <v>276.51</v>
      </c>
      <c r="F66" s="31">
        <f t="shared" si="4"/>
        <v>740</v>
      </c>
      <c r="G66" s="31">
        <f t="shared" si="5"/>
        <v>0</v>
      </c>
      <c r="H66" s="31">
        <f t="shared" si="6"/>
        <v>1016.51</v>
      </c>
      <c r="I66" s="6"/>
      <c r="J66" s="32"/>
      <c r="K66" s="31"/>
      <c r="L66" s="3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" customHeight="1" x14ac:dyDescent="0.35">
      <c r="A67" s="6"/>
      <c r="B67" s="29">
        <f t="shared" si="0"/>
        <v>56</v>
      </c>
      <c r="C67" s="30">
        <f t="shared" si="1"/>
        <v>47632</v>
      </c>
      <c r="D67" s="31">
        <f t="shared" si="2"/>
        <v>161118.75999999998</v>
      </c>
      <c r="E67" s="31">
        <f t="shared" si="3"/>
        <v>275.24</v>
      </c>
      <c r="F67" s="31">
        <f t="shared" si="4"/>
        <v>741.27</v>
      </c>
      <c r="G67" s="31">
        <f t="shared" si="5"/>
        <v>0</v>
      </c>
      <c r="H67" s="31">
        <f t="shared" si="6"/>
        <v>1016.51</v>
      </c>
      <c r="I67" s="6"/>
      <c r="J67" s="32"/>
      <c r="K67" s="31"/>
      <c r="L67" s="3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" customHeight="1" x14ac:dyDescent="0.35">
      <c r="A68" s="6"/>
      <c r="B68" s="29">
        <f t="shared" si="0"/>
        <v>57</v>
      </c>
      <c r="C68" s="30">
        <f t="shared" si="1"/>
        <v>47663</v>
      </c>
      <c r="D68" s="31">
        <f t="shared" si="2"/>
        <v>160377.49</v>
      </c>
      <c r="E68" s="31">
        <f t="shared" si="3"/>
        <v>273.98</v>
      </c>
      <c r="F68" s="31">
        <f t="shared" si="4"/>
        <v>742.53</v>
      </c>
      <c r="G68" s="31">
        <f t="shared" si="5"/>
        <v>0</v>
      </c>
      <c r="H68" s="31">
        <f t="shared" si="6"/>
        <v>1016.51</v>
      </c>
      <c r="I68" s="6"/>
      <c r="J68" s="32"/>
      <c r="K68" s="31"/>
      <c r="L68" s="3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" customHeight="1" x14ac:dyDescent="0.35">
      <c r="A69" s="6"/>
      <c r="B69" s="29">
        <f t="shared" si="0"/>
        <v>58</v>
      </c>
      <c r="C69" s="30">
        <f t="shared" si="1"/>
        <v>47693</v>
      </c>
      <c r="D69" s="31">
        <f t="shared" si="2"/>
        <v>159634.96</v>
      </c>
      <c r="E69" s="31">
        <f t="shared" si="3"/>
        <v>272.70999999999998</v>
      </c>
      <c r="F69" s="31">
        <f t="shared" si="4"/>
        <v>743.8</v>
      </c>
      <c r="G69" s="31">
        <f t="shared" si="5"/>
        <v>0</v>
      </c>
      <c r="H69" s="31">
        <f t="shared" si="6"/>
        <v>1016.51</v>
      </c>
      <c r="I69" s="6"/>
      <c r="J69" s="32"/>
      <c r="K69" s="31"/>
      <c r="L69" s="3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" customHeight="1" x14ac:dyDescent="0.35">
      <c r="A70" s="6"/>
      <c r="B70" s="29">
        <f t="shared" si="0"/>
        <v>59</v>
      </c>
      <c r="C70" s="30">
        <f t="shared" si="1"/>
        <v>47724</v>
      </c>
      <c r="D70" s="31">
        <f t="shared" si="2"/>
        <v>158891.16</v>
      </c>
      <c r="E70" s="31">
        <f t="shared" si="3"/>
        <v>271.44</v>
      </c>
      <c r="F70" s="31">
        <f t="shared" si="4"/>
        <v>745.06999999999994</v>
      </c>
      <c r="G70" s="31">
        <f t="shared" si="5"/>
        <v>0</v>
      </c>
      <c r="H70" s="31">
        <f t="shared" si="6"/>
        <v>1016.51</v>
      </c>
      <c r="I70" s="6"/>
      <c r="J70" s="32"/>
      <c r="K70" s="31"/>
      <c r="L70" s="3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" customHeight="1" x14ac:dyDescent="0.35">
      <c r="A71" s="6"/>
      <c r="B71" s="29">
        <f t="shared" si="0"/>
        <v>60</v>
      </c>
      <c r="C71" s="30">
        <f t="shared" si="1"/>
        <v>47755</v>
      </c>
      <c r="D71" s="31">
        <f t="shared" si="2"/>
        <v>158146.09</v>
      </c>
      <c r="E71" s="31">
        <f t="shared" si="3"/>
        <v>270.17</v>
      </c>
      <c r="F71" s="31">
        <f t="shared" si="4"/>
        <v>746.33999999999992</v>
      </c>
      <c r="G71" s="31">
        <f t="shared" si="5"/>
        <v>0</v>
      </c>
      <c r="H71" s="31">
        <f t="shared" si="6"/>
        <v>1016.51</v>
      </c>
      <c r="I71" s="6"/>
      <c r="J71" s="32"/>
      <c r="K71" s="31"/>
      <c r="L71" s="3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" customHeight="1" x14ac:dyDescent="0.35">
      <c r="A72" s="6"/>
      <c r="B72" s="29">
        <f t="shared" si="0"/>
        <v>61</v>
      </c>
      <c r="C72" s="30">
        <f t="shared" si="1"/>
        <v>47785</v>
      </c>
      <c r="D72" s="31">
        <f t="shared" si="2"/>
        <v>157399.75</v>
      </c>
      <c r="E72" s="31">
        <f t="shared" si="3"/>
        <v>268.89</v>
      </c>
      <c r="F72" s="31">
        <f t="shared" si="4"/>
        <v>747.62</v>
      </c>
      <c r="G72" s="31">
        <f t="shared" si="5"/>
        <v>0</v>
      </c>
      <c r="H72" s="31">
        <f t="shared" si="6"/>
        <v>1016.51</v>
      </c>
      <c r="I72" s="6"/>
      <c r="J72" s="32"/>
      <c r="K72" s="31"/>
      <c r="L72" s="3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" customHeight="1" x14ac:dyDescent="0.35">
      <c r="A73" s="6"/>
      <c r="B73" s="29">
        <f t="shared" si="0"/>
        <v>62</v>
      </c>
      <c r="C73" s="30">
        <f t="shared" si="1"/>
        <v>47816</v>
      </c>
      <c r="D73" s="31">
        <f t="shared" si="2"/>
        <v>156652.13</v>
      </c>
      <c r="E73" s="31">
        <f t="shared" si="3"/>
        <v>267.61</v>
      </c>
      <c r="F73" s="31">
        <f t="shared" si="4"/>
        <v>748.9</v>
      </c>
      <c r="G73" s="31">
        <f t="shared" si="5"/>
        <v>0</v>
      </c>
      <c r="H73" s="31">
        <f t="shared" si="6"/>
        <v>1016.51</v>
      </c>
      <c r="I73" s="6"/>
      <c r="J73" s="32"/>
      <c r="K73" s="31"/>
      <c r="L73" s="3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2" customHeight="1" x14ac:dyDescent="0.35">
      <c r="A74" s="6"/>
      <c r="B74" s="29">
        <f t="shared" si="0"/>
        <v>63</v>
      </c>
      <c r="C74" s="30">
        <f t="shared" si="1"/>
        <v>47846</v>
      </c>
      <c r="D74" s="31">
        <f t="shared" si="2"/>
        <v>155903.23000000001</v>
      </c>
      <c r="E74" s="31">
        <f t="shared" si="3"/>
        <v>266.33</v>
      </c>
      <c r="F74" s="31">
        <f t="shared" si="4"/>
        <v>750.18000000000006</v>
      </c>
      <c r="G74" s="31">
        <f t="shared" si="5"/>
        <v>0</v>
      </c>
      <c r="H74" s="31">
        <f t="shared" si="6"/>
        <v>1016.51</v>
      </c>
      <c r="I74" s="6"/>
      <c r="J74" s="32"/>
      <c r="K74" s="31"/>
      <c r="L74" s="3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" customHeight="1" x14ac:dyDescent="0.35">
      <c r="A75" s="6"/>
      <c r="B75" s="29">
        <f t="shared" si="0"/>
        <v>64</v>
      </c>
      <c r="C75" s="30">
        <f t="shared" si="1"/>
        <v>47877</v>
      </c>
      <c r="D75" s="31">
        <f t="shared" si="2"/>
        <v>155153.05000000002</v>
      </c>
      <c r="E75" s="31">
        <f t="shared" si="3"/>
        <v>265.05</v>
      </c>
      <c r="F75" s="31">
        <f t="shared" si="4"/>
        <v>751.46</v>
      </c>
      <c r="G75" s="31">
        <f t="shared" si="5"/>
        <v>0</v>
      </c>
      <c r="H75" s="31">
        <f t="shared" si="6"/>
        <v>1016.51</v>
      </c>
      <c r="I75" s="6"/>
      <c r="J75" s="32"/>
      <c r="K75" s="31"/>
      <c r="L75" s="3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" customHeight="1" x14ac:dyDescent="0.35">
      <c r="A76" s="6"/>
      <c r="B76" s="29">
        <f t="shared" si="0"/>
        <v>65</v>
      </c>
      <c r="C76" s="30">
        <f t="shared" si="1"/>
        <v>47907</v>
      </c>
      <c r="D76" s="31">
        <f t="shared" si="2"/>
        <v>154401.59000000003</v>
      </c>
      <c r="E76" s="31">
        <f t="shared" si="3"/>
        <v>263.77</v>
      </c>
      <c r="F76" s="31">
        <f t="shared" si="4"/>
        <v>752.74</v>
      </c>
      <c r="G76" s="31">
        <f t="shared" si="5"/>
        <v>0</v>
      </c>
      <c r="H76" s="31">
        <f t="shared" si="6"/>
        <v>1016.51</v>
      </c>
      <c r="I76" s="6"/>
      <c r="J76" s="32"/>
      <c r="K76" s="31"/>
      <c r="L76" s="3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" customHeight="1" x14ac:dyDescent="0.35">
      <c r="A77" s="6"/>
      <c r="B77" s="29">
        <f t="shared" si="0"/>
        <v>66</v>
      </c>
      <c r="C77" s="30">
        <f t="shared" si="1"/>
        <v>47936</v>
      </c>
      <c r="D77" s="31">
        <f t="shared" si="2"/>
        <v>153648.85000000003</v>
      </c>
      <c r="E77" s="31">
        <f t="shared" si="3"/>
        <v>262.48</v>
      </c>
      <c r="F77" s="31">
        <f t="shared" si="4"/>
        <v>754.03</v>
      </c>
      <c r="G77" s="31">
        <f t="shared" si="5"/>
        <v>0</v>
      </c>
      <c r="H77" s="31">
        <f t="shared" si="6"/>
        <v>1016.51</v>
      </c>
      <c r="I77" s="6"/>
      <c r="J77" s="32"/>
      <c r="K77" s="31"/>
      <c r="L77" s="3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" customHeight="1" x14ac:dyDescent="0.35">
      <c r="A78" s="6"/>
      <c r="B78" s="29">
        <f t="shared" si="0"/>
        <v>67</v>
      </c>
      <c r="C78" s="30">
        <f t="shared" si="1"/>
        <v>47967</v>
      </c>
      <c r="D78" s="31">
        <f t="shared" si="2"/>
        <v>152894.82000000004</v>
      </c>
      <c r="E78" s="31">
        <f t="shared" si="3"/>
        <v>261.2</v>
      </c>
      <c r="F78" s="31">
        <f t="shared" si="4"/>
        <v>755.31</v>
      </c>
      <c r="G78" s="31">
        <f t="shared" si="5"/>
        <v>0</v>
      </c>
      <c r="H78" s="31">
        <f t="shared" si="6"/>
        <v>1016.51</v>
      </c>
      <c r="I78" s="6"/>
      <c r="J78" s="32"/>
      <c r="K78" s="31"/>
      <c r="L78" s="3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" customHeight="1" x14ac:dyDescent="0.35">
      <c r="A79" s="6"/>
      <c r="B79" s="29">
        <f t="shared" si="0"/>
        <v>68</v>
      </c>
      <c r="C79" s="30">
        <f t="shared" si="1"/>
        <v>47997</v>
      </c>
      <c r="D79" s="31">
        <f t="shared" si="2"/>
        <v>152139.51000000004</v>
      </c>
      <c r="E79" s="31">
        <f t="shared" si="3"/>
        <v>259.89999999999998</v>
      </c>
      <c r="F79" s="31">
        <f t="shared" si="4"/>
        <v>756.61</v>
      </c>
      <c r="G79" s="31">
        <f t="shared" si="5"/>
        <v>0</v>
      </c>
      <c r="H79" s="31">
        <f t="shared" si="6"/>
        <v>1016.51</v>
      </c>
      <c r="I79" s="6"/>
      <c r="J79" s="32"/>
      <c r="K79" s="31"/>
      <c r="L79" s="3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2" customHeight="1" x14ac:dyDescent="0.35">
      <c r="A80" s="6"/>
      <c r="B80" s="29">
        <f t="shared" si="0"/>
        <v>69</v>
      </c>
      <c r="C80" s="30">
        <f t="shared" si="1"/>
        <v>48028</v>
      </c>
      <c r="D80" s="31">
        <f t="shared" si="2"/>
        <v>151382.90000000005</v>
      </c>
      <c r="E80" s="31">
        <f t="shared" si="3"/>
        <v>258.61</v>
      </c>
      <c r="F80" s="31">
        <f t="shared" si="4"/>
        <v>757.9</v>
      </c>
      <c r="G80" s="31">
        <f t="shared" si="5"/>
        <v>0</v>
      </c>
      <c r="H80" s="31">
        <f t="shared" si="6"/>
        <v>1016.51</v>
      </c>
      <c r="I80" s="6"/>
      <c r="J80" s="32"/>
      <c r="K80" s="31"/>
      <c r="L80" s="3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" customHeight="1" x14ac:dyDescent="0.35">
      <c r="A81" s="6"/>
      <c r="B81" s="29">
        <f t="shared" si="0"/>
        <v>70</v>
      </c>
      <c r="C81" s="30">
        <f t="shared" si="1"/>
        <v>48058</v>
      </c>
      <c r="D81" s="31">
        <f t="shared" si="2"/>
        <v>150625.00000000006</v>
      </c>
      <c r="E81" s="31">
        <f t="shared" si="3"/>
        <v>257.32</v>
      </c>
      <c r="F81" s="31">
        <f t="shared" si="4"/>
        <v>759.19</v>
      </c>
      <c r="G81" s="31">
        <f t="shared" si="5"/>
        <v>0</v>
      </c>
      <c r="H81" s="31">
        <f t="shared" si="6"/>
        <v>1016.51</v>
      </c>
      <c r="I81" s="6"/>
      <c r="J81" s="32"/>
      <c r="K81" s="31"/>
      <c r="L81" s="3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" customHeight="1" x14ac:dyDescent="0.35">
      <c r="A82" s="6"/>
      <c r="B82" s="29">
        <f t="shared" si="0"/>
        <v>71</v>
      </c>
      <c r="C82" s="30">
        <f t="shared" si="1"/>
        <v>48089</v>
      </c>
      <c r="D82" s="31">
        <f t="shared" si="2"/>
        <v>149865.81000000006</v>
      </c>
      <c r="E82" s="31">
        <f t="shared" si="3"/>
        <v>256.02</v>
      </c>
      <c r="F82" s="31">
        <f t="shared" si="4"/>
        <v>760.49</v>
      </c>
      <c r="G82" s="31">
        <f t="shared" si="5"/>
        <v>0</v>
      </c>
      <c r="H82" s="31">
        <f t="shared" si="6"/>
        <v>1016.51</v>
      </c>
      <c r="I82" s="6"/>
      <c r="J82" s="32"/>
      <c r="K82" s="31"/>
      <c r="L82" s="3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" customHeight="1" x14ac:dyDescent="0.35">
      <c r="A83" s="6"/>
      <c r="B83" s="29">
        <f t="shared" si="0"/>
        <v>72</v>
      </c>
      <c r="C83" s="30">
        <f t="shared" si="1"/>
        <v>48120</v>
      </c>
      <c r="D83" s="31">
        <f t="shared" si="2"/>
        <v>149105.32000000007</v>
      </c>
      <c r="E83" s="31">
        <f t="shared" si="3"/>
        <v>254.72</v>
      </c>
      <c r="F83" s="31">
        <f t="shared" si="4"/>
        <v>761.79</v>
      </c>
      <c r="G83" s="31">
        <f t="shared" si="5"/>
        <v>0</v>
      </c>
      <c r="H83" s="31">
        <f t="shared" si="6"/>
        <v>1016.51</v>
      </c>
      <c r="I83" s="6"/>
      <c r="J83" s="32"/>
      <c r="K83" s="31"/>
      <c r="L83" s="3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" customHeight="1" x14ac:dyDescent="0.35">
      <c r="A84" s="6"/>
      <c r="B84" s="29">
        <f t="shared" si="0"/>
        <v>73</v>
      </c>
      <c r="C84" s="30">
        <f t="shared" si="1"/>
        <v>48150</v>
      </c>
      <c r="D84" s="31">
        <f t="shared" si="2"/>
        <v>148343.53000000006</v>
      </c>
      <c r="E84" s="31">
        <f t="shared" si="3"/>
        <v>253.42</v>
      </c>
      <c r="F84" s="31">
        <f t="shared" si="4"/>
        <v>763.09</v>
      </c>
      <c r="G84" s="31">
        <f t="shared" si="5"/>
        <v>0</v>
      </c>
      <c r="H84" s="31">
        <f t="shared" si="6"/>
        <v>1016.51</v>
      </c>
      <c r="I84" s="6"/>
      <c r="J84" s="32"/>
      <c r="K84" s="31"/>
      <c r="L84" s="3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2" customHeight="1" x14ac:dyDescent="0.35">
      <c r="A85" s="6"/>
      <c r="B85" s="29">
        <f t="shared" si="0"/>
        <v>74</v>
      </c>
      <c r="C85" s="30">
        <f t="shared" si="1"/>
        <v>48181</v>
      </c>
      <c r="D85" s="31">
        <f t="shared" si="2"/>
        <v>147580.44000000006</v>
      </c>
      <c r="E85" s="31">
        <f t="shared" si="3"/>
        <v>252.12</v>
      </c>
      <c r="F85" s="31">
        <f t="shared" si="4"/>
        <v>764.39</v>
      </c>
      <c r="G85" s="31">
        <f t="shared" si="5"/>
        <v>0</v>
      </c>
      <c r="H85" s="31">
        <f t="shared" si="6"/>
        <v>1016.51</v>
      </c>
      <c r="I85" s="6"/>
      <c r="J85" s="32"/>
      <c r="K85" s="31"/>
      <c r="L85" s="3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" customHeight="1" x14ac:dyDescent="0.35">
      <c r="A86" s="6"/>
      <c r="B86" s="29">
        <f t="shared" si="0"/>
        <v>75</v>
      </c>
      <c r="C86" s="30">
        <f t="shared" si="1"/>
        <v>48211</v>
      </c>
      <c r="D86" s="31">
        <f t="shared" si="2"/>
        <v>146816.05000000005</v>
      </c>
      <c r="E86" s="31">
        <f t="shared" si="3"/>
        <v>250.81</v>
      </c>
      <c r="F86" s="31">
        <f t="shared" si="4"/>
        <v>765.7</v>
      </c>
      <c r="G86" s="31">
        <f t="shared" si="5"/>
        <v>0</v>
      </c>
      <c r="H86" s="31">
        <f t="shared" si="6"/>
        <v>1016.51</v>
      </c>
      <c r="I86" s="6"/>
      <c r="J86" s="32"/>
      <c r="K86" s="31"/>
      <c r="L86" s="3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" customHeight="1" x14ac:dyDescent="0.35">
      <c r="A87" s="6"/>
      <c r="B87" s="29">
        <f t="shared" si="0"/>
        <v>76</v>
      </c>
      <c r="C87" s="30">
        <f t="shared" si="1"/>
        <v>48242</v>
      </c>
      <c r="D87" s="31">
        <f t="shared" si="2"/>
        <v>146050.35000000003</v>
      </c>
      <c r="E87" s="31">
        <f t="shared" si="3"/>
        <v>249.5</v>
      </c>
      <c r="F87" s="31">
        <f t="shared" si="4"/>
        <v>767.01</v>
      </c>
      <c r="G87" s="31">
        <f t="shared" si="5"/>
        <v>0</v>
      </c>
      <c r="H87" s="31">
        <f t="shared" si="6"/>
        <v>1016.51</v>
      </c>
      <c r="I87" s="6"/>
      <c r="J87" s="32"/>
      <c r="K87" s="31"/>
      <c r="L87" s="3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" customHeight="1" x14ac:dyDescent="0.35">
      <c r="A88" s="6"/>
      <c r="B88" s="29">
        <f t="shared" si="0"/>
        <v>77</v>
      </c>
      <c r="C88" s="30">
        <f t="shared" si="1"/>
        <v>48273</v>
      </c>
      <c r="D88" s="31">
        <f t="shared" si="2"/>
        <v>145283.34000000003</v>
      </c>
      <c r="E88" s="31">
        <f t="shared" si="3"/>
        <v>248.19</v>
      </c>
      <c r="F88" s="31">
        <f t="shared" si="4"/>
        <v>768.31999999999994</v>
      </c>
      <c r="G88" s="31">
        <f t="shared" si="5"/>
        <v>0</v>
      </c>
      <c r="H88" s="31">
        <f t="shared" si="6"/>
        <v>1016.51</v>
      </c>
      <c r="I88" s="6"/>
      <c r="J88" s="32"/>
      <c r="K88" s="31"/>
      <c r="L88" s="3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" customHeight="1" x14ac:dyDescent="0.35">
      <c r="A89" s="6"/>
      <c r="B89" s="29">
        <f t="shared" si="0"/>
        <v>78</v>
      </c>
      <c r="C89" s="30">
        <f t="shared" si="1"/>
        <v>48302</v>
      </c>
      <c r="D89" s="31">
        <f t="shared" si="2"/>
        <v>144515.02000000002</v>
      </c>
      <c r="E89" s="31">
        <f t="shared" si="3"/>
        <v>246.88</v>
      </c>
      <c r="F89" s="31">
        <f t="shared" si="4"/>
        <v>769.63</v>
      </c>
      <c r="G89" s="31">
        <f t="shared" si="5"/>
        <v>0</v>
      </c>
      <c r="H89" s="31">
        <f t="shared" si="6"/>
        <v>1016.51</v>
      </c>
      <c r="I89" s="6"/>
      <c r="J89" s="32"/>
      <c r="K89" s="31"/>
      <c r="L89" s="3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" customHeight="1" x14ac:dyDescent="0.35">
      <c r="A90" s="6"/>
      <c r="B90" s="29">
        <f t="shared" si="0"/>
        <v>79</v>
      </c>
      <c r="C90" s="30">
        <f t="shared" si="1"/>
        <v>48333</v>
      </c>
      <c r="D90" s="31">
        <f t="shared" si="2"/>
        <v>143745.39000000001</v>
      </c>
      <c r="E90" s="31">
        <f t="shared" si="3"/>
        <v>245.57</v>
      </c>
      <c r="F90" s="31">
        <f t="shared" si="4"/>
        <v>770.94</v>
      </c>
      <c r="G90" s="31">
        <f t="shared" si="5"/>
        <v>0</v>
      </c>
      <c r="H90" s="31">
        <f t="shared" si="6"/>
        <v>1016.51</v>
      </c>
      <c r="I90" s="6"/>
      <c r="J90" s="32"/>
      <c r="K90" s="31"/>
      <c r="L90" s="3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" customHeight="1" x14ac:dyDescent="0.35">
      <c r="A91" s="6"/>
      <c r="B91" s="29">
        <f t="shared" si="0"/>
        <v>80</v>
      </c>
      <c r="C91" s="30">
        <f t="shared" si="1"/>
        <v>48363</v>
      </c>
      <c r="D91" s="31">
        <f t="shared" si="2"/>
        <v>142974.45000000001</v>
      </c>
      <c r="E91" s="31">
        <f t="shared" si="3"/>
        <v>244.25</v>
      </c>
      <c r="F91" s="31">
        <f t="shared" si="4"/>
        <v>772.26</v>
      </c>
      <c r="G91" s="31">
        <f t="shared" si="5"/>
        <v>0</v>
      </c>
      <c r="H91" s="31">
        <f t="shared" si="6"/>
        <v>1016.51</v>
      </c>
      <c r="I91" s="6"/>
      <c r="J91" s="32"/>
      <c r="K91" s="31"/>
      <c r="L91" s="3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" customHeight="1" x14ac:dyDescent="0.35">
      <c r="A92" s="6"/>
      <c r="B92" s="29">
        <f t="shared" si="0"/>
        <v>81</v>
      </c>
      <c r="C92" s="30">
        <f t="shared" si="1"/>
        <v>48394</v>
      </c>
      <c r="D92" s="31">
        <f t="shared" si="2"/>
        <v>142202.19</v>
      </c>
      <c r="E92" s="31">
        <f t="shared" si="3"/>
        <v>242.93</v>
      </c>
      <c r="F92" s="31">
        <f t="shared" si="4"/>
        <v>773.57999999999993</v>
      </c>
      <c r="G92" s="31">
        <f t="shared" si="5"/>
        <v>0</v>
      </c>
      <c r="H92" s="31">
        <f t="shared" si="6"/>
        <v>1016.51</v>
      </c>
      <c r="I92" s="6"/>
      <c r="J92" s="32"/>
      <c r="K92" s="31"/>
      <c r="L92" s="3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2" customHeight="1" x14ac:dyDescent="0.35">
      <c r="A93" s="6"/>
      <c r="B93" s="29">
        <f t="shared" si="0"/>
        <v>82</v>
      </c>
      <c r="C93" s="30">
        <f t="shared" si="1"/>
        <v>48424</v>
      </c>
      <c r="D93" s="31">
        <f t="shared" si="2"/>
        <v>141428.61000000002</v>
      </c>
      <c r="E93" s="31">
        <f t="shared" si="3"/>
        <v>241.61</v>
      </c>
      <c r="F93" s="31">
        <f t="shared" si="4"/>
        <v>774.9</v>
      </c>
      <c r="G93" s="31">
        <f t="shared" si="5"/>
        <v>0</v>
      </c>
      <c r="H93" s="31">
        <f t="shared" si="6"/>
        <v>1016.51</v>
      </c>
      <c r="I93" s="6"/>
      <c r="J93" s="32"/>
      <c r="K93" s="31"/>
      <c r="L93" s="3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" customHeight="1" x14ac:dyDescent="0.35">
      <c r="A94" s="6"/>
      <c r="B94" s="29">
        <f t="shared" si="0"/>
        <v>83</v>
      </c>
      <c r="C94" s="30">
        <f t="shared" si="1"/>
        <v>48455</v>
      </c>
      <c r="D94" s="31">
        <f t="shared" si="2"/>
        <v>140653.71000000002</v>
      </c>
      <c r="E94" s="31">
        <f t="shared" si="3"/>
        <v>240.28</v>
      </c>
      <c r="F94" s="31">
        <f t="shared" si="4"/>
        <v>776.23</v>
      </c>
      <c r="G94" s="31">
        <f t="shared" si="5"/>
        <v>0</v>
      </c>
      <c r="H94" s="31">
        <f t="shared" si="6"/>
        <v>1016.51</v>
      </c>
      <c r="I94" s="6"/>
      <c r="J94" s="32"/>
      <c r="K94" s="31"/>
      <c r="L94" s="3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" customHeight="1" x14ac:dyDescent="0.35">
      <c r="A95" s="6"/>
      <c r="B95" s="29">
        <f t="shared" si="0"/>
        <v>84</v>
      </c>
      <c r="C95" s="30">
        <f t="shared" si="1"/>
        <v>48486</v>
      </c>
      <c r="D95" s="31">
        <f t="shared" si="2"/>
        <v>139877.48000000001</v>
      </c>
      <c r="E95" s="31">
        <f t="shared" si="3"/>
        <v>238.96</v>
      </c>
      <c r="F95" s="31">
        <f t="shared" si="4"/>
        <v>777.55</v>
      </c>
      <c r="G95" s="31">
        <f t="shared" si="5"/>
        <v>0</v>
      </c>
      <c r="H95" s="31">
        <f t="shared" si="6"/>
        <v>1016.51</v>
      </c>
      <c r="I95" s="6"/>
      <c r="J95" s="32"/>
      <c r="K95" s="31"/>
      <c r="L95" s="3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" customHeight="1" x14ac:dyDescent="0.35">
      <c r="A96" s="6"/>
      <c r="B96" s="29">
        <f t="shared" si="0"/>
        <v>85</v>
      </c>
      <c r="C96" s="30">
        <f t="shared" si="1"/>
        <v>48516</v>
      </c>
      <c r="D96" s="31">
        <f t="shared" si="2"/>
        <v>139099.93000000002</v>
      </c>
      <c r="E96" s="31">
        <f t="shared" si="3"/>
        <v>237.63</v>
      </c>
      <c r="F96" s="31">
        <f t="shared" si="4"/>
        <v>778.88</v>
      </c>
      <c r="G96" s="31">
        <f t="shared" si="5"/>
        <v>0</v>
      </c>
      <c r="H96" s="31">
        <f t="shared" si="6"/>
        <v>1016.51</v>
      </c>
      <c r="I96" s="6"/>
      <c r="J96" s="32"/>
      <c r="K96" s="31"/>
      <c r="L96" s="3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" customHeight="1" x14ac:dyDescent="0.35">
      <c r="A97" s="6"/>
      <c r="B97" s="29">
        <f t="shared" si="0"/>
        <v>86</v>
      </c>
      <c r="C97" s="30">
        <f t="shared" si="1"/>
        <v>48547</v>
      </c>
      <c r="D97" s="31">
        <f t="shared" si="2"/>
        <v>138321.05000000002</v>
      </c>
      <c r="E97" s="31">
        <f t="shared" si="3"/>
        <v>236.3</v>
      </c>
      <c r="F97" s="31">
        <f t="shared" si="4"/>
        <v>780.21</v>
      </c>
      <c r="G97" s="31">
        <f t="shared" si="5"/>
        <v>0</v>
      </c>
      <c r="H97" s="31">
        <f t="shared" si="6"/>
        <v>1016.51</v>
      </c>
      <c r="I97" s="6"/>
      <c r="J97" s="32"/>
      <c r="K97" s="31"/>
      <c r="L97" s="3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" customHeight="1" x14ac:dyDescent="0.35">
      <c r="A98" s="6"/>
      <c r="B98" s="29">
        <f t="shared" si="0"/>
        <v>87</v>
      </c>
      <c r="C98" s="30">
        <f t="shared" si="1"/>
        <v>48577</v>
      </c>
      <c r="D98" s="31">
        <f t="shared" si="2"/>
        <v>137540.84000000003</v>
      </c>
      <c r="E98" s="31">
        <f t="shared" si="3"/>
        <v>234.97</v>
      </c>
      <c r="F98" s="31">
        <f t="shared" si="4"/>
        <v>781.54</v>
      </c>
      <c r="G98" s="31">
        <f t="shared" si="5"/>
        <v>0</v>
      </c>
      <c r="H98" s="31">
        <f t="shared" si="6"/>
        <v>1016.51</v>
      </c>
      <c r="I98" s="6"/>
      <c r="J98" s="32"/>
      <c r="K98" s="31"/>
      <c r="L98" s="3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" customHeight="1" x14ac:dyDescent="0.35">
      <c r="A99" s="6"/>
      <c r="B99" s="29">
        <f t="shared" si="0"/>
        <v>88</v>
      </c>
      <c r="C99" s="30">
        <f t="shared" si="1"/>
        <v>48608</v>
      </c>
      <c r="D99" s="31">
        <f t="shared" si="2"/>
        <v>136759.30000000002</v>
      </c>
      <c r="E99" s="31">
        <f t="shared" si="3"/>
        <v>233.63</v>
      </c>
      <c r="F99" s="31">
        <f t="shared" si="4"/>
        <v>782.88</v>
      </c>
      <c r="G99" s="31">
        <f t="shared" si="5"/>
        <v>0</v>
      </c>
      <c r="H99" s="31">
        <f t="shared" si="6"/>
        <v>1016.51</v>
      </c>
      <c r="I99" s="6"/>
      <c r="J99" s="32"/>
      <c r="K99" s="31"/>
      <c r="L99" s="3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" customHeight="1" x14ac:dyDescent="0.35">
      <c r="A100" s="6"/>
      <c r="B100" s="29">
        <f t="shared" si="0"/>
        <v>89</v>
      </c>
      <c r="C100" s="30">
        <f t="shared" si="1"/>
        <v>48638</v>
      </c>
      <c r="D100" s="31">
        <f t="shared" si="2"/>
        <v>135976.42000000001</v>
      </c>
      <c r="E100" s="31">
        <f t="shared" si="3"/>
        <v>232.29</v>
      </c>
      <c r="F100" s="31">
        <f t="shared" si="4"/>
        <v>784.22</v>
      </c>
      <c r="G100" s="31">
        <f t="shared" si="5"/>
        <v>0</v>
      </c>
      <c r="H100" s="31">
        <f t="shared" si="6"/>
        <v>1016.51</v>
      </c>
      <c r="I100" s="6"/>
      <c r="J100" s="32"/>
      <c r="K100" s="31"/>
      <c r="L100" s="3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2" customHeight="1" x14ac:dyDescent="0.35">
      <c r="A101" s="6"/>
      <c r="B101" s="29">
        <f t="shared" si="0"/>
        <v>90</v>
      </c>
      <c r="C101" s="30">
        <f t="shared" si="1"/>
        <v>48667</v>
      </c>
      <c r="D101" s="31">
        <f t="shared" si="2"/>
        <v>135192.20000000001</v>
      </c>
      <c r="E101" s="31">
        <f t="shared" si="3"/>
        <v>230.95</v>
      </c>
      <c r="F101" s="31">
        <f t="shared" si="4"/>
        <v>785.56</v>
      </c>
      <c r="G101" s="31">
        <f t="shared" si="5"/>
        <v>0</v>
      </c>
      <c r="H101" s="31">
        <f t="shared" si="6"/>
        <v>1016.51</v>
      </c>
      <c r="I101" s="6"/>
      <c r="J101" s="32"/>
      <c r="K101" s="31"/>
      <c r="L101" s="3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" customHeight="1" x14ac:dyDescent="0.35">
      <c r="A102" s="6"/>
      <c r="B102" s="29">
        <f t="shared" si="0"/>
        <v>91</v>
      </c>
      <c r="C102" s="30">
        <f t="shared" si="1"/>
        <v>48698</v>
      </c>
      <c r="D102" s="31">
        <f t="shared" si="2"/>
        <v>134406.64000000001</v>
      </c>
      <c r="E102" s="31">
        <f t="shared" si="3"/>
        <v>229.61</v>
      </c>
      <c r="F102" s="31">
        <f t="shared" si="4"/>
        <v>786.9</v>
      </c>
      <c r="G102" s="31">
        <f t="shared" si="5"/>
        <v>0</v>
      </c>
      <c r="H102" s="31">
        <f t="shared" si="6"/>
        <v>1016.51</v>
      </c>
      <c r="I102" s="6"/>
      <c r="J102" s="32"/>
      <c r="K102" s="31"/>
      <c r="L102" s="3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" customHeight="1" x14ac:dyDescent="0.35">
      <c r="A103" s="6"/>
      <c r="B103" s="29">
        <f t="shared" si="0"/>
        <v>92</v>
      </c>
      <c r="C103" s="30">
        <f t="shared" si="1"/>
        <v>48728</v>
      </c>
      <c r="D103" s="31">
        <f t="shared" si="2"/>
        <v>133619.74000000002</v>
      </c>
      <c r="E103" s="31">
        <f t="shared" si="3"/>
        <v>228.27</v>
      </c>
      <c r="F103" s="31">
        <f t="shared" si="4"/>
        <v>788.24</v>
      </c>
      <c r="G103" s="31">
        <f t="shared" si="5"/>
        <v>0</v>
      </c>
      <c r="H103" s="31">
        <f t="shared" si="6"/>
        <v>1016.51</v>
      </c>
      <c r="I103" s="6"/>
      <c r="J103" s="32"/>
      <c r="K103" s="31"/>
      <c r="L103" s="3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" customHeight="1" x14ac:dyDescent="0.35">
      <c r="A104" s="6"/>
      <c r="B104" s="29">
        <f t="shared" si="0"/>
        <v>93</v>
      </c>
      <c r="C104" s="30">
        <f t="shared" si="1"/>
        <v>48759</v>
      </c>
      <c r="D104" s="31">
        <f t="shared" si="2"/>
        <v>132831.50000000003</v>
      </c>
      <c r="E104" s="31">
        <f t="shared" si="3"/>
        <v>226.92</v>
      </c>
      <c r="F104" s="31">
        <f t="shared" si="4"/>
        <v>789.59</v>
      </c>
      <c r="G104" s="31">
        <f t="shared" si="5"/>
        <v>0</v>
      </c>
      <c r="H104" s="31">
        <f t="shared" si="6"/>
        <v>1016.51</v>
      </c>
      <c r="I104" s="6"/>
      <c r="J104" s="32"/>
      <c r="K104" s="31"/>
      <c r="L104" s="3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" customHeight="1" x14ac:dyDescent="0.35">
      <c r="A105" s="6"/>
      <c r="B105" s="29">
        <f t="shared" si="0"/>
        <v>94</v>
      </c>
      <c r="C105" s="30">
        <f t="shared" si="1"/>
        <v>48789</v>
      </c>
      <c r="D105" s="31">
        <f t="shared" si="2"/>
        <v>132041.91000000003</v>
      </c>
      <c r="E105" s="31">
        <f t="shared" si="3"/>
        <v>225.57</v>
      </c>
      <c r="F105" s="31">
        <f t="shared" si="4"/>
        <v>790.94</v>
      </c>
      <c r="G105" s="31">
        <f t="shared" si="5"/>
        <v>0</v>
      </c>
      <c r="H105" s="31">
        <f t="shared" si="6"/>
        <v>1016.51</v>
      </c>
      <c r="I105" s="6"/>
      <c r="J105" s="32"/>
      <c r="K105" s="31"/>
      <c r="L105" s="3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" customHeight="1" x14ac:dyDescent="0.35">
      <c r="A106" s="6"/>
      <c r="B106" s="29">
        <f t="shared" si="0"/>
        <v>95</v>
      </c>
      <c r="C106" s="30">
        <f t="shared" si="1"/>
        <v>48820</v>
      </c>
      <c r="D106" s="31">
        <f t="shared" si="2"/>
        <v>131250.97000000003</v>
      </c>
      <c r="E106" s="31">
        <f t="shared" si="3"/>
        <v>224.22</v>
      </c>
      <c r="F106" s="31">
        <f t="shared" si="4"/>
        <v>792.29</v>
      </c>
      <c r="G106" s="31">
        <f t="shared" si="5"/>
        <v>0</v>
      </c>
      <c r="H106" s="31">
        <f t="shared" si="6"/>
        <v>1016.51</v>
      </c>
      <c r="I106" s="6"/>
      <c r="J106" s="32"/>
      <c r="K106" s="31"/>
      <c r="L106" s="3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" customHeight="1" x14ac:dyDescent="0.35">
      <c r="A107" s="6"/>
      <c r="B107" s="29">
        <f t="shared" si="0"/>
        <v>96</v>
      </c>
      <c r="C107" s="30">
        <f t="shared" si="1"/>
        <v>48851</v>
      </c>
      <c r="D107" s="31">
        <f t="shared" si="2"/>
        <v>130458.68000000004</v>
      </c>
      <c r="E107" s="31">
        <f t="shared" si="3"/>
        <v>222.87</v>
      </c>
      <c r="F107" s="31">
        <f t="shared" si="4"/>
        <v>793.64</v>
      </c>
      <c r="G107" s="31">
        <f t="shared" si="5"/>
        <v>0</v>
      </c>
      <c r="H107" s="31">
        <f t="shared" si="6"/>
        <v>1016.51</v>
      </c>
      <c r="I107" s="6"/>
      <c r="J107" s="32"/>
      <c r="K107" s="31"/>
      <c r="L107" s="3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" customHeight="1" x14ac:dyDescent="0.35">
      <c r="A108" s="6"/>
      <c r="B108" s="29">
        <f t="shared" si="0"/>
        <v>97</v>
      </c>
      <c r="C108" s="30">
        <f t="shared" si="1"/>
        <v>48881</v>
      </c>
      <c r="D108" s="31">
        <f t="shared" si="2"/>
        <v>129665.04000000004</v>
      </c>
      <c r="E108" s="31">
        <f t="shared" si="3"/>
        <v>221.51</v>
      </c>
      <c r="F108" s="31">
        <f t="shared" si="4"/>
        <v>795</v>
      </c>
      <c r="G108" s="31">
        <f t="shared" si="5"/>
        <v>0</v>
      </c>
      <c r="H108" s="31">
        <f t="shared" si="6"/>
        <v>1016.51</v>
      </c>
      <c r="I108" s="6"/>
      <c r="J108" s="32"/>
      <c r="K108" s="31"/>
      <c r="L108" s="3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2" customHeight="1" x14ac:dyDescent="0.35">
      <c r="A109" s="6"/>
      <c r="B109" s="29">
        <f t="shared" si="0"/>
        <v>98</v>
      </c>
      <c r="C109" s="30">
        <f t="shared" si="1"/>
        <v>48912</v>
      </c>
      <c r="D109" s="31">
        <f t="shared" si="2"/>
        <v>128870.04000000004</v>
      </c>
      <c r="E109" s="31">
        <f t="shared" si="3"/>
        <v>220.15</v>
      </c>
      <c r="F109" s="31">
        <f t="shared" si="4"/>
        <v>796.36</v>
      </c>
      <c r="G109" s="31">
        <f t="shared" si="5"/>
        <v>0</v>
      </c>
      <c r="H109" s="31">
        <f t="shared" si="6"/>
        <v>1016.51</v>
      </c>
      <c r="I109" s="6"/>
      <c r="J109" s="32"/>
      <c r="K109" s="31"/>
      <c r="L109" s="3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" customHeight="1" x14ac:dyDescent="0.35">
      <c r="A110" s="6"/>
      <c r="B110" s="29">
        <f t="shared" si="0"/>
        <v>99</v>
      </c>
      <c r="C110" s="30">
        <f t="shared" si="1"/>
        <v>48942</v>
      </c>
      <c r="D110" s="31">
        <f t="shared" si="2"/>
        <v>128073.68000000004</v>
      </c>
      <c r="E110" s="31">
        <f t="shared" si="3"/>
        <v>218.79</v>
      </c>
      <c r="F110" s="31">
        <f t="shared" si="4"/>
        <v>797.72</v>
      </c>
      <c r="G110" s="31">
        <f t="shared" si="5"/>
        <v>0</v>
      </c>
      <c r="H110" s="31">
        <f t="shared" si="6"/>
        <v>1016.51</v>
      </c>
      <c r="I110" s="6"/>
      <c r="J110" s="32"/>
      <c r="K110" s="31"/>
      <c r="L110" s="3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" customHeight="1" x14ac:dyDescent="0.35">
      <c r="A111" s="6"/>
      <c r="B111" s="29">
        <f t="shared" si="0"/>
        <v>100</v>
      </c>
      <c r="C111" s="30">
        <f t="shared" si="1"/>
        <v>48973</v>
      </c>
      <c r="D111" s="31">
        <f t="shared" si="2"/>
        <v>127275.96000000004</v>
      </c>
      <c r="E111" s="31">
        <f t="shared" si="3"/>
        <v>217.43</v>
      </c>
      <c r="F111" s="31">
        <f t="shared" si="4"/>
        <v>799.07999999999993</v>
      </c>
      <c r="G111" s="31">
        <f t="shared" si="5"/>
        <v>0</v>
      </c>
      <c r="H111" s="31">
        <f t="shared" si="6"/>
        <v>1016.51</v>
      </c>
      <c r="I111" s="6"/>
      <c r="J111" s="32"/>
      <c r="K111" s="31"/>
      <c r="L111" s="3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" customHeight="1" x14ac:dyDescent="0.35">
      <c r="A112" s="6"/>
      <c r="B112" s="29">
        <f t="shared" si="0"/>
        <v>101</v>
      </c>
      <c r="C112" s="30">
        <f t="shared" si="1"/>
        <v>49003</v>
      </c>
      <c r="D112" s="31">
        <f t="shared" si="2"/>
        <v>126476.88000000003</v>
      </c>
      <c r="E112" s="31">
        <f t="shared" si="3"/>
        <v>216.06</v>
      </c>
      <c r="F112" s="31">
        <f t="shared" si="4"/>
        <v>800.45</v>
      </c>
      <c r="G112" s="31">
        <f t="shared" si="5"/>
        <v>0</v>
      </c>
      <c r="H112" s="31">
        <f t="shared" si="6"/>
        <v>1016.51</v>
      </c>
      <c r="I112" s="6"/>
      <c r="J112" s="32"/>
      <c r="K112" s="31"/>
      <c r="L112" s="3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" customHeight="1" x14ac:dyDescent="0.35">
      <c r="A113" s="6"/>
      <c r="B113" s="29">
        <f t="shared" si="0"/>
        <v>102</v>
      </c>
      <c r="C113" s="30">
        <f t="shared" si="1"/>
        <v>49032</v>
      </c>
      <c r="D113" s="31">
        <f t="shared" si="2"/>
        <v>125676.43000000004</v>
      </c>
      <c r="E113" s="31">
        <f t="shared" si="3"/>
        <v>214.7</v>
      </c>
      <c r="F113" s="31">
        <f t="shared" si="4"/>
        <v>801.81</v>
      </c>
      <c r="G113" s="31">
        <f t="shared" si="5"/>
        <v>0</v>
      </c>
      <c r="H113" s="31">
        <f t="shared" si="6"/>
        <v>1016.51</v>
      </c>
      <c r="I113" s="6"/>
      <c r="J113" s="32"/>
      <c r="K113" s="31"/>
      <c r="L113" s="3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" customHeight="1" x14ac:dyDescent="0.35">
      <c r="A114" s="6"/>
      <c r="B114" s="29">
        <f t="shared" si="0"/>
        <v>103</v>
      </c>
      <c r="C114" s="30">
        <f t="shared" si="1"/>
        <v>49063</v>
      </c>
      <c r="D114" s="31">
        <f t="shared" si="2"/>
        <v>124874.62000000004</v>
      </c>
      <c r="E114" s="31">
        <f t="shared" si="3"/>
        <v>213.33</v>
      </c>
      <c r="F114" s="31">
        <f t="shared" si="4"/>
        <v>803.18</v>
      </c>
      <c r="G114" s="31">
        <f t="shared" si="5"/>
        <v>0</v>
      </c>
      <c r="H114" s="31">
        <f t="shared" si="6"/>
        <v>1016.51</v>
      </c>
      <c r="I114" s="6"/>
      <c r="J114" s="32"/>
      <c r="K114" s="31"/>
      <c r="L114" s="3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" customHeight="1" x14ac:dyDescent="0.35">
      <c r="A115" s="6"/>
      <c r="B115" s="29">
        <f t="shared" si="0"/>
        <v>104</v>
      </c>
      <c r="C115" s="30">
        <f t="shared" si="1"/>
        <v>49093</v>
      </c>
      <c r="D115" s="31">
        <f t="shared" si="2"/>
        <v>124071.44000000005</v>
      </c>
      <c r="E115" s="31">
        <f t="shared" si="3"/>
        <v>211.96</v>
      </c>
      <c r="F115" s="31">
        <f t="shared" si="4"/>
        <v>804.55</v>
      </c>
      <c r="G115" s="31">
        <f t="shared" si="5"/>
        <v>0</v>
      </c>
      <c r="H115" s="31">
        <f t="shared" si="6"/>
        <v>1016.51</v>
      </c>
      <c r="I115" s="6"/>
      <c r="J115" s="32"/>
      <c r="K115" s="31"/>
      <c r="L115" s="3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" customHeight="1" x14ac:dyDescent="0.35">
      <c r="A116" s="6"/>
      <c r="B116" s="29">
        <f t="shared" si="0"/>
        <v>105</v>
      </c>
      <c r="C116" s="30">
        <f t="shared" si="1"/>
        <v>49124</v>
      </c>
      <c r="D116" s="31">
        <f t="shared" si="2"/>
        <v>123266.89000000004</v>
      </c>
      <c r="E116" s="31">
        <f t="shared" si="3"/>
        <v>210.58</v>
      </c>
      <c r="F116" s="31">
        <f t="shared" si="4"/>
        <v>805.93</v>
      </c>
      <c r="G116" s="31">
        <f t="shared" si="5"/>
        <v>0</v>
      </c>
      <c r="H116" s="31">
        <f t="shared" si="6"/>
        <v>1016.51</v>
      </c>
      <c r="I116" s="6"/>
      <c r="J116" s="32"/>
      <c r="K116" s="31"/>
      <c r="L116" s="3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" customHeight="1" x14ac:dyDescent="0.35">
      <c r="A117" s="6"/>
      <c r="B117" s="29">
        <f t="shared" si="0"/>
        <v>106</v>
      </c>
      <c r="C117" s="30">
        <f t="shared" si="1"/>
        <v>49154</v>
      </c>
      <c r="D117" s="31">
        <f t="shared" si="2"/>
        <v>122460.96000000005</v>
      </c>
      <c r="E117" s="31">
        <f t="shared" si="3"/>
        <v>209.2</v>
      </c>
      <c r="F117" s="31">
        <f t="shared" si="4"/>
        <v>807.31</v>
      </c>
      <c r="G117" s="31">
        <f t="shared" si="5"/>
        <v>0</v>
      </c>
      <c r="H117" s="31">
        <f t="shared" si="6"/>
        <v>1016.51</v>
      </c>
      <c r="I117" s="6"/>
      <c r="J117" s="32"/>
      <c r="K117" s="31"/>
      <c r="L117" s="3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2" customHeight="1" x14ac:dyDescent="0.35">
      <c r="A118" s="6"/>
      <c r="B118" s="29">
        <f t="shared" si="0"/>
        <v>107</v>
      </c>
      <c r="C118" s="30">
        <f t="shared" si="1"/>
        <v>49185</v>
      </c>
      <c r="D118" s="31">
        <f t="shared" si="2"/>
        <v>121653.65000000005</v>
      </c>
      <c r="E118" s="31">
        <f t="shared" si="3"/>
        <v>207.82</v>
      </c>
      <c r="F118" s="31">
        <f t="shared" si="4"/>
        <v>808.69</v>
      </c>
      <c r="G118" s="31">
        <f t="shared" si="5"/>
        <v>0</v>
      </c>
      <c r="H118" s="31">
        <f t="shared" si="6"/>
        <v>1016.51</v>
      </c>
      <c r="I118" s="6"/>
      <c r="J118" s="32"/>
      <c r="K118" s="31"/>
      <c r="L118" s="3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" customHeight="1" x14ac:dyDescent="0.35">
      <c r="A119" s="6"/>
      <c r="B119" s="29">
        <f t="shared" si="0"/>
        <v>108</v>
      </c>
      <c r="C119" s="30">
        <f t="shared" si="1"/>
        <v>49216</v>
      </c>
      <c r="D119" s="31">
        <f t="shared" si="2"/>
        <v>120844.96000000005</v>
      </c>
      <c r="E119" s="31">
        <f t="shared" si="3"/>
        <v>206.44</v>
      </c>
      <c r="F119" s="31">
        <f t="shared" si="4"/>
        <v>810.06999999999994</v>
      </c>
      <c r="G119" s="31">
        <f t="shared" si="5"/>
        <v>0</v>
      </c>
      <c r="H119" s="31">
        <f t="shared" si="6"/>
        <v>1016.51</v>
      </c>
      <c r="I119" s="6"/>
      <c r="J119" s="32"/>
      <c r="K119" s="31"/>
      <c r="L119" s="3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" customHeight="1" x14ac:dyDescent="0.35">
      <c r="A120" s="6"/>
      <c r="B120" s="29">
        <f t="shared" si="0"/>
        <v>109</v>
      </c>
      <c r="C120" s="30">
        <f t="shared" si="1"/>
        <v>49246</v>
      </c>
      <c r="D120" s="31">
        <f t="shared" si="2"/>
        <v>120034.89000000004</v>
      </c>
      <c r="E120" s="31">
        <f t="shared" si="3"/>
        <v>205.06</v>
      </c>
      <c r="F120" s="31">
        <f t="shared" si="4"/>
        <v>811.45</v>
      </c>
      <c r="G120" s="31">
        <f t="shared" si="5"/>
        <v>0</v>
      </c>
      <c r="H120" s="31">
        <f t="shared" si="6"/>
        <v>1016.51</v>
      </c>
      <c r="I120" s="6"/>
      <c r="J120" s="31"/>
      <c r="K120" s="31"/>
      <c r="L120" s="3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" customHeight="1" x14ac:dyDescent="0.35">
      <c r="A121" s="6"/>
      <c r="B121" s="29">
        <f t="shared" si="0"/>
        <v>110</v>
      </c>
      <c r="C121" s="30">
        <f t="shared" si="1"/>
        <v>49277</v>
      </c>
      <c r="D121" s="31">
        <f t="shared" si="2"/>
        <v>119223.44000000005</v>
      </c>
      <c r="E121" s="31">
        <f t="shared" si="3"/>
        <v>203.67</v>
      </c>
      <c r="F121" s="31">
        <f t="shared" si="4"/>
        <v>812.84</v>
      </c>
      <c r="G121" s="31">
        <f t="shared" si="5"/>
        <v>0</v>
      </c>
      <c r="H121" s="31">
        <f t="shared" si="6"/>
        <v>1016.51</v>
      </c>
      <c r="I121" s="6"/>
      <c r="J121" s="31"/>
      <c r="K121" s="31"/>
      <c r="L121" s="3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" customHeight="1" x14ac:dyDescent="0.35">
      <c r="A122" s="6"/>
      <c r="B122" s="29">
        <f t="shared" si="0"/>
        <v>111</v>
      </c>
      <c r="C122" s="30">
        <f t="shared" si="1"/>
        <v>49307</v>
      </c>
      <c r="D122" s="31">
        <f t="shared" si="2"/>
        <v>118410.60000000005</v>
      </c>
      <c r="E122" s="31">
        <f t="shared" si="3"/>
        <v>202.28</v>
      </c>
      <c r="F122" s="31">
        <f t="shared" si="4"/>
        <v>814.23</v>
      </c>
      <c r="G122" s="31">
        <f t="shared" si="5"/>
        <v>0</v>
      </c>
      <c r="H122" s="31">
        <f t="shared" si="6"/>
        <v>1016.51</v>
      </c>
      <c r="I122" s="6"/>
      <c r="J122" s="31"/>
      <c r="K122" s="31"/>
      <c r="L122" s="3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" customHeight="1" x14ac:dyDescent="0.35">
      <c r="A123" s="6"/>
      <c r="B123" s="29">
        <f t="shared" si="0"/>
        <v>112</v>
      </c>
      <c r="C123" s="30">
        <f t="shared" si="1"/>
        <v>49338</v>
      </c>
      <c r="D123" s="31">
        <f t="shared" si="2"/>
        <v>117596.37000000005</v>
      </c>
      <c r="E123" s="31">
        <f t="shared" si="3"/>
        <v>200.89</v>
      </c>
      <c r="F123" s="31">
        <f t="shared" si="4"/>
        <v>815.62</v>
      </c>
      <c r="G123" s="31">
        <f t="shared" si="5"/>
        <v>0</v>
      </c>
      <c r="H123" s="31">
        <f t="shared" si="6"/>
        <v>1016.51</v>
      </c>
      <c r="I123" s="6"/>
      <c r="J123" s="31"/>
      <c r="K123" s="31"/>
      <c r="L123" s="3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" customHeight="1" x14ac:dyDescent="0.35">
      <c r="A124" s="6"/>
      <c r="B124" s="29">
        <f t="shared" si="0"/>
        <v>113</v>
      </c>
      <c r="C124" s="30">
        <f t="shared" si="1"/>
        <v>49368</v>
      </c>
      <c r="D124" s="31">
        <f t="shared" si="2"/>
        <v>116780.75000000006</v>
      </c>
      <c r="E124" s="31">
        <f t="shared" si="3"/>
        <v>199.5</v>
      </c>
      <c r="F124" s="31">
        <f t="shared" si="4"/>
        <v>817.01</v>
      </c>
      <c r="G124" s="31">
        <f t="shared" si="5"/>
        <v>0</v>
      </c>
      <c r="H124" s="31">
        <f t="shared" si="6"/>
        <v>1016.51</v>
      </c>
      <c r="I124" s="6"/>
      <c r="J124" s="31"/>
      <c r="K124" s="31"/>
      <c r="L124" s="3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" customHeight="1" x14ac:dyDescent="0.35">
      <c r="A125" s="6"/>
      <c r="B125" s="29">
        <f t="shared" si="0"/>
        <v>114</v>
      </c>
      <c r="C125" s="30">
        <f t="shared" si="1"/>
        <v>49397</v>
      </c>
      <c r="D125" s="31">
        <f t="shared" si="2"/>
        <v>115963.74000000006</v>
      </c>
      <c r="E125" s="31">
        <f t="shared" si="3"/>
        <v>198.1</v>
      </c>
      <c r="F125" s="31">
        <f t="shared" si="4"/>
        <v>818.41</v>
      </c>
      <c r="G125" s="31">
        <f t="shared" si="5"/>
        <v>0</v>
      </c>
      <c r="H125" s="31">
        <f t="shared" si="6"/>
        <v>1016.51</v>
      </c>
      <c r="I125" s="6"/>
      <c r="J125" s="31"/>
      <c r="K125" s="31"/>
      <c r="L125" s="3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" customHeight="1" x14ac:dyDescent="0.35">
      <c r="A126" s="6"/>
      <c r="B126" s="29">
        <f t="shared" si="0"/>
        <v>115</v>
      </c>
      <c r="C126" s="30">
        <f t="shared" si="1"/>
        <v>49428</v>
      </c>
      <c r="D126" s="31">
        <f t="shared" si="2"/>
        <v>115145.33000000006</v>
      </c>
      <c r="E126" s="31">
        <f t="shared" si="3"/>
        <v>196.71</v>
      </c>
      <c r="F126" s="31">
        <f t="shared" si="4"/>
        <v>819.8</v>
      </c>
      <c r="G126" s="31">
        <f t="shared" si="5"/>
        <v>0</v>
      </c>
      <c r="H126" s="31">
        <f t="shared" si="6"/>
        <v>1016.51</v>
      </c>
      <c r="I126" s="6"/>
      <c r="J126" s="31"/>
      <c r="K126" s="31"/>
      <c r="L126" s="3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" customHeight="1" x14ac:dyDescent="0.35">
      <c r="A127" s="6"/>
      <c r="B127" s="29">
        <f t="shared" si="0"/>
        <v>116</v>
      </c>
      <c r="C127" s="30">
        <f t="shared" si="1"/>
        <v>49458</v>
      </c>
      <c r="D127" s="31">
        <f t="shared" si="2"/>
        <v>114325.53000000006</v>
      </c>
      <c r="E127" s="31">
        <f t="shared" si="3"/>
        <v>195.31</v>
      </c>
      <c r="F127" s="31">
        <f t="shared" si="4"/>
        <v>821.2</v>
      </c>
      <c r="G127" s="31">
        <f t="shared" si="5"/>
        <v>0</v>
      </c>
      <c r="H127" s="31">
        <f t="shared" si="6"/>
        <v>1016.51</v>
      </c>
      <c r="I127" s="6"/>
      <c r="J127" s="31"/>
      <c r="K127" s="31"/>
      <c r="L127" s="3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2" customHeight="1" x14ac:dyDescent="0.35">
      <c r="A128" s="6"/>
      <c r="B128" s="29">
        <f t="shared" si="0"/>
        <v>117</v>
      </c>
      <c r="C128" s="30">
        <f t="shared" si="1"/>
        <v>49489</v>
      </c>
      <c r="D128" s="31">
        <f t="shared" si="2"/>
        <v>113504.33000000006</v>
      </c>
      <c r="E128" s="31">
        <f t="shared" si="3"/>
        <v>193.9</v>
      </c>
      <c r="F128" s="31">
        <f t="shared" si="4"/>
        <v>822.61</v>
      </c>
      <c r="G128" s="31">
        <f t="shared" si="5"/>
        <v>0</v>
      </c>
      <c r="H128" s="31">
        <f t="shared" si="6"/>
        <v>1016.51</v>
      </c>
      <c r="I128" s="6"/>
      <c r="J128" s="31"/>
      <c r="K128" s="31"/>
      <c r="L128" s="3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" customHeight="1" x14ac:dyDescent="0.35">
      <c r="A129" s="6"/>
      <c r="B129" s="29">
        <f t="shared" si="0"/>
        <v>118</v>
      </c>
      <c r="C129" s="30">
        <f t="shared" si="1"/>
        <v>49519</v>
      </c>
      <c r="D129" s="31">
        <f t="shared" si="2"/>
        <v>112681.72000000006</v>
      </c>
      <c r="E129" s="31">
        <f t="shared" si="3"/>
        <v>192.5</v>
      </c>
      <c r="F129" s="31">
        <f t="shared" si="4"/>
        <v>824.01</v>
      </c>
      <c r="G129" s="31">
        <f t="shared" si="5"/>
        <v>0</v>
      </c>
      <c r="H129" s="31">
        <f t="shared" si="6"/>
        <v>1016.51</v>
      </c>
      <c r="I129" s="6"/>
      <c r="J129" s="31"/>
      <c r="K129" s="31"/>
      <c r="L129" s="3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2" customHeight="1" x14ac:dyDescent="0.35">
      <c r="A130" s="6"/>
      <c r="B130" s="29">
        <f t="shared" si="0"/>
        <v>119</v>
      </c>
      <c r="C130" s="30">
        <f t="shared" si="1"/>
        <v>49550</v>
      </c>
      <c r="D130" s="31">
        <f t="shared" si="2"/>
        <v>111857.71000000006</v>
      </c>
      <c r="E130" s="31">
        <f t="shared" si="3"/>
        <v>191.09</v>
      </c>
      <c r="F130" s="31">
        <f t="shared" si="4"/>
        <v>825.42</v>
      </c>
      <c r="G130" s="31">
        <f t="shared" si="5"/>
        <v>0</v>
      </c>
      <c r="H130" s="31">
        <f t="shared" si="6"/>
        <v>1016.51</v>
      </c>
      <c r="I130" s="6"/>
      <c r="J130" s="31"/>
      <c r="K130" s="31"/>
      <c r="L130" s="3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2" customHeight="1" x14ac:dyDescent="0.35">
      <c r="A131" s="6"/>
      <c r="B131" s="29">
        <f t="shared" si="0"/>
        <v>120</v>
      </c>
      <c r="C131" s="30">
        <f t="shared" si="1"/>
        <v>49581</v>
      </c>
      <c r="D131" s="31">
        <f t="shared" si="2"/>
        <v>111032.29000000007</v>
      </c>
      <c r="E131" s="31">
        <f t="shared" si="3"/>
        <v>189.68</v>
      </c>
      <c r="F131" s="31">
        <f t="shared" si="4"/>
        <v>826.82999999999993</v>
      </c>
      <c r="G131" s="31">
        <f t="shared" si="5"/>
        <v>0</v>
      </c>
      <c r="H131" s="31">
        <f t="shared" si="6"/>
        <v>1016.51</v>
      </c>
      <c r="I131" s="6"/>
      <c r="J131" s="31"/>
      <c r="K131" s="31"/>
      <c r="L131" s="3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" customHeight="1" x14ac:dyDescent="0.35">
      <c r="A132" s="6"/>
      <c r="B132" s="29">
        <f t="shared" si="0"/>
        <v>121</v>
      </c>
      <c r="C132" s="30">
        <f t="shared" si="1"/>
        <v>49611</v>
      </c>
      <c r="D132" s="31">
        <f t="shared" si="2"/>
        <v>110205.46000000006</v>
      </c>
      <c r="E132" s="31">
        <f t="shared" si="3"/>
        <v>188.27</v>
      </c>
      <c r="F132" s="31">
        <f t="shared" si="4"/>
        <v>828.24</v>
      </c>
      <c r="G132" s="31">
        <f t="shared" si="5"/>
        <v>0</v>
      </c>
      <c r="H132" s="31">
        <f t="shared" si="6"/>
        <v>1016.51</v>
      </c>
      <c r="I132" s="6"/>
      <c r="J132" s="31"/>
      <c r="K132" s="31"/>
      <c r="L132" s="3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" customHeight="1" x14ac:dyDescent="0.35">
      <c r="A133" s="6"/>
      <c r="B133" s="29">
        <f t="shared" si="0"/>
        <v>122</v>
      </c>
      <c r="C133" s="30">
        <f t="shared" si="1"/>
        <v>49642</v>
      </c>
      <c r="D133" s="31">
        <f t="shared" si="2"/>
        <v>109377.22000000006</v>
      </c>
      <c r="E133" s="31">
        <f t="shared" si="3"/>
        <v>186.85</v>
      </c>
      <c r="F133" s="31">
        <f t="shared" si="4"/>
        <v>829.66</v>
      </c>
      <c r="G133" s="31">
        <f t="shared" si="5"/>
        <v>0</v>
      </c>
      <c r="H133" s="31">
        <f t="shared" si="6"/>
        <v>1016.51</v>
      </c>
      <c r="I133" s="6"/>
      <c r="J133" s="31"/>
      <c r="K133" s="31"/>
      <c r="L133" s="3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" customHeight="1" x14ac:dyDescent="0.35">
      <c r="A134" s="6"/>
      <c r="B134" s="29">
        <f t="shared" si="0"/>
        <v>123</v>
      </c>
      <c r="C134" s="30">
        <f t="shared" si="1"/>
        <v>49672</v>
      </c>
      <c r="D134" s="31">
        <f t="shared" si="2"/>
        <v>108547.56000000006</v>
      </c>
      <c r="E134" s="31">
        <f t="shared" si="3"/>
        <v>185.44</v>
      </c>
      <c r="F134" s="31">
        <f t="shared" si="4"/>
        <v>831.06999999999994</v>
      </c>
      <c r="G134" s="31">
        <f t="shared" si="5"/>
        <v>0</v>
      </c>
      <c r="H134" s="31">
        <f t="shared" si="6"/>
        <v>1016.51</v>
      </c>
      <c r="I134" s="6"/>
      <c r="J134" s="31"/>
      <c r="K134" s="31"/>
      <c r="L134" s="3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" customHeight="1" x14ac:dyDescent="0.35">
      <c r="A135" s="6"/>
      <c r="B135" s="29">
        <f t="shared" si="0"/>
        <v>124</v>
      </c>
      <c r="C135" s="30">
        <f t="shared" si="1"/>
        <v>49703</v>
      </c>
      <c r="D135" s="31">
        <f t="shared" si="2"/>
        <v>107716.49000000005</v>
      </c>
      <c r="E135" s="31">
        <f t="shared" si="3"/>
        <v>184.02</v>
      </c>
      <c r="F135" s="31">
        <f t="shared" si="4"/>
        <v>832.49</v>
      </c>
      <c r="G135" s="31">
        <f t="shared" si="5"/>
        <v>0</v>
      </c>
      <c r="H135" s="31">
        <f t="shared" si="6"/>
        <v>1016.51</v>
      </c>
      <c r="I135" s="6"/>
      <c r="J135" s="31"/>
      <c r="K135" s="31"/>
      <c r="L135" s="3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" customHeight="1" x14ac:dyDescent="0.35">
      <c r="A136" s="6"/>
      <c r="B136" s="29">
        <f t="shared" si="0"/>
        <v>125</v>
      </c>
      <c r="C136" s="30">
        <f t="shared" si="1"/>
        <v>49734</v>
      </c>
      <c r="D136" s="31">
        <f t="shared" si="2"/>
        <v>106884.00000000004</v>
      </c>
      <c r="E136" s="31">
        <f t="shared" si="3"/>
        <v>182.59</v>
      </c>
      <c r="F136" s="31">
        <f t="shared" si="4"/>
        <v>833.92</v>
      </c>
      <c r="G136" s="31">
        <f t="shared" si="5"/>
        <v>0</v>
      </c>
      <c r="H136" s="31">
        <f t="shared" si="6"/>
        <v>1016.51</v>
      </c>
      <c r="I136" s="6"/>
      <c r="J136" s="31"/>
      <c r="K136" s="31"/>
      <c r="L136" s="3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" customHeight="1" x14ac:dyDescent="0.35">
      <c r="A137" s="6"/>
      <c r="B137" s="29">
        <f t="shared" si="0"/>
        <v>126</v>
      </c>
      <c r="C137" s="30">
        <f t="shared" si="1"/>
        <v>49763</v>
      </c>
      <c r="D137" s="31">
        <f t="shared" si="2"/>
        <v>106050.08000000005</v>
      </c>
      <c r="E137" s="31">
        <f t="shared" si="3"/>
        <v>181.17</v>
      </c>
      <c r="F137" s="31">
        <f t="shared" si="4"/>
        <v>835.34</v>
      </c>
      <c r="G137" s="31">
        <f t="shared" si="5"/>
        <v>0</v>
      </c>
      <c r="H137" s="31">
        <f t="shared" si="6"/>
        <v>1016.51</v>
      </c>
      <c r="I137" s="6"/>
      <c r="J137" s="31"/>
      <c r="K137" s="31"/>
      <c r="L137" s="3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" customHeight="1" x14ac:dyDescent="0.35">
      <c r="A138" s="6"/>
      <c r="B138" s="29">
        <f t="shared" si="0"/>
        <v>127</v>
      </c>
      <c r="C138" s="30">
        <f t="shared" si="1"/>
        <v>49794</v>
      </c>
      <c r="D138" s="31">
        <f t="shared" si="2"/>
        <v>105214.74000000005</v>
      </c>
      <c r="E138" s="31">
        <f t="shared" si="3"/>
        <v>179.74</v>
      </c>
      <c r="F138" s="31">
        <f t="shared" si="4"/>
        <v>836.77</v>
      </c>
      <c r="G138" s="31">
        <f t="shared" si="5"/>
        <v>0</v>
      </c>
      <c r="H138" s="31">
        <f t="shared" si="6"/>
        <v>1016.51</v>
      </c>
      <c r="I138" s="6"/>
      <c r="J138" s="31"/>
      <c r="K138" s="31"/>
      <c r="L138" s="3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" customHeight="1" x14ac:dyDescent="0.35">
      <c r="A139" s="6"/>
      <c r="B139" s="29">
        <f t="shared" si="0"/>
        <v>128</v>
      </c>
      <c r="C139" s="30">
        <f t="shared" si="1"/>
        <v>49824</v>
      </c>
      <c r="D139" s="31">
        <f t="shared" si="2"/>
        <v>104377.97000000004</v>
      </c>
      <c r="E139" s="31">
        <f t="shared" si="3"/>
        <v>178.31</v>
      </c>
      <c r="F139" s="31">
        <f t="shared" si="4"/>
        <v>838.2</v>
      </c>
      <c r="G139" s="31">
        <f t="shared" si="5"/>
        <v>0</v>
      </c>
      <c r="H139" s="31">
        <f t="shared" si="6"/>
        <v>1016.51</v>
      </c>
      <c r="I139" s="6"/>
      <c r="J139" s="31"/>
      <c r="K139" s="31"/>
      <c r="L139" s="3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" customHeight="1" x14ac:dyDescent="0.35">
      <c r="A140" s="6"/>
      <c r="B140" s="29">
        <f t="shared" si="0"/>
        <v>129</v>
      </c>
      <c r="C140" s="30">
        <f t="shared" si="1"/>
        <v>49855</v>
      </c>
      <c r="D140" s="31">
        <f t="shared" si="2"/>
        <v>103539.77000000005</v>
      </c>
      <c r="E140" s="31">
        <f t="shared" si="3"/>
        <v>176.88</v>
      </c>
      <c r="F140" s="31">
        <f t="shared" si="4"/>
        <v>839.63</v>
      </c>
      <c r="G140" s="31">
        <f t="shared" si="5"/>
        <v>0</v>
      </c>
      <c r="H140" s="31">
        <f t="shared" si="6"/>
        <v>1016.51</v>
      </c>
      <c r="I140" s="6"/>
      <c r="J140" s="31"/>
      <c r="K140" s="31"/>
      <c r="L140" s="3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" customHeight="1" x14ac:dyDescent="0.35">
      <c r="A141" s="6"/>
      <c r="B141" s="29">
        <f t="shared" si="0"/>
        <v>130</v>
      </c>
      <c r="C141" s="30">
        <f t="shared" si="1"/>
        <v>49885</v>
      </c>
      <c r="D141" s="31">
        <f t="shared" si="2"/>
        <v>102700.14000000004</v>
      </c>
      <c r="E141" s="31">
        <f t="shared" si="3"/>
        <v>175.45</v>
      </c>
      <c r="F141" s="31">
        <f t="shared" si="4"/>
        <v>841.06</v>
      </c>
      <c r="G141" s="31">
        <f t="shared" si="5"/>
        <v>0</v>
      </c>
      <c r="H141" s="31">
        <f t="shared" si="6"/>
        <v>1016.51</v>
      </c>
      <c r="I141" s="6"/>
      <c r="J141" s="31"/>
      <c r="K141" s="31"/>
      <c r="L141" s="3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" customHeight="1" x14ac:dyDescent="0.35">
      <c r="A142" s="6"/>
      <c r="B142" s="29">
        <f t="shared" si="0"/>
        <v>131</v>
      </c>
      <c r="C142" s="30">
        <f t="shared" si="1"/>
        <v>49916</v>
      </c>
      <c r="D142" s="31">
        <f t="shared" si="2"/>
        <v>101859.08000000005</v>
      </c>
      <c r="E142" s="31">
        <f t="shared" si="3"/>
        <v>174.01</v>
      </c>
      <c r="F142" s="31">
        <f t="shared" si="4"/>
        <v>842.5</v>
      </c>
      <c r="G142" s="31">
        <f t="shared" si="5"/>
        <v>0</v>
      </c>
      <c r="H142" s="31">
        <f t="shared" si="6"/>
        <v>1016.51</v>
      </c>
      <c r="I142" s="6"/>
      <c r="J142" s="31"/>
      <c r="K142" s="31"/>
      <c r="L142" s="3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" customHeight="1" x14ac:dyDescent="0.35">
      <c r="A143" s="6"/>
      <c r="B143" s="29">
        <f t="shared" si="0"/>
        <v>132</v>
      </c>
      <c r="C143" s="30">
        <f t="shared" si="1"/>
        <v>49947</v>
      </c>
      <c r="D143" s="31">
        <f t="shared" si="2"/>
        <v>101016.58000000005</v>
      </c>
      <c r="E143" s="31">
        <f t="shared" si="3"/>
        <v>172.57</v>
      </c>
      <c r="F143" s="31">
        <f t="shared" si="4"/>
        <v>843.94</v>
      </c>
      <c r="G143" s="31">
        <f t="shared" si="5"/>
        <v>0</v>
      </c>
      <c r="H143" s="31">
        <f t="shared" si="6"/>
        <v>1016.51</v>
      </c>
      <c r="I143" s="6"/>
      <c r="J143" s="31"/>
      <c r="K143" s="31"/>
      <c r="L143" s="3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2" customHeight="1" x14ac:dyDescent="0.35">
      <c r="A144" s="6"/>
      <c r="B144" s="29">
        <f t="shared" si="0"/>
        <v>133</v>
      </c>
      <c r="C144" s="30">
        <f t="shared" si="1"/>
        <v>49977</v>
      </c>
      <c r="D144" s="31">
        <f t="shared" si="2"/>
        <v>100172.64000000004</v>
      </c>
      <c r="E144" s="31">
        <f t="shared" si="3"/>
        <v>171.13</v>
      </c>
      <c r="F144" s="31">
        <f t="shared" si="4"/>
        <v>845.38</v>
      </c>
      <c r="G144" s="31">
        <f t="shared" si="5"/>
        <v>0</v>
      </c>
      <c r="H144" s="31">
        <f t="shared" si="6"/>
        <v>1016.51</v>
      </c>
      <c r="I144" s="6"/>
      <c r="J144" s="31"/>
      <c r="K144" s="31"/>
      <c r="L144" s="3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" customHeight="1" x14ac:dyDescent="0.35">
      <c r="A145" s="6"/>
      <c r="B145" s="29">
        <f t="shared" si="0"/>
        <v>134</v>
      </c>
      <c r="C145" s="30">
        <f t="shared" si="1"/>
        <v>50008</v>
      </c>
      <c r="D145" s="31">
        <f t="shared" si="2"/>
        <v>99327.260000000038</v>
      </c>
      <c r="E145" s="31">
        <f t="shared" si="3"/>
        <v>169.68</v>
      </c>
      <c r="F145" s="31">
        <f t="shared" si="4"/>
        <v>846.82999999999993</v>
      </c>
      <c r="G145" s="31">
        <f t="shared" si="5"/>
        <v>0</v>
      </c>
      <c r="H145" s="31">
        <f t="shared" si="6"/>
        <v>1016.51</v>
      </c>
      <c r="I145" s="6"/>
      <c r="J145" s="31"/>
      <c r="K145" s="31"/>
      <c r="L145" s="3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" customHeight="1" x14ac:dyDescent="0.35">
      <c r="A146" s="6"/>
      <c r="B146" s="29">
        <f t="shared" si="0"/>
        <v>135</v>
      </c>
      <c r="C146" s="30">
        <f t="shared" si="1"/>
        <v>50038</v>
      </c>
      <c r="D146" s="31">
        <f t="shared" si="2"/>
        <v>98480.430000000037</v>
      </c>
      <c r="E146" s="31">
        <f t="shared" si="3"/>
        <v>168.24</v>
      </c>
      <c r="F146" s="31">
        <f t="shared" si="4"/>
        <v>848.27</v>
      </c>
      <c r="G146" s="31">
        <f t="shared" si="5"/>
        <v>0</v>
      </c>
      <c r="H146" s="31">
        <f t="shared" si="6"/>
        <v>1016.51</v>
      </c>
      <c r="I146" s="6"/>
      <c r="J146" s="31"/>
      <c r="K146" s="31"/>
      <c r="L146" s="3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" customHeight="1" x14ac:dyDescent="0.35">
      <c r="A147" s="6"/>
      <c r="B147" s="29">
        <f t="shared" si="0"/>
        <v>136</v>
      </c>
      <c r="C147" s="30">
        <f t="shared" si="1"/>
        <v>50069</v>
      </c>
      <c r="D147" s="31">
        <f t="shared" si="2"/>
        <v>97632.160000000033</v>
      </c>
      <c r="E147" s="31">
        <f t="shared" si="3"/>
        <v>166.79</v>
      </c>
      <c r="F147" s="31">
        <f t="shared" si="4"/>
        <v>849.72</v>
      </c>
      <c r="G147" s="31">
        <f t="shared" si="5"/>
        <v>0</v>
      </c>
      <c r="H147" s="31">
        <f t="shared" si="6"/>
        <v>1016.51</v>
      </c>
      <c r="I147" s="6"/>
      <c r="J147" s="31"/>
      <c r="K147" s="31"/>
      <c r="L147" s="3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" customHeight="1" x14ac:dyDescent="0.35">
      <c r="A148" s="6"/>
      <c r="B148" s="29">
        <f t="shared" si="0"/>
        <v>137</v>
      </c>
      <c r="C148" s="30">
        <f t="shared" si="1"/>
        <v>50099</v>
      </c>
      <c r="D148" s="31">
        <f t="shared" si="2"/>
        <v>96782.440000000031</v>
      </c>
      <c r="E148" s="31">
        <f t="shared" si="3"/>
        <v>165.34</v>
      </c>
      <c r="F148" s="31">
        <f t="shared" si="4"/>
        <v>851.17</v>
      </c>
      <c r="G148" s="31">
        <f t="shared" si="5"/>
        <v>0</v>
      </c>
      <c r="H148" s="31">
        <f t="shared" si="6"/>
        <v>1016.51</v>
      </c>
      <c r="I148" s="6"/>
      <c r="J148" s="31"/>
      <c r="K148" s="31"/>
      <c r="L148" s="3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" customHeight="1" x14ac:dyDescent="0.35">
      <c r="A149" s="6"/>
      <c r="B149" s="29">
        <f t="shared" si="0"/>
        <v>138</v>
      </c>
      <c r="C149" s="30">
        <f t="shared" si="1"/>
        <v>50128</v>
      </c>
      <c r="D149" s="31">
        <f t="shared" si="2"/>
        <v>95931.270000000033</v>
      </c>
      <c r="E149" s="31">
        <f t="shared" si="3"/>
        <v>163.88</v>
      </c>
      <c r="F149" s="31">
        <f t="shared" si="4"/>
        <v>852.63</v>
      </c>
      <c r="G149" s="31">
        <f t="shared" si="5"/>
        <v>0</v>
      </c>
      <c r="H149" s="31">
        <f t="shared" si="6"/>
        <v>1016.51</v>
      </c>
      <c r="I149" s="6"/>
      <c r="J149" s="31"/>
      <c r="K149" s="31"/>
      <c r="L149" s="3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" customHeight="1" x14ac:dyDescent="0.35">
      <c r="A150" s="6"/>
      <c r="B150" s="29">
        <f t="shared" si="0"/>
        <v>139</v>
      </c>
      <c r="C150" s="30">
        <f t="shared" si="1"/>
        <v>50159</v>
      </c>
      <c r="D150" s="31">
        <f t="shared" si="2"/>
        <v>95078.640000000029</v>
      </c>
      <c r="E150" s="31">
        <f t="shared" si="3"/>
        <v>162.43</v>
      </c>
      <c r="F150" s="31">
        <f t="shared" si="4"/>
        <v>854.07999999999993</v>
      </c>
      <c r="G150" s="31">
        <f t="shared" si="5"/>
        <v>0</v>
      </c>
      <c r="H150" s="31">
        <f t="shared" si="6"/>
        <v>1016.51</v>
      </c>
      <c r="I150" s="6"/>
      <c r="J150" s="31"/>
      <c r="K150" s="31"/>
      <c r="L150" s="3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" customHeight="1" x14ac:dyDescent="0.35">
      <c r="A151" s="6"/>
      <c r="B151" s="29">
        <f t="shared" si="0"/>
        <v>140</v>
      </c>
      <c r="C151" s="30">
        <f t="shared" si="1"/>
        <v>50189</v>
      </c>
      <c r="D151" s="31">
        <f t="shared" si="2"/>
        <v>94224.560000000027</v>
      </c>
      <c r="E151" s="31">
        <f t="shared" si="3"/>
        <v>160.97</v>
      </c>
      <c r="F151" s="31">
        <f t="shared" si="4"/>
        <v>855.54</v>
      </c>
      <c r="G151" s="31">
        <f t="shared" si="5"/>
        <v>0</v>
      </c>
      <c r="H151" s="31">
        <f t="shared" si="6"/>
        <v>1016.51</v>
      </c>
      <c r="I151" s="6"/>
      <c r="J151" s="31"/>
      <c r="K151" s="31"/>
      <c r="L151" s="3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" customHeight="1" x14ac:dyDescent="0.35">
      <c r="A152" s="6"/>
      <c r="B152" s="29">
        <f t="shared" si="0"/>
        <v>141</v>
      </c>
      <c r="C152" s="30">
        <f t="shared" si="1"/>
        <v>50220</v>
      </c>
      <c r="D152" s="31">
        <f t="shared" si="2"/>
        <v>93369.020000000033</v>
      </c>
      <c r="E152" s="31">
        <f t="shared" si="3"/>
        <v>159.51</v>
      </c>
      <c r="F152" s="31">
        <f t="shared" si="4"/>
        <v>857</v>
      </c>
      <c r="G152" s="31">
        <f t="shared" si="5"/>
        <v>0</v>
      </c>
      <c r="H152" s="31">
        <f t="shared" si="6"/>
        <v>1016.51</v>
      </c>
      <c r="I152" s="6"/>
      <c r="J152" s="31"/>
      <c r="K152" s="31"/>
      <c r="L152" s="3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2" customHeight="1" x14ac:dyDescent="0.35">
      <c r="A153" s="6"/>
      <c r="B153" s="29">
        <f t="shared" si="0"/>
        <v>142</v>
      </c>
      <c r="C153" s="30">
        <f t="shared" si="1"/>
        <v>50250</v>
      </c>
      <c r="D153" s="31">
        <f t="shared" si="2"/>
        <v>92512.020000000033</v>
      </c>
      <c r="E153" s="31">
        <f t="shared" si="3"/>
        <v>158.04</v>
      </c>
      <c r="F153" s="31">
        <f t="shared" si="4"/>
        <v>858.47</v>
      </c>
      <c r="G153" s="31">
        <f t="shared" si="5"/>
        <v>0</v>
      </c>
      <c r="H153" s="31">
        <f t="shared" si="6"/>
        <v>1016.51</v>
      </c>
      <c r="I153" s="6"/>
      <c r="J153" s="31"/>
      <c r="K153" s="31"/>
      <c r="L153" s="3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2" customHeight="1" x14ac:dyDescent="0.35">
      <c r="A154" s="6"/>
      <c r="B154" s="29">
        <f t="shared" si="0"/>
        <v>143</v>
      </c>
      <c r="C154" s="30">
        <f t="shared" si="1"/>
        <v>50281</v>
      </c>
      <c r="D154" s="31">
        <f t="shared" si="2"/>
        <v>91653.550000000032</v>
      </c>
      <c r="E154" s="31">
        <f t="shared" si="3"/>
        <v>156.57</v>
      </c>
      <c r="F154" s="31">
        <f t="shared" si="4"/>
        <v>859.94</v>
      </c>
      <c r="G154" s="31">
        <f t="shared" si="5"/>
        <v>0</v>
      </c>
      <c r="H154" s="31">
        <f t="shared" si="6"/>
        <v>1016.51</v>
      </c>
      <c r="I154" s="6"/>
      <c r="J154" s="31"/>
      <c r="K154" s="31"/>
      <c r="L154" s="3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2" customHeight="1" x14ac:dyDescent="0.35">
      <c r="A155" s="6"/>
      <c r="B155" s="29">
        <f t="shared" si="0"/>
        <v>144</v>
      </c>
      <c r="C155" s="30">
        <f t="shared" si="1"/>
        <v>50312</v>
      </c>
      <c r="D155" s="31">
        <f t="shared" si="2"/>
        <v>90793.61000000003</v>
      </c>
      <c r="E155" s="31">
        <f t="shared" si="3"/>
        <v>155.11000000000001</v>
      </c>
      <c r="F155" s="31">
        <f t="shared" si="4"/>
        <v>861.4</v>
      </c>
      <c r="G155" s="31">
        <f t="shared" si="5"/>
        <v>0</v>
      </c>
      <c r="H155" s="31">
        <f t="shared" si="6"/>
        <v>1016.51</v>
      </c>
      <c r="I155" s="6"/>
      <c r="J155" s="31"/>
      <c r="K155" s="31"/>
      <c r="L155" s="3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2" customHeight="1" x14ac:dyDescent="0.35">
      <c r="A156" s="6"/>
      <c r="B156" s="29">
        <f t="shared" si="0"/>
        <v>145</v>
      </c>
      <c r="C156" s="30">
        <f t="shared" si="1"/>
        <v>50342</v>
      </c>
      <c r="D156" s="31">
        <f t="shared" si="2"/>
        <v>89932.210000000036</v>
      </c>
      <c r="E156" s="31">
        <f t="shared" si="3"/>
        <v>153.63</v>
      </c>
      <c r="F156" s="31">
        <f t="shared" si="4"/>
        <v>862.88</v>
      </c>
      <c r="G156" s="31">
        <f t="shared" si="5"/>
        <v>0</v>
      </c>
      <c r="H156" s="31">
        <f t="shared" si="6"/>
        <v>1016.51</v>
      </c>
      <c r="I156" s="6"/>
      <c r="J156" s="31"/>
      <c r="K156" s="31"/>
      <c r="L156" s="3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2" customHeight="1" x14ac:dyDescent="0.35">
      <c r="A157" s="6"/>
      <c r="B157" s="29">
        <f t="shared" si="0"/>
        <v>146</v>
      </c>
      <c r="C157" s="30">
        <f t="shared" si="1"/>
        <v>50373</v>
      </c>
      <c r="D157" s="31">
        <f t="shared" si="2"/>
        <v>89069.330000000031</v>
      </c>
      <c r="E157" s="31">
        <f t="shared" si="3"/>
        <v>152.16</v>
      </c>
      <c r="F157" s="31">
        <f t="shared" si="4"/>
        <v>864.35</v>
      </c>
      <c r="G157" s="31">
        <f t="shared" si="5"/>
        <v>0</v>
      </c>
      <c r="H157" s="31">
        <f t="shared" si="6"/>
        <v>1016.51</v>
      </c>
      <c r="I157" s="6"/>
      <c r="J157" s="31"/>
      <c r="K157" s="31"/>
      <c r="L157" s="3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2" customHeight="1" x14ac:dyDescent="0.35">
      <c r="A158" s="6"/>
      <c r="B158" s="29">
        <f t="shared" si="0"/>
        <v>147</v>
      </c>
      <c r="C158" s="30">
        <f t="shared" si="1"/>
        <v>50403</v>
      </c>
      <c r="D158" s="31">
        <f t="shared" si="2"/>
        <v>88204.980000000025</v>
      </c>
      <c r="E158" s="31">
        <f t="shared" si="3"/>
        <v>150.68</v>
      </c>
      <c r="F158" s="31">
        <f t="shared" si="4"/>
        <v>865.82999999999993</v>
      </c>
      <c r="G158" s="31">
        <f t="shared" si="5"/>
        <v>0</v>
      </c>
      <c r="H158" s="31">
        <f t="shared" si="6"/>
        <v>1016.51</v>
      </c>
      <c r="I158" s="6"/>
      <c r="J158" s="31"/>
      <c r="K158" s="31"/>
      <c r="L158" s="3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2" customHeight="1" x14ac:dyDescent="0.35">
      <c r="A159" s="6"/>
      <c r="B159" s="29">
        <f t="shared" si="0"/>
        <v>148</v>
      </c>
      <c r="C159" s="30">
        <f t="shared" si="1"/>
        <v>50434</v>
      </c>
      <c r="D159" s="31">
        <f t="shared" si="2"/>
        <v>87339.150000000023</v>
      </c>
      <c r="E159" s="31">
        <f t="shared" si="3"/>
        <v>149.19999999999999</v>
      </c>
      <c r="F159" s="31">
        <f t="shared" si="4"/>
        <v>867.31</v>
      </c>
      <c r="G159" s="31">
        <f t="shared" si="5"/>
        <v>0</v>
      </c>
      <c r="H159" s="31">
        <f t="shared" si="6"/>
        <v>1016.51</v>
      </c>
      <c r="I159" s="6"/>
      <c r="J159" s="31"/>
      <c r="K159" s="31"/>
      <c r="L159" s="3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2" customHeight="1" x14ac:dyDescent="0.35">
      <c r="A160" s="6"/>
      <c r="B160" s="29">
        <f t="shared" si="0"/>
        <v>149</v>
      </c>
      <c r="C160" s="30">
        <f t="shared" si="1"/>
        <v>50464</v>
      </c>
      <c r="D160" s="31">
        <f t="shared" si="2"/>
        <v>86471.840000000026</v>
      </c>
      <c r="E160" s="31">
        <f t="shared" si="3"/>
        <v>147.72</v>
      </c>
      <c r="F160" s="31">
        <f t="shared" si="4"/>
        <v>868.79</v>
      </c>
      <c r="G160" s="31">
        <f t="shared" si="5"/>
        <v>0</v>
      </c>
      <c r="H160" s="31">
        <f t="shared" si="6"/>
        <v>1016.51</v>
      </c>
      <c r="I160" s="6"/>
      <c r="J160" s="31"/>
      <c r="K160" s="31"/>
      <c r="L160" s="3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2" customHeight="1" x14ac:dyDescent="0.35">
      <c r="A161" s="6"/>
      <c r="B161" s="29">
        <f t="shared" si="0"/>
        <v>150</v>
      </c>
      <c r="C161" s="30">
        <f t="shared" si="1"/>
        <v>50493</v>
      </c>
      <c r="D161" s="31">
        <f t="shared" si="2"/>
        <v>85603.050000000032</v>
      </c>
      <c r="E161" s="31">
        <f t="shared" si="3"/>
        <v>146.24</v>
      </c>
      <c r="F161" s="31">
        <f t="shared" si="4"/>
        <v>870.27</v>
      </c>
      <c r="G161" s="31">
        <f t="shared" si="5"/>
        <v>0</v>
      </c>
      <c r="H161" s="31">
        <f t="shared" si="6"/>
        <v>1016.51</v>
      </c>
      <c r="I161" s="6"/>
      <c r="J161" s="31"/>
      <c r="K161" s="31"/>
      <c r="L161" s="3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2" customHeight="1" x14ac:dyDescent="0.35">
      <c r="A162" s="6"/>
      <c r="B162" s="29">
        <f t="shared" si="0"/>
        <v>151</v>
      </c>
      <c r="C162" s="30">
        <f t="shared" si="1"/>
        <v>50524</v>
      </c>
      <c r="D162" s="31">
        <f t="shared" si="2"/>
        <v>84732.780000000028</v>
      </c>
      <c r="E162" s="31">
        <f t="shared" si="3"/>
        <v>144.75</v>
      </c>
      <c r="F162" s="31">
        <f t="shared" si="4"/>
        <v>871.76</v>
      </c>
      <c r="G162" s="31">
        <f t="shared" si="5"/>
        <v>0</v>
      </c>
      <c r="H162" s="31">
        <f t="shared" si="6"/>
        <v>1016.51</v>
      </c>
      <c r="I162" s="6"/>
      <c r="J162" s="31"/>
      <c r="K162" s="31"/>
      <c r="L162" s="3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2" customHeight="1" x14ac:dyDescent="0.35">
      <c r="A163" s="6"/>
      <c r="B163" s="29">
        <f t="shared" si="0"/>
        <v>152</v>
      </c>
      <c r="C163" s="30">
        <f t="shared" si="1"/>
        <v>50554</v>
      </c>
      <c r="D163" s="31">
        <f t="shared" si="2"/>
        <v>83861.020000000033</v>
      </c>
      <c r="E163" s="31">
        <f t="shared" si="3"/>
        <v>143.26</v>
      </c>
      <c r="F163" s="31">
        <f t="shared" si="4"/>
        <v>873.25</v>
      </c>
      <c r="G163" s="31">
        <f t="shared" si="5"/>
        <v>0</v>
      </c>
      <c r="H163" s="31">
        <f t="shared" si="6"/>
        <v>1016.51</v>
      </c>
      <c r="I163" s="6"/>
      <c r="J163" s="31"/>
      <c r="K163" s="31"/>
      <c r="L163" s="3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2" customHeight="1" x14ac:dyDescent="0.35">
      <c r="A164" s="6"/>
      <c r="B164" s="29">
        <f t="shared" si="0"/>
        <v>153</v>
      </c>
      <c r="C164" s="30">
        <f t="shared" si="1"/>
        <v>50585</v>
      </c>
      <c r="D164" s="31">
        <f t="shared" si="2"/>
        <v>82987.770000000033</v>
      </c>
      <c r="E164" s="31">
        <f t="shared" si="3"/>
        <v>141.77000000000001</v>
      </c>
      <c r="F164" s="31">
        <f t="shared" si="4"/>
        <v>874.74</v>
      </c>
      <c r="G164" s="31">
        <f t="shared" si="5"/>
        <v>0</v>
      </c>
      <c r="H164" s="31">
        <f t="shared" si="6"/>
        <v>1016.51</v>
      </c>
      <c r="I164" s="6"/>
      <c r="J164" s="31"/>
      <c r="K164" s="31"/>
      <c r="L164" s="3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2" customHeight="1" x14ac:dyDescent="0.35">
      <c r="A165" s="6"/>
      <c r="B165" s="29">
        <f t="shared" si="0"/>
        <v>154</v>
      </c>
      <c r="C165" s="30">
        <f t="shared" si="1"/>
        <v>50615</v>
      </c>
      <c r="D165" s="31">
        <f t="shared" si="2"/>
        <v>82113.030000000028</v>
      </c>
      <c r="E165" s="31">
        <f t="shared" si="3"/>
        <v>140.28</v>
      </c>
      <c r="F165" s="31">
        <f t="shared" si="4"/>
        <v>876.23</v>
      </c>
      <c r="G165" s="31">
        <f t="shared" si="5"/>
        <v>0</v>
      </c>
      <c r="H165" s="31">
        <f t="shared" si="6"/>
        <v>1016.51</v>
      </c>
      <c r="I165" s="6"/>
      <c r="J165" s="31"/>
      <c r="K165" s="31"/>
      <c r="L165" s="3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2" customHeight="1" x14ac:dyDescent="0.35">
      <c r="A166" s="6"/>
      <c r="B166" s="29">
        <f t="shared" si="0"/>
        <v>155</v>
      </c>
      <c r="C166" s="30">
        <f t="shared" si="1"/>
        <v>50646</v>
      </c>
      <c r="D166" s="31">
        <f t="shared" si="2"/>
        <v>81236.800000000032</v>
      </c>
      <c r="E166" s="31">
        <f t="shared" si="3"/>
        <v>138.78</v>
      </c>
      <c r="F166" s="31">
        <f t="shared" si="4"/>
        <v>877.73</v>
      </c>
      <c r="G166" s="31">
        <f t="shared" si="5"/>
        <v>0</v>
      </c>
      <c r="H166" s="31">
        <f t="shared" si="6"/>
        <v>1016.51</v>
      </c>
      <c r="I166" s="6"/>
      <c r="J166" s="31"/>
      <c r="K166" s="31"/>
      <c r="L166" s="3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2" customHeight="1" x14ac:dyDescent="0.35">
      <c r="A167" s="6"/>
      <c r="B167" s="29">
        <f t="shared" si="0"/>
        <v>156</v>
      </c>
      <c r="C167" s="30">
        <f t="shared" si="1"/>
        <v>50677</v>
      </c>
      <c r="D167" s="31">
        <f t="shared" si="2"/>
        <v>80359.070000000036</v>
      </c>
      <c r="E167" s="31">
        <f t="shared" si="3"/>
        <v>137.28</v>
      </c>
      <c r="F167" s="31">
        <f t="shared" si="4"/>
        <v>879.23</v>
      </c>
      <c r="G167" s="31">
        <f t="shared" si="5"/>
        <v>0</v>
      </c>
      <c r="H167" s="31">
        <f t="shared" si="6"/>
        <v>1016.51</v>
      </c>
      <c r="I167" s="6"/>
      <c r="J167" s="31"/>
      <c r="K167" s="31"/>
      <c r="L167" s="3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2" customHeight="1" x14ac:dyDescent="0.35">
      <c r="A168" s="6"/>
      <c r="B168" s="29">
        <f t="shared" si="0"/>
        <v>157</v>
      </c>
      <c r="C168" s="30">
        <f t="shared" si="1"/>
        <v>50707</v>
      </c>
      <c r="D168" s="31">
        <f t="shared" si="2"/>
        <v>79479.84000000004</v>
      </c>
      <c r="E168" s="31">
        <f t="shared" si="3"/>
        <v>135.78</v>
      </c>
      <c r="F168" s="31">
        <f t="shared" si="4"/>
        <v>880.73</v>
      </c>
      <c r="G168" s="31">
        <f t="shared" si="5"/>
        <v>0</v>
      </c>
      <c r="H168" s="31">
        <f t="shared" si="6"/>
        <v>1016.51</v>
      </c>
      <c r="I168" s="6"/>
      <c r="J168" s="31"/>
      <c r="K168" s="31"/>
      <c r="L168" s="3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2" customHeight="1" x14ac:dyDescent="0.35">
      <c r="A169" s="6"/>
      <c r="B169" s="29">
        <f t="shared" si="0"/>
        <v>158</v>
      </c>
      <c r="C169" s="30">
        <f t="shared" si="1"/>
        <v>50738</v>
      </c>
      <c r="D169" s="31">
        <f t="shared" si="2"/>
        <v>78599.110000000044</v>
      </c>
      <c r="E169" s="31">
        <f t="shared" si="3"/>
        <v>134.27000000000001</v>
      </c>
      <c r="F169" s="31">
        <f t="shared" si="4"/>
        <v>882.24</v>
      </c>
      <c r="G169" s="31">
        <f t="shared" si="5"/>
        <v>0</v>
      </c>
      <c r="H169" s="31">
        <f t="shared" si="6"/>
        <v>1016.51</v>
      </c>
      <c r="I169" s="6"/>
      <c r="J169" s="31"/>
      <c r="K169" s="31"/>
      <c r="L169" s="3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2" customHeight="1" x14ac:dyDescent="0.35">
      <c r="A170" s="6"/>
      <c r="B170" s="29">
        <f t="shared" si="0"/>
        <v>159</v>
      </c>
      <c r="C170" s="30">
        <f t="shared" si="1"/>
        <v>50768</v>
      </c>
      <c r="D170" s="31">
        <f t="shared" si="2"/>
        <v>77716.870000000039</v>
      </c>
      <c r="E170" s="31">
        <f t="shared" si="3"/>
        <v>132.77000000000001</v>
      </c>
      <c r="F170" s="31">
        <f t="shared" si="4"/>
        <v>883.74</v>
      </c>
      <c r="G170" s="31">
        <f t="shared" si="5"/>
        <v>0</v>
      </c>
      <c r="H170" s="31">
        <f t="shared" si="6"/>
        <v>1016.51</v>
      </c>
      <c r="I170" s="6"/>
      <c r="J170" s="31"/>
      <c r="K170" s="31"/>
      <c r="L170" s="3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2" customHeight="1" x14ac:dyDescent="0.35">
      <c r="A171" s="6"/>
      <c r="B171" s="29">
        <f t="shared" si="0"/>
        <v>160</v>
      </c>
      <c r="C171" s="30">
        <f t="shared" si="1"/>
        <v>50799</v>
      </c>
      <c r="D171" s="31">
        <f t="shared" si="2"/>
        <v>76833.130000000034</v>
      </c>
      <c r="E171" s="31">
        <f t="shared" si="3"/>
        <v>131.26</v>
      </c>
      <c r="F171" s="31">
        <f t="shared" si="4"/>
        <v>885.25</v>
      </c>
      <c r="G171" s="31">
        <f t="shared" si="5"/>
        <v>0</v>
      </c>
      <c r="H171" s="31">
        <f t="shared" si="6"/>
        <v>1016.51</v>
      </c>
      <c r="I171" s="6"/>
      <c r="J171" s="31"/>
      <c r="K171" s="31"/>
      <c r="L171" s="3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2" customHeight="1" x14ac:dyDescent="0.35">
      <c r="A172" s="6"/>
      <c r="B172" s="29">
        <f t="shared" si="0"/>
        <v>161</v>
      </c>
      <c r="C172" s="30">
        <f t="shared" si="1"/>
        <v>50829</v>
      </c>
      <c r="D172" s="31">
        <f t="shared" si="2"/>
        <v>75947.880000000034</v>
      </c>
      <c r="E172" s="31">
        <f t="shared" si="3"/>
        <v>129.74</v>
      </c>
      <c r="F172" s="31">
        <f t="shared" si="4"/>
        <v>886.77</v>
      </c>
      <c r="G172" s="31">
        <f t="shared" si="5"/>
        <v>0</v>
      </c>
      <c r="H172" s="31">
        <f t="shared" si="6"/>
        <v>1016.51</v>
      </c>
      <c r="I172" s="6"/>
      <c r="J172" s="31"/>
      <c r="K172" s="31"/>
      <c r="L172" s="3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2" customHeight="1" x14ac:dyDescent="0.35">
      <c r="A173" s="6"/>
      <c r="B173" s="29">
        <f t="shared" si="0"/>
        <v>162</v>
      </c>
      <c r="C173" s="30">
        <f t="shared" si="1"/>
        <v>50858</v>
      </c>
      <c r="D173" s="31">
        <f t="shared" si="2"/>
        <v>75061.11000000003</v>
      </c>
      <c r="E173" s="31">
        <f t="shared" si="3"/>
        <v>128.22999999999999</v>
      </c>
      <c r="F173" s="31">
        <f t="shared" si="4"/>
        <v>888.28</v>
      </c>
      <c r="G173" s="31">
        <f t="shared" si="5"/>
        <v>0</v>
      </c>
      <c r="H173" s="31">
        <f t="shared" si="6"/>
        <v>1016.51</v>
      </c>
      <c r="I173" s="6"/>
      <c r="J173" s="31"/>
      <c r="K173" s="31"/>
      <c r="L173" s="3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2" customHeight="1" x14ac:dyDescent="0.35">
      <c r="A174" s="6"/>
      <c r="B174" s="29">
        <f t="shared" si="0"/>
        <v>163</v>
      </c>
      <c r="C174" s="30">
        <f t="shared" si="1"/>
        <v>50889</v>
      </c>
      <c r="D174" s="31">
        <f t="shared" si="2"/>
        <v>74172.830000000031</v>
      </c>
      <c r="E174" s="31">
        <f t="shared" si="3"/>
        <v>126.71</v>
      </c>
      <c r="F174" s="31">
        <f t="shared" si="4"/>
        <v>889.8</v>
      </c>
      <c r="G174" s="31">
        <f t="shared" si="5"/>
        <v>0</v>
      </c>
      <c r="H174" s="31">
        <f t="shared" si="6"/>
        <v>1016.51</v>
      </c>
      <c r="I174" s="6"/>
      <c r="J174" s="31"/>
      <c r="K174" s="31"/>
      <c r="L174" s="3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2" customHeight="1" x14ac:dyDescent="0.35">
      <c r="A175" s="6"/>
      <c r="B175" s="29">
        <f t="shared" si="0"/>
        <v>164</v>
      </c>
      <c r="C175" s="30">
        <f t="shared" si="1"/>
        <v>50919</v>
      </c>
      <c r="D175" s="31">
        <f t="shared" si="2"/>
        <v>73283.030000000028</v>
      </c>
      <c r="E175" s="31">
        <f t="shared" si="3"/>
        <v>125.19</v>
      </c>
      <c r="F175" s="31">
        <f t="shared" si="4"/>
        <v>891.31999999999994</v>
      </c>
      <c r="G175" s="31">
        <f t="shared" si="5"/>
        <v>0</v>
      </c>
      <c r="H175" s="31">
        <f t="shared" si="6"/>
        <v>1016.51</v>
      </c>
      <c r="I175" s="6"/>
      <c r="J175" s="31"/>
      <c r="K175" s="31"/>
      <c r="L175" s="3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2" customHeight="1" x14ac:dyDescent="0.35">
      <c r="A176" s="6"/>
      <c r="B176" s="29">
        <f t="shared" si="0"/>
        <v>165</v>
      </c>
      <c r="C176" s="30">
        <f t="shared" si="1"/>
        <v>50950</v>
      </c>
      <c r="D176" s="31">
        <f t="shared" si="2"/>
        <v>72391.710000000021</v>
      </c>
      <c r="E176" s="31">
        <f t="shared" si="3"/>
        <v>123.67</v>
      </c>
      <c r="F176" s="31">
        <f t="shared" si="4"/>
        <v>892.84</v>
      </c>
      <c r="G176" s="31">
        <f t="shared" si="5"/>
        <v>0</v>
      </c>
      <c r="H176" s="31">
        <f t="shared" si="6"/>
        <v>1016.51</v>
      </c>
      <c r="I176" s="6"/>
      <c r="J176" s="31"/>
      <c r="K176" s="31"/>
      <c r="L176" s="3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2" customHeight="1" x14ac:dyDescent="0.35">
      <c r="A177" s="6"/>
      <c r="B177" s="29">
        <f t="shared" si="0"/>
        <v>166</v>
      </c>
      <c r="C177" s="30">
        <f t="shared" si="1"/>
        <v>50980</v>
      </c>
      <c r="D177" s="31">
        <f t="shared" si="2"/>
        <v>71498.870000000024</v>
      </c>
      <c r="E177" s="31">
        <f t="shared" si="3"/>
        <v>122.14</v>
      </c>
      <c r="F177" s="31">
        <f t="shared" si="4"/>
        <v>894.37</v>
      </c>
      <c r="G177" s="31">
        <f t="shared" si="5"/>
        <v>0</v>
      </c>
      <c r="H177" s="31">
        <f t="shared" si="6"/>
        <v>1016.51</v>
      </c>
      <c r="I177" s="6"/>
      <c r="J177" s="31"/>
      <c r="K177" s="31"/>
      <c r="L177" s="3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2" customHeight="1" x14ac:dyDescent="0.35">
      <c r="A178" s="6"/>
      <c r="B178" s="29">
        <f t="shared" si="0"/>
        <v>167</v>
      </c>
      <c r="C178" s="30">
        <f t="shared" si="1"/>
        <v>51011</v>
      </c>
      <c r="D178" s="31">
        <f t="shared" si="2"/>
        <v>70604.500000000029</v>
      </c>
      <c r="E178" s="31">
        <f t="shared" si="3"/>
        <v>120.62</v>
      </c>
      <c r="F178" s="31">
        <f t="shared" si="4"/>
        <v>895.89</v>
      </c>
      <c r="G178" s="31">
        <f t="shared" si="5"/>
        <v>0</v>
      </c>
      <c r="H178" s="31">
        <f t="shared" si="6"/>
        <v>1016.51</v>
      </c>
      <c r="I178" s="6"/>
      <c r="J178" s="31"/>
      <c r="K178" s="31"/>
      <c r="L178" s="3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2" customHeight="1" x14ac:dyDescent="0.35">
      <c r="A179" s="6"/>
      <c r="B179" s="29">
        <f t="shared" si="0"/>
        <v>168</v>
      </c>
      <c r="C179" s="30">
        <f t="shared" si="1"/>
        <v>51042</v>
      </c>
      <c r="D179" s="31">
        <f t="shared" si="2"/>
        <v>69708.61000000003</v>
      </c>
      <c r="E179" s="31">
        <f t="shared" si="3"/>
        <v>119.09</v>
      </c>
      <c r="F179" s="31">
        <f t="shared" si="4"/>
        <v>897.42</v>
      </c>
      <c r="G179" s="31">
        <f t="shared" si="5"/>
        <v>0</v>
      </c>
      <c r="H179" s="31">
        <f t="shared" si="6"/>
        <v>1016.51</v>
      </c>
      <c r="I179" s="6"/>
      <c r="J179" s="31"/>
      <c r="K179" s="31"/>
      <c r="L179" s="3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2" customHeight="1" x14ac:dyDescent="0.35">
      <c r="A180" s="6"/>
      <c r="B180" s="29">
        <f t="shared" si="0"/>
        <v>169</v>
      </c>
      <c r="C180" s="30">
        <f t="shared" si="1"/>
        <v>51072</v>
      </c>
      <c r="D180" s="31">
        <f t="shared" si="2"/>
        <v>68811.190000000031</v>
      </c>
      <c r="E180" s="31">
        <f t="shared" si="3"/>
        <v>117.55</v>
      </c>
      <c r="F180" s="31">
        <f t="shared" si="4"/>
        <v>898.96</v>
      </c>
      <c r="G180" s="31">
        <f t="shared" si="5"/>
        <v>0</v>
      </c>
      <c r="H180" s="31">
        <f t="shared" si="6"/>
        <v>1016.51</v>
      </c>
      <c r="I180" s="6"/>
      <c r="J180" s="31"/>
      <c r="K180" s="31"/>
      <c r="L180" s="3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2" customHeight="1" x14ac:dyDescent="0.35">
      <c r="A181" s="6"/>
      <c r="B181" s="29">
        <f t="shared" si="0"/>
        <v>170</v>
      </c>
      <c r="C181" s="30">
        <f t="shared" si="1"/>
        <v>51103</v>
      </c>
      <c r="D181" s="31">
        <f t="shared" si="2"/>
        <v>67912.230000000025</v>
      </c>
      <c r="E181" s="31">
        <f t="shared" si="3"/>
        <v>116.02</v>
      </c>
      <c r="F181" s="31">
        <f t="shared" si="4"/>
        <v>900.49</v>
      </c>
      <c r="G181" s="31">
        <f t="shared" si="5"/>
        <v>0</v>
      </c>
      <c r="H181" s="31">
        <f t="shared" si="6"/>
        <v>1016.51</v>
      </c>
      <c r="I181" s="6"/>
      <c r="J181" s="31"/>
      <c r="K181" s="31"/>
      <c r="L181" s="3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2" customHeight="1" x14ac:dyDescent="0.35">
      <c r="A182" s="6"/>
      <c r="B182" s="29">
        <f t="shared" si="0"/>
        <v>171</v>
      </c>
      <c r="C182" s="30">
        <f t="shared" si="1"/>
        <v>51133</v>
      </c>
      <c r="D182" s="31">
        <f t="shared" si="2"/>
        <v>67011.74000000002</v>
      </c>
      <c r="E182" s="31">
        <f t="shared" si="3"/>
        <v>114.48</v>
      </c>
      <c r="F182" s="31">
        <f t="shared" si="4"/>
        <v>902.03</v>
      </c>
      <c r="G182" s="31">
        <f t="shared" si="5"/>
        <v>0</v>
      </c>
      <c r="H182" s="31">
        <f t="shared" si="6"/>
        <v>1016.51</v>
      </c>
      <c r="I182" s="6"/>
      <c r="J182" s="31"/>
      <c r="K182" s="31"/>
      <c r="L182" s="3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2" customHeight="1" x14ac:dyDescent="0.35">
      <c r="A183" s="6"/>
      <c r="B183" s="29">
        <f t="shared" si="0"/>
        <v>172</v>
      </c>
      <c r="C183" s="30">
        <f t="shared" si="1"/>
        <v>51164</v>
      </c>
      <c r="D183" s="31">
        <f t="shared" si="2"/>
        <v>66109.710000000021</v>
      </c>
      <c r="E183" s="31">
        <f t="shared" si="3"/>
        <v>112.94</v>
      </c>
      <c r="F183" s="31">
        <f t="shared" si="4"/>
        <v>903.56999999999994</v>
      </c>
      <c r="G183" s="31">
        <f t="shared" si="5"/>
        <v>0</v>
      </c>
      <c r="H183" s="31">
        <f t="shared" si="6"/>
        <v>1016.51</v>
      </c>
      <c r="I183" s="6"/>
      <c r="J183" s="31"/>
      <c r="K183" s="31"/>
      <c r="L183" s="3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2" customHeight="1" x14ac:dyDescent="0.35">
      <c r="A184" s="6"/>
      <c r="B184" s="29">
        <f t="shared" si="0"/>
        <v>173</v>
      </c>
      <c r="C184" s="30">
        <f t="shared" si="1"/>
        <v>51195</v>
      </c>
      <c r="D184" s="31">
        <f t="shared" si="2"/>
        <v>65206.140000000021</v>
      </c>
      <c r="E184" s="31">
        <f t="shared" si="3"/>
        <v>111.39</v>
      </c>
      <c r="F184" s="31">
        <f t="shared" si="4"/>
        <v>905.12</v>
      </c>
      <c r="G184" s="31">
        <f t="shared" si="5"/>
        <v>0</v>
      </c>
      <c r="H184" s="31">
        <f t="shared" si="6"/>
        <v>1016.51</v>
      </c>
      <c r="I184" s="6"/>
      <c r="J184" s="31"/>
      <c r="K184" s="31"/>
      <c r="L184" s="3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2" customHeight="1" x14ac:dyDescent="0.35">
      <c r="A185" s="6"/>
      <c r="B185" s="29">
        <f t="shared" si="0"/>
        <v>174</v>
      </c>
      <c r="C185" s="30">
        <f t="shared" si="1"/>
        <v>51224</v>
      </c>
      <c r="D185" s="31">
        <f t="shared" si="2"/>
        <v>64301.020000000019</v>
      </c>
      <c r="E185" s="31">
        <f t="shared" si="3"/>
        <v>109.85</v>
      </c>
      <c r="F185" s="31">
        <f t="shared" si="4"/>
        <v>906.66</v>
      </c>
      <c r="G185" s="31">
        <f t="shared" si="5"/>
        <v>0</v>
      </c>
      <c r="H185" s="31">
        <f t="shared" si="6"/>
        <v>1016.51</v>
      </c>
      <c r="I185" s="6"/>
      <c r="J185" s="31"/>
      <c r="K185" s="31"/>
      <c r="L185" s="3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2" customHeight="1" x14ac:dyDescent="0.35">
      <c r="A186" s="6"/>
      <c r="B186" s="29">
        <f t="shared" si="0"/>
        <v>175</v>
      </c>
      <c r="C186" s="30">
        <f t="shared" si="1"/>
        <v>51255</v>
      </c>
      <c r="D186" s="31">
        <f t="shared" si="2"/>
        <v>63394.360000000015</v>
      </c>
      <c r="E186" s="31">
        <f t="shared" si="3"/>
        <v>108.3</v>
      </c>
      <c r="F186" s="31">
        <f t="shared" si="4"/>
        <v>908.21</v>
      </c>
      <c r="G186" s="31">
        <f t="shared" si="5"/>
        <v>0</v>
      </c>
      <c r="H186" s="31">
        <f t="shared" si="6"/>
        <v>1016.51</v>
      </c>
      <c r="I186" s="6"/>
      <c r="J186" s="31"/>
      <c r="K186" s="31"/>
      <c r="L186" s="3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2" customHeight="1" x14ac:dyDescent="0.35">
      <c r="A187" s="6"/>
      <c r="B187" s="29">
        <f t="shared" si="0"/>
        <v>176</v>
      </c>
      <c r="C187" s="30">
        <f t="shared" si="1"/>
        <v>51285</v>
      </c>
      <c r="D187" s="31">
        <f t="shared" si="2"/>
        <v>62486.150000000016</v>
      </c>
      <c r="E187" s="31">
        <f t="shared" si="3"/>
        <v>106.75</v>
      </c>
      <c r="F187" s="31">
        <f t="shared" si="4"/>
        <v>909.76</v>
      </c>
      <c r="G187" s="31">
        <f t="shared" si="5"/>
        <v>0</v>
      </c>
      <c r="H187" s="31">
        <f t="shared" si="6"/>
        <v>1016.51</v>
      </c>
      <c r="I187" s="6"/>
      <c r="J187" s="31"/>
      <c r="K187" s="31"/>
      <c r="L187" s="3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2" customHeight="1" x14ac:dyDescent="0.35">
      <c r="A188" s="6"/>
      <c r="B188" s="29">
        <f t="shared" si="0"/>
        <v>177</v>
      </c>
      <c r="C188" s="30">
        <f t="shared" si="1"/>
        <v>51316</v>
      </c>
      <c r="D188" s="31">
        <f t="shared" si="2"/>
        <v>61576.390000000014</v>
      </c>
      <c r="E188" s="31">
        <f t="shared" si="3"/>
        <v>105.19</v>
      </c>
      <c r="F188" s="31">
        <f t="shared" si="4"/>
        <v>911.31999999999994</v>
      </c>
      <c r="G188" s="31">
        <f t="shared" si="5"/>
        <v>0</v>
      </c>
      <c r="H188" s="31">
        <f t="shared" si="6"/>
        <v>1016.51</v>
      </c>
      <c r="I188" s="6"/>
      <c r="J188" s="31"/>
      <c r="K188" s="31"/>
      <c r="L188" s="3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2" customHeight="1" x14ac:dyDescent="0.35">
      <c r="A189" s="6"/>
      <c r="B189" s="29">
        <f t="shared" si="0"/>
        <v>178</v>
      </c>
      <c r="C189" s="30">
        <f t="shared" si="1"/>
        <v>51346</v>
      </c>
      <c r="D189" s="31">
        <f t="shared" si="2"/>
        <v>60665.070000000014</v>
      </c>
      <c r="E189" s="31">
        <f t="shared" si="3"/>
        <v>103.64</v>
      </c>
      <c r="F189" s="31">
        <f t="shared" si="4"/>
        <v>912.87</v>
      </c>
      <c r="G189" s="31">
        <f t="shared" si="5"/>
        <v>0</v>
      </c>
      <c r="H189" s="31">
        <f t="shared" si="6"/>
        <v>1016.51</v>
      </c>
      <c r="I189" s="6"/>
      <c r="J189" s="31"/>
      <c r="K189" s="31"/>
      <c r="L189" s="3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" customHeight="1" x14ac:dyDescent="0.35">
      <c r="A190" s="6"/>
      <c r="B190" s="29">
        <f t="shared" si="0"/>
        <v>179</v>
      </c>
      <c r="C190" s="30">
        <f t="shared" si="1"/>
        <v>51377</v>
      </c>
      <c r="D190" s="31">
        <f t="shared" si="2"/>
        <v>59752.200000000012</v>
      </c>
      <c r="E190" s="31">
        <f t="shared" si="3"/>
        <v>102.08</v>
      </c>
      <c r="F190" s="31">
        <f t="shared" si="4"/>
        <v>914.43</v>
      </c>
      <c r="G190" s="31">
        <f t="shared" si="5"/>
        <v>0</v>
      </c>
      <c r="H190" s="31">
        <f t="shared" si="6"/>
        <v>1016.51</v>
      </c>
      <c r="I190" s="6"/>
      <c r="J190" s="31"/>
      <c r="K190" s="31"/>
      <c r="L190" s="3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2" customHeight="1" x14ac:dyDescent="0.35">
      <c r="A191" s="6"/>
      <c r="B191" s="29">
        <f t="shared" si="0"/>
        <v>180</v>
      </c>
      <c r="C191" s="30">
        <f t="shared" si="1"/>
        <v>51408</v>
      </c>
      <c r="D191" s="31">
        <f t="shared" si="2"/>
        <v>58837.770000000011</v>
      </c>
      <c r="E191" s="31">
        <f t="shared" si="3"/>
        <v>100.51</v>
      </c>
      <c r="F191" s="31">
        <f t="shared" si="4"/>
        <v>916</v>
      </c>
      <c r="G191" s="31">
        <f t="shared" si="5"/>
        <v>0</v>
      </c>
      <c r="H191" s="31">
        <f t="shared" si="6"/>
        <v>1016.51</v>
      </c>
      <c r="I191" s="6"/>
      <c r="J191" s="31"/>
      <c r="K191" s="31"/>
      <c r="L191" s="3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2" customHeight="1" x14ac:dyDescent="0.35">
      <c r="A192" s="6"/>
      <c r="B192" s="29">
        <f t="shared" si="0"/>
        <v>181</v>
      </c>
      <c r="C192" s="30">
        <f t="shared" si="1"/>
        <v>51438</v>
      </c>
      <c r="D192" s="31">
        <f t="shared" si="2"/>
        <v>57921.770000000011</v>
      </c>
      <c r="E192" s="31">
        <f t="shared" si="3"/>
        <v>98.95</v>
      </c>
      <c r="F192" s="31">
        <f t="shared" si="4"/>
        <v>917.56</v>
      </c>
      <c r="G192" s="31">
        <f t="shared" si="5"/>
        <v>0</v>
      </c>
      <c r="H192" s="31">
        <f t="shared" si="6"/>
        <v>1016.51</v>
      </c>
      <c r="I192" s="6"/>
      <c r="J192" s="31"/>
      <c r="K192" s="31"/>
      <c r="L192" s="3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2" customHeight="1" x14ac:dyDescent="0.35">
      <c r="A193" s="6"/>
      <c r="B193" s="29">
        <f t="shared" si="0"/>
        <v>182</v>
      </c>
      <c r="C193" s="30">
        <f t="shared" si="1"/>
        <v>51469</v>
      </c>
      <c r="D193" s="31">
        <f t="shared" si="2"/>
        <v>57004.210000000014</v>
      </c>
      <c r="E193" s="31">
        <f t="shared" si="3"/>
        <v>97.38</v>
      </c>
      <c r="F193" s="31">
        <f t="shared" si="4"/>
        <v>919.13</v>
      </c>
      <c r="G193" s="31">
        <f t="shared" si="5"/>
        <v>0</v>
      </c>
      <c r="H193" s="31">
        <f t="shared" si="6"/>
        <v>1016.51</v>
      </c>
      <c r="I193" s="6"/>
      <c r="J193" s="31"/>
      <c r="K193" s="31"/>
      <c r="L193" s="3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2" customHeight="1" x14ac:dyDescent="0.35">
      <c r="A194" s="6"/>
      <c r="B194" s="29">
        <f t="shared" si="0"/>
        <v>183</v>
      </c>
      <c r="C194" s="30">
        <f t="shared" si="1"/>
        <v>51499</v>
      </c>
      <c r="D194" s="31">
        <f t="shared" si="2"/>
        <v>56085.080000000016</v>
      </c>
      <c r="E194" s="31">
        <f t="shared" si="3"/>
        <v>95.81</v>
      </c>
      <c r="F194" s="31">
        <f t="shared" si="4"/>
        <v>920.7</v>
      </c>
      <c r="G194" s="31">
        <f t="shared" si="5"/>
        <v>0</v>
      </c>
      <c r="H194" s="31">
        <f t="shared" si="6"/>
        <v>1016.51</v>
      </c>
      <c r="I194" s="6"/>
      <c r="J194" s="31"/>
      <c r="K194" s="31"/>
      <c r="L194" s="3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2" customHeight="1" x14ac:dyDescent="0.35">
      <c r="A195" s="6"/>
      <c r="B195" s="29">
        <f t="shared" si="0"/>
        <v>184</v>
      </c>
      <c r="C195" s="30">
        <f t="shared" si="1"/>
        <v>51530</v>
      </c>
      <c r="D195" s="31">
        <f t="shared" si="2"/>
        <v>55164.380000000019</v>
      </c>
      <c r="E195" s="31">
        <f t="shared" si="3"/>
        <v>94.24</v>
      </c>
      <c r="F195" s="31">
        <f t="shared" si="4"/>
        <v>922.27</v>
      </c>
      <c r="G195" s="31">
        <f t="shared" si="5"/>
        <v>0</v>
      </c>
      <c r="H195" s="31">
        <f t="shared" si="6"/>
        <v>1016.51</v>
      </c>
      <c r="I195" s="6"/>
      <c r="J195" s="31"/>
      <c r="K195" s="31"/>
      <c r="L195" s="3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2" customHeight="1" x14ac:dyDescent="0.35">
      <c r="A196" s="6"/>
      <c r="B196" s="29">
        <f t="shared" si="0"/>
        <v>185</v>
      </c>
      <c r="C196" s="30">
        <f t="shared" si="1"/>
        <v>51560</v>
      </c>
      <c r="D196" s="31">
        <f t="shared" si="2"/>
        <v>54242.110000000022</v>
      </c>
      <c r="E196" s="31">
        <f t="shared" si="3"/>
        <v>92.66</v>
      </c>
      <c r="F196" s="31">
        <f t="shared" si="4"/>
        <v>923.85</v>
      </c>
      <c r="G196" s="31">
        <f t="shared" si="5"/>
        <v>0</v>
      </c>
      <c r="H196" s="31">
        <f t="shared" si="6"/>
        <v>1016.51</v>
      </c>
      <c r="I196" s="6"/>
      <c r="J196" s="31"/>
      <c r="K196" s="31"/>
      <c r="L196" s="3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2" customHeight="1" x14ac:dyDescent="0.35">
      <c r="A197" s="6"/>
      <c r="B197" s="29">
        <f t="shared" si="0"/>
        <v>186</v>
      </c>
      <c r="C197" s="30">
        <f t="shared" si="1"/>
        <v>51589</v>
      </c>
      <c r="D197" s="31">
        <f t="shared" si="2"/>
        <v>53318.260000000024</v>
      </c>
      <c r="E197" s="31">
        <f t="shared" si="3"/>
        <v>91.09</v>
      </c>
      <c r="F197" s="31">
        <f t="shared" si="4"/>
        <v>925.42</v>
      </c>
      <c r="G197" s="31">
        <f t="shared" si="5"/>
        <v>0</v>
      </c>
      <c r="H197" s="31">
        <f t="shared" si="6"/>
        <v>1016.51</v>
      </c>
      <c r="I197" s="6"/>
      <c r="J197" s="31"/>
      <c r="K197" s="31"/>
      <c r="L197" s="3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2" customHeight="1" x14ac:dyDescent="0.35">
      <c r="A198" s="6"/>
      <c r="B198" s="29">
        <f t="shared" si="0"/>
        <v>187</v>
      </c>
      <c r="C198" s="30">
        <f t="shared" si="1"/>
        <v>51620</v>
      </c>
      <c r="D198" s="31">
        <f t="shared" si="2"/>
        <v>52392.840000000026</v>
      </c>
      <c r="E198" s="31">
        <f t="shared" si="3"/>
        <v>89.5</v>
      </c>
      <c r="F198" s="31">
        <f t="shared" si="4"/>
        <v>927.01</v>
      </c>
      <c r="G198" s="31">
        <f t="shared" si="5"/>
        <v>0</v>
      </c>
      <c r="H198" s="31">
        <f t="shared" si="6"/>
        <v>1016.51</v>
      </c>
      <c r="I198" s="6"/>
      <c r="J198" s="31"/>
      <c r="K198" s="31"/>
      <c r="L198" s="3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2" customHeight="1" x14ac:dyDescent="0.35">
      <c r="A199" s="6"/>
      <c r="B199" s="29">
        <f t="shared" si="0"/>
        <v>188</v>
      </c>
      <c r="C199" s="30">
        <f t="shared" si="1"/>
        <v>51650</v>
      </c>
      <c r="D199" s="31">
        <f t="shared" si="2"/>
        <v>51465.830000000024</v>
      </c>
      <c r="E199" s="31">
        <f t="shared" si="3"/>
        <v>87.92</v>
      </c>
      <c r="F199" s="31">
        <f t="shared" si="4"/>
        <v>928.59</v>
      </c>
      <c r="G199" s="31">
        <f t="shared" si="5"/>
        <v>0</v>
      </c>
      <c r="H199" s="31">
        <f t="shared" si="6"/>
        <v>1016.51</v>
      </c>
      <c r="I199" s="6"/>
      <c r="J199" s="31"/>
      <c r="K199" s="31"/>
      <c r="L199" s="3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2" customHeight="1" x14ac:dyDescent="0.35">
      <c r="A200" s="6"/>
      <c r="B200" s="29">
        <f t="shared" si="0"/>
        <v>189</v>
      </c>
      <c r="C200" s="30">
        <f t="shared" si="1"/>
        <v>51681</v>
      </c>
      <c r="D200" s="31">
        <f t="shared" si="2"/>
        <v>50537.240000000027</v>
      </c>
      <c r="E200" s="31">
        <f t="shared" si="3"/>
        <v>86.33</v>
      </c>
      <c r="F200" s="31">
        <f t="shared" si="4"/>
        <v>930.18</v>
      </c>
      <c r="G200" s="31">
        <f t="shared" si="5"/>
        <v>0</v>
      </c>
      <c r="H200" s="31">
        <f t="shared" si="6"/>
        <v>1016.51</v>
      </c>
      <c r="I200" s="6"/>
      <c r="J200" s="31"/>
      <c r="K200" s="31"/>
      <c r="L200" s="3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2" customHeight="1" x14ac:dyDescent="0.35">
      <c r="A201" s="6"/>
      <c r="B201" s="29">
        <f t="shared" si="0"/>
        <v>190</v>
      </c>
      <c r="C201" s="30">
        <f t="shared" si="1"/>
        <v>51711</v>
      </c>
      <c r="D201" s="31">
        <f t="shared" si="2"/>
        <v>49607.060000000027</v>
      </c>
      <c r="E201" s="31">
        <f t="shared" si="3"/>
        <v>84.75</v>
      </c>
      <c r="F201" s="31">
        <f t="shared" si="4"/>
        <v>931.76</v>
      </c>
      <c r="G201" s="31">
        <f t="shared" si="5"/>
        <v>0</v>
      </c>
      <c r="H201" s="31">
        <f t="shared" si="6"/>
        <v>1016.51</v>
      </c>
      <c r="I201" s="6"/>
      <c r="J201" s="31"/>
      <c r="K201" s="31"/>
      <c r="L201" s="3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2" customHeight="1" x14ac:dyDescent="0.35">
      <c r="A202" s="6"/>
      <c r="B202" s="29">
        <f t="shared" si="0"/>
        <v>191</v>
      </c>
      <c r="C202" s="30">
        <f t="shared" si="1"/>
        <v>51742</v>
      </c>
      <c r="D202" s="31">
        <f t="shared" si="2"/>
        <v>48675.300000000025</v>
      </c>
      <c r="E202" s="31">
        <f t="shared" si="3"/>
        <v>83.15</v>
      </c>
      <c r="F202" s="31">
        <f t="shared" si="4"/>
        <v>933.36</v>
      </c>
      <c r="G202" s="31">
        <f t="shared" si="5"/>
        <v>0</v>
      </c>
      <c r="H202" s="31">
        <f t="shared" si="6"/>
        <v>1016.51</v>
      </c>
      <c r="I202" s="6"/>
      <c r="J202" s="31"/>
      <c r="K202" s="31"/>
      <c r="L202" s="3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2" customHeight="1" x14ac:dyDescent="0.35">
      <c r="A203" s="6"/>
      <c r="B203" s="29">
        <f t="shared" si="0"/>
        <v>192</v>
      </c>
      <c r="C203" s="30">
        <f t="shared" si="1"/>
        <v>51773</v>
      </c>
      <c r="D203" s="31">
        <f t="shared" si="2"/>
        <v>47741.940000000024</v>
      </c>
      <c r="E203" s="31">
        <f t="shared" si="3"/>
        <v>81.56</v>
      </c>
      <c r="F203" s="31">
        <f t="shared" si="4"/>
        <v>934.95</v>
      </c>
      <c r="G203" s="31">
        <f t="shared" si="5"/>
        <v>0</v>
      </c>
      <c r="H203" s="31">
        <f t="shared" si="6"/>
        <v>1016.51</v>
      </c>
      <c r="I203" s="6"/>
      <c r="J203" s="31"/>
      <c r="K203" s="31"/>
      <c r="L203" s="3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2" customHeight="1" x14ac:dyDescent="0.35">
      <c r="A204" s="6"/>
      <c r="B204" s="29">
        <f t="shared" si="0"/>
        <v>193</v>
      </c>
      <c r="C204" s="30">
        <f t="shared" si="1"/>
        <v>51803</v>
      </c>
      <c r="D204" s="31">
        <f t="shared" si="2"/>
        <v>46806.990000000027</v>
      </c>
      <c r="E204" s="31">
        <f t="shared" si="3"/>
        <v>79.959999999999994</v>
      </c>
      <c r="F204" s="31">
        <f t="shared" si="4"/>
        <v>936.55</v>
      </c>
      <c r="G204" s="31">
        <f t="shared" si="5"/>
        <v>0</v>
      </c>
      <c r="H204" s="31">
        <f t="shared" si="6"/>
        <v>1016.51</v>
      </c>
      <c r="I204" s="6"/>
      <c r="J204" s="31"/>
      <c r="K204" s="31"/>
      <c r="L204" s="3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2" customHeight="1" x14ac:dyDescent="0.35">
      <c r="A205" s="6"/>
      <c r="B205" s="29">
        <f t="shared" si="0"/>
        <v>194</v>
      </c>
      <c r="C205" s="30">
        <f t="shared" si="1"/>
        <v>51834</v>
      </c>
      <c r="D205" s="31">
        <f t="shared" si="2"/>
        <v>45870.440000000024</v>
      </c>
      <c r="E205" s="31">
        <f t="shared" si="3"/>
        <v>78.36</v>
      </c>
      <c r="F205" s="31">
        <f t="shared" si="4"/>
        <v>938.15</v>
      </c>
      <c r="G205" s="31">
        <f t="shared" si="5"/>
        <v>0</v>
      </c>
      <c r="H205" s="31">
        <f t="shared" si="6"/>
        <v>1016.51</v>
      </c>
      <c r="I205" s="6"/>
      <c r="J205" s="31"/>
      <c r="K205" s="31"/>
      <c r="L205" s="3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2" customHeight="1" x14ac:dyDescent="0.35">
      <c r="A206" s="6"/>
      <c r="B206" s="29">
        <f t="shared" si="0"/>
        <v>195</v>
      </c>
      <c r="C206" s="30">
        <f t="shared" si="1"/>
        <v>51864</v>
      </c>
      <c r="D206" s="31">
        <f t="shared" si="2"/>
        <v>44932.290000000023</v>
      </c>
      <c r="E206" s="31">
        <f t="shared" si="3"/>
        <v>76.760000000000005</v>
      </c>
      <c r="F206" s="31">
        <f t="shared" si="4"/>
        <v>939.75</v>
      </c>
      <c r="G206" s="31">
        <f t="shared" si="5"/>
        <v>0</v>
      </c>
      <c r="H206" s="31">
        <f t="shared" si="6"/>
        <v>1016.51</v>
      </c>
      <c r="I206" s="6"/>
      <c r="J206" s="31"/>
      <c r="K206" s="31"/>
      <c r="L206" s="3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2" customHeight="1" x14ac:dyDescent="0.35">
      <c r="A207" s="6"/>
      <c r="B207" s="29">
        <f t="shared" si="0"/>
        <v>196</v>
      </c>
      <c r="C207" s="30">
        <f t="shared" si="1"/>
        <v>51895</v>
      </c>
      <c r="D207" s="31">
        <f t="shared" si="2"/>
        <v>43992.540000000023</v>
      </c>
      <c r="E207" s="31">
        <f t="shared" si="3"/>
        <v>75.150000000000006</v>
      </c>
      <c r="F207" s="31">
        <f t="shared" si="4"/>
        <v>941.36</v>
      </c>
      <c r="G207" s="31">
        <f t="shared" si="5"/>
        <v>0</v>
      </c>
      <c r="H207" s="31">
        <f t="shared" si="6"/>
        <v>1016.51</v>
      </c>
      <c r="I207" s="6"/>
      <c r="J207" s="31"/>
      <c r="K207" s="31"/>
      <c r="L207" s="3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2" customHeight="1" x14ac:dyDescent="0.35">
      <c r="A208" s="6"/>
      <c r="B208" s="29">
        <f t="shared" si="0"/>
        <v>197</v>
      </c>
      <c r="C208" s="30">
        <f t="shared" si="1"/>
        <v>51925</v>
      </c>
      <c r="D208" s="31">
        <f t="shared" si="2"/>
        <v>43051.180000000022</v>
      </c>
      <c r="E208" s="31">
        <f t="shared" si="3"/>
        <v>73.55</v>
      </c>
      <c r="F208" s="31">
        <f t="shared" si="4"/>
        <v>942.96</v>
      </c>
      <c r="G208" s="31">
        <f t="shared" si="5"/>
        <v>0</v>
      </c>
      <c r="H208" s="31">
        <f t="shared" si="6"/>
        <v>1016.51</v>
      </c>
      <c r="I208" s="6"/>
      <c r="J208" s="31"/>
      <c r="K208" s="31"/>
      <c r="L208" s="3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2" customHeight="1" x14ac:dyDescent="0.35">
      <c r="A209" s="6"/>
      <c r="B209" s="29">
        <f t="shared" si="0"/>
        <v>198</v>
      </c>
      <c r="C209" s="30">
        <f t="shared" si="1"/>
        <v>51954</v>
      </c>
      <c r="D209" s="31">
        <f t="shared" si="2"/>
        <v>42108.220000000023</v>
      </c>
      <c r="E209" s="31">
        <f t="shared" si="3"/>
        <v>71.930000000000007</v>
      </c>
      <c r="F209" s="31">
        <f t="shared" si="4"/>
        <v>944.57999999999993</v>
      </c>
      <c r="G209" s="31">
        <f t="shared" si="5"/>
        <v>0</v>
      </c>
      <c r="H209" s="31">
        <f t="shared" si="6"/>
        <v>1016.51</v>
      </c>
      <c r="I209" s="6"/>
      <c r="J209" s="31"/>
      <c r="K209" s="31"/>
      <c r="L209" s="3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2" customHeight="1" x14ac:dyDescent="0.35">
      <c r="A210" s="6"/>
      <c r="B210" s="29">
        <f t="shared" si="0"/>
        <v>199</v>
      </c>
      <c r="C210" s="30">
        <f t="shared" si="1"/>
        <v>51985</v>
      </c>
      <c r="D210" s="31">
        <f t="shared" si="2"/>
        <v>41163.640000000021</v>
      </c>
      <c r="E210" s="31">
        <f t="shared" si="3"/>
        <v>70.319999999999993</v>
      </c>
      <c r="F210" s="31">
        <f t="shared" si="4"/>
        <v>946.19</v>
      </c>
      <c r="G210" s="31">
        <f t="shared" si="5"/>
        <v>0</v>
      </c>
      <c r="H210" s="31">
        <f t="shared" si="6"/>
        <v>1016.51</v>
      </c>
      <c r="I210" s="6"/>
      <c r="J210" s="31"/>
      <c r="K210" s="31"/>
      <c r="L210" s="3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2" customHeight="1" x14ac:dyDescent="0.35">
      <c r="A211" s="6"/>
      <c r="B211" s="29">
        <f t="shared" si="0"/>
        <v>200</v>
      </c>
      <c r="C211" s="30">
        <f t="shared" si="1"/>
        <v>52015</v>
      </c>
      <c r="D211" s="31">
        <f t="shared" si="2"/>
        <v>40217.450000000019</v>
      </c>
      <c r="E211" s="31">
        <f t="shared" si="3"/>
        <v>68.7</v>
      </c>
      <c r="F211" s="31">
        <f t="shared" si="4"/>
        <v>947.81</v>
      </c>
      <c r="G211" s="31">
        <f t="shared" si="5"/>
        <v>0</v>
      </c>
      <c r="H211" s="31">
        <f t="shared" si="6"/>
        <v>1016.51</v>
      </c>
      <c r="I211" s="6"/>
      <c r="J211" s="31"/>
      <c r="K211" s="31"/>
      <c r="L211" s="3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2" customHeight="1" x14ac:dyDescent="0.35">
      <c r="A212" s="6"/>
      <c r="B212" s="29">
        <f t="shared" si="0"/>
        <v>201</v>
      </c>
      <c r="C212" s="30">
        <f t="shared" si="1"/>
        <v>52046</v>
      </c>
      <c r="D212" s="31">
        <f t="shared" si="2"/>
        <v>39269.640000000021</v>
      </c>
      <c r="E212" s="31">
        <f t="shared" si="3"/>
        <v>67.09</v>
      </c>
      <c r="F212" s="31">
        <f t="shared" si="4"/>
        <v>949.42</v>
      </c>
      <c r="G212" s="31">
        <f t="shared" si="5"/>
        <v>0</v>
      </c>
      <c r="H212" s="31">
        <f t="shared" si="6"/>
        <v>1016.51</v>
      </c>
      <c r="I212" s="6"/>
      <c r="J212" s="31"/>
      <c r="K212" s="31"/>
      <c r="L212" s="3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2" customHeight="1" x14ac:dyDescent="0.35">
      <c r="A213" s="6"/>
      <c r="B213" s="29">
        <f t="shared" si="0"/>
        <v>202</v>
      </c>
      <c r="C213" s="30">
        <f t="shared" si="1"/>
        <v>52076</v>
      </c>
      <c r="D213" s="31">
        <f t="shared" si="2"/>
        <v>38320.220000000023</v>
      </c>
      <c r="E213" s="31">
        <f t="shared" si="3"/>
        <v>65.459999999999994</v>
      </c>
      <c r="F213" s="31">
        <f t="shared" si="4"/>
        <v>951.05</v>
      </c>
      <c r="G213" s="31">
        <f t="shared" si="5"/>
        <v>0</v>
      </c>
      <c r="H213" s="31">
        <f t="shared" si="6"/>
        <v>1016.51</v>
      </c>
      <c r="I213" s="6"/>
      <c r="J213" s="31"/>
      <c r="K213" s="31"/>
      <c r="L213" s="3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2" customHeight="1" x14ac:dyDescent="0.35">
      <c r="A214" s="6"/>
      <c r="B214" s="29">
        <f t="shared" si="0"/>
        <v>203</v>
      </c>
      <c r="C214" s="30">
        <f t="shared" si="1"/>
        <v>52107</v>
      </c>
      <c r="D214" s="31">
        <f t="shared" si="2"/>
        <v>37369.17000000002</v>
      </c>
      <c r="E214" s="31">
        <f t="shared" si="3"/>
        <v>63.84</v>
      </c>
      <c r="F214" s="31">
        <f t="shared" si="4"/>
        <v>952.67</v>
      </c>
      <c r="G214" s="31">
        <f t="shared" si="5"/>
        <v>0</v>
      </c>
      <c r="H214" s="31">
        <f t="shared" si="6"/>
        <v>1016.51</v>
      </c>
      <c r="I214" s="6"/>
      <c r="J214" s="31"/>
      <c r="K214" s="31"/>
      <c r="L214" s="3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2" customHeight="1" x14ac:dyDescent="0.35">
      <c r="A215" s="6"/>
      <c r="B215" s="29">
        <f t="shared" si="0"/>
        <v>204</v>
      </c>
      <c r="C215" s="30">
        <f t="shared" si="1"/>
        <v>52138</v>
      </c>
      <c r="D215" s="31">
        <f t="shared" si="2"/>
        <v>36416.500000000022</v>
      </c>
      <c r="E215" s="31">
        <f t="shared" si="3"/>
        <v>62.21</v>
      </c>
      <c r="F215" s="31">
        <f t="shared" si="4"/>
        <v>954.3</v>
      </c>
      <c r="G215" s="31">
        <f t="shared" si="5"/>
        <v>0</v>
      </c>
      <c r="H215" s="31">
        <f t="shared" si="6"/>
        <v>1016.51</v>
      </c>
      <c r="I215" s="6"/>
      <c r="J215" s="31"/>
      <c r="K215" s="31"/>
      <c r="L215" s="3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2" customHeight="1" x14ac:dyDescent="0.35">
      <c r="A216" s="6"/>
      <c r="B216" s="29">
        <f t="shared" si="0"/>
        <v>205</v>
      </c>
      <c r="C216" s="30">
        <f t="shared" si="1"/>
        <v>52168</v>
      </c>
      <c r="D216" s="31">
        <f t="shared" si="2"/>
        <v>35462.200000000019</v>
      </c>
      <c r="E216" s="31">
        <f t="shared" si="3"/>
        <v>60.58</v>
      </c>
      <c r="F216" s="31">
        <f t="shared" si="4"/>
        <v>955.93</v>
      </c>
      <c r="G216" s="31">
        <f t="shared" si="5"/>
        <v>0</v>
      </c>
      <c r="H216" s="31">
        <f t="shared" si="6"/>
        <v>1016.51</v>
      </c>
      <c r="I216" s="6"/>
      <c r="J216" s="31"/>
      <c r="K216" s="31"/>
      <c r="L216" s="3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2" customHeight="1" x14ac:dyDescent="0.35">
      <c r="A217" s="6"/>
      <c r="B217" s="29">
        <f t="shared" si="0"/>
        <v>206</v>
      </c>
      <c r="C217" s="30">
        <f t="shared" si="1"/>
        <v>52199</v>
      </c>
      <c r="D217" s="31">
        <f t="shared" si="2"/>
        <v>34506.270000000019</v>
      </c>
      <c r="E217" s="31">
        <f t="shared" si="3"/>
        <v>58.95</v>
      </c>
      <c r="F217" s="31">
        <f t="shared" si="4"/>
        <v>957.56</v>
      </c>
      <c r="G217" s="31">
        <f t="shared" si="5"/>
        <v>0</v>
      </c>
      <c r="H217" s="31">
        <f t="shared" si="6"/>
        <v>1016.51</v>
      </c>
      <c r="I217" s="6"/>
      <c r="J217" s="31"/>
      <c r="K217" s="31"/>
      <c r="L217" s="3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2" customHeight="1" x14ac:dyDescent="0.35">
      <c r="A218" s="6"/>
      <c r="B218" s="29">
        <f t="shared" si="0"/>
        <v>207</v>
      </c>
      <c r="C218" s="30">
        <f t="shared" si="1"/>
        <v>52229</v>
      </c>
      <c r="D218" s="31">
        <f t="shared" si="2"/>
        <v>33548.710000000021</v>
      </c>
      <c r="E218" s="31">
        <f t="shared" si="3"/>
        <v>57.31</v>
      </c>
      <c r="F218" s="31">
        <f t="shared" si="4"/>
        <v>959.2</v>
      </c>
      <c r="G218" s="31">
        <f t="shared" si="5"/>
        <v>0</v>
      </c>
      <c r="H218" s="31">
        <f t="shared" si="6"/>
        <v>1016.51</v>
      </c>
      <c r="I218" s="6"/>
      <c r="J218" s="31"/>
      <c r="K218" s="31"/>
      <c r="L218" s="3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2" customHeight="1" x14ac:dyDescent="0.35">
      <c r="A219" s="6"/>
      <c r="B219" s="29">
        <f t="shared" si="0"/>
        <v>208</v>
      </c>
      <c r="C219" s="30">
        <f t="shared" si="1"/>
        <v>52260</v>
      </c>
      <c r="D219" s="31">
        <f t="shared" si="2"/>
        <v>32589.51000000002</v>
      </c>
      <c r="E219" s="31">
        <f t="shared" si="3"/>
        <v>55.67</v>
      </c>
      <c r="F219" s="31">
        <f t="shared" si="4"/>
        <v>960.84</v>
      </c>
      <c r="G219" s="31">
        <f t="shared" si="5"/>
        <v>0</v>
      </c>
      <c r="H219" s="31">
        <f t="shared" si="6"/>
        <v>1016.51</v>
      </c>
      <c r="I219" s="6"/>
      <c r="J219" s="31"/>
      <c r="K219" s="31"/>
      <c r="L219" s="3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2" customHeight="1" x14ac:dyDescent="0.35">
      <c r="A220" s="6"/>
      <c r="B220" s="29">
        <f t="shared" si="0"/>
        <v>209</v>
      </c>
      <c r="C220" s="30">
        <f t="shared" si="1"/>
        <v>52290</v>
      </c>
      <c r="D220" s="31">
        <f t="shared" si="2"/>
        <v>31628.67000000002</v>
      </c>
      <c r="E220" s="31">
        <f t="shared" si="3"/>
        <v>54.03</v>
      </c>
      <c r="F220" s="31">
        <f t="shared" si="4"/>
        <v>962.48</v>
      </c>
      <c r="G220" s="31">
        <f t="shared" si="5"/>
        <v>0</v>
      </c>
      <c r="H220" s="31">
        <f t="shared" si="6"/>
        <v>1016.51</v>
      </c>
      <c r="I220" s="6"/>
      <c r="J220" s="31"/>
      <c r="K220" s="31"/>
      <c r="L220" s="3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2" customHeight="1" x14ac:dyDescent="0.35">
      <c r="A221" s="6"/>
      <c r="B221" s="29">
        <f t="shared" si="0"/>
        <v>210</v>
      </c>
      <c r="C221" s="30">
        <f t="shared" si="1"/>
        <v>52319</v>
      </c>
      <c r="D221" s="31">
        <f t="shared" si="2"/>
        <v>30666.190000000021</v>
      </c>
      <c r="E221" s="31">
        <f t="shared" si="3"/>
        <v>52.39</v>
      </c>
      <c r="F221" s="31">
        <f t="shared" si="4"/>
        <v>964.12</v>
      </c>
      <c r="G221" s="31">
        <f t="shared" si="5"/>
        <v>0</v>
      </c>
      <c r="H221" s="31">
        <f t="shared" si="6"/>
        <v>1016.51</v>
      </c>
      <c r="I221" s="6"/>
      <c r="J221" s="31"/>
      <c r="K221" s="31"/>
      <c r="L221" s="3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2" customHeight="1" x14ac:dyDescent="0.35">
      <c r="A222" s="6"/>
      <c r="B222" s="29">
        <f t="shared" si="0"/>
        <v>211</v>
      </c>
      <c r="C222" s="30">
        <f t="shared" si="1"/>
        <v>52350</v>
      </c>
      <c r="D222" s="31">
        <f t="shared" si="2"/>
        <v>29702.070000000022</v>
      </c>
      <c r="E222" s="31">
        <f t="shared" si="3"/>
        <v>50.74</v>
      </c>
      <c r="F222" s="31">
        <f t="shared" si="4"/>
        <v>965.77</v>
      </c>
      <c r="G222" s="31">
        <f t="shared" si="5"/>
        <v>0</v>
      </c>
      <c r="H222" s="31">
        <f t="shared" si="6"/>
        <v>1016.51</v>
      </c>
      <c r="I222" s="6"/>
      <c r="J222" s="31"/>
      <c r="K222" s="31"/>
      <c r="L222" s="3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2" customHeight="1" x14ac:dyDescent="0.35">
      <c r="A223" s="6"/>
      <c r="B223" s="29">
        <f t="shared" si="0"/>
        <v>212</v>
      </c>
      <c r="C223" s="30">
        <f t="shared" si="1"/>
        <v>52380</v>
      </c>
      <c r="D223" s="31">
        <f t="shared" si="2"/>
        <v>28736.300000000021</v>
      </c>
      <c r="E223" s="31">
        <f t="shared" si="3"/>
        <v>49.09</v>
      </c>
      <c r="F223" s="31">
        <f t="shared" si="4"/>
        <v>967.42</v>
      </c>
      <c r="G223" s="31">
        <f t="shared" si="5"/>
        <v>0</v>
      </c>
      <c r="H223" s="31">
        <f t="shared" si="6"/>
        <v>1016.51</v>
      </c>
      <c r="I223" s="6"/>
      <c r="J223" s="31"/>
      <c r="K223" s="31"/>
      <c r="L223" s="3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2" customHeight="1" x14ac:dyDescent="0.35">
      <c r="A224" s="6"/>
      <c r="B224" s="29">
        <f t="shared" si="0"/>
        <v>213</v>
      </c>
      <c r="C224" s="30">
        <f t="shared" si="1"/>
        <v>52411</v>
      </c>
      <c r="D224" s="31">
        <f t="shared" si="2"/>
        <v>27768.880000000023</v>
      </c>
      <c r="E224" s="31">
        <f t="shared" si="3"/>
        <v>47.44</v>
      </c>
      <c r="F224" s="31">
        <f t="shared" si="4"/>
        <v>969.06999999999994</v>
      </c>
      <c r="G224" s="31">
        <f t="shared" si="5"/>
        <v>0</v>
      </c>
      <c r="H224" s="31">
        <f t="shared" si="6"/>
        <v>1016.51</v>
      </c>
      <c r="I224" s="6"/>
      <c r="J224" s="31"/>
      <c r="K224" s="31"/>
      <c r="L224" s="3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2" customHeight="1" x14ac:dyDescent="0.35">
      <c r="A225" s="6"/>
      <c r="B225" s="29">
        <f t="shared" si="0"/>
        <v>214</v>
      </c>
      <c r="C225" s="30">
        <f t="shared" si="1"/>
        <v>52441</v>
      </c>
      <c r="D225" s="31">
        <f t="shared" si="2"/>
        <v>26799.810000000023</v>
      </c>
      <c r="E225" s="31">
        <f t="shared" si="3"/>
        <v>45.78</v>
      </c>
      <c r="F225" s="31">
        <f t="shared" si="4"/>
        <v>970.73</v>
      </c>
      <c r="G225" s="31">
        <f t="shared" si="5"/>
        <v>0</v>
      </c>
      <c r="H225" s="31">
        <f t="shared" si="6"/>
        <v>1016.51</v>
      </c>
      <c r="I225" s="6"/>
      <c r="J225" s="31"/>
      <c r="K225" s="31"/>
      <c r="L225" s="3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2" customHeight="1" x14ac:dyDescent="0.35">
      <c r="A226" s="6"/>
      <c r="B226" s="29">
        <f t="shared" si="0"/>
        <v>215</v>
      </c>
      <c r="C226" s="30">
        <f t="shared" si="1"/>
        <v>52472</v>
      </c>
      <c r="D226" s="31">
        <f t="shared" si="2"/>
        <v>25829.080000000024</v>
      </c>
      <c r="E226" s="31">
        <f t="shared" si="3"/>
        <v>44.12</v>
      </c>
      <c r="F226" s="31">
        <f t="shared" si="4"/>
        <v>972.39</v>
      </c>
      <c r="G226" s="31">
        <f t="shared" si="5"/>
        <v>0</v>
      </c>
      <c r="H226" s="31">
        <f t="shared" si="6"/>
        <v>1016.51</v>
      </c>
      <c r="I226" s="6"/>
      <c r="J226" s="31"/>
      <c r="K226" s="31"/>
      <c r="L226" s="3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2" customHeight="1" x14ac:dyDescent="0.35">
      <c r="A227" s="6"/>
      <c r="B227" s="29">
        <f t="shared" si="0"/>
        <v>216</v>
      </c>
      <c r="C227" s="30">
        <f t="shared" si="1"/>
        <v>52503</v>
      </c>
      <c r="D227" s="31">
        <f t="shared" si="2"/>
        <v>24856.690000000024</v>
      </c>
      <c r="E227" s="31">
        <f t="shared" si="3"/>
        <v>42.46</v>
      </c>
      <c r="F227" s="31">
        <f t="shared" si="4"/>
        <v>974.05</v>
      </c>
      <c r="G227" s="31">
        <f t="shared" si="5"/>
        <v>0</v>
      </c>
      <c r="H227" s="31">
        <f t="shared" si="6"/>
        <v>1016.51</v>
      </c>
      <c r="I227" s="6"/>
      <c r="J227" s="31"/>
      <c r="K227" s="31"/>
      <c r="L227" s="3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2" customHeight="1" x14ac:dyDescent="0.35">
      <c r="A228" s="6"/>
      <c r="B228" s="29">
        <f t="shared" si="0"/>
        <v>217</v>
      </c>
      <c r="C228" s="30">
        <f t="shared" si="1"/>
        <v>52533</v>
      </c>
      <c r="D228" s="31">
        <f t="shared" si="2"/>
        <v>23882.640000000025</v>
      </c>
      <c r="E228" s="31">
        <f t="shared" si="3"/>
        <v>40.799999999999997</v>
      </c>
      <c r="F228" s="31">
        <f t="shared" si="4"/>
        <v>975.71</v>
      </c>
      <c r="G228" s="31">
        <f t="shared" si="5"/>
        <v>0</v>
      </c>
      <c r="H228" s="31">
        <f t="shared" si="6"/>
        <v>1016.51</v>
      </c>
      <c r="I228" s="6"/>
      <c r="J228" s="31"/>
      <c r="K228" s="31"/>
      <c r="L228" s="3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2" customHeight="1" x14ac:dyDescent="0.35">
      <c r="A229" s="6"/>
      <c r="B229" s="29">
        <f t="shared" si="0"/>
        <v>218</v>
      </c>
      <c r="C229" s="30">
        <f t="shared" si="1"/>
        <v>52564</v>
      </c>
      <c r="D229" s="31">
        <f t="shared" si="2"/>
        <v>22906.930000000026</v>
      </c>
      <c r="E229" s="31">
        <f t="shared" si="3"/>
        <v>39.130000000000003</v>
      </c>
      <c r="F229" s="31">
        <f t="shared" si="4"/>
        <v>977.38</v>
      </c>
      <c r="G229" s="31">
        <f t="shared" si="5"/>
        <v>0</v>
      </c>
      <c r="H229" s="31">
        <f t="shared" si="6"/>
        <v>1016.51</v>
      </c>
      <c r="I229" s="6"/>
      <c r="J229" s="31"/>
      <c r="K229" s="31"/>
      <c r="L229" s="3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2" customHeight="1" x14ac:dyDescent="0.35">
      <c r="A230" s="6"/>
      <c r="B230" s="29">
        <f t="shared" si="0"/>
        <v>219</v>
      </c>
      <c r="C230" s="30">
        <f t="shared" si="1"/>
        <v>52594</v>
      </c>
      <c r="D230" s="31">
        <f t="shared" si="2"/>
        <v>21929.550000000025</v>
      </c>
      <c r="E230" s="31">
        <f t="shared" si="3"/>
        <v>37.46</v>
      </c>
      <c r="F230" s="31">
        <f t="shared" si="4"/>
        <v>979.05</v>
      </c>
      <c r="G230" s="31">
        <f t="shared" si="5"/>
        <v>0</v>
      </c>
      <c r="H230" s="31">
        <f t="shared" si="6"/>
        <v>1016.51</v>
      </c>
      <c r="I230" s="6"/>
      <c r="J230" s="31"/>
      <c r="K230" s="31"/>
      <c r="L230" s="3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2" customHeight="1" x14ac:dyDescent="0.35">
      <c r="A231" s="6"/>
      <c r="B231" s="29">
        <f t="shared" si="0"/>
        <v>220</v>
      </c>
      <c r="C231" s="30">
        <f t="shared" si="1"/>
        <v>52625</v>
      </c>
      <c r="D231" s="31">
        <f t="shared" si="2"/>
        <v>20950.500000000025</v>
      </c>
      <c r="E231" s="31">
        <f t="shared" si="3"/>
        <v>35.79</v>
      </c>
      <c r="F231" s="31">
        <f t="shared" si="4"/>
        <v>980.72</v>
      </c>
      <c r="G231" s="31">
        <f t="shared" si="5"/>
        <v>0</v>
      </c>
      <c r="H231" s="31">
        <f t="shared" si="6"/>
        <v>1016.51</v>
      </c>
      <c r="I231" s="6"/>
      <c r="J231" s="31"/>
      <c r="K231" s="31"/>
      <c r="L231" s="3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2" customHeight="1" x14ac:dyDescent="0.35">
      <c r="A232" s="6"/>
      <c r="B232" s="29">
        <f t="shared" si="0"/>
        <v>221</v>
      </c>
      <c r="C232" s="30">
        <f t="shared" si="1"/>
        <v>52656</v>
      </c>
      <c r="D232" s="31">
        <f t="shared" si="2"/>
        <v>19969.780000000024</v>
      </c>
      <c r="E232" s="31">
        <f t="shared" si="3"/>
        <v>34.119999999999997</v>
      </c>
      <c r="F232" s="31">
        <f t="shared" si="4"/>
        <v>982.39</v>
      </c>
      <c r="G232" s="31">
        <f t="shared" si="5"/>
        <v>0</v>
      </c>
      <c r="H232" s="31">
        <f t="shared" si="6"/>
        <v>1016.51</v>
      </c>
      <c r="I232" s="6"/>
      <c r="J232" s="31"/>
      <c r="K232" s="31"/>
      <c r="L232" s="3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2" customHeight="1" x14ac:dyDescent="0.35">
      <c r="A233" s="6"/>
      <c r="B233" s="29">
        <f t="shared" si="0"/>
        <v>222</v>
      </c>
      <c r="C233" s="30">
        <f t="shared" si="1"/>
        <v>52685</v>
      </c>
      <c r="D233" s="31">
        <f t="shared" si="2"/>
        <v>18987.390000000025</v>
      </c>
      <c r="E233" s="31">
        <f t="shared" si="3"/>
        <v>32.44</v>
      </c>
      <c r="F233" s="31">
        <f t="shared" si="4"/>
        <v>984.06999999999994</v>
      </c>
      <c r="G233" s="31">
        <f t="shared" si="5"/>
        <v>0</v>
      </c>
      <c r="H233" s="31">
        <f t="shared" si="6"/>
        <v>1016.51</v>
      </c>
      <c r="I233" s="6"/>
      <c r="J233" s="31"/>
      <c r="K233" s="31"/>
      <c r="L233" s="3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2" customHeight="1" x14ac:dyDescent="0.35">
      <c r="A234" s="6"/>
      <c r="B234" s="29">
        <f t="shared" si="0"/>
        <v>223</v>
      </c>
      <c r="C234" s="30">
        <f t="shared" si="1"/>
        <v>52716</v>
      </c>
      <c r="D234" s="31">
        <f t="shared" si="2"/>
        <v>18003.320000000025</v>
      </c>
      <c r="E234" s="31">
        <f t="shared" si="3"/>
        <v>30.76</v>
      </c>
      <c r="F234" s="31">
        <f t="shared" si="4"/>
        <v>985.75</v>
      </c>
      <c r="G234" s="31">
        <f t="shared" si="5"/>
        <v>0</v>
      </c>
      <c r="H234" s="31">
        <f t="shared" si="6"/>
        <v>1016.51</v>
      </c>
      <c r="I234" s="6"/>
      <c r="J234" s="31"/>
      <c r="K234" s="31"/>
      <c r="L234" s="3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2" customHeight="1" x14ac:dyDescent="0.35">
      <c r="A235" s="6"/>
      <c r="B235" s="29">
        <f t="shared" si="0"/>
        <v>224</v>
      </c>
      <c r="C235" s="30">
        <f t="shared" si="1"/>
        <v>52746</v>
      </c>
      <c r="D235" s="31">
        <f t="shared" si="2"/>
        <v>17017.570000000025</v>
      </c>
      <c r="E235" s="31">
        <f t="shared" si="3"/>
        <v>29.07</v>
      </c>
      <c r="F235" s="31">
        <f t="shared" si="4"/>
        <v>987.43999999999994</v>
      </c>
      <c r="G235" s="31">
        <f t="shared" si="5"/>
        <v>0</v>
      </c>
      <c r="H235" s="31">
        <f t="shared" si="6"/>
        <v>1016.51</v>
      </c>
      <c r="I235" s="6"/>
      <c r="J235" s="31"/>
      <c r="K235" s="31"/>
      <c r="L235" s="3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2" customHeight="1" x14ac:dyDescent="0.35">
      <c r="A236" s="6"/>
      <c r="B236" s="29">
        <f t="shared" si="0"/>
        <v>225</v>
      </c>
      <c r="C236" s="30">
        <f t="shared" si="1"/>
        <v>52777</v>
      </c>
      <c r="D236" s="31">
        <f t="shared" si="2"/>
        <v>16030.130000000025</v>
      </c>
      <c r="E236" s="31">
        <f t="shared" si="3"/>
        <v>27.38</v>
      </c>
      <c r="F236" s="31">
        <f t="shared" si="4"/>
        <v>989.13</v>
      </c>
      <c r="G236" s="31">
        <f t="shared" si="5"/>
        <v>0</v>
      </c>
      <c r="H236" s="31">
        <f t="shared" si="6"/>
        <v>1016.51</v>
      </c>
      <c r="I236" s="6"/>
      <c r="J236" s="31"/>
      <c r="K236" s="31"/>
      <c r="L236" s="3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2" customHeight="1" x14ac:dyDescent="0.35">
      <c r="A237" s="6"/>
      <c r="B237" s="29">
        <f t="shared" si="0"/>
        <v>226</v>
      </c>
      <c r="C237" s="30">
        <f t="shared" si="1"/>
        <v>52807</v>
      </c>
      <c r="D237" s="31">
        <f t="shared" si="2"/>
        <v>15041.000000000025</v>
      </c>
      <c r="E237" s="31">
        <f t="shared" si="3"/>
        <v>25.7</v>
      </c>
      <c r="F237" s="31">
        <f t="shared" si="4"/>
        <v>990.81</v>
      </c>
      <c r="G237" s="31">
        <f t="shared" si="5"/>
        <v>0</v>
      </c>
      <c r="H237" s="31">
        <f t="shared" si="6"/>
        <v>1016.51</v>
      </c>
      <c r="I237" s="6"/>
      <c r="J237" s="31"/>
      <c r="K237" s="31"/>
      <c r="L237" s="3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2" customHeight="1" x14ac:dyDescent="0.35">
      <c r="A238" s="6"/>
      <c r="B238" s="29">
        <f t="shared" si="0"/>
        <v>227</v>
      </c>
      <c r="C238" s="30">
        <f t="shared" si="1"/>
        <v>52838</v>
      </c>
      <c r="D238" s="31">
        <f t="shared" si="2"/>
        <v>14050.190000000026</v>
      </c>
      <c r="E238" s="31">
        <f t="shared" si="3"/>
        <v>24</v>
      </c>
      <c r="F238" s="31">
        <f t="shared" si="4"/>
        <v>992.51</v>
      </c>
      <c r="G238" s="31">
        <f t="shared" si="5"/>
        <v>0</v>
      </c>
      <c r="H238" s="31">
        <f t="shared" si="6"/>
        <v>1016.51</v>
      </c>
      <c r="I238" s="6"/>
      <c r="J238" s="31"/>
      <c r="K238" s="31"/>
      <c r="L238" s="3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2" customHeight="1" x14ac:dyDescent="0.35">
      <c r="A239" s="6"/>
      <c r="B239" s="29">
        <f t="shared" si="0"/>
        <v>228</v>
      </c>
      <c r="C239" s="30">
        <f t="shared" si="1"/>
        <v>52869</v>
      </c>
      <c r="D239" s="31">
        <f t="shared" si="2"/>
        <v>13057.680000000026</v>
      </c>
      <c r="E239" s="31">
        <f t="shared" si="3"/>
        <v>22.31</v>
      </c>
      <c r="F239" s="31">
        <f t="shared" si="4"/>
        <v>994.2</v>
      </c>
      <c r="G239" s="31">
        <f t="shared" si="5"/>
        <v>0</v>
      </c>
      <c r="H239" s="31">
        <f t="shared" si="6"/>
        <v>1016.51</v>
      </c>
      <c r="I239" s="6"/>
      <c r="J239" s="31"/>
      <c r="K239" s="31"/>
      <c r="L239" s="3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2" customHeight="1" x14ac:dyDescent="0.35">
      <c r="A240" s="6"/>
      <c r="B240" s="29">
        <f t="shared" si="0"/>
        <v>229</v>
      </c>
      <c r="C240" s="30">
        <f t="shared" si="1"/>
        <v>52899</v>
      </c>
      <c r="D240" s="31">
        <f t="shared" si="2"/>
        <v>12063.480000000025</v>
      </c>
      <c r="E240" s="31">
        <f t="shared" si="3"/>
        <v>20.61</v>
      </c>
      <c r="F240" s="31">
        <f t="shared" si="4"/>
        <v>995.9</v>
      </c>
      <c r="G240" s="31">
        <f t="shared" si="5"/>
        <v>0</v>
      </c>
      <c r="H240" s="31">
        <f t="shared" si="6"/>
        <v>1016.51</v>
      </c>
      <c r="I240" s="6"/>
      <c r="J240" s="31"/>
      <c r="K240" s="31"/>
      <c r="L240" s="3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2" customHeight="1" x14ac:dyDescent="0.35">
      <c r="A241" s="6"/>
      <c r="B241" s="29">
        <f t="shared" si="0"/>
        <v>230</v>
      </c>
      <c r="C241" s="30">
        <f t="shared" si="1"/>
        <v>52930</v>
      </c>
      <c r="D241" s="31">
        <f t="shared" si="2"/>
        <v>11067.580000000025</v>
      </c>
      <c r="E241" s="31">
        <f t="shared" si="3"/>
        <v>18.91</v>
      </c>
      <c r="F241" s="31">
        <f t="shared" si="4"/>
        <v>997.6</v>
      </c>
      <c r="G241" s="31">
        <f t="shared" si="5"/>
        <v>0</v>
      </c>
      <c r="H241" s="31">
        <f t="shared" si="6"/>
        <v>1016.51</v>
      </c>
      <c r="I241" s="6"/>
      <c r="J241" s="31"/>
      <c r="K241" s="31"/>
      <c r="L241" s="3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2" customHeight="1" x14ac:dyDescent="0.35">
      <c r="A242" s="6"/>
      <c r="B242" s="29">
        <f t="shared" si="0"/>
        <v>231</v>
      </c>
      <c r="C242" s="30">
        <f t="shared" si="1"/>
        <v>52960</v>
      </c>
      <c r="D242" s="31">
        <f t="shared" si="2"/>
        <v>10069.980000000025</v>
      </c>
      <c r="E242" s="31">
        <f t="shared" si="3"/>
        <v>17.2</v>
      </c>
      <c r="F242" s="31">
        <f t="shared" si="4"/>
        <v>999.31</v>
      </c>
      <c r="G242" s="31">
        <f t="shared" si="5"/>
        <v>0</v>
      </c>
      <c r="H242" s="31">
        <f t="shared" si="6"/>
        <v>1016.51</v>
      </c>
      <c r="I242" s="6"/>
      <c r="J242" s="31"/>
      <c r="K242" s="31"/>
      <c r="L242" s="3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2" customHeight="1" x14ac:dyDescent="0.35">
      <c r="A243" s="6"/>
      <c r="B243" s="29">
        <f t="shared" si="0"/>
        <v>232</v>
      </c>
      <c r="C243" s="30">
        <f t="shared" si="1"/>
        <v>52991</v>
      </c>
      <c r="D243" s="31">
        <f t="shared" si="2"/>
        <v>9070.6700000000255</v>
      </c>
      <c r="E243" s="31">
        <f t="shared" si="3"/>
        <v>15.5</v>
      </c>
      <c r="F243" s="31">
        <f t="shared" si="4"/>
        <v>1001.01</v>
      </c>
      <c r="G243" s="31">
        <f t="shared" si="5"/>
        <v>0</v>
      </c>
      <c r="H243" s="31">
        <f t="shared" si="6"/>
        <v>1016.51</v>
      </c>
      <c r="I243" s="6"/>
      <c r="J243" s="31"/>
      <c r="K243" s="31"/>
      <c r="L243" s="3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2" customHeight="1" x14ac:dyDescent="0.35">
      <c r="A244" s="6"/>
      <c r="B244" s="29">
        <f t="shared" si="0"/>
        <v>233</v>
      </c>
      <c r="C244" s="30">
        <f t="shared" si="1"/>
        <v>53021</v>
      </c>
      <c r="D244" s="31">
        <f t="shared" si="2"/>
        <v>8069.6600000000253</v>
      </c>
      <c r="E244" s="31">
        <f t="shared" si="3"/>
        <v>13.79</v>
      </c>
      <c r="F244" s="31">
        <f t="shared" si="4"/>
        <v>1002.72</v>
      </c>
      <c r="G244" s="31">
        <f t="shared" si="5"/>
        <v>0</v>
      </c>
      <c r="H244" s="31">
        <f t="shared" si="6"/>
        <v>1016.51</v>
      </c>
      <c r="I244" s="6"/>
      <c r="J244" s="31"/>
      <c r="K244" s="31"/>
      <c r="L244" s="3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2" customHeight="1" x14ac:dyDescent="0.35">
      <c r="A245" s="6"/>
      <c r="B245" s="29">
        <f t="shared" si="0"/>
        <v>234</v>
      </c>
      <c r="C245" s="30">
        <f t="shared" si="1"/>
        <v>53050</v>
      </c>
      <c r="D245" s="31">
        <f t="shared" si="2"/>
        <v>7066.9400000000251</v>
      </c>
      <c r="E245" s="31">
        <f t="shared" si="3"/>
        <v>12.07</v>
      </c>
      <c r="F245" s="31">
        <f t="shared" si="4"/>
        <v>1004.4399999999999</v>
      </c>
      <c r="G245" s="31">
        <f t="shared" si="5"/>
        <v>0</v>
      </c>
      <c r="H245" s="31">
        <f t="shared" si="6"/>
        <v>1016.51</v>
      </c>
      <c r="I245" s="6"/>
      <c r="J245" s="31"/>
      <c r="K245" s="31"/>
      <c r="L245" s="3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2" customHeight="1" x14ac:dyDescent="0.35">
      <c r="A246" s="6"/>
      <c r="B246" s="29">
        <f t="shared" si="0"/>
        <v>235</v>
      </c>
      <c r="C246" s="30">
        <f t="shared" si="1"/>
        <v>53081</v>
      </c>
      <c r="D246" s="31">
        <f t="shared" si="2"/>
        <v>6062.5000000000255</v>
      </c>
      <c r="E246" s="31">
        <f t="shared" si="3"/>
        <v>10.36</v>
      </c>
      <c r="F246" s="31">
        <f t="shared" si="4"/>
        <v>1006.15</v>
      </c>
      <c r="G246" s="31">
        <f t="shared" si="5"/>
        <v>0</v>
      </c>
      <c r="H246" s="31">
        <f t="shared" si="6"/>
        <v>1016.51</v>
      </c>
      <c r="I246" s="6"/>
      <c r="J246" s="31"/>
      <c r="K246" s="31"/>
      <c r="L246" s="3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2" customHeight="1" x14ac:dyDescent="0.35">
      <c r="A247" s="6"/>
      <c r="B247" s="29">
        <f t="shared" si="0"/>
        <v>236</v>
      </c>
      <c r="C247" s="30">
        <f t="shared" si="1"/>
        <v>53111</v>
      </c>
      <c r="D247" s="31">
        <f t="shared" si="2"/>
        <v>5056.3500000000258</v>
      </c>
      <c r="E247" s="31">
        <f t="shared" si="3"/>
        <v>8.64</v>
      </c>
      <c r="F247" s="31">
        <f t="shared" si="4"/>
        <v>1007.87</v>
      </c>
      <c r="G247" s="31">
        <f t="shared" si="5"/>
        <v>0</v>
      </c>
      <c r="H247" s="31">
        <f t="shared" si="6"/>
        <v>1016.51</v>
      </c>
      <c r="I247" s="6"/>
      <c r="J247" s="31"/>
      <c r="K247" s="31"/>
      <c r="L247" s="3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2" customHeight="1" x14ac:dyDescent="0.35">
      <c r="A248" s="6"/>
      <c r="B248" s="29">
        <f t="shared" si="0"/>
        <v>237</v>
      </c>
      <c r="C248" s="30">
        <f t="shared" si="1"/>
        <v>53142</v>
      </c>
      <c r="D248" s="31">
        <f t="shared" si="2"/>
        <v>4048.4800000000259</v>
      </c>
      <c r="E248" s="31">
        <f t="shared" si="3"/>
        <v>6.92</v>
      </c>
      <c r="F248" s="31">
        <f t="shared" si="4"/>
        <v>1009.59</v>
      </c>
      <c r="G248" s="31">
        <f t="shared" si="5"/>
        <v>0</v>
      </c>
      <c r="H248" s="31">
        <f t="shared" si="6"/>
        <v>1016.51</v>
      </c>
      <c r="I248" s="6"/>
      <c r="J248" s="31"/>
      <c r="K248" s="31"/>
      <c r="L248" s="3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2" customHeight="1" x14ac:dyDescent="0.35">
      <c r="A249" s="6"/>
      <c r="B249" s="29">
        <f t="shared" si="0"/>
        <v>238</v>
      </c>
      <c r="C249" s="30">
        <f t="shared" si="1"/>
        <v>53172</v>
      </c>
      <c r="D249" s="31">
        <f t="shared" si="2"/>
        <v>3038.8900000000258</v>
      </c>
      <c r="E249" s="31">
        <f t="shared" si="3"/>
        <v>5.19</v>
      </c>
      <c r="F249" s="31">
        <f t="shared" si="4"/>
        <v>1011.3199999999999</v>
      </c>
      <c r="G249" s="31">
        <f t="shared" si="5"/>
        <v>0</v>
      </c>
      <c r="H249" s="31">
        <f t="shared" si="6"/>
        <v>1016.51</v>
      </c>
      <c r="I249" s="6"/>
      <c r="J249" s="31"/>
      <c r="K249" s="31"/>
      <c r="L249" s="3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2" customHeight="1" x14ac:dyDescent="0.35">
      <c r="A250" s="6"/>
      <c r="B250" s="29">
        <f t="shared" si="0"/>
        <v>239</v>
      </c>
      <c r="C250" s="30">
        <f t="shared" si="1"/>
        <v>53203</v>
      </c>
      <c r="D250" s="31">
        <f t="shared" si="2"/>
        <v>2027.5700000000259</v>
      </c>
      <c r="E250" s="31">
        <f t="shared" si="3"/>
        <v>3.46</v>
      </c>
      <c r="F250" s="31">
        <f t="shared" si="4"/>
        <v>1013.05</v>
      </c>
      <c r="G250" s="31">
        <f t="shared" si="5"/>
        <v>0</v>
      </c>
      <c r="H250" s="31">
        <f t="shared" si="6"/>
        <v>1016.51</v>
      </c>
      <c r="I250" s="6"/>
      <c r="J250" s="31"/>
      <c r="K250" s="31"/>
      <c r="L250" s="3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2" customHeight="1" x14ac:dyDescent="0.35">
      <c r="A251" s="6"/>
      <c r="B251" s="29">
        <f t="shared" si="0"/>
        <v>240</v>
      </c>
      <c r="C251" s="30">
        <f t="shared" si="1"/>
        <v>53234</v>
      </c>
      <c r="D251" s="31">
        <f t="shared" si="2"/>
        <v>1014.5200000000259</v>
      </c>
      <c r="E251" s="31">
        <f t="shared" si="3"/>
        <v>1.73</v>
      </c>
      <c r="F251" s="31">
        <f t="shared" si="4"/>
        <v>1014.5200000000259</v>
      </c>
      <c r="G251" s="31">
        <f t="shared" si="5"/>
        <v>0</v>
      </c>
      <c r="H251" s="31">
        <f t="shared" si="6"/>
        <v>1016.2500000000259</v>
      </c>
      <c r="I251" s="6"/>
      <c r="J251" s="31"/>
      <c r="K251" s="31"/>
      <c r="L251" s="3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2" customHeight="1" x14ac:dyDescent="0.35">
      <c r="A252" s="6"/>
      <c r="B252" s="29" t="str">
        <f t="shared" si="0"/>
        <v>-</v>
      </c>
      <c r="C252" s="30" t="str">
        <f t="shared" si="1"/>
        <v/>
      </c>
      <c r="D252" s="31" t="str">
        <f t="shared" si="2"/>
        <v/>
      </c>
      <c r="E252" s="31" t="str">
        <f t="shared" si="3"/>
        <v/>
      </c>
      <c r="F252" s="31" t="str">
        <f t="shared" si="4"/>
        <v/>
      </c>
      <c r="G252" s="31" t="str">
        <f t="shared" si="5"/>
        <v/>
      </c>
      <c r="H252" s="31" t="str">
        <f t="shared" si="6"/>
        <v/>
      </c>
      <c r="I252" s="6"/>
      <c r="J252" s="31"/>
      <c r="K252" s="31"/>
      <c r="L252" s="3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2" customHeight="1" x14ac:dyDescent="0.35">
      <c r="A253" s="6"/>
      <c r="B253" s="29" t="str">
        <f t="shared" si="0"/>
        <v>-</v>
      </c>
      <c r="C253" s="30" t="str">
        <f t="shared" si="1"/>
        <v/>
      </c>
      <c r="D253" s="31" t="str">
        <f t="shared" si="2"/>
        <v/>
      </c>
      <c r="E253" s="31" t="str">
        <f t="shared" si="3"/>
        <v/>
      </c>
      <c r="F253" s="31" t="str">
        <f t="shared" si="4"/>
        <v/>
      </c>
      <c r="G253" s="31" t="str">
        <f t="shared" si="5"/>
        <v/>
      </c>
      <c r="H253" s="31" t="str">
        <f t="shared" si="6"/>
        <v/>
      </c>
      <c r="I253" s="6"/>
      <c r="J253" s="31"/>
      <c r="K253" s="31"/>
      <c r="L253" s="3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2" customHeight="1" x14ac:dyDescent="0.35">
      <c r="A254" s="6"/>
      <c r="B254" s="29" t="str">
        <f t="shared" si="0"/>
        <v>-</v>
      </c>
      <c r="C254" s="30" t="str">
        <f t="shared" si="1"/>
        <v/>
      </c>
      <c r="D254" s="31" t="str">
        <f t="shared" si="2"/>
        <v/>
      </c>
      <c r="E254" s="31" t="str">
        <f t="shared" si="3"/>
        <v/>
      </c>
      <c r="F254" s="31" t="str">
        <f t="shared" si="4"/>
        <v/>
      </c>
      <c r="G254" s="31" t="str">
        <f t="shared" si="5"/>
        <v/>
      </c>
      <c r="H254" s="31" t="str">
        <f t="shared" si="6"/>
        <v/>
      </c>
      <c r="I254" s="6"/>
      <c r="J254" s="31"/>
      <c r="K254" s="31"/>
      <c r="L254" s="3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2" customHeight="1" x14ac:dyDescent="0.35">
      <c r="A255" s="6"/>
      <c r="B255" s="29" t="str">
        <f t="shared" si="0"/>
        <v>-</v>
      </c>
      <c r="C255" s="30" t="str">
        <f t="shared" si="1"/>
        <v/>
      </c>
      <c r="D255" s="31" t="str">
        <f t="shared" si="2"/>
        <v/>
      </c>
      <c r="E255" s="31" t="str">
        <f t="shared" si="3"/>
        <v/>
      </c>
      <c r="F255" s="31" t="str">
        <f t="shared" si="4"/>
        <v/>
      </c>
      <c r="G255" s="31" t="str">
        <f t="shared" si="5"/>
        <v/>
      </c>
      <c r="H255" s="31" t="str">
        <f t="shared" si="6"/>
        <v/>
      </c>
      <c r="I255" s="6"/>
      <c r="J255" s="31"/>
      <c r="K255" s="31"/>
      <c r="L255" s="3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2" customHeight="1" x14ac:dyDescent="0.35">
      <c r="A256" s="6"/>
      <c r="B256" s="29" t="str">
        <f t="shared" si="0"/>
        <v>-</v>
      </c>
      <c r="C256" s="30" t="str">
        <f t="shared" si="1"/>
        <v/>
      </c>
      <c r="D256" s="31" t="str">
        <f t="shared" si="2"/>
        <v/>
      </c>
      <c r="E256" s="31" t="str">
        <f t="shared" si="3"/>
        <v/>
      </c>
      <c r="F256" s="31" t="str">
        <f t="shared" si="4"/>
        <v/>
      </c>
      <c r="G256" s="31" t="str">
        <f t="shared" si="5"/>
        <v/>
      </c>
      <c r="H256" s="31" t="str">
        <f t="shared" si="6"/>
        <v/>
      </c>
      <c r="I256" s="6"/>
      <c r="J256" s="31"/>
      <c r="K256" s="31"/>
      <c r="L256" s="3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2" customHeight="1" x14ac:dyDescent="0.35">
      <c r="A257" s="6"/>
      <c r="B257" s="29" t="str">
        <f t="shared" si="0"/>
        <v>-</v>
      </c>
      <c r="C257" s="30" t="str">
        <f t="shared" si="1"/>
        <v/>
      </c>
      <c r="D257" s="31" t="str">
        <f t="shared" si="2"/>
        <v/>
      </c>
      <c r="E257" s="31" t="str">
        <f t="shared" si="3"/>
        <v/>
      </c>
      <c r="F257" s="31" t="str">
        <f t="shared" si="4"/>
        <v/>
      </c>
      <c r="G257" s="31" t="str">
        <f t="shared" si="5"/>
        <v/>
      </c>
      <c r="H257" s="31" t="str">
        <f t="shared" si="6"/>
        <v/>
      </c>
      <c r="I257" s="6"/>
      <c r="J257" s="31"/>
      <c r="K257" s="31"/>
      <c r="L257" s="3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2" customHeight="1" x14ac:dyDescent="0.35">
      <c r="A258" s="6"/>
      <c r="B258" s="29" t="str">
        <f t="shared" si="0"/>
        <v>-</v>
      </c>
      <c r="C258" s="30" t="str">
        <f t="shared" si="1"/>
        <v/>
      </c>
      <c r="D258" s="31" t="str">
        <f t="shared" si="2"/>
        <v/>
      </c>
      <c r="E258" s="31" t="str">
        <f t="shared" si="3"/>
        <v/>
      </c>
      <c r="F258" s="31" t="str">
        <f t="shared" si="4"/>
        <v/>
      </c>
      <c r="G258" s="31" t="str">
        <f t="shared" si="5"/>
        <v/>
      </c>
      <c r="H258" s="31" t="str">
        <f t="shared" si="6"/>
        <v/>
      </c>
      <c r="I258" s="6"/>
      <c r="J258" s="31"/>
      <c r="K258" s="31"/>
      <c r="L258" s="3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2" customHeight="1" x14ac:dyDescent="0.35">
      <c r="A259" s="6"/>
      <c r="B259" s="29" t="str">
        <f t="shared" si="0"/>
        <v>-</v>
      </c>
      <c r="C259" s="30" t="str">
        <f t="shared" si="1"/>
        <v/>
      </c>
      <c r="D259" s="31" t="str">
        <f t="shared" si="2"/>
        <v/>
      </c>
      <c r="E259" s="31" t="str">
        <f t="shared" si="3"/>
        <v/>
      </c>
      <c r="F259" s="31" t="str">
        <f t="shared" si="4"/>
        <v/>
      </c>
      <c r="G259" s="31" t="str">
        <f t="shared" si="5"/>
        <v/>
      </c>
      <c r="H259" s="31" t="str">
        <f t="shared" si="6"/>
        <v/>
      </c>
      <c r="I259" s="6"/>
      <c r="J259" s="31"/>
      <c r="K259" s="31"/>
      <c r="L259" s="3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2" customHeight="1" x14ac:dyDescent="0.35">
      <c r="A260" s="6"/>
      <c r="B260" s="29" t="str">
        <f t="shared" si="0"/>
        <v>-</v>
      </c>
      <c r="C260" s="30" t="str">
        <f t="shared" si="1"/>
        <v/>
      </c>
      <c r="D260" s="31" t="str">
        <f t="shared" si="2"/>
        <v/>
      </c>
      <c r="E260" s="31" t="str">
        <f t="shared" si="3"/>
        <v/>
      </c>
      <c r="F260" s="31" t="str">
        <f t="shared" si="4"/>
        <v/>
      </c>
      <c r="G260" s="31" t="str">
        <f t="shared" si="5"/>
        <v/>
      </c>
      <c r="H260" s="31" t="str">
        <f t="shared" si="6"/>
        <v/>
      </c>
      <c r="I260" s="6"/>
      <c r="J260" s="31"/>
      <c r="K260" s="31"/>
      <c r="L260" s="3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2" customHeight="1" x14ac:dyDescent="0.35">
      <c r="A261" s="6"/>
      <c r="B261" s="29" t="str">
        <f t="shared" si="0"/>
        <v>-</v>
      </c>
      <c r="C261" s="30" t="str">
        <f t="shared" si="1"/>
        <v/>
      </c>
      <c r="D261" s="31" t="str">
        <f t="shared" si="2"/>
        <v/>
      </c>
      <c r="E261" s="31" t="str">
        <f t="shared" si="3"/>
        <v/>
      </c>
      <c r="F261" s="31" t="str">
        <f t="shared" si="4"/>
        <v/>
      </c>
      <c r="G261" s="31" t="str">
        <f t="shared" si="5"/>
        <v/>
      </c>
      <c r="H261" s="31" t="str">
        <f t="shared" si="6"/>
        <v/>
      </c>
      <c r="I261" s="6"/>
      <c r="J261" s="31"/>
      <c r="K261" s="31"/>
      <c r="L261" s="3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2" customHeight="1" x14ac:dyDescent="0.35">
      <c r="A262" s="6"/>
      <c r="B262" s="29" t="str">
        <f t="shared" si="0"/>
        <v>-</v>
      </c>
      <c r="C262" s="30" t="str">
        <f t="shared" si="1"/>
        <v/>
      </c>
      <c r="D262" s="31" t="str">
        <f t="shared" si="2"/>
        <v/>
      </c>
      <c r="E262" s="31" t="str">
        <f t="shared" si="3"/>
        <v/>
      </c>
      <c r="F262" s="31" t="str">
        <f t="shared" si="4"/>
        <v/>
      </c>
      <c r="G262" s="31" t="str">
        <f t="shared" si="5"/>
        <v/>
      </c>
      <c r="H262" s="31" t="str">
        <f t="shared" si="6"/>
        <v/>
      </c>
      <c r="I262" s="6"/>
      <c r="J262" s="31"/>
      <c r="K262" s="31"/>
      <c r="L262" s="3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2" customHeight="1" x14ac:dyDescent="0.35">
      <c r="A263" s="6"/>
      <c r="B263" s="29" t="str">
        <f t="shared" si="0"/>
        <v>-</v>
      </c>
      <c r="C263" s="30" t="str">
        <f t="shared" si="1"/>
        <v/>
      </c>
      <c r="D263" s="31" t="str">
        <f t="shared" si="2"/>
        <v/>
      </c>
      <c r="E263" s="31" t="str">
        <f t="shared" si="3"/>
        <v/>
      </c>
      <c r="F263" s="31" t="str">
        <f t="shared" si="4"/>
        <v/>
      </c>
      <c r="G263" s="31" t="str">
        <f t="shared" si="5"/>
        <v/>
      </c>
      <c r="H263" s="31" t="str">
        <f t="shared" si="6"/>
        <v/>
      </c>
      <c r="I263" s="6"/>
      <c r="J263" s="31"/>
      <c r="K263" s="31"/>
      <c r="L263" s="3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2" customHeight="1" x14ac:dyDescent="0.35">
      <c r="A264" s="6"/>
      <c r="B264" s="29" t="str">
        <f t="shared" si="0"/>
        <v>-</v>
      </c>
      <c r="C264" s="30" t="str">
        <f t="shared" si="1"/>
        <v/>
      </c>
      <c r="D264" s="31" t="str">
        <f t="shared" si="2"/>
        <v/>
      </c>
      <c r="E264" s="31" t="str">
        <f t="shared" si="3"/>
        <v/>
      </c>
      <c r="F264" s="31" t="str">
        <f t="shared" si="4"/>
        <v/>
      </c>
      <c r="G264" s="31" t="str">
        <f t="shared" si="5"/>
        <v/>
      </c>
      <c r="H264" s="31" t="str">
        <f t="shared" si="6"/>
        <v/>
      </c>
      <c r="I264" s="6"/>
      <c r="J264" s="31"/>
      <c r="K264" s="31"/>
      <c r="L264" s="3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2" customHeight="1" x14ac:dyDescent="0.35">
      <c r="A265" s="6"/>
      <c r="B265" s="29" t="str">
        <f t="shared" si="0"/>
        <v>-</v>
      </c>
      <c r="C265" s="30" t="str">
        <f t="shared" si="1"/>
        <v/>
      </c>
      <c r="D265" s="31" t="str">
        <f t="shared" si="2"/>
        <v/>
      </c>
      <c r="E265" s="31" t="str">
        <f t="shared" si="3"/>
        <v/>
      </c>
      <c r="F265" s="31" t="str">
        <f t="shared" si="4"/>
        <v/>
      </c>
      <c r="G265" s="31" t="str">
        <f t="shared" si="5"/>
        <v/>
      </c>
      <c r="H265" s="31" t="str">
        <f t="shared" si="6"/>
        <v/>
      </c>
      <c r="I265" s="6"/>
      <c r="J265" s="31"/>
      <c r="K265" s="31"/>
      <c r="L265" s="3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2" customHeight="1" x14ac:dyDescent="0.35">
      <c r="A266" s="6"/>
      <c r="B266" s="29" t="str">
        <f t="shared" si="0"/>
        <v>-</v>
      </c>
      <c r="C266" s="30" t="str">
        <f t="shared" si="1"/>
        <v/>
      </c>
      <c r="D266" s="31" t="str">
        <f t="shared" si="2"/>
        <v/>
      </c>
      <c r="E266" s="31" t="str">
        <f t="shared" si="3"/>
        <v/>
      </c>
      <c r="F266" s="31" t="str">
        <f t="shared" si="4"/>
        <v/>
      </c>
      <c r="G266" s="31" t="str">
        <f t="shared" si="5"/>
        <v/>
      </c>
      <c r="H266" s="31" t="str">
        <f t="shared" si="6"/>
        <v/>
      </c>
      <c r="I266" s="6"/>
      <c r="J266" s="31"/>
      <c r="K266" s="31"/>
      <c r="L266" s="3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2" customHeight="1" x14ac:dyDescent="0.35">
      <c r="A267" s="6"/>
      <c r="B267" s="29" t="str">
        <f t="shared" ref="B267:B371" si="7">IF(B266&lt;$L$3,B266+1,"-")</f>
        <v>-</v>
      </c>
      <c r="C267" s="30" t="str">
        <f t="shared" ref="C267:C371" si="8">IF(ISNUMBER(B267),MIN(DATE(YEAR($C$11),MONTH($C$11)+B267*12/$P$5,DAY($C$11)),DATE(YEAR($C$11),MONTH($C$11)+1+B267*12/$P$5,1)-1),"")</f>
        <v/>
      </c>
      <c r="D267" s="31" t="str">
        <f t="shared" ref="D267:D371" si="9">IF(ISNUMBER(B267),D266-F266,"")</f>
        <v/>
      </c>
      <c r="E267" s="31" t="str">
        <f t="shared" ref="E267:E371" si="10">IF(ISNUMBER(B267),ROUND(D267*$L$7,$R$6),"")</f>
        <v/>
      </c>
      <c r="F267" s="31" t="str">
        <f t="shared" ref="F267:F371" si="11">IF(ISNUMBER(B267),IF(B267=$L$3,D267,IF(B267&gt;$L$4,$H$3-E267,0)),"")</f>
        <v/>
      </c>
      <c r="G267" s="31" t="str">
        <f t="shared" ref="G267:G371" si="12">IF(ISNUMBER(B267),$H$4,"")</f>
        <v/>
      </c>
      <c r="H267" s="31" t="str">
        <f t="shared" ref="H267:H371" si="13">IF(ISNUMBER(B267),E267+F267+G267,"")</f>
        <v/>
      </c>
      <c r="I267" s="6"/>
      <c r="J267" s="31"/>
      <c r="K267" s="31"/>
      <c r="L267" s="3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2" customHeight="1" x14ac:dyDescent="0.35">
      <c r="A268" s="6"/>
      <c r="B268" s="29" t="str">
        <f t="shared" si="7"/>
        <v>-</v>
      </c>
      <c r="C268" s="30" t="str">
        <f t="shared" si="8"/>
        <v/>
      </c>
      <c r="D268" s="31" t="str">
        <f t="shared" si="9"/>
        <v/>
      </c>
      <c r="E268" s="31" t="str">
        <f t="shared" si="10"/>
        <v/>
      </c>
      <c r="F268" s="31" t="str">
        <f t="shared" si="11"/>
        <v/>
      </c>
      <c r="G268" s="31" t="str">
        <f t="shared" si="12"/>
        <v/>
      </c>
      <c r="H268" s="31" t="str">
        <f t="shared" si="13"/>
        <v/>
      </c>
      <c r="I268" s="6"/>
      <c r="J268" s="31"/>
      <c r="K268" s="31"/>
      <c r="L268" s="3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2" customHeight="1" x14ac:dyDescent="0.35">
      <c r="A269" s="6"/>
      <c r="B269" s="29" t="str">
        <f t="shared" si="7"/>
        <v>-</v>
      </c>
      <c r="C269" s="30" t="str">
        <f t="shared" si="8"/>
        <v/>
      </c>
      <c r="D269" s="31" t="str">
        <f t="shared" si="9"/>
        <v/>
      </c>
      <c r="E269" s="31" t="str">
        <f t="shared" si="10"/>
        <v/>
      </c>
      <c r="F269" s="31" t="str">
        <f t="shared" si="11"/>
        <v/>
      </c>
      <c r="G269" s="31" t="str">
        <f t="shared" si="12"/>
        <v/>
      </c>
      <c r="H269" s="31" t="str">
        <f t="shared" si="13"/>
        <v/>
      </c>
      <c r="I269" s="6"/>
      <c r="J269" s="31"/>
      <c r="K269" s="31"/>
      <c r="L269" s="3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2" customHeight="1" x14ac:dyDescent="0.35">
      <c r="A270" s="6"/>
      <c r="B270" s="29" t="str">
        <f t="shared" si="7"/>
        <v>-</v>
      </c>
      <c r="C270" s="30" t="str">
        <f t="shared" si="8"/>
        <v/>
      </c>
      <c r="D270" s="31" t="str">
        <f t="shared" si="9"/>
        <v/>
      </c>
      <c r="E270" s="31" t="str">
        <f t="shared" si="10"/>
        <v/>
      </c>
      <c r="F270" s="31" t="str">
        <f t="shared" si="11"/>
        <v/>
      </c>
      <c r="G270" s="31" t="str">
        <f t="shared" si="12"/>
        <v/>
      </c>
      <c r="H270" s="31" t="str">
        <f t="shared" si="13"/>
        <v/>
      </c>
      <c r="I270" s="6"/>
      <c r="J270" s="31"/>
      <c r="K270" s="31"/>
      <c r="L270" s="3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2" customHeight="1" x14ac:dyDescent="0.35">
      <c r="A271" s="6"/>
      <c r="B271" s="29" t="str">
        <f t="shared" si="7"/>
        <v>-</v>
      </c>
      <c r="C271" s="30" t="str">
        <f t="shared" si="8"/>
        <v/>
      </c>
      <c r="D271" s="31" t="str">
        <f t="shared" si="9"/>
        <v/>
      </c>
      <c r="E271" s="31" t="str">
        <f t="shared" si="10"/>
        <v/>
      </c>
      <c r="F271" s="31" t="str">
        <f t="shared" si="11"/>
        <v/>
      </c>
      <c r="G271" s="31" t="str">
        <f t="shared" si="12"/>
        <v/>
      </c>
      <c r="H271" s="31" t="str">
        <f t="shared" si="13"/>
        <v/>
      </c>
      <c r="I271" s="6"/>
      <c r="J271" s="31"/>
      <c r="K271" s="31"/>
      <c r="L271" s="3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2" customHeight="1" x14ac:dyDescent="0.35">
      <c r="A272" s="6"/>
      <c r="B272" s="29" t="str">
        <f t="shared" si="7"/>
        <v>-</v>
      </c>
      <c r="C272" s="30" t="str">
        <f t="shared" si="8"/>
        <v/>
      </c>
      <c r="D272" s="31" t="str">
        <f t="shared" si="9"/>
        <v/>
      </c>
      <c r="E272" s="31" t="str">
        <f t="shared" si="10"/>
        <v/>
      </c>
      <c r="F272" s="31" t="str">
        <f t="shared" si="11"/>
        <v/>
      </c>
      <c r="G272" s="31" t="str">
        <f t="shared" si="12"/>
        <v/>
      </c>
      <c r="H272" s="31" t="str">
        <f t="shared" si="13"/>
        <v/>
      </c>
      <c r="I272" s="6"/>
      <c r="J272" s="31"/>
      <c r="K272" s="31"/>
      <c r="L272" s="3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2" customHeight="1" x14ac:dyDescent="0.35">
      <c r="A273" s="6"/>
      <c r="B273" s="29" t="str">
        <f t="shared" si="7"/>
        <v>-</v>
      </c>
      <c r="C273" s="30" t="str">
        <f t="shared" si="8"/>
        <v/>
      </c>
      <c r="D273" s="31" t="str">
        <f t="shared" si="9"/>
        <v/>
      </c>
      <c r="E273" s="31" t="str">
        <f t="shared" si="10"/>
        <v/>
      </c>
      <c r="F273" s="31" t="str">
        <f t="shared" si="11"/>
        <v/>
      </c>
      <c r="G273" s="31" t="str">
        <f t="shared" si="12"/>
        <v/>
      </c>
      <c r="H273" s="31" t="str">
        <f t="shared" si="13"/>
        <v/>
      </c>
      <c r="I273" s="6"/>
      <c r="J273" s="31"/>
      <c r="K273" s="31"/>
      <c r="L273" s="3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2" customHeight="1" x14ac:dyDescent="0.35">
      <c r="A274" s="6"/>
      <c r="B274" s="29" t="str">
        <f t="shared" si="7"/>
        <v>-</v>
      </c>
      <c r="C274" s="30" t="str">
        <f t="shared" si="8"/>
        <v/>
      </c>
      <c r="D274" s="31" t="str">
        <f t="shared" si="9"/>
        <v/>
      </c>
      <c r="E274" s="31" t="str">
        <f t="shared" si="10"/>
        <v/>
      </c>
      <c r="F274" s="31" t="str">
        <f t="shared" si="11"/>
        <v/>
      </c>
      <c r="G274" s="31" t="str">
        <f t="shared" si="12"/>
        <v/>
      </c>
      <c r="H274" s="31" t="str">
        <f t="shared" si="13"/>
        <v/>
      </c>
      <c r="I274" s="6"/>
      <c r="J274" s="31"/>
      <c r="K274" s="31"/>
      <c r="L274" s="3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2" customHeight="1" x14ac:dyDescent="0.35">
      <c r="A275" s="6"/>
      <c r="B275" s="29" t="str">
        <f t="shared" si="7"/>
        <v>-</v>
      </c>
      <c r="C275" s="30" t="str">
        <f t="shared" si="8"/>
        <v/>
      </c>
      <c r="D275" s="31" t="str">
        <f t="shared" si="9"/>
        <v/>
      </c>
      <c r="E275" s="31" t="str">
        <f t="shared" si="10"/>
        <v/>
      </c>
      <c r="F275" s="31" t="str">
        <f t="shared" si="11"/>
        <v/>
      </c>
      <c r="G275" s="31" t="str">
        <f t="shared" si="12"/>
        <v/>
      </c>
      <c r="H275" s="31" t="str">
        <f t="shared" si="13"/>
        <v/>
      </c>
      <c r="I275" s="6"/>
      <c r="J275" s="31"/>
      <c r="K275" s="31"/>
      <c r="L275" s="3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2" customHeight="1" x14ac:dyDescent="0.35">
      <c r="A276" s="6"/>
      <c r="B276" s="29" t="str">
        <f t="shared" si="7"/>
        <v>-</v>
      </c>
      <c r="C276" s="30" t="str">
        <f t="shared" si="8"/>
        <v/>
      </c>
      <c r="D276" s="31" t="str">
        <f t="shared" si="9"/>
        <v/>
      </c>
      <c r="E276" s="31" t="str">
        <f t="shared" si="10"/>
        <v/>
      </c>
      <c r="F276" s="31" t="str">
        <f t="shared" si="11"/>
        <v/>
      </c>
      <c r="G276" s="31" t="str">
        <f t="shared" si="12"/>
        <v/>
      </c>
      <c r="H276" s="31" t="str">
        <f t="shared" si="13"/>
        <v/>
      </c>
      <c r="I276" s="6"/>
      <c r="J276" s="31"/>
      <c r="K276" s="31"/>
      <c r="L276" s="3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2" customHeight="1" x14ac:dyDescent="0.35">
      <c r="A277" s="6"/>
      <c r="B277" s="29" t="str">
        <f t="shared" si="7"/>
        <v>-</v>
      </c>
      <c r="C277" s="30" t="str">
        <f t="shared" si="8"/>
        <v/>
      </c>
      <c r="D277" s="31" t="str">
        <f t="shared" si="9"/>
        <v/>
      </c>
      <c r="E277" s="31" t="str">
        <f t="shared" si="10"/>
        <v/>
      </c>
      <c r="F277" s="31" t="str">
        <f t="shared" si="11"/>
        <v/>
      </c>
      <c r="G277" s="31" t="str">
        <f t="shared" si="12"/>
        <v/>
      </c>
      <c r="H277" s="31" t="str">
        <f t="shared" si="13"/>
        <v/>
      </c>
      <c r="I277" s="6"/>
      <c r="J277" s="31"/>
      <c r="K277" s="31"/>
      <c r="L277" s="3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2" customHeight="1" x14ac:dyDescent="0.35">
      <c r="A278" s="6"/>
      <c r="B278" s="29" t="str">
        <f t="shared" si="7"/>
        <v>-</v>
      </c>
      <c r="C278" s="30" t="str">
        <f t="shared" si="8"/>
        <v/>
      </c>
      <c r="D278" s="31" t="str">
        <f t="shared" si="9"/>
        <v/>
      </c>
      <c r="E278" s="31" t="str">
        <f t="shared" si="10"/>
        <v/>
      </c>
      <c r="F278" s="31" t="str">
        <f t="shared" si="11"/>
        <v/>
      </c>
      <c r="G278" s="31" t="str">
        <f t="shared" si="12"/>
        <v/>
      </c>
      <c r="H278" s="31" t="str">
        <f t="shared" si="13"/>
        <v/>
      </c>
      <c r="I278" s="6"/>
      <c r="J278" s="31"/>
      <c r="K278" s="31"/>
      <c r="L278" s="3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2" customHeight="1" x14ac:dyDescent="0.35">
      <c r="A279" s="6"/>
      <c r="B279" s="29" t="str">
        <f t="shared" si="7"/>
        <v>-</v>
      </c>
      <c r="C279" s="30" t="str">
        <f t="shared" si="8"/>
        <v/>
      </c>
      <c r="D279" s="31" t="str">
        <f t="shared" si="9"/>
        <v/>
      </c>
      <c r="E279" s="31" t="str">
        <f t="shared" si="10"/>
        <v/>
      </c>
      <c r="F279" s="31" t="str">
        <f t="shared" si="11"/>
        <v/>
      </c>
      <c r="G279" s="31" t="str">
        <f t="shared" si="12"/>
        <v/>
      </c>
      <c r="H279" s="31" t="str">
        <f t="shared" si="13"/>
        <v/>
      </c>
      <c r="I279" s="6"/>
      <c r="J279" s="31"/>
      <c r="K279" s="31"/>
      <c r="L279" s="3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2" customHeight="1" x14ac:dyDescent="0.35">
      <c r="A280" s="6"/>
      <c r="B280" s="29" t="str">
        <f t="shared" si="7"/>
        <v>-</v>
      </c>
      <c r="C280" s="30" t="str">
        <f t="shared" si="8"/>
        <v/>
      </c>
      <c r="D280" s="31" t="str">
        <f t="shared" si="9"/>
        <v/>
      </c>
      <c r="E280" s="31" t="str">
        <f t="shared" si="10"/>
        <v/>
      </c>
      <c r="F280" s="31" t="str">
        <f t="shared" si="11"/>
        <v/>
      </c>
      <c r="G280" s="31" t="str">
        <f t="shared" si="12"/>
        <v/>
      </c>
      <c r="H280" s="31" t="str">
        <f t="shared" si="13"/>
        <v/>
      </c>
      <c r="I280" s="6"/>
      <c r="J280" s="31"/>
      <c r="K280" s="31"/>
      <c r="L280" s="3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2" customHeight="1" x14ac:dyDescent="0.35">
      <c r="A281" s="6"/>
      <c r="B281" s="29" t="str">
        <f t="shared" si="7"/>
        <v>-</v>
      </c>
      <c r="C281" s="30" t="str">
        <f t="shared" si="8"/>
        <v/>
      </c>
      <c r="D281" s="31" t="str">
        <f t="shared" si="9"/>
        <v/>
      </c>
      <c r="E281" s="31" t="str">
        <f t="shared" si="10"/>
        <v/>
      </c>
      <c r="F281" s="31" t="str">
        <f t="shared" si="11"/>
        <v/>
      </c>
      <c r="G281" s="31" t="str">
        <f t="shared" si="12"/>
        <v/>
      </c>
      <c r="H281" s="31" t="str">
        <f t="shared" si="13"/>
        <v/>
      </c>
      <c r="I281" s="6"/>
      <c r="J281" s="31"/>
      <c r="K281" s="31"/>
      <c r="L281" s="3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2" customHeight="1" x14ac:dyDescent="0.35">
      <c r="A282" s="6"/>
      <c r="B282" s="29" t="str">
        <f t="shared" si="7"/>
        <v>-</v>
      </c>
      <c r="C282" s="30" t="str">
        <f t="shared" si="8"/>
        <v/>
      </c>
      <c r="D282" s="31" t="str">
        <f t="shared" si="9"/>
        <v/>
      </c>
      <c r="E282" s="31" t="str">
        <f t="shared" si="10"/>
        <v/>
      </c>
      <c r="F282" s="31" t="str">
        <f t="shared" si="11"/>
        <v/>
      </c>
      <c r="G282" s="31" t="str">
        <f t="shared" si="12"/>
        <v/>
      </c>
      <c r="H282" s="31" t="str">
        <f t="shared" si="13"/>
        <v/>
      </c>
      <c r="I282" s="6"/>
      <c r="J282" s="31"/>
      <c r="K282" s="31"/>
      <c r="L282" s="3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2" customHeight="1" x14ac:dyDescent="0.35">
      <c r="A283" s="6"/>
      <c r="B283" s="29" t="str">
        <f t="shared" si="7"/>
        <v>-</v>
      </c>
      <c r="C283" s="30" t="str">
        <f t="shared" si="8"/>
        <v/>
      </c>
      <c r="D283" s="31" t="str">
        <f t="shared" si="9"/>
        <v/>
      </c>
      <c r="E283" s="31" t="str">
        <f t="shared" si="10"/>
        <v/>
      </c>
      <c r="F283" s="31" t="str">
        <f t="shared" si="11"/>
        <v/>
      </c>
      <c r="G283" s="31" t="str">
        <f t="shared" si="12"/>
        <v/>
      </c>
      <c r="H283" s="31" t="str">
        <f t="shared" si="13"/>
        <v/>
      </c>
      <c r="I283" s="6"/>
      <c r="J283" s="31"/>
      <c r="K283" s="31"/>
      <c r="L283" s="3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2" customHeight="1" x14ac:dyDescent="0.35">
      <c r="A284" s="6"/>
      <c r="B284" s="29" t="str">
        <f t="shared" si="7"/>
        <v>-</v>
      </c>
      <c r="C284" s="30" t="str">
        <f t="shared" si="8"/>
        <v/>
      </c>
      <c r="D284" s="31" t="str">
        <f t="shared" si="9"/>
        <v/>
      </c>
      <c r="E284" s="31" t="str">
        <f t="shared" si="10"/>
        <v/>
      </c>
      <c r="F284" s="31" t="str">
        <f t="shared" si="11"/>
        <v/>
      </c>
      <c r="G284" s="31" t="str">
        <f t="shared" si="12"/>
        <v/>
      </c>
      <c r="H284" s="31" t="str">
        <f t="shared" si="13"/>
        <v/>
      </c>
      <c r="I284" s="6"/>
      <c r="J284" s="31"/>
      <c r="K284" s="31"/>
      <c r="L284" s="3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2" customHeight="1" x14ac:dyDescent="0.35">
      <c r="A285" s="6"/>
      <c r="B285" s="29" t="str">
        <f t="shared" si="7"/>
        <v>-</v>
      </c>
      <c r="C285" s="30" t="str">
        <f t="shared" si="8"/>
        <v/>
      </c>
      <c r="D285" s="31" t="str">
        <f t="shared" si="9"/>
        <v/>
      </c>
      <c r="E285" s="31" t="str">
        <f t="shared" si="10"/>
        <v/>
      </c>
      <c r="F285" s="31" t="str">
        <f t="shared" si="11"/>
        <v/>
      </c>
      <c r="G285" s="31" t="str">
        <f t="shared" si="12"/>
        <v/>
      </c>
      <c r="H285" s="31" t="str">
        <f t="shared" si="13"/>
        <v/>
      </c>
      <c r="I285" s="6"/>
      <c r="J285" s="31"/>
      <c r="K285" s="31"/>
      <c r="L285" s="3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2" customHeight="1" x14ac:dyDescent="0.35">
      <c r="A286" s="6"/>
      <c r="B286" s="29" t="str">
        <f t="shared" si="7"/>
        <v>-</v>
      </c>
      <c r="C286" s="30" t="str">
        <f t="shared" si="8"/>
        <v/>
      </c>
      <c r="D286" s="31" t="str">
        <f t="shared" si="9"/>
        <v/>
      </c>
      <c r="E286" s="31" t="str">
        <f t="shared" si="10"/>
        <v/>
      </c>
      <c r="F286" s="31" t="str">
        <f t="shared" si="11"/>
        <v/>
      </c>
      <c r="G286" s="31" t="str">
        <f t="shared" si="12"/>
        <v/>
      </c>
      <c r="H286" s="31" t="str">
        <f t="shared" si="13"/>
        <v/>
      </c>
      <c r="I286" s="6"/>
      <c r="J286" s="31"/>
      <c r="K286" s="31"/>
      <c r="L286" s="3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2" customHeight="1" x14ac:dyDescent="0.35">
      <c r="A287" s="6"/>
      <c r="B287" s="29" t="str">
        <f t="shared" si="7"/>
        <v>-</v>
      </c>
      <c r="C287" s="30" t="str">
        <f t="shared" si="8"/>
        <v/>
      </c>
      <c r="D287" s="31" t="str">
        <f t="shared" si="9"/>
        <v/>
      </c>
      <c r="E287" s="31" t="str">
        <f t="shared" si="10"/>
        <v/>
      </c>
      <c r="F287" s="31" t="str">
        <f t="shared" si="11"/>
        <v/>
      </c>
      <c r="G287" s="31" t="str">
        <f t="shared" si="12"/>
        <v/>
      </c>
      <c r="H287" s="31" t="str">
        <f t="shared" si="13"/>
        <v/>
      </c>
      <c r="I287" s="6"/>
      <c r="J287" s="31"/>
      <c r="K287" s="31"/>
      <c r="L287" s="3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2" customHeight="1" x14ac:dyDescent="0.35">
      <c r="A288" s="6"/>
      <c r="B288" s="29" t="str">
        <f t="shared" si="7"/>
        <v>-</v>
      </c>
      <c r="C288" s="30" t="str">
        <f t="shared" si="8"/>
        <v/>
      </c>
      <c r="D288" s="31" t="str">
        <f t="shared" si="9"/>
        <v/>
      </c>
      <c r="E288" s="31" t="str">
        <f t="shared" si="10"/>
        <v/>
      </c>
      <c r="F288" s="31" t="str">
        <f t="shared" si="11"/>
        <v/>
      </c>
      <c r="G288" s="31" t="str">
        <f t="shared" si="12"/>
        <v/>
      </c>
      <c r="H288" s="31" t="str">
        <f t="shared" si="13"/>
        <v/>
      </c>
      <c r="I288" s="6"/>
      <c r="J288" s="31"/>
      <c r="K288" s="31"/>
      <c r="L288" s="3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2" customHeight="1" x14ac:dyDescent="0.35">
      <c r="A289" s="6"/>
      <c r="B289" s="29" t="str">
        <f t="shared" si="7"/>
        <v>-</v>
      </c>
      <c r="C289" s="30" t="str">
        <f t="shared" si="8"/>
        <v/>
      </c>
      <c r="D289" s="31" t="str">
        <f t="shared" si="9"/>
        <v/>
      </c>
      <c r="E289" s="31" t="str">
        <f t="shared" si="10"/>
        <v/>
      </c>
      <c r="F289" s="31" t="str">
        <f t="shared" si="11"/>
        <v/>
      </c>
      <c r="G289" s="31" t="str">
        <f t="shared" si="12"/>
        <v/>
      </c>
      <c r="H289" s="31" t="str">
        <f t="shared" si="13"/>
        <v/>
      </c>
      <c r="I289" s="6"/>
      <c r="J289" s="31"/>
      <c r="K289" s="31"/>
      <c r="L289" s="3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2" customHeight="1" x14ac:dyDescent="0.35">
      <c r="A290" s="6"/>
      <c r="B290" s="29" t="str">
        <f t="shared" si="7"/>
        <v>-</v>
      </c>
      <c r="C290" s="30" t="str">
        <f t="shared" si="8"/>
        <v/>
      </c>
      <c r="D290" s="31" t="str">
        <f t="shared" si="9"/>
        <v/>
      </c>
      <c r="E290" s="31" t="str">
        <f t="shared" si="10"/>
        <v/>
      </c>
      <c r="F290" s="31" t="str">
        <f t="shared" si="11"/>
        <v/>
      </c>
      <c r="G290" s="31" t="str">
        <f t="shared" si="12"/>
        <v/>
      </c>
      <c r="H290" s="31" t="str">
        <f t="shared" si="13"/>
        <v/>
      </c>
      <c r="I290" s="6"/>
      <c r="J290" s="31"/>
      <c r="K290" s="31"/>
      <c r="L290" s="3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2" customHeight="1" x14ac:dyDescent="0.35">
      <c r="A291" s="6"/>
      <c r="B291" s="29" t="str">
        <f t="shared" si="7"/>
        <v>-</v>
      </c>
      <c r="C291" s="30" t="str">
        <f t="shared" si="8"/>
        <v/>
      </c>
      <c r="D291" s="31" t="str">
        <f t="shared" si="9"/>
        <v/>
      </c>
      <c r="E291" s="31" t="str">
        <f t="shared" si="10"/>
        <v/>
      </c>
      <c r="F291" s="31" t="str">
        <f t="shared" si="11"/>
        <v/>
      </c>
      <c r="G291" s="31" t="str">
        <f t="shared" si="12"/>
        <v/>
      </c>
      <c r="H291" s="31" t="str">
        <f t="shared" si="13"/>
        <v/>
      </c>
      <c r="I291" s="6"/>
      <c r="J291" s="31"/>
      <c r="K291" s="31"/>
      <c r="L291" s="3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2" customHeight="1" x14ac:dyDescent="0.35">
      <c r="A292" s="6"/>
      <c r="B292" s="29" t="str">
        <f t="shared" si="7"/>
        <v>-</v>
      </c>
      <c r="C292" s="30" t="str">
        <f t="shared" si="8"/>
        <v/>
      </c>
      <c r="D292" s="31" t="str">
        <f t="shared" si="9"/>
        <v/>
      </c>
      <c r="E292" s="31" t="str">
        <f t="shared" si="10"/>
        <v/>
      </c>
      <c r="F292" s="31" t="str">
        <f t="shared" si="11"/>
        <v/>
      </c>
      <c r="G292" s="31" t="str">
        <f t="shared" si="12"/>
        <v/>
      </c>
      <c r="H292" s="31" t="str">
        <f t="shared" si="13"/>
        <v/>
      </c>
      <c r="I292" s="6"/>
      <c r="J292" s="31"/>
      <c r="K292" s="31"/>
      <c r="L292" s="3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2" customHeight="1" x14ac:dyDescent="0.35">
      <c r="A293" s="6"/>
      <c r="B293" s="29" t="str">
        <f t="shared" si="7"/>
        <v>-</v>
      </c>
      <c r="C293" s="30" t="str">
        <f t="shared" si="8"/>
        <v/>
      </c>
      <c r="D293" s="31" t="str">
        <f t="shared" si="9"/>
        <v/>
      </c>
      <c r="E293" s="31" t="str">
        <f t="shared" si="10"/>
        <v/>
      </c>
      <c r="F293" s="31" t="str">
        <f t="shared" si="11"/>
        <v/>
      </c>
      <c r="G293" s="31" t="str">
        <f t="shared" si="12"/>
        <v/>
      </c>
      <c r="H293" s="31" t="str">
        <f t="shared" si="13"/>
        <v/>
      </c>
      <c r="I293" s="6"/>
      <c r="J293" s="31"/>
      <c r="K293" s="31"/>
      <c r="L293" s="3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2" customHeight="1" x14ac:dyDescent="0.35">
      <c r="A294" s="6"/>
      <c r="B294" s="29" t="str">
        <f t="shared" si="7"/>
        <v>-</v>
      </c>
      <c r="C294" s="30" t="str">
        <f t="shared" si="8"/>
        <v/>
      </c>
      <c r="D294" s="31" t="str">
        <f t="shared" si="9"/>
        <v/>
      </c>
      <c r="E294" s="31" t="str">
        <f t="shared" si="10"/>
        <v/>
      </c>
      <c r="F294" s="31" t="str">
        <f t="shared" si="11"/>
        <v/>
      </c>
      <c r="G294" s="31" t="str">
        <f t="shared" si="12"/>
        <v/>
      </c>
      <c r="H294" s="31" t="str">
        <f t="shared" si="13"/>
        <v/>
      </c>
      <c r="I294" s="6"/>
      <c r="J294" s="31"/>
      <c r="K294" s="31"/>
      <c r="L294" s="3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2" customHeight="1" x14ac:dyDescent="0.35">
      <c r="A295" s="6"/>
      <c r="B295" s="29" t="str">
        <f t="shared" si="7"/>
        <v>-</v>
      </c>
      <c r="C295" s="30" t="str">
        <f t="shared" si="8"/>
        <v/>
      </c>
      <c r="D295" s="31" t="str">
        <f t="shared" si="9"/>
        <v/>
      </c>
      <c r="E295" s="31" t="str">
        <f t="shared" si="10"/>
        <v/>
      </c>
      <c r="F295" s="31" t="str">
        <f t="shared" si="11"/>
        <v/>
      </c>
      <c r="G295" s="31" t="str">
        <f t="shared" si="12"/>
        <v/>
      </c>
      <c r="H295" s="31" t="str">
        <f t="shared" si="13"/>
        <v/>
      </c>
      <c r="I295" s="6"/>
      <c r="J295" s="31"/>
      <c r="K295" s="31"/>
      <c r="L295" s="3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2" customHeight="1" x14ac:dyDescent="0.35">
      <c r="A296" s="6"/>
      <c r="B296" s="29" t="str">
        <f t="shared" si="7"/>
        <v>-</v>
      </c>
      <c r="C296" s="30" t="str">
        <f t="shared" si="8"/>
        <v/>
      </c>
      <c r="D296" s="31" t="str">
        <f t="shared" si="9"/>
        <v/>
      </c>
      <c r="E296" s="31" t="str">
        <f t="shared" si="10"/>
        <v/>
      </c>
      <c r="F296" s="31" t="str">
        <f t="shared" si="11"/>
        <v/>
      </c>
      <c r="G296" s="31" t="str">
        <f t="shared" si="12"/>
        <v/>
      </c>
      <c r="H296" s="31" t="str">
        <f t="shared" si="13"/>
        <v/>
      </c>
      <c r="I296" s="6"/>
      <c r="J296" s="31"/>
      <c r="K296" s="31"/>
      <c r="L296" s="3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2" customHeight="1" x14ac:dyDescent="0.35">
      <c r="A297" s="6"/>
      <c r="B297" s="29" t="str">
        <f t="shared" si="7"/>
        <v>-</v>
      </c>
      <c r="C297" s="30" t="str">
        <f t="shared" si="8"/>
        <v/>
      </c>
      <c r="D297" s="31" t="str">
        <f t="shared" si="9"/>
        <v/>
      </c>
      <c r="E297" s="31" t="str">
        <f t="shared" si="10"/>
        <v/>
      </c>
      <c r="F297" s="31" t="str">
        <f t="shared" si="11"/>
        <v/>
      </c>
      <c r="G297" s="31" t="str">
        <f t="shared" si="12"/>
        <v/>
      </c>
      <c r="H297" s="31" t="str">
        <f t="shared" si="13"/>
        <v/>
      </c>
      <c r="I297" s="6"/>
      <c r="J297" s="31"/>
      <c r="K297" s="31"/>
      <c r="L297" s="3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2" customHeight="1" x14ac:dyDescent="0.35">
      <c r="A298" s="6"/>
      <c r="B298" s="29" t="str">
        <f t="shared" si="7"/>
        <v>-</v>
      </c>
      <c r="C298" s="30" t="str">
        <f t="shared" si="8"/>
        <v/>
      </c>
      <c r="D298" s="31" t="str">
        <f t="shared" si="9"/>
        <v/>
      </c>
      <c r="E298" s="31" t="str">
        <f t="shared" si="10"/>
        <v/>
      </c>
      <c r="F298" s="31" t="str">
        <f t="shared" si="11"/>
        <v/>
      </c>
      <c r="G298" s="31" t="str">
        <f t="shared" si="12"/>
        <v/>
      </c>
      <c r="H298" s="31" t="str">
        <f t="shared" si="13"/>
        <v/>
      </c>
      <c r="I298" s="6"/>
      <c r="J298" s="31"/>
      <c r="K298" s="31"/>
      <c r="L298" s="3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2" customHeight="1" x14ac:dyDescent="0.35">
      <c r="A299" s="6"/>
      <c r="B299" s="29" t="str">
        <f t="shared" si="7"/>
        <v>-</v>
      </c>
      <c r="C299" s="30" t="str">
        <f t="shared" si="8"/>
        <v/>
      </c>
      <c r="D299" s="31" t="str">
        <f t="shared" si="9"/>
        <v/>
      </c>
      <c r="E299" s="31" t="str">
        <f t="shared" si="10"/>
        <v/>
      </c>
      <c r="F299" s="31" t="str">
        <f t="shared" si="11"/>
        <v/>
      </c>
      <c r="G299" s="31" t="str">
        <f t="shared" si="12"/>
        <v/>
      </c>
      <c r="H299" s="31" t="str">
        <f t="shared" si="13"/>
        <v/>
      </c>
      <c r="I299" s="6"/>
      <c r="J299" s="31"/>
      <c r="K299" s="31"/>
      <c r="L299" s="3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2" customHeight="1" x14ac:dyDescent="0.35">
      <c r="A300" s="6"/>
      <c r="B300" s="29" t="str">
        <f t="shared" si="7"/>
        <v>-</v>
      </c>
      <c r="C300" s="30" t="str">
        <f t="shared" si="8"/>
        <v/>
      </c>
      <c r="D300" s="31" t="str">
        <f t="shared" si="9"/>
        <v/>
      </c>
      <c r="E300" s="31" t="str">
        <f t="shared" si="10"/>
        <v/>
      </c>
      <c r="F300" s="31" t="str">
        <f t="shared" si="11"/>
        <v/>
      </c>
      <c r="G300" s="31" t="str">
        <f t="shared" si="12"/>
        <v/>
      </c>
      <c r="H300" s="31" t="str">
        <f t="shared" si="13"/>
        <v/>
      </c>
      <c r="I300" s="6"/>
      <c r="J300" s="31"/>
      <c r="K300" s="31"/>
      <c r="L300" s="3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2" customHeight="1" x14ac:dyDescent="0.35">
      <c r="A301" s="6"/>
      <c r="B301" s="29" t="str">
        <f t="shared" si="7"/>
        <v>-</v>
      </c>
      <c r="C301" s="30" t="str">
        <f t="shared" si="8"/>
        <v/>
      </c>
      <c r="D301" s="31" t="str">
        <f t="shared" si="9"/>
        <v/>
      </c>
      <c r="E301" s="31" t="str">
        <f t="shared" si="10"/>
        <v/>
      </c>
      <c r="F301" s="31" t="str">
        <f t="shared" si="11"/>
        <v/>
      </c>
      <c r="G301" s="31" t="str">
        <f t="shared" si="12"/>
        <v/>
      </c>
      <c r="H301" s="31" t="str">
        <f t="shared" si="13"/>
        <v/>
      </c>
      <c r="I301" s="6"/>
      <c r="J301" s="31"/>
      <c r="K301" s="31"/>
      <c r="L301" s="3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2" customHeight="1" x14ac:dyDescent="0.35">
      <c r="A302" s="6"/>
      <c r="B302" s="29" t="str">
        <f t="shared" si="7"/>
        <v>-</v>
      </c>
      <c r="C302" s="30" t="str">
        <f t="shared" si="8"/>
        <v/>
      </c>
      <c r="D302" s="31" t="str">
        <f t="shared" si="9"/>
        <v/>
      </c>
      <c r="E302" s="31" t="str">
        <f t="shared" si="10"/>
        <v/>
      </c>
      <c r="F302" s="31" t="str">
        <f t="shared" si="11"/>
        <v/>
      </c>
      <c r="G302" s="31" t="str">
        <f t="shared" si="12"/>
        <v/>
      </c>
      <c r="H302" s="31" t="str">
        <f t="shared" si="13"/>
        <v/>
      </c>
      <c r="I302" s="6"/>
      <c r="J302" s="31"/>
      <c r="K302" s="31"/>
      <c r="L302" s="3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2" customHeight="1" x14ac:dyDescent="0.35">
      <c r="A303" s="6"/>
      <c r="B303" s="29" t="str">
        <f t="shared" si="7"/>
        <v>-</v>
      </c>
      <c r="C303" s="30" t="str">
        <f t="shared" si="8"/>
        <v/>
      </c>
      <c r="D303" s="31" t="str">
        <f t="shared" si="9"/>
        <v/>
      </c>
      <c r="E303" s="31" t="str">
        <f t="shared" si="10"/>
        <v/>
      </c>
      <c r="F303" s="31" t="str">
        <f t="shared" si="11"/>
        <v/>
      </c>
      <c r="G303" s="31" t="str">
        <f t="shared" si="12"/>
        <v/>
      </c>
      <c r="H303" s="31" t="str">
        <f t="shared" si="13"/>
        <v/>
      </c>
      <c r="I303" s="6"/>
      <c r="J303" s="31"/>
      <c r="K303" s="31"/>
      <c r="L303" s="3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2" customHeight="1" x14ac:dyDescent="0.35">
      <c r="A304" s="6"/>
      <c r="B304" s="29" t="str">
        <f t="shared" si="7"/>
        <v>-</v>
      </c>
      <c r="C304" s="30" t="str">
        <f t="shared" si="8"/>
        <v/>
      </c>
      <c r="D304" s="31" t="str">
        <f t="shared" si="9"/>
        <v/>
      </c>
      <c r="E304" s="31" t="str">
        <f t="shared" si="10"/>
        <v/>
      </c>
      <c r="F304" s="31" t="str">
        <f t="shared" si="11"/>
        <v/>
      </c>
      <c r="G304" s="31" t="str">
        <f t="shared" si="12"/>
        <v/>
      </c>
      <c r="H304" s="31" t="str">
        <f t="shared" si="13"/>
        <v/>
      </c>
      <c r="I304" s="6"/>
      <c r="J304" s="31"/>
      <c r="K304" s="31"/>
      <c r="L304" s="3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2" customHeight="1" x14ac:dyDescent="0.35">
      <c r="A305" s="6"/>
      <c r="B305" s="29" t="str">
        <f t="shared" si="7"/>
        <v>-</v>
      </c>
      <c r="C305" s="30" t="str">
        <f t="shared" si="8"/>
        <v/>
      </c>
      <c r="D305" s="31" t="str">
        <f t="shared" si="9"/>
        <v/>
      </c>
      <c r="E305" s="31" t="str">
        <f t="shared" si="10"/>
        <v/>
      </c>
      <c r="F305" s="31" t="str">
        <f t="shared" si="11"/>
        <v/>
      </c>
      <c r="G305" s="31" t="str">
        <f t="shared" si="12"/>
        <v/>
      </c>
      <c r="H305" s="31" t="str">
        <f t="shared" si="13"/>
        <v/>
      </c>
      <c r="I305" s="6"/>
      <c r="J305" s="31"/>
      <c r="K305" s="31"/>
      <c r="L305" s="3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2" customHeight="1" x14ac:dyDescent="0.35">
      <c r="A306" s="6"/>
      <c r="B306" s="29" t="str">
        <f t="shared" si="7"/>
        <v>-</v>
      </c>
      <c r="C306" s="30" t="str">
        <f t="shared" si="8"/>
        <v/>
      </c>
      <c r="D306" s="31" t="str">
        <f t="shared" si="9"/>
        <v/>
      </c>
      <c r="E306" s="31" t="str">
        <f t="shared" si="10"/>
        <v/>
      </c>
      <c r="F306" s="31" t="str">
        <f t="shared" si="11"/>
        <v/>
      </c>
      <c r="G306" s="31" t="str">
        <f t="shared" si="12"/>
        <v/>
      </c>
      <c r="H306" s="31" t="str">
        <f t="shared" si="13"/>
        <v/>
      </c>
      <c r="I306" s="6"/>
      <c r="J306" s="31"/>
      <c r="K306" s="31"/>
      <c r="L306" s="3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2" customHeight="1" x14ac:dyDescent="0.35">
      <c r="A307" s="6"/>
      <c r="B307" s="29" t="str">
        <f t="shared" si="7"/>
        <v>-</v>
      </c>
      <c r="C307" s="30" t="str">
        <f t="shared" si="8"/>
        <v/>
      </c>
      <c r="D307" s="31" t="str">
        <f t="shared" si="9"/>
        <v/>
      </c>
      <c r="E307" s="31" t="str">
        <f t="shared" si="10"/>
        <v/>
      </c>
      <c r="F307" s="31" t="str">
        <f t="shared" si="11"/>
        <v/>
      </c>
      <c r="G307" s="31" t="str">
        <f t="shared" si="12"/>
        <v/>
      </c>
      <c r="H307" s="31" t="str">
        <f t="shared" si="13"/>
        <v/>
      </c>
      <c r="I307" s="6"/>
      <c r="J307" s="31"/>
      <c r="K307" s="31"/>
      <c r="L307" s="3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2" customHeight="1" x14ac:dyDescent="0.35">
      <c r="A308" s="6"/>
      <c r="B308" s="29" t="str">
        <f t="shared" si="7"/>
        <v>-</v>
      </c>
      <c r="C308" s="30" t="str">
        <f t="shared" si="8"/>
        <v/>
      </c>
      <c r="D308" s="31" t="str">
        <f t="shared" si="9"/>
        <v/>
      </c>
      <c r="E308" s="31" t="str">
        <f t="shared" si="10"/>
        <v/>
      </c>
      <c r="F308" s="31" t="str">
        <f t="shared" si="11"/>
        <v/>
      </c>
      <c r="G308" s="31" t="str">
        <f t="shared" si="12"/>
        <v/>
      </c>
      <c r="H308" s="31" t="str">
        <f t="shared" si="13"/>
        <v/>
      </c>
      <c r="I308" s="6"/>
      <c r="J308" s="31"/>
      <c r="K308" s="31"/>
      <c r="L308" s="3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2" customHeight="1" x14ac:dyDescent="0.35">
      <c r="A309" s="6"/>
      <c r="B309" s="29" t="str">
        <f t="shared" si="7"/>
        <v>-</v>
      </c>
      <c r="C309" s="30" t="str">
        <f t="shared" si="8"/>
        <v/>
      </c>
      <c r="D309" s="31" t="str">
        <f t="shared" si="9"/>
        <v/>
      </c>
      <c r="E309" s="31" t="str">
        <f t="shared" si="10"/>
        <v/>
      </c>
      <c r="F309" s="31" t="str">
        <f t="shared" si="11"/>
        <v/>
      </c>
      <c r="G309" s="31" t="str">
        <f t="shared" si="12"/>
        <v/>
      </c>
      <c r="H309" s="31" t="str">
        <f t="shared" si="13"/>
        <v/>
      </c>
      <c r="I309" s="6"/>
      <c r="J309" s="31"/>
      <c r="K309" s="31"/>
      <c r="L309" s="3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" customHeight="1" x14ac:dyDescent="0.35">
      <c r="A310" s="6"/>
      <c r="B310" s="29" t="str">
        <f t="shared" si="7"/>
        <v>-</v>
      </c>
      <c r="C310" s="30" t="str">
        <f t="shared" si="8"/>
        <v/>
      </c>
      <c r="D310" s="31" t="str">
        <f t="shared" si="9"/>
        <v/>
      </c>
      <c r="E310" s="31" t="str">
        <f t="shared" si="10"/>
        <v/>
      </c>
      <c r="F310" s="31" t="str">
        <f t="shared" si="11"/>
        <v/>
      </c>
      <c r="G310" s="31" t="str">
        <f t="shared" si="12"/>
        <v/>
      </c>
      <c r="H310" s="31" t="str">
        <f t="shared" si="13"/>
        <v/>
      </c>
      <c r="I310" s="6"/>
      <c r="J310" s="31"/>
      <c r="K310" s="31"/>
      <c r="L310" s="3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" customHeight="1" x14ac:dyDescent="0.35">
      <c r="A311" s="6"/>
      <c r="B311" s="29" t="str">
        <f t="shared" si="7"/>
        <v>-</v>
      </c>
      <c r="C311" s="30" t="str">
        <f t="shared" si="8"/>
        <v/>
      </c>
      <c r="D311" s="31" t="str">
        <f t="shared" si="9"/>
        <v/>
      </c>
      <c r="E311" s="31" t="str">
        <f t="shared" si="10"/>
        <v/>
      </c>
      <c r="F311" s="31" t="str">
        <f t="shared" si="11"/>
        <v/>
      </c>
      <c r="G311" s="31" t="str">
        <f t="shared" si="12"/>
        <v/>
      </c>
      <c r="H311" s="31" t="str">
        <f t="shared" si="13"/>
        <v/>
      </c>
      <c r="I311" s="6"/>
      <c r="J311" s="31"/>
      <c r="K311" s="31"/>
      <c r="L311" s="3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" customHeight="1" x14ac:dyDescent="0.35">
      <c r="A312" s="6"/>
      <c r="B312" s="29" t="str">
        <f t="shared" si="7"/>
        <v>-</v>
      </c>
      <c r="C312" s="30" t="str">
        <f t="shared" si="8"/>
        <v/>
      </c>
      <c r="D312" s="31" t="str">
        <f t="shared" si="9"/>
        <v/>
      </c>
      <c r="E312" s="31" t="str">
        <f t="shared" si="10"/>
        <v/>
      </c>
      <c r="F312" s="31" t="str">
        <f t="shared" si="11"/>
        <v/>
      </c>
      <c r="G312" s="31" t="str">
        <f t="shared" si="12"/>
        <v/>
      </c>
      <c r="H312" s="31" t="str">
        <f t="shared" si="13"/>
        <v/>
      </c>
      <c r="I312" s="6"/>
      <c r="J312" s="31"/>
      <c r="K312" s="31"/>
      <c r="L312" s="3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" customHeight="1" x14ac:dyDescent="0.35">
      <c r="A313" s="6"/>
      <c r="B313" s="29" t="str">
        <f t="shared" si="7"/>
        <v>-</v>
      </c>
      <c r="C313" s="30" t="str">
        <f t="shared" si="8"/>
        <v/>
      </c>
      <c r="D313" s="31" t="str">
        <f t="shared" si="9"/>
        <v/>
      </c>
      <c r="E313" s="31" t="str">
        <f t="shared" si="10"/>
        <v/>
      </c>
      <c r="F313" s="31" t="str">
        <f t="shared" si="11"/>
        <v/>
      </c>
      <c r="G313" s="31" t="str">
        <f t="shared" si="12"/>
        <v/>
      </c>
      <c r="H313" s="31" t="str">
        <f t="shared" si="13"/>
        <v/>
      </c>
      <c r="I313" s="6"/>
      <c r="J313" s="31"/>
      <c r="K313" s="31"/>
      <c r="L313" s="3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" customHeight="1" x14ac:dyDescent="0.35">
      <c r="A314" s="6"/>
      <c r="B314" s="29" t="str">
        <f t="shared" si="7"/>
        <v>-</v>
      </c>
      <c r="C314" s="30" t="str">
        <f t="shared" si="8"/>
        <v/>
      </c>
      <c r="D314" s="31" t="str">
        <f t="shared" si="9"/>
        <v/>
      </c>
      <c r="E314" s="31" t="str">
        <f t="shared" si="10"/>
        <v/>
      </c>
      <c r="F314" s="31" t="str">
        <f t="shared" si="11"/>
        <v/>
      </c>
      <c r="G314" s="31" t="str">
        <f t="shared" si="12"/>
        <v/>
      </c>
      <c r="H314" s="31" t="str">
        <f t="shared" si="13"/>
        <v/>
      </c>
      <c r="I314" s="6"/>
      <c r="J314" s="31"/>
      <c r="K314" s="31"/>
      <c r="L314" s="3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" customHeight="1" x14ac:dyDescent="0.35">
      <c r="A315" s="6"/>
      <c r="B315" s="29" t="str">
        <f t="shared" si="7"/>
        <v>-</v>
      </c>
      <c r="C315" s="30" t="str">
        <f t="shared" si="8"/>
        <v/>
      </c>
      <c r="D315" s="31" t="str">
        <f t="shared" si="9"/>
        <v/>
      </c>
      <c r="E315" s="31" t="str">
        <f t="shared" si="10"/>
        <v/>
      </c>
      <c r="F315" s="31" t="str">
        <f t="shared" si="11"/>
        <v/>
      </c>
      <c r="G315" s="31" t="str">
        <f t="shared" si="12"/>
        <v/>
      </c>
      <c r="H315" s="31" t="str">
        <f t="shared" si="13"/>
        <v/>
      </c>
      <c r="I315" s="6"/>
      <c r="J315" s="31"/>
      <c r="K315" s="31"/>
      <c r="L315" s="3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" customHeight="1" x14ac:dyDescent="0.35">
      <c r="A316" s="6"/>
      <c r="B316" s="29" t="str">
        <f t="shared" si="7"/>
        <v>-</v>
      </c>
      <c r="C316" s="30" t="str">
        <f t="shared" si="8"/>
        <v/>
      </c>
      <c r="D316" s="31" t="str">
        <f t="shared" si="9"/>
        <v/>
      </c>
      <c r="E316" s="31" t="str">
        <f t="shared" si="10"/>
        <v/>
      </c>
      <c r="F316" s="31" t="str">
        <f t="shared" si="11"/>
        <v/>
      </c>
      <c r="G316" s="31" t="str">
        <f t="shared" si="12"/>
        <v/>
      </c>
      <c r="H316" s="31" t="str">
        <f t="shared" si="13"/>
        <v/>
      </c>
      <c r="I316" s="6"/>
      <c r="J316" s="31"/>
      <c r="K316" s="31"/>
      <c r="L316" s="3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" customHeight="1" x14ac:dyDescent="0.35">
      <c r="A317" s="6"/>
      <c r="B317" s="29" t="str">
        <f t="shared" si="7"/>
        <v>-</v>
      </c>
      <c r="C317" s="30" t="str">
        <f t="shared" si="8"/>
        <v/>
      </c>
      <c r="D317" s="31" t="str">
        <f t="shared" si="9"/>
        <v/>
      </c>
      <c r="E317" s="31" t="str">
        <f t="shared" si="10"/>
        <v/>
      </c>
      <c r="F317" s="31" t="str">
        <f t="shared" si="11"/>
        <v/>
      </c>
      <c r="G317" s="31" t="str">
        <f t="shared" si="12"/>
        <v/>
      </c>
      <c r="H317" s="31" t="str">
        <f t="shared" si="13"/>
        <v/>
      </c>
      <c r="I317" s="6"/>
      <c r="J317" s="31"/>
      <c r="K317" s="31"/>
      <c r="L317" s="3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" customHeight="1" x14ac:dyDescent="0.35">
      <c r="A318" s="6"/>
      <c r="B318" s="29" t="str">
        <f t="shared" si="7"/>
        <v>-</v>
      </c>
      <c r="C318" s="30" t="str">
        <f t="shared" si="8"/>
        <v/>
      </c>
      <c r="D318" s="31" t="str">
        <f t="shared" si="9"/>
        <v/>
      </c>
      <c r="E318" s="31" t="str">
        <f t="shared" si="10"/>
        <v/>
      </c>
      <c r="F318" s="31" t="str">
        <f t="shared" si="11"/>
        <v/>
      </c>
      <c r="G318" s="31" t="str">
        <f t="shared" si="12"/>
        <v/>
      </c>
      <c r="H318" s="31" t="str">
        <f t="shared" si="13"/>
        <v/>
      </c>
      <c r="I318" s="6"/>
      <c r="J318" s="31"/>
      <c r="K318" s="31"/>
      <c r="L318" s="3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" customHeight="1" x14ac:dyDescent="0.35">
      <c r="A319" s="6"/>
      <c r="B319" s="29" t="str">
        <f t="shared" si="7"/>
        <v>-</v>
      </c>
      <c r="C319" s="30" t="str">
        <f t="shared" si="8"/>
        <v/>
      </c>
      <c r="D319" s="31" t="str">
        <f t="shared" si="9"/>
        <v/>
      </c>
      <c r="E319" s="31" t="str">
        <f t="shared" si="10"/>
        <v/>
      </c>
      <c r="F319" s="31" t="str">
        <f t="shared" si="11"/>
        <v/>
      </c>
      <c r="G319" s="31" t="str">
        <f t="shared" si="12"/>
        <v/>
      </c>
      <c r="H319" s="31" t="str">
        <f t="shared" si="13"/>
        <v/>
      </c>
      <c r="I319" s="6"/>
      <c r="J319" s="31"/>
      <c r="K319" s="31"/>
      <c r="L319" s="3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" customHeight="1" x14ac:dyDescent="0.35">
      <c r="A320" s="6"/>
      <c r="B320" s="29" t="str">
        <f t="shared" si="7"/>
        <v>-</v>
      </c>
      <c r="C320" s="30" t="str">
        <f t="shared" si="8"/>
        <v/>
      </c>
      <c r="D320" s="31" t="str">
        <f t="shared" si="9"/>
        <v/>
      </c>
      <c r="E320" s="31" t="str">
        <f t="shared" si="10"/>
        <v/>
      </c>
      <c r="F320" s="31" t="str">
        <f t="shared" si="11"/>
        <v/>
      </c>
      <c r="G320" s="31" t="str">
        <f t="shared" si="12"/>
        <v/>
      </c>
      <c r="H320" s="31" t="str">
        <f t="shared" si="13"/>
        <v/>
      </c>
      <c r="I320" s="6"/>
      <c r="J320" s="31"/>
      <c r="K320" s="31"/>
      <c r="L320" s="3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" customHeight="1" x14ac:dyDescent="0.35">
      <c r="A321" s="6"/>
      <c r="B321" s="29" t="str">
        <f t="shared" si="7"/>
        <v>-</v>
      </c>
      <c r="C321" s="30" t="str">
        <f t="shared" si="8"/>
        <v/>
      </c>
      <c r="D321" s="31" t="str">
        <f t="shared" si="9"/>
        <v/>
      </c>
      <c r="E321" s="31" t="str">
        <f t="shared" si="10"/>
        <v/>
      </c>
      <c r="F321" s="31" t="str">
        <f t="shared" si="11"/>
        <v/>
      </c>
      <c r="G321" s="31" t="str">
        <f t="shared" si="12"/>
        <v/>
      </c>
      <c r="H321" s="31" t="str">
        <f t="shared" si="13"/>
        <v/>
      </c>
      <c r="I321" s="6"/>
      <c r="J321" s="31"/>
      <c r="K321" s="31"/>
      <c r="L321" s="3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2" customHeight="1" x14ac:dyDescent="0.35">
      <c r="A322" s="6"/>
      <c r="B322" s="29" t="str">
        <f t="shared" si="7"/>
        <v>-</v>
      </c>
      <c r="C322" s="30" t="str">
        <f t="shared" si="8"/>
        <v/>
      </c>
      <c r="D322" s="31" t="str">
        <f t="shared" si="9"/>
        <v/>
      </c>
      <c r="E322" s="31" t="str">
        <f t="shared" si="10"/>
        <v/>
      </c>
      <c r="F322" s="31" t="str">
        <f t="shared" si="11"/>
        <v/>
      </c>
      <c r="G322" s="31" t="str">
        <f t="shared" si="12"/>
        <v/>
      </c>
      <c r="H322" s="31" t="str">
        <f t="shared" si="13"/>
        <v/>
      </c>
      <c r="I322" s="6"/>
      <c r="J322" s="31"/>
      <c r="K322" s="31"/>
      <c r="L322" s="3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2" customHeight="1" x14ac:dyDescent="0.35">
      <c r="A323" s="6"/>
      <c r="B323" s="29" t="str">
        <f t="shared" si="7"/>
        <v>-</v>
      </c>
      <c r="C323" s="30" t="str">
        <f t="shared" si="8"/>
        <v/>
      </c>
      <c r="D323" s="31" t="str">
        <f t="shared" si="9"/>
        <v/>
      </c>
      <c r="E323" s="31" t="str">
        <f t="shared" si="10"/>
        <v/>
      </c>
      <c r="F323" s="31" t="str">
        <f t="shared" si="11"/>
        <v/>
      </c>
      <c r="G323" s="31" t="str">
        <f t="shared" si="12"/>
        <v/>
      </c>
      <c r="H323" s="31" t="str">
        <f t="shared" si="13"/>
        <v/>
      </c>
      <c r="I323" s="6"/>
      <c r="J323" s="31"/>
      <c r="K323" s="31"/>
      <c r="L323" s="3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" customHeight="1" x14ac:dyDescent="0.35">
      <c r="A324" s="6"/>
      <c r="B324" s="29" t="str">
        <f t="shared" si="7"/>
        <v>-</v>
      </c>
      <c r="C324" s="30" t="str">
        <f t="shared" si="8"/>
        <v/>
      </c>
      <c r="D324" s="31" t="str">
        <f t="shared" si="9"/>
        <v/>
      </c>
      <c r="E324" s="31" t="str">
        <f t="shared" si="10"/>
        <v/>
      </c>
      <c r="F324" s="31" t="str">
        <f t="shared" si="11"/>
        <v/>
      </c>
      <c r="G324" s="31" t="str">
        <f t="shared" si="12"/>
        <v/>
      </c>
      <c r="H324" s="31" t="str">
        <f t="shared" si="13"/>
        <v/>
      </c>
      <c r="I324" s="6"/>
      <c r="J324" s="31"/>
      <c r="K324" s="31"/>
      <c r="L324" s="3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" customHeight="1" x14ac:dyDescent="0.35">
      <c r="A325" s="6"/>
      <c r="B325" s="29" t="str">
        <f t="shared" si="7"/>
        <v>-</v>
      </c>
      <c r="C325" s="30" t="str">
        <f t="shared" si="8"/>
        <v/>
      </c>
      <c r="D325" s="31" t="str">
        <f t="shared" si="9"/>
        <v/>
      </c>
      <c r="E325" s="31" t="str">
        <f t="shared" si="10"/>
        <v/>
      </c>
      <c r="F325" s="31" t="str">
        <f t="shared" si="11"/>
        <v/>
      </c>
      <c r="G325" s="31" t="str">
        <f t="shared" si="12"/>
        <v/>
      </c>
      <c r="H325" s="31" t="str">
        <f t="shared" si="13"/>
        <v/>
      </c>
      <c r="I325" s="6"/>
      <c r="J325" s="31"/>
      <c r="K325" s="31"/>
      <c r="L325" s="3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2" customHeight="1" x14ac:dyDescent="0.35">
      <c r="A326" s="6"/>
      <c r="B326" s="29" t="str">
        <f t="shared" si="7"/>
        <v>-</v>
      </c>
      <c r="C326" s="30" t="str">
        <f t="shared" si="8"/>
        <v/>
      </c>
      <c r="D326" s="31" t="str">
        <f t="shared" si="9"/>
        <v/>
      </c>
      <c r="E326" s="31" t="str">
        <f t="shared" si="10"/>
        <v/>
      </c>
      <c r="F326" s="31" t="str">
        <f t="shared" si="11"/>
        <v/>
      </c>
      <c r="G326" s="31" t="str">
        <f t="shared" si="12"/>
        <v/>
      </c>
      <c r="H326" s="31" t="str">
        <f t="shared" si="13"/>
        <v/>
      </c>
      <c r="I326" s="6"/>
      <c r="J326" s="31"/>
      <c r="K326" s="31"/>
      <c r="L326" s="3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2" customHeight="1" x14ac:dyDescent="0.35">
      <c r="A327" s="6"/>
      <c r="B327" s="29" t="str">
        <f t="shared" si="7"/>
        <v>-</v>
      </c>
      <c r="C327" s="30" t="str">
        <f t="shared" si="8"/>
        <v/>
      </c>
      <c r="D327" s="31" t="str">
        <f t="shared" si="9"/>
        <v/>
      </c>
      <c r="E327" s="31" t="str">
        <f t="shared" si="10"/>
        <v/>
      </c>
      <c r="F327" s="31" t="str">
        <f t="shared" si="11"/>
        <v/>
      </c>
      <c r="G327" s="31" t="str">
        <f t="shared" si="12"/>
        <v/>
      </c>
      <c r="H327" s="31" t="str">
        <f t="shared" si="13"/>
        <v/>
      </c>
      <c r="I327" s="6"/>
      <c r="J327" s="31"/>
      <c r="K327" s="31"/>
      <c r="L327" s="3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2" customHeight="1" x14ac:dyDescent="0.35">
      <c r="A328" s="6"/>
      <c r="B328" s="29" t="str">
        <f t="shared" si="7"/>
        <v>-</v>
      </c>
      <c r="C328" s="30" t="str">
        <f t="shared" si="8"/>
        <v/>
      </c>
      <c r="D328" s="31" t="str">
        <f t="shared" si="9"/>
        <v/>
      </c>
      <c r="E328" s="31" t="str">
        <f t="shared" si="10"/>
        <v/>
      </c>
      <c r="F328" s="31" t="str">
        <f t="shared" si="11"/>
        <v/>
      </c>
      <c r="G328" s="31" t="str">
        <f t="shared" si="12"/>
        <v/>
      </c>
      <c r="H328" s="31" t="str">
        <f t="shared" si="13"/>
        <v/>
      </c>
      <c r="I328" s="6"/>
      <c r="J328" s="31"/>
      <c r="K328" s="31"/>
      <c r="L328" s="3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2" customHeight="1" x14ac:dyDescent="0.35">
      <c r="A329" s="6"/>
      <c r="B329" s="29" t="str">
        <f t="shared" si="7"/>
        <v>-</v>
      </c>
      <c r="C329" s="30" t="str">
        <f t="shared" si="8"/>
        <v/>
      </c>
      <c r="D329" s="31" t="str">
        <f t="shared" si="9"/>
        <v/>
      </c>
      <c r="E329" s="31" t="str">
        <f t="shared" si="10"/>
        <v/>
      </c>
      <c r="F329" s="31" t="str">
        <f t="shared" si="11"/>
        <v/>
      </c>
      <c r="G329" s="31" t="str">
        <f t="shared" si="12"/>
        <v/>
      </c>
      <c r="H329" s="31" t="str">
        <f t="shared" si="13"/>
        <v/>
      </c>
      <c r="I329" s="6"/>
      <c r="J329" s="31"/>
      <c r="K329" s="31"/>
      <c r="L329" s="3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2" customHeight="1" x14ac:dyDescent="0.35">
      <c r="A330" s="6"/>
      <c r="B330" s="29" t="str">
        <f t="shared" si="7"/>
        <v>-</v>
      </c>
      <c r="C330" s="30" t="str">
        <f t="shared" si="8"/>
        <v/>
      </c>
      <c r="D330" s="31" t="str">
        <f t="shared" si="9"/>
        <v/>
      </c>
      <c r="E330" s="31" t="str">
        <f t="shared" si="10"/>
        <v/>
      </c>
      <c r="F330" s="31" t="str">
        <f t="shared" si="11"/>
        <v/>
      </c>
      <c r="G330" s="31" t="str">
        <f t="shared" si="12"/>
        <v/>
      </c>
      <c r="H330" s="31" t="str">
        <f t="shared" si="13"/>
        <v/>
      </c>
      <c r="I330" s="6"/>
      <c r="J330" s="31"/>
      <c r="K330" s="31"/>
      <c r="L330" s="3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2" customHeight="1" x14ac:dyDescent="0.35">
      <c r="A331" s="6"/>
      <c r="B331" s="29" t="str">
        <f t="shared" si="7"/>
        <v>-</v>
      </c>
      <c r="C331" s="30" t="str">
        <f t="shared" si="8"/>
        <v/>
      </c>
      <c r="D331" s="31" t="str">
        <f t="shared" si="9"/>
        <v/>
      </c>
      <c r="E331" s="31" t="str">
        <f t="shared" si="10"/>
        <v/>
      </c>
      <c r="F331" s="31" t="str">
        <f t="shared" si="11"/>
        <v/>
      </c>
      <c r="G331" s="31" t="str">
        <f t="shared" si="12"/>
        <v/>
      </c>
      <c r="H331" s="31" t="str">
        <f t="shared" si="13"/>
        <v/>
      </c>
      <c r="I331" s="6"/>
      <c r="J331" s="31"/>
      <c r="K331" s="31"/>
      <c r="L331" s="3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2" customHeight="1" x14ac:dyDescent="0.35">
      <c r="A332" s="6"/>
      <c r="B332" s="29" t="str">
        <f t="shared" si="7"/>
        <v>-</v>
      </c>
      <c r="C332" s="30" t="str">
        <f t="shared" si="8"/>
        <v/>
      </c>
      <c r="D332" s="31" t="str">
        <f t="shared" si="9"/>
        <v/>
      </c>
      <c r="E332" s="31" t="str">
        <f t="shared" si="10"/>
        <v/>
      </c>
      <c r="F332" s="31" t="str">
        <f t="shared" si="11"/>
        <v/>
      </c>
      <c r="G332" s="31" t="str">
        <f t="shared" si="12"/>
        <v/>
      </c>
      <c r="H332" s="31" t="str">
        <f t="shared" si="13"/>
        <v/>
      </c>
      <c r="I332" s="6"/>
      <c r="J332" s="31"/>
      <c r="K332" s="31"/>
      <c r="L332" s="3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2" customHeight="1" x14ac:dyDescent="0.35">
      <c r="A333" s="6"/>
      <c r="B333" s="29" t="str">
        <f t="shared" si="7"/>
        <v>-</v>
      </c>
      <c r="C333" s="30" t="str">
        <f t="shared" si="8"/>
        <v/>
      </c>
      <c r="D333" s="31" t="str">
        <f t="shared" si="9"/>
        <v/>
      </c>
      <c r="E333" s="31" t="str">
        <f t="shared" si="10"/>
        <v/>
      </c>
      <c r="F333" s="31" t="str">
        <f t="shared" si="11"/>
        <v/>
      </c>
      <c r="G333" s="31" t="str">
        <f t="shared" si="12"/>
        <v/>
      </c>
      <c r="H333" s="31" t="str">
        <f t="shared" si="13"/>
        <v/>
      </c>
      <c r="I333" s="6"/>
      <c r="J333" s="31"/>
      <c r="K333" s="31"/>
      <c r="L333" s="3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2" customHeight="1" x14ac:dyDescent="0.35">
      <c r="A334" s="6"/>
      <c r="B334" s="29" t="str">
        <f t="shared" si="7"/>
        <v>-</v>
      </c>
      <c r="C334" s="30" t="str">
        <f t="shared" si="8"/>
        <v/>
      </c>
      <c r="D334" s="31" t="str">
        <f t="shared" si="9"/>
        <v/>
      </c>
      <c r="E334" s="31" t="str">
        <f t="shared" si="10"/>
        <v/>
      </c>
      <c r="F334" s="31" t="str">
        <f t="shared" si="11"/>
        <v/>
      </c>
      <c r="G334" s="31" t="str">
        <f t="shared" si="12"/>
        <v/>
      </c>
      <c r="H334" s="31" t="str">
        <f t="shared" si="13"/>
        <v/>
      </c>
      <c r="I334" s="6"/>
      <c r="J334" s="31"/>
      <c r="K334" s="31"/>
      <c r="L334" s="3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2" customHeight="1" x14ac:dyDescent="0.35">
      <c r="A335" s="6"/>
      <c r="B335" s="29" t="str">
        <f t="shared" si="7"/>
        <v>-</v>
      </c>
      <c r="C335" s="30" t="str">
        <f t="shared" si="8"/>
        <v/>
      </c>
      <c r="D335" s="31" t="str">
        <f t="shared" si="9"/>
        <v/>
      </c>
      <c r="E335" s="31" t="str">
        <f t="shared" si="10"/>
        <v/>
      </c>
      <c r="F335" s="31" t="str">
        <f t="shared" si="11"/>
        <v/>
      </c>
      <c r="G335" s="31" t="str">
        <f t="shared" si="12"/>
        <v/>
      </c>
      <c r="H335" s="31" t="str">
        <f t="shared" si="13"/>
        <v/>
      </c>
      <c r="I335" s="6"/>
      <c r="J335" s="31"/>
      <c r="K335" s="31"/>
      <c r="L335" s="3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2" customHeight="1" x14ac:dyDescent="0.35">
      <c r="A336" s="6"/>
      <c r="B336" s="29" t="str">
        <f t="shared" si="7"/>
        <v>-</v>
      </c>
      <c r="C336" s="30" t="str">
        <f t="shared" si="8"/>
        <v/>
      </c>
      <c r="D336" s="31" t="str">
        <f t="shared" si="9"/>
        <v/>
      </c>
      <c r="E336" s="31" t="str">
        <f t="shared" si="10"/>
        <v/>
      </c>
      <c r="F336" s="31" t="str">
        <f t="shared" si="11"/>
        <v/>
      </c>
      <c r="G336" s="31" t="str">
        <f t="shared" si="12"/>
        <v/>
      </c>
      <c r="H336" s="31" t="str">
        <f t="shared" si="13"/>
        <v/>
      </c>
      <c r="I336" s="6"/>
      <c r="J336" s="31"/>
      <c r="K336" s="31"/>
      <c r="L336" s="3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2" customHeight="1" x14ac:dyDescent="0.35">
      <c r="A337" s="6"/>
      <c r="B337" s="29" t="str">
        <f t="shared" si="7"/>
        <v>-</v>
      </c>
      <c r="C337" s="30" t="str">
        <f t="shared" si="8"/>
        <v/>
      </c>
      <c r="D337" s="31" t="str">
        <f t="shared" si="9"/>
        <v/>
      </c>
      <c r="E337" s="31" t="str">
        <f t="shared" si="10"/>
        <v/>
      </c>
      <c r="F337" s="31" t="str">
        <f t="shared" si="11"/>
        <v/>
      </c>
      <c r="G337" s="31" t="str">
        <f t="shared" si="12"/>
        <v/>
      </c>
      <c r="H337" s="31" t="str">
        <f t="shared" si="13"/>
        <v/>
      </c>
      <c r="I337" s="6"/>
      <c r="J337" s="31"/>
      <c r="K337" s="31"/>
      <c r="L337" s="3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2" customHeight="1" x14ac:dyDescent="0.35">
      <c r="A338" s="6"/>
      <c r="B338" s="29" t="str">
        <f t="shared" si="7"/>
        <v>-</v>
      </c>
      <c r="C338" s="30" t="str">
        <f t="shared" si="8"/>
        <v/>
      </c>
      <c r="D338" s="31" t="str">
        <f t="shared" si="9"/>
        <v/>
      </c>
      <c r="E338" s="31" t="str">
        <f t="shared" si="10"/>
        <v/>
      </c>
      <c r="F338" s="31" t="str">
        <f t="shared" si="11"/>
        <v/>
      </c>
      <c r="G338" s="31" t="str">
        <f t="shared" si="12"/>
        <v/>
      </c>
      <c r="H338" s="31" t="str">
        <f t="shared" si="13"/>
        <v/>
      </c>
      <c r="I338" s="6"/>
      <c r="J338" s="31"/>
      <c r="K338" s="31"/>
      <c r="L338" s="3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2" customHeight="1" x14ac:dyDescent="0.35">
      <c r="A339" s="6"/>
      <c r="B339" s="29" t="str">
        <f t="shared" si="7"/>
        <v>-</v>
      </c>
      <c r="C339" s="30" t="str">
        <f t="shared" si="8"/>
        <v/>
      </c>
      <c r="D339" s="31" t="str">
        <f t="shared" si="9"/>
        <v/>
      </c>
      <c r="E339" s="31" t="str">
        <f t="shared" si="10"/>
        <v/>
      </c>
      <c r="F339" s="31" t="str">
        <f t="shared" si="11"/>
        <v/>
      </c>
      <c r="G339" s="31" t="str">
        <f t="shared" si="12"/>
        <v/>
      </c>
      <c r="H339" s="31" t="str">
        <f t="shared" si="13"/>
        <v/>
      </c>
      <c r="I339" s="6"/>
      <c r="J339" s="31"/>
      <c r="K339" s="31"/>
      <c r="L339" s="3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2" customHeight="1" x14ac:dyDescent="0.35">
      <c r="A340" s="6"/>
      <c r="B340" s="29" t="str">
        <f t="shared" si="7"/>
        <v>-</v>
      </c>
      <c r="C340" s="30" t="str">
        <f t="shared" si="8"/>
        <v/>
      </c>
      <c r="D340" s="31" t="str">
        <f t="shared" si="9"/>
        <v/>
      </c>
      <c r="E340" s="31" t="str">
        <f t="shared" si="10"/>
        <v/>
      </c>
      <c r="F340" s="31" t="str">
        <f t="shared" si="11"/>
        <v/>
      </c>
      <c r="G340" s="31" t="str">
        <f t="shared" si="12"/>
        <v/>
      </c>
      <c r="H340" s="31" t="str">
        <f t="shared" si="13"/>
        <v/>
      </c>
      <c r="I340" s="6"/>
      <c r="J340" s="31"/>
      <c r="K340" s="31"/>
      <c r="L340" s="3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2" customHeight="1" x14ac:dyDescent="0.35">
      <c r="A341" s="6"/>
      <c r="B341" s="29" t="str">
        <f t="shared" si="7"/>
        <v>-</v>
      </c>
      <c r="C341" s="30" t="str">
        <f t="shared" si="8"/>
        <v/>
      </c>
      <c r="D341" s="31" t="str">
        <f t="shared" si="9"/>
        <v/>
      </c>
      <c r="E341" s="31" t="str">
        <f t="shared" si="10"/>
        <v/>
      </c>
      <c r="F341" s="31" t="str">
        <f t="shared" si="11"/>
        <v/>
      </c>
      <c r="G341" s="31" t="str">
        <f t="shared" si="12"/>
        <v/>
      </c>
      <c r="H341" s="31" t="str">
        <f t="shared" si="13"/>
        <v/>
      </c>
      <c r="I341" s="6"/>
      <c r="J341" s="31"/>
      <c r="K341" s="31"/>
      <c r="L341" s="3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" customHeight="1" x14ac:dyDescent="0.35">
      <c r="A342" s="6"/>
      <c r="B342" s="29" t="str">
        <f t="shared" si="7"/>
        <v>-</v>
      </c>
      <c r="C342" s="30" t="str">
        <f t="shared" si="8"/>
        <v/>
      </c>
      <c r="D342" s="31" t="str">
        <f t="shared" si="9"/>
        <v/>
      </c>
      <c r="E342" s="31" t="str">
        <f t="shared" si="10"/>
        <v/>
      </c>
      <c r="F342" s="31" t="str">
        <f t="shared" si="11"/>
        <v/>
      </c>
      <c r="G342" s="31" t="str">
        <f t="shared" si="12"/>
        <v/>
      </c>
      <c r="H342" s="31" t="str">
        <f t="shared" si="13"/>
        <v/>
      </c>
      <c r="I342" s="6"/>
      <c r="J342" s="31"/>
      <c r="K342" s="31"/>
      <c r="L342" s="3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2" customHeight="1" x14ac:dyDescent="0.35">
      <c r="A343" s="6"/>
      <c r="B343" s="29" t="str">
        <f t="shared" si="7"/>
        <v>-</v>
      </c>
      <c r="C343" s="30" t="str">
        <f t="shared" si="8"/>
        <v/>
      </c>
      <c r="D343" s="31" t="str">
        <f t="shared" si="9"/>
        <v/>
      </c>
      <c r="E343" s="31" t="str">
        <f t="shared" si="10"/>
        <v/>
      </c>
      <c r="F343" s="31" t="str">
        <f t="shared" si="11"/>
        <v/>
      </c>
      <c r="G343" s="31" t="str">
        <f t="shared" si="12"/>
        <v/>
      </c>
      <c r="H343" s="31" t="str">
        <f t="shared" si="13"/>
        <v/>
      </c>
      <c r="I343" s="6"/>
      <c r="J343" s="31"/>
      <c r="K343" s="31"/>
      <c r="L343" s="3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" customHeight="1" x14ac:dyDescent="0.35">
      <c r="A344" s="6"/>
      <c r="B344" s="29" t="str">
        <f t="shared" si="7"/>
        <v>-</v>
      </c>
      <c r="C344" s="30" t="str">
        <f t="shared" si="8"/>
        <v/>
      </c>
      <c r="D344" s="31" t="str">
        <f t="shared" si="9"/>
        <v/>
      </c>
      <c r="E344" s="31" t="str">
        <f t="shared" si="10"/>
        <v/>
      </c>
      <c r="F344" s="31" t="str">
        <f t="shared" si="11"/>
        <v/>
      </c>
      <c r="G344" s="31" t="str">
        <f t="shared" si="12"/>
        <v/>
      </c>
      <c r="H344" s="31" t="str">
        <f t="shared" si="13"/>
        <v/>
      </c>
      <c r="I344" s="6"/>
      <c r="J344" s="31"/>
      <c r="K344" s="31"/>
      <c r="L344" s="3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2" customHeight="1" x14ac:dyDescent="0.35">
      <c r="A345" s="6"/>
      <c r="B345" s="29" t="str">
        <f t="shared" si="7"/>
        <v>-</v>
      </c>
      <c r="C345" s="30" t="str">
        <f t="shared" si="8"/>
        <v/>
      </c>
      <c r="D345" s="31" t="str">
        <f t="shared" si="9"/>
        <v/>
      </c>
      <c r="E345" s="31" t="str">
        <f t="shared" si="10"/>
        <v/>
      </c>
      <c r="F345" s="31" t="str">
        <f t="shared" si="11"/>
        <v/>
      </c>
      <c r="G345" s="31" t="str">
        <f t="shared" si="12"/>
        <v/>
      </c>
      <c r="H345" s="31" t="str">
        <f t="shared" si="13"/>
        <v/>
      </c>
      <c r="I345" s="6"/>
      <c r="J345" s="31"/>
      <c r="K345" s="31"/>
      <c r="L345" s="3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2" customHeight="1" x14ac:dyDescent="0.35">
      <c r="A346" s="6"/>
      <c r="B346" s="29" t="str">
        <f t="shared" si="7"/>
        <v>-</v>
      </c>
      <c r="C346" s="30" t="str">
        <f t="shared" si="8"/>
        <v/>
      </c>
      <c r="D346" s="31" t="str">
        <f t="shared" si="9"/>
        <v/>
      </c>
      <c r="E346" s="31" t="str">
        <f t="shared" si="10"/>
        <v/>
      </c>
      <c r="F346" s="31" t="str">
        <f t="shared" si="11"/>
        <v/>
      </c>
      <c r="G346" s="31" t="str">
        <f t="shared" si="12"/>
        <v/>
      </c>
      <c r="H346" s="31" t="str">
        <f t="shared" si="13"/>
        <v/>
      </c>
      <c r="I346" s="6"/>
      <c r="J346" s="31"/>
      <c r="K346" s="31"/>
      <c r="L346" s="3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2" customHeight="1" x14ac:dyDescent="0.35">
      <c r="A347" s="6"/>
      <c r="B347" s="29" t="str">
        <f t="shared" si="7"/>
        <v>-</v>
      </c>
      <c r="C347" s="30" t="str">
        <f t="shared" si="8"/>
        <v/>
      </c>
      <c r="D347" s="31" t="str">
        <f t="shared" si="9"/>
        <v/>
      </c>
      <c r="E347" s="31" t="str">
        <f t="shared" si="10"/>
        <v/>
      </c>
      <c r="F347" s="31" t="str">
        <f t="shared" si="11"/>
        <v/>
      </c>
      <c r="G347" s="31" t="str">
        <f t="shared" si="12"/>
        <v/>
      </c>
      <c r="H347" s="31" t="str">
        <f t="shared" si="13"/>
        <v/>
      </c>
      <c r="I347" s="6"/>
      <c r="J347" s="31"/>
      <c r="K347" s="31"/>
      <c r="L347" s="3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2" customHeight="1" x14ac:dyDescent="0.35">
      <c r="A348" s="6"/>
      <c r="B348" s="29" t="str">
        <f t="shared" si="7"/>
        <v>-</v>
      </c>
      <c r="C348" s="30" t="str">
        <f t="shared" si="8"/>
        <v/>
      </c>
      <c r="D348" s="31" t="str">
        <f t="shared" si="9"/>
        <v/>
      </c>
      <c r="E348" s="31" t="str">
        <f t="shared" si="10"/>
        <v/>
      </c>
      <c r="F348" s="31" t="str">
        <f t="shared" si="11"/>
        <v/>
      </c>
      <c r="G348" s="31" t="str">
        <f t="shared" si="12"/>
        <v/>
      </c>
      <c r="H348" s="31" t="str">
        <f t="shared" si="13"/>
        <v/>
      </c>
      <c r="I348" s="6"/>
      <c r="J348" s="31"/>
      <c r="K348" s="31"/>
      <c r="L348" s="3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2" customHeight="1" x14ac:dyDescent="0.35">
      <c r="A349" s="6"/>
      <c r="B349" s="29" t="str">
        <f t="shared" si="7"/>
        <v>-</v>
      </c>
      <c r="C349" s="30" t="str">
        <f t="shared" si="8"/>
        <v/>
      </c>
      <c r="D349" s="31" t="str">
        <f t="shared" si="9"/>
        <v/>
      </c>
      <c r="E349" s="31" t="str">
        <f t="shared" si="10"/>
        <v/>
      </c>
      <c r="F349" s="31" t="str">
        <f t="shared" si="11"/>
        <v/>
      </c>
      <c r="G349" s="31" t="str">
        <f t="shared" si="12"/>
        <v/>
      </c>
      <c r="H349" s="31" t="str">
        <f t="shared" si="13"/>
        <v/>
      </c>
      <c r="I349" s="6"/>
      <c r="J349" s="31"/>
      <c r="K349" s="31"/>
      <c r="L349" s="3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2" customHeight="1" x14ac:dyDescent="0.35">
      <c r="A350" s="6"/>
      <c r="B350" s="29" t="str">
        <f t="shared" si="7"/>
        <v>-</v>
      </c>
      <c r="C350" s="30" t="str">
        <f t="shared" si="8"/>
        <v/>
      </c>
      <c r="D350" s="31" t="str">
        <f t="shared" si="9"/>
        <v/>
      </c>
      <c r="E350" s="31" t="str">
        <f t="shared" si="10"/>
        <v/>
      </c>
      <c r="F350" s="31" t="str">
        <f t="shared" si="11"/>
        <v/>
      </c>
      <c r="G350" s="31" t="str">
        <f t="shared" si="12"/>
        <v/>
      </c>
      <c r="H350" s="31" t="str">
        <f t="shared" si="13"/>
        <v/>
      </c>
      <c r="I350" s="6"/>
      <c r="J350" s="31"/>
      <c r="K350" s="31"/>
      <c r="L350" s="3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2" customHeight="1" x14ac:dyDescent="0.35">
      <c r="A351" s="6"/>
      <c r="B351" s="29" t="str">
        <f t="shared" si="7"/>
        <v>-</v>
      </c>
      <c r="C351" s="30" t="str">
        <f t="shared" si="8"/>
        <v/>
      </c>
      <c r="D351" s="31" t="str">
        <f t="shared" si="9"/>
        <v/>
      </c>
      <c r="E351" s="31" t="str">
        <f t="shared" si="10"/>
        <v/>
      </c>
      <c r="F351" s="31" t="str">
        <f t="shared" si="11"/>
        <v/>
      </c>
      <c r="G351" s="31" t="str">
        <f t="shared" si="12"/>
        <v/>
      </c>
      <c r="H351" s="31" t="str">
        <f t="shared" si="13"/>
        <v/>
      </c>
      <c r="I351" s="6"/>
      <c r="J351" s="31"/>
      <c r="K351" s="31"/>
      <c r="L351" s="3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2" customHeight="1" x14ac:dyDescent="0.35">
      <c r="A352" s="6"/>
      <c r="B352" s="29" t="str">
        <f t="shared" si="7"/>
        <v>-</v>
      </c>
      <c r="C352" s="30" t="str">
        <f t="shared" si="8"/>
        <v/>
      </c>
      <c r="D352" s="31" t="str">
        <f t="shared" si="9"/>
        <v/>
      </c>
      <c r="E352" s="31" t="str">
        <f t="shared" si="10"/>
        <v/>
      </c>
      <c r="F352" s="31" t="str">
        <f t="shared" si="11"/>
        <v/>
      </c>
      <c r="G352" s="31" t="str">
        <f t="shared" si="12"/>
        <v/>
      </c>
      <c r="H352" s="31" t="str">
        <f t="shared" si="13"/>
        <v/>
      </c>
      <c r="I352" s="6"/>
      <c r="J352" s="31"/>
      <c r="K352" s="31"/>
      <c r="L352" s="3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2" customHeight="1" x14ac:dyDescent="0.35">
      <c r="A353" s="6"/>
      <c r="B353" s="29" t="str">
        <f t="shared" si="7"/>
        <v>-</v>
      </c>
      <c r="C353" s="30" t="str">
        <f t="shared" si="8"/>
        <v/>
      </c>
      <c r="D353" s="31" t="str">
        <f t="shared" si="9"/>
        <v/>
      </c>
      <c r="E353" s="31" t="str">
        <f t="shared" si="10"/>
        <v/>
      </c>
      <c r="F353" s="31" t="str">
        <f t="shared" si="11"/>
        <v/>
      </c>
      <c r="G353" s="31" t="str">
        <f t="shared" si="12"/>
        <v/>
      </c>
      <c r="H353" s="31" t="str">
        <f t="shared" si="13"/>
        <v/>
      </c>
      <c r="I353" s="6"/>
      <c r="J353" s="31"/>
      <c r="K353" s="31"/>
      <c r="L353" s="3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2" customHeight="1" x14ac:dyDescent="0.35">
      <c r="A354" s="6"/>
      <c r="B354" s="29" t="str">
        <f t="shared" si="7"/>
        <v>-</v>
      </c>
      <c r="C354" s="30" t="str">
        <f t="shared" si="8"/>
        <v/>
      </c>
      <c r="D354" s="31" t="str">
        <f t="shared" si="9"/>
        <v/>
      </c>
      <c r="E354" s="31" t="str">
        <f t="shared" si="10"/>
        <v/>
      </c>
      <c r="F354" s="31" t="str">
        <f t="shared" si="11"/>
        <v/>
      </c>
      <c r="G354" s="31" t="str">
        <f t="shared" si="12"/>
        <v/>
      </c>
      <c r="H354" s="31" t="str">
        <f t="shared" si="13"/>
        <v/>
      </c>
      <c r="I354" s="6"/>
      <c r="J354" s="31"/>
      <c r="K354" s="31"/>
      <c r="L354" s="3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2" customHeight="1" x14ac:dyDescent="0.35">
      <c r="A355" s="6"/>
      <c r="B355" s="29" t="str">
        <f t="shared" si="7"/>
        <v>-</v>
      </c>
      <c r="C355" s="30" t="str">
        <f t="shared" si="8"/>
        <v/>
      </c>
      <c r="D355" s="31" t="str">
        <f t="shared" si="9"/>
        <v/>
      </c>
      <c r="E355" s="31" t="str">
        <f t="shared" si="10"/>
        <v/>
      </c>
      <c r="F355" s="31" t="str">
        <f t="shared" si="11"/>
        <v/>
      </c>
      <c r="G355" s="31" t="str">
        <f t="shared" si="12"/>
        <v/>
      </c>
      <c r="H355" s="31" t="str">
        <f t="shared" si="13"/>
        <v/>
      </c>
      <c r="I355" s="6"/>
      <c r="J355" s="31"/>
      <c r="K355" s="31"/>
      <c r="L355" s="3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2" customHeight="1" x14ac:dyDescent="0.35">
      <c r="A356" s="6"/>
      <c r="B356" s="29" t="str">
        <f t="shared" si="7"/>
        <v>-</v>
      </c>
      <c r="C356" s="30" t="str">
        <f t="shared" si="8"/>
        <v/>
      </c>
      <c r="D356" s="31" t="str">
        <f t="shared" si="9"/>
        <v/>
      </c>
      <c r="E356" s="31" t="str">
        <f t="shared" si="10"/>
        <v/>
      </c>
      <c r="F356" s="31" t="str">
        <f t="shared" si="11"/>
        <v/>
      </c>
      <c r="G356" s="31" t="str">
        <f t="shared" si="12"/>
        <v/>
      </c>
      <c r="H356" s="31" t="str">
        <f t="shared" si="13"/>
        <v/>
      </c>
      <c r="I356" s="6"/>
      <c r="J356" s="31"/>
      <c r="K356" s="31"/>
      <c r="L356" s="3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2" customHeight="1" x14ac:dyDescent="0.35">
      <c r="A357" s="6"/>
      <c r="B357" s="29" t="str">
        <f t="shared" si="7"/>
        <v>-</v>
      </c>
      <c r="C357" s="30" t="str">
        <f t="shared" si="8"/>
        <v/>
      </c>
      <c r="D357" s="31" t="str">
        <f t="shared" si="9"/>
        <v/>
      </c>
      <c r="E357" s="31" t="str">
        <f t="shared" si="10"/>
        <v/>
      </c>
      <c r="F357" s="31" t="str">
        <f t="shared" si="11"/>
        <v/>
      </c>
      <c r="G357" s="31" t="str">
        <f t="shared" si="12"/>
        <v/>
      </c>
      <c r="H357" s="31" t="str">
        <f t="shared" si="13"/>
        <v/>
      </c>
      <c r="I357" s="6"/>
      <c r="J357" s="31"/>
      <c r="K357" s="31"/>
      <c r="L357" s="3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2" customHeight="1" x14ac:dyDescent="0.35">
      <c r="A358" s="6"/>
      <c r="B358" s="29" t="str">
        <f t="shared" si="7"/>
        <v>-</v>
      </c>
      <c r="C358" s="30" t="str">
        <f t="shared" si="8"/>
        <v/>
      </c>
      <c r="D358" s="31" t="str">
        <f t="shared" si="9"/>
        <v/>
      </c>
      <c r="E358" s="31" t="str">
        <f t="shared" si="10"/>
        <v/>
      </c>
      <c r="F358" s="31" t="str">
        <f t="shared" si="11"/>
        <v/>
      </c>
      <c r="G358" s="31" t="str">
        <f t="shared" si="12"/>
        <v/>
      </c>
      <c r="H358" s="31" t="str">
        <f t="shared" si="13"/>
        <v/>
      </c>
      <c r="I358" s="6"/>
      <c r="J358" s="31"/>
      <c r="K358" s="31"/>
      <c r="L358" s="3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2" customHeight="1" x14ac:dyDescent="0.35">
      <c r="A359" s="6"/>
      <c r="B359" s="29" t="str">
        <f t="shared" si="7"/>
        <v>-</v>
      </c>
      <c r="C359" s="30" t="str">
        <f t="shared" si="8"/>
        <v/>
      </c>
      <c r="D359" s="31" t="str">
        <f t="shared" si="9"/>
        <v/>
      </c>
      <c r="E359" s="31" t="str">
        <f t="shared" si="10"/>
        <v/>
      </c>
      <c r="F359" s="31" t="str">
        <f t="shared" si="11"/>
        <v/>
      </c>
      <c r="G359" s="31" t="str">
        <f t="shared" si="12"/>
        <v/>
      </c>
      <c r="H359" s="31" t="str">
        <f t="shared" si="13"/>
        <v/>
      </c>
      <c r="I359" s="6"/>
      <c r="J359" s="31"/>
      <c r="K359" s="31"/>
      <c r="L359" s="3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2" customHeight="1" x14ac:dyDescent="0.35">
      <c r="A360" s="6"/>
      <c r="B360" s="29" t="str">
        <f t="shared" si="7"/>
        <v>-</v>
      </c>
      <c r="C360" s="30" t="str">
        <f t="shared" si="8"/>
        <v/>
      </c>
      <c r="D360" s="31" t="str">
        <f t="shared" si="9"/>
        <v/>
      </c>
      <c r="E360" s="31" t="str">
        <f t="shared" si="10"/>
        <v/>
      </c>
      <c r="F360" s="31" t="str">
        <f t="shared" si="11"/>
        <v/>
      </c>
      <c r="G360" s="31" t="str">
        <f t="shared" si="12"/>
        <v/>
      </c>
      <c r="H360" s="31" t="str">
        <f t="shared" si="13"/>
        <v/>
      </c>
      <c r="I360" s="6"/>
      <c r="J360" s="31"/>
      <c r="K360" s="31"/>
      <c r="L360" s="3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2" customHeight="1" x14ac:dyDescent="0.35">
      <c r="A361" s="6"/>
      <c r="B361" s="29" t="str">
        <f t="shared" si="7"/>
        <v>-</v>
      </c>
      <c r="C361" s="30" t="str">
        <f t="shared" si="8"/>
        <v/>
      </c>
      <c r="D361" s="31" t="str">
        <f t="shared" si="9"/>
        <v/>
      </c>
      <c r="E361" s="31" t="str">
        <f t="shared" si="10"/>
        <v/>
      </c>
      <c r="F361" s="31" t="str">
        <f t="shared" si="11"/>
        <v/>
      </c>
      <c r="G361" s="31" t="str">
        <f t="shared" si="12"/>
        <v/>
      </c>
      <c r="H361" s="31" t="str">
        <f t="shared" si="13"/>
        <v/>
      </c>
      <c r="I361" s="6"/>
      <c r="J361" s="31"/>
      <c r="K361" s="31"/>
      <c r="L361" s="3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2" customHeight="1" x14ac:dyDescent="0.35">
      <c r="A362" s="6"/>
      <c r="B362" s="29" t="str">
        <f t="shared" si="7"/>
        <v>-</v>
      </c>
      <c r="C362" s="30" t="str">
        <f t="shared" si="8"/>
        <v/>
      </c>
      <c r="D362" s="31" t="str">
        <f t="shared" si="9"/>
        <v/>
      </c>
      <c r="E362" s="31" t="str">
        <f t="shared" si="10"/>
        <v/>
      </c>
      <c r="F362" s="31" t="str">
        <f t="shared" si="11"/>
        <v/>
      </c>
      <c r="G362" s="31" t="str">
        <f t="shared" si="12"/>
        <v/>
      </c>
      <c r="H362" s="31" t="str">
        <f t="shared" si="13"/>
        <v/>
      </c>
      <c r="I362" s="6"/>
      <c r="J362" s="31"/>
      <c r="K362" s="31"/>
      <c r="L362" s="3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2" customHeight="1" x14ac:dyDescent="0.35">
      <c r="A363" s="6"/>
      <c r="B363" s="29" t="str">
        <f t="shared" si="7"/>
        <v>-</v>
      </c>
      <c r="C363" s="30" t="str">
        <f t="shared" si="8"/>
        <v/>
      </c>
      <c r="D363" s="31" t="str">
        <f t="shared" si="9"/>
        <v/>
      </c>
      <c r="E363" s="31" t="str">
        <f t="shared" si="10"/>
        <v/>
      </c>
      <c r="F363" s="31" t="str">
        <f t="shared" si="11"/>
        <v/>
      </c>
      <c r="G363" s="31" t="str">
        <f t="shared" si="12"/>
        <v/>
      </c>
      <c r="H363" s="31" t="str">
        <f t="shared" si="13"/>
        <v/>
      </c>
      <c r="I363" s="6"/>
      <c r="J363" s="31"/>
      <c r="K363" s="31"/>
      <c r="L363" s="3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2" customHeight="1" x14ac:dyDescent="0.35">
      <c r="A364" s="6"/>
      <c r="B364" s="29" t="str">
        <f t="shared" si="7"/>
        <v>-</v>
      </c>
      <c r="C364" s="30" t="str">
        <f t="shared" si="8"/>
        <v/>
      </c>
      <c r="D364" s="31" t="str">
        <f t="shared" si="9"/>
        <v/>
      </c>
      <c r="E364" s="31" t="str">
        <f t="shared" si="10"/>
        <v/>
      </c>
      <c r="F364" s="31" t="str">
        <f t="shared" si="11"/>
        <v/>
      </c>
      <c r="G364" s="31" t="str">
        <f t="shared" si="12"/>
        <v/>
      </c>
      <c r="H364" s="31" t="str">
        <f t="shared" si="13"/>
        <v/>
      </c>
      <c r="I364" s="6"/>
      <c r="J364" s="31"/>
      <c r="K364" s="31"/>
      <c r="L364" s="3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2" customHeight="1" x14ac:dyDescent="0.35">
      <c r="A365" s="6"/>
      <c r="B365" s="29" t="str">
        <f t="shared" si="7"/>
        <v>-</v>
      </c>
      <c r="C365" s="30" t="str">
        <f t="shared" si="8"/>
        <v/>
      </c>
      <c r="D365" s="31" t="str">
        <f t="shared" si="9"/>
        <v/>
      </c>
      <c r="E365" s="31" t="str">
        <f t="shared" si="10"/>
        <v/>
      </c>
      <c r="F365" s="31" t="str">
        <f t="shared" si="11"/>
        <v/>
      </c>
      <c r="G365" s="31" t="str">
        <f t="shared" si="12"/>
        <v/>
      </c>
      <c r="H365" s="31" t="str">
        <f t="shared" si="13"/>
        <v/>
      </c>
      <c r="I365" s="6"/>
      <c r="J365" s="31"/>
      <c r="K365" s="31"/>
      <c r="L365" s="3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2" customHeight="1" x14ac:dyDescent="0.35">
      <c r="A366" s="6"/>
      <c r="B366" s="29" t="str">
        <f t="shared" si="7"/>
        <v>-</v>
      </c>
      <c r="C366" s="30" t="str">
        <f t="shared" si="8"/>
        <v/>
      </c>
      <c r="D366" s="31" t="str">
        <f t="shared" si="9"/>
        <v/>
      </c>
      <c r="E366" s="31" t="str">
        <f t="shared" si="10"/>
        <v/>
      </c>
      <c r="F366" s="31" t="str">
        <f t="shared" si="11"/>
        <v/>
      </c>
      <c r="G366" s="31" t="str">
        <f t="shared" si="12"/>
        <v/>
      </c>
      <c r="H366" s="31" t="str">
        <f t="shared" si="13"/>
        <v/>
      </c>
      <c r="I366" s="6"/>
      <c r="J366" s="31"/>
      <c r="K366" s="31"/>
      <c r="L366" s="3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2" customHeight="1" x14ac:dyDescent="0.35">
      <c r="A367" s="6"/>
      <c r="B367" s="29" t="str">
        <f t="shared" si="7"/>
        <v>-</v>
      </c>
      <c r="C367" s="30" t="str">
        <f t="shared" si="8"/>
        <v/>
      </c>
      <c r="D367" s="31" t="str">
        <f t="shared" si="9"/>
        <v/>
      </c>
      <c r="E367" s="31" t="str">
        <f t="shared" si="10"/>
        <v/>
      </c>
      <c r="F367" s="31" t="str">
        <f t="shared" si="11"/>
        <v/>
      </c>
      <c r="G367" s="31" t="str">
        <f t="shared" si="12"/>
        <v/>
      </c>
      <c r="H367" s="31" t="str">
        <f t="shared" si="13"/>
        <v/>
      </c>
      <c r="I367" s="6"/>
      <c r="J367" s="31"/>
      <c r="K367" s="31"/>
      <c r="L367" s="3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2" customHeight="1" x14ac:dyDescent="0.35">
      <c r="A368" s="6"/>
      <c r="B368" s="29" t="str">
        <f t="shared" si="7"/>
        <v>-</v>
      </c>
      <c r="C368" s="30" t="str">
        <f t="shared" si="8"/>
        <v/>
      </c>
      <c r="D368" s="31" t="str">
        <f t="shared" si="9"/>
        <v/>
      </c>
      <c r="E368" s="31" t="str">
        <f t="shared" si="10"/>
        <v/>
      </c>
      <c r="F368" s="31" t="str">
        <f t="shared" si="11"/>
        <v/>
      </c>
      <c r="G368" s="31" t="str">
        <f t="shared" si="12"/>
        <v/>
      </c>
      <c r="H368" s="31" t="str">
        <f t="shared" si="13"/>
        <v/>
      </c>
      <c r="I368" s="6"/>
      <c r="J368" s="31"/>
      <c r="K368" s="31"/>
      <c r="L368" s="3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2" customHeight="1" x14ac:dyDescent="0.35">
      <c r="A369" s="6"/>
      <c r="B369" s="29" t="str">
        <f t="shared" si="7"/>
        <v>-</v>
      </c>
      <c r="C369" s="30" t="str">
        <f t="shared" si="8"/>
        <v/>
      </c>
      <c r="D369" s="31" t="str">
        <f t="shared" si="9"/>
        <v/>
      </c>
      <c r="E369" s="31" t="str">
        <f t="shared" si="10"/>
        <v/>
      </c>
      <c r="F369" s="31" t="str">
        <f t="shared" si="11"/>
        <v/>
      </c>
      <c r="G369" s="31" t="str">
        <f t="shared" si="12"/>
        <v/>
      </c>
      <c r="H369" s="31" t="str">
        <f t="shared" si="13"/>
        <v/>
      </c>
      <c r="I369" s="6"/>
      <c r="J369" s="31"/>
      <c r="K369" s="31"/>
      <c r="L369" s="3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2" customHeight="1" x14ac:dyDescent="0.35">
      <c r="A370" s="6"/>
      <c r="B370" s="29" t="str">
        <f t="shared" si="7"/>
        <v>-</v>
      </c>
      <c r="C370" s="30" t="str">
        <f t="shared" si="8"/>
        <v/>
      </c>
      <c r="D370" s="31" t="str">
        <f t="shared" si="9"/>
        <v/>
      </c>
      <c r="E370" s="31" t="str">
        <f t="shared" si="10"/>
        <v/>
      </c>
      <c r="F370" s="31" t="str">
        <f t="shared" si="11"/>
        <v/>
      </c>
      <c r="G370" s="31" t="str">
        <f t="shared" si="12"/>
        <v/>
      </c>
      <c r="H370" s="31" t="str">
        <f t="shared" si="13"/>
        <v/>
      </c>
      <c r="I370" s="6"/>
      <c r="J370" s="31"/>
      <c r="K370" s="31"/>
      <c r="L370" s="3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2" customHeight="1" x14ac:dyDescent="0.35">
      <c r="A371" s="6"/>
      <c r="B371" s="29" t="str">
        <f t="shared" si="7"/>
        <v>-</v>
      </c>
      <c r="C371" s="30" t="str">
        <f t="shared" si="8"/>
        <v/>
      </c>
      <c r="D371" s="31" t="str">
        <f t="shared" si="9"/>
        <v/>
      </c>
      <c r="E371" s="31" t="str">
        <f t="shared" si="10"/>
        <v/>
      </c>
      <c r="F371" s="31" t="str">
        <f t="shared" si="11"/>
        <v/>
      </c>
      <c r="G371" s="31" t="str">
        <f t="shared" si="12"/>
        <v/>
      </c>
      <c r="H371" s="31" t="str">
        <f t="shared" si="13"/>
        <v/>
      </c>
      <c r="I371" s="6"/>
      <c r="J371" s="31"/>
      <c r="K371" s="31"/>
      <c r="L371" s="3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2" customHeight="1" x14ac:dyDescent="0.35">
      <c r="A372" s="6"/>
      <c r="B372" s="36" t="s">
        <v>42</v>
      </c>
      <c r="C372" s="37"/>
      <c r="D372" s="37"/>
      <c r="E372" s="37"/>
      <c r="F372" s="37"/>
      <c r="G372" s="37"/>
      <c r="H372" s="3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2" customHeight="1" x14ac:dyDescent="0.35">
      <c r="A373" s="6"/>
      <c r="B373" s="33" t="s">
        <v>43</v>
      </c>
      <c r="C373" s="6"/>
      <c r="D373" s="6"/>
      <c r="E373" s="31">
        <f t="shared" ref="E373:H373" si="14">SUM(E12:E371)</f>
        <v>43962.139999999963</v>
      </c>
      <c r="F373" s="31">
        <f t="shared" si="14"/>
        <v>200000.00000000003</v>
      </c>
      <c r="G373" s="31">
        <f t="shared" si="14"/>
        <v>0</v>
      </c>
      <c r="H373" s="31">
        <f t="shared" si="14"/>
        <v>243962.14000000077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2" customHeight="1" x14ac:dyDescent="0.35">
      <c r="A374" s="6"/>
      <c r="B374" s="2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2" customHeight="1" x14ac:dyDescent="0.35">
      <c r="A375" s="6"/>
      <c r="B375" s="2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2" customHeight="1" x14ac:dyDescent="0.35">
      <c r="A376" s="6"/>
      <c r="B376" s="2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2" customHeight="1" x14ac:dyDescent="0.35">
      <c r="A377" s="6"/>
      <c r="B377" s="2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2" customHeight="1" x14ac:dyDescent="0.35">
      <c r="A378" s="6"/>
      <c r="B378" s="2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2" customHeight="1" x14ac:dyDescent="0.35">
      <c r="A379" s="6"/>
      <c r="B379" s="2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2" customHeight="1" x14ac:dyDescent="0.35">
      <c r="A380" s="6"/>
      <c r="B380" s="2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2" customHeight="1" x14ac:dyDescent="0.35">
      <c r="A381" s="6"/>
      <c r="B381" s="2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2" customHeight="1" x14ac:dyDescent="0.35">
      <c r="A382" s="6"/>
      <c r="B382" s="2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2" customHeight="1" x14ac:dyDescent="0.35">
      <c r="A383" s="6"/>
      <c r="B383" s="2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2" customHeight="1" x14ac:dyDescent="0.35">
      <c r="A384" s="6"/>
      <c r="B384" s="2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2" customHeight="1" x14ac:dyDescent="0.35">
      <c r="A385" s="6"/>
      <c r="B385" s="2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2" customHeight="1" x14ac:dyDescent="0.35">
      <c r="A386" s="6"/>
      <c r="B386" s="2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2" customHeight="1" x14ac:dyDescent="0.35">
      <c r="A387" s="6"/>
      <c r="B387" s="2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2" customHeight="1" x14ac:dyDescent="0.35">
      <c r="A388" s="6"/>
      <c r="B388" s="2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2" customHeight="1" x14ac:dyDescent="0.35">
      <c r="A389" s="6"/>
      <c r="B389" s="2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2" customHeight="1" x14ac:dyDescent="0.35">
      <c r="A390" s="6"/>
      <c r="B390" s="2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2" customHeight="1" x14ac:dyDescent="0.35">
      <c r="A391" s="6"/>
      <c r="B391" s="2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2" customHeight="1" x14ac:dyDescent="0.35">
      <c r="A392" s="6"/>
      <c r="B392" s="2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2" customHeight="1" x14ac:dyDescent="0.35">
      <c r="A393" s="6"/>
      <c r="B393" s="2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2" customHeight="1" x14ac:dyDescent="0.35">
      <c r="A394" s="6"/>
      <c r="B394" s="2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2" customHeight="1" x14ac:dyDescent="0.35">
      <c r="A395" s="6"/>
      <c r="B395" s="2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2" customHeight="1" x14ac:dyDescent="0.35">
      <c r="A396" s="6"/>
      <c r="B396" s="2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2" customHeight="1" x14ac:dyDescent="0.35">
      <c r="A397" s="6"/>
      <c r="B397" s="2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2" customHeight="1" x14ac:dyDescent="0.35">
      <c r="A398" s="6"/>
      <c r="B398" s="2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2" customHeight="1" x14ac:dyDescent="0.35">
      <c r="A399" s="6"/>
      <c r="B399" s="2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2" customHeight="1" x14ac:dyDescent="0.35">
      <c r="A400" s="6"/>
      <c r="B400" s="2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2" customHeight="1" x14ac:dyDescent="0.35">
      <c r="A401" s="6"/>
      <c r="B401" s="2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2" customHeight="1" x14ac:dyDescent="0.35">
      <c r="A402" s="6"/>
      <c r="B402" s="2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2" customHeight="1" x14ac:dyDescent="0.35">
      <c r="A403" s="6"/>
      <c r="B403" s="2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2" customHeight="1" x14ac:dyDescent="0.35">
      <c r="A404" s="6"/>
      <c r="B404" s="2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2" customHeight="1" x14ac:dyDescent="0.35">
      <c r="A405" s="6"/>
      <c r="B405" s="2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2" customHeight="1" x14ac:dyDescent="0.35">
      <c r="A406" s="6"/>
      <c r="B406" s="2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2" customHeight="1" x14ac:dyDescent="0.35">
      <c r="A407" s="6"/>
      <c r="B407" s="2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2" customHeight="1" x14ac:dyDescent="0.35">
      <c r="A408" s="6"/>
      <c r="B408" s="2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2" customHeight="1" x14ac:dyDescent="0.35">
      <c r="A409" s="6"/>
      <c r="B409" s="2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2" customHeight="1" x14ac:dyDescent="0.35">
      <c r="A410" s="6"/>
      <c r="B410" s="2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2" customHeight="1" x14ac:dyDescent="0.35">
      <c r="A411" s="6"/>
      <c r="B411" s="2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2" customHeight="1" x14ac:dyDescent="0.35">
      <c r="A412" s="6"/>
      <c r="B412" s="2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2" customHeight="1" x14ac:dyDescent="0.35">
      <c r="A413" s="6"/>
      <c r="B413" s="2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2" customHeight="1" x14ac:dyDescent="0.35">
      <c r="A414" s="6"/>
      <c r="B414" s="2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2" customHeight="1" x14ac:dyDescent="0.35">
      <c r="A415" s="6"/>
      <c r="B415" s="2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2" customHeight="1" x14ac:dyDescent="0.35">
      <c r="A416" s="6"/>
      <c r="B416" s="2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2" customHeight="1" x14ac:dyDescent="0.35">
      <c r="A417" s="6"/>
      <c r="B417" s="2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2" customHeight="1" x14ac:dyDescent="0.35">
      <c r="A418" s="6"/>
      <c r="B418" s="2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2" customHeight="1" x14ac:dyDescent="0.35">
      <c r="A419" s="6"/>
      <c r="B419" s="2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2" customHeight="1" x14ac:dyDescent="0.35">
      <c r="A420" s="6"/>
      <c r="B420" s="2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2" customHeight="1" x14ac:dyDescent="0.35">
      <c r="A421" s="6"/>
      <c r="B421" s="2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2" customHeight="1" x14ac:dyDescent="0.35">
      <c r="A422" s="6"/>
      <c r="B422" s="2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2" customHeight="1" x14ac:dyDescent="0.35">
      <c r="A423" s="6"/>
      <c r="B423" s="2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2" customHeight="1" x14ac:dyDescent="0.35">
      <c r="A424" s="6"/>
      <c r="B424" s="2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2" customHeight="1" x14ac:dyDescent="0.35">
      <c r="A425" s="6"/>
      <c r="B425" s="2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2" customHeight="1" x14ac:dyDescent="0.35">
      <c r="A426" s="6"/>
      <c r="B426" s="2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2" customHeight="1" x14ac:dyDescent="0.35">
      <c r="A427" s="6"/>
      <c r="B427" s="2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2" customHeight="1" x14ac:dyDescent="0.35">
      <c r="A428" s="6"/>
      <c r="B428" s="2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2" customHeight="1" x14ac:dyDescent="0.35">
      <c r="A429" s="6"/>
      <c r="B429" s="2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2" customHeight="1" x14ac:dyDescent="0.35">
      <c r="A430" s="6"/>
      <c r="B430" s="2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2" customHeight="1" x14ac:dyDescent="0.35">
      <c r="A431" s="6"/>
      <c r="B431" s="2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2" customHeight="1" x14ac:dyDescent="0.35">
      <c r="A432" s="6"/>
      <c r="B432" s="2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2" customHeight="1" x14ac:dyDescent="0.35">
      <c r="A433" s="6"/>
      <c r="B433" s="2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2" customHeight="1" x14ac:dyDescent="0.35">
      <c r="A434" s="6"/>
      <c r="B434" s="2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2" customHeight="1" x14ac:dyDescent="0.35">
      <c r="A435" s="6"/>
      <c r="B435" s="2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2" customHeight="1" x14ac:dyDescent="0.35">
      <c r="A436" s="6"/>
      <c r="B436" s="2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2" customHeight="1" x14ac:dyDescent="0.35">
      <c r="A437" s="6"/>
      <c r="B437" s="2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2" customHeight="1" x14ac:dyDescent="0.35">
      <c r="A438" s="6"/>
      <c r="B438" s="2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2" customHeight="1" x14ac:dyDescent="0.35">
      <c r="A439" s="6"/>
      <c r="B439" s="2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2" customHeight="1" x14ac:dyDescent="0.35">
      <c r="A440" s="6"/>
      <c r="B440" s="2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2" customHeight="1" x14ac:dyDescent="0.35">
      <c r="A441" s="6"/>
      <c r="B441" s="2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2" customHeight="1" x14ac:dyDescent="0.35">
      <c r="A442" s="6"/>
      <c r="B442" s="2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2" customHeight="1" x14ac:dyDescent="0.35">
      <c r="A443" s="6"/>
      <c r="B443" s="2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2" customHeight="1" x14ac:dyDescent="0.35">
      <c r="A444" s="6"/>
      <c r="B444" s="2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2" customHeight="1" x14ac:dyDescent="0.35">
      <c r="A445" s="6"/>
      <c r="B445" s="2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2" customHeight="1" x14ac:dyDescent="0.35">
      <c r="A446" s="6"/>
      <c r="B446" s="2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2" customHeight="1" x14ac:dyDescent="0.35">
      <c r="A447" s="6"/>
      <c r="B447" s="2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2" customHeight="1" x14ac:dyDescent="0.35">
      <c r="A448" s="6"/>
      <c r="B448" s="2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2" customHeight="1" x14ac:dyDescent="0.35">
      <c r="A449" s="6"/>
      <c r="B449" s="2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2" customHeight="1" x14ac:dyDescent="0.35">
      <c r="A450" s="6"/>
      <c r="B450" s="2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2" customHeight="1" x14ac:dyDescent="0.35">
      <c r="A451" s="6"/>
      <c r="B451" s="2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2" customHeight="1" x14ac:dyDescent="0.35">
      <c r="A452" s="6"/>
      <c r="B452" s="2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2" customHeight="1" x14ac:dyDescent="0.35">
      <c r="A453" s="6"/>
      <c r="B453" s="2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2" customHeight="1" x14ac:dyDescent="0.35">
      <c r="A454" s="6"/>
      <c r="B454" s="2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2" customHeight="1" x14ac:dyDescent="0.35">
      <c r="A455" s="6"/>
      <c r="B455" s="2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2" customHeight="1" x14ac:dyDescent="0.35">
      <c r="A456" s="6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2" customHeight="1" x14ac:dyDescent="0.35">
      <c r="A457" s="6"/>
      <c r="B457" s="2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2" customHeight="1" x14ac:dyDescent="0.35">
      <c r="A458" s="6"/>
      <c r="B458" s="2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2" customHeight="1" x14ac:dyDescent="0.35">
      <c r="A459" s="6"/>
      <c r="B459" s="2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2" customHeight="1" x14ac:dyDescent="0.35">
      <c r="A460" s="6"/>
      <c r="B460" s="2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2" customHeight="1" x14ac:dyDescent="0.35">
      <c r="A461" s="6"/>
      <c r="B461" s="2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2" customHeight="1" x14ac:dyDescent="0.35">
      <c r="A462" s="6"/>
      <c r="B462" s="2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2" customHeight="1" x14ac:dyDescent="0.35">
      <c r="A463" s="6"/>
      <c r="B463" s="2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2" customHeight="1" x14ac:dyDescent="0.35">
      <c r="A464" s="6"/>
      <c r="B464" s="2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2" customHeight="1" x14ac:dyDescent="0.35">
      <c r="A465" s="6"/>
      <c r="B465" s="2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2" customHeight="1" x14ac:dyDescent="0.35">
      <c r="A466" s="6"/>
      <c r="B466" s="2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2" customHeight="1" x14ac:dyDescent="0.35">
      <c r="A467" s="6"/>
      <c r="B467" s="2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2" customHeight="1" x14ac:dyDescent="0.35">
      <c r="A468" s="6"/>
      <c r="B468" s="2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2" customHeight="1" x14ac:dyDescent="0.35">
      <c r="A469" s="6"/>
      <c r="B469" s="2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2" customHeight="1" x14ac:dyDescent="0.35">
      <c r="A470" s="6"/>
      <c r="B470" s="2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2" customHeight="1" x14ac:dyDescent="0.35">
      <c r="A471" s="6"/>
      <c r="B471" s="2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2" customHeight="1" x14ac:dyDescent="0.35">
      <c r="A472" s="6"/>
      <c r="B472" s="2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2" customHeight="1" x14ac:dyDescent="0.35">
      <c r="A473" s="6"/>
      <c r="B473" s="2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2" customHeight="1" x14ac:dyDescent="0.35">
      <c r="A474" s="6"/>
      <c r="B474" s="2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2" customHeight="1" x14ac:dyDescent="0.35">
      <c r="A475" s="6"/>
      <c r="B475" s="2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2" customHeight="1" x14ac:dyDescent="0.35">
      <c r="A476" s="6"/>
      <c r="B476" s="2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2" customHeight="1" x14ac:dyDescent="0.35">
      <c r="A477" s="6"/>
      <c r="B477" s="2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2" customHeight="1" x14ac:dyDescent="0.35">
      <c r="A478" s="6"/>
      <c r="B478" s="2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2" customHeight="1" x14ac:dyDescent="0.35">
      <c r="A479" s="6"/>
      <c r="B479" s="2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2" customHeight="1" x14ac:dyDescent="0.35">
      <c r="A480" s="6"/>
      <c r="B480" s="2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2" customHeight="1" x14ac:dyDescent="0.35">
      <c r="A481" s="6"/>
      <c r="B481" s="2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2" customHeight="1" x14ac:dyDescent="0.35">
      <c r="A482" s="6"/>
      <c r="B482" s="2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2" customHeight="1" x14ac:dyDescent="0.35">
      <c r="A483" s="6"/>
      <c r="B483" s="2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2" customHeight="1" x14ac:dyDescent="0.35">
      <c r="A484" s="6"/>
      <c r="B484" s="2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2" customHeight="1" x14ac:dyDescent="0.35">
      <c r="A485" s="6"/>
      <c r="B485" s="2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2" customHeight="1" x14ac:dyDescent="0.35">
      <c r="A486" s="6"/>
      <c r="B486" s="2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2" customHeight="1" x14ac:dyDescent="0.35">
      <c r="A487" s="6"/>
      <c r="B487" s="2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2" customHeight="1" x14ac:dyDescent="0.35">
      <c r="A488" s="6"/>
      <c r="B488" s="2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2" customHeight="1" x14ac:dyDescent="0.35">
      <c r="A489" s="6"/>
      <c r="B489" s="2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2" customHeight="1" x14ac:dyDescent="0.35">
      <c r="A490" s="6"/>
      <c r="B490" s="2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2" customHeight="1" x14ac:dyDescent="0.35">
      <c r="A491" s="6"/>
      <c r="B491" s="2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2" customHeight="1" x14ac:dyDescent="0.35">
      <c r="A492" s="6"/>
      <c r="B492" s="2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2" customHeight="1" x14ac:dyDescent="0.35">
      <c r="A493" s="6"/>
      <c r="B493" s="2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2" customHeight="1" x14ac:dyDescent="0.35">
      <c r="A494" s="6"/>
      <c r="B494" s="2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2" customHeight="1" x14ac:dyDescent="0.35">
      <c r="A495" s="6"/>
      <c r="B495" s="2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2" customHeight="1" x14ac:dyDescent="0.35">
      <c r="A496" s="6"/>
      <c r="B496" s="2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2" customHeight="1" x14ac:dyDescent="0.35">
      <c r="A497" s="6"/>
      <c r="B497" s="2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2" customHeight="1" x14ac:dyDescent="0.35">
      <c r="A498" s="6"/>
      <c r="B498" s="2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2" customHeight="1" x14ac:dyDescent="0.35">
      <c r="A499" s="6"/>
      <c r="B499" s="2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2" customHeight="1" x14ac:dyDescent="0.35">
      <c r="A500" s="6"/>
      <c r="B500" s="2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2" customHeight="1" x14ac:dyDescent="0.35">
      <c r="A501" s="6"/>
      <c r="B501" s="2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2" customHeight="1" x14ac:dyDescent="0.35">
      <c r="A502" s="6"/>
      <c r="B502" s="2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2" customHeight="1" x14ac:dyDescent="0.35">
      <c r="A503" s="6"/>
      <c r="B503" s="2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2" customHeight="1" x14ac:dyDescent="0.35">
      <c r="A504" s="6"/>
      <c r="B504" s="2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2" customHeight="1" x14ac:dyDescent="0.35">
      <c r="A505" s="6"/>
      <c r="B505" s="2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2" customHeight="1" x14ac:dyDescent="0.35">
      <c r="A506" s="6"/>
      <c r="B506" s="2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2" customHeight="1" x14ac:dyDescent="0.35">
      <c r="A507" s="6"/>
      <c r="B507" s="2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2" customHeight="1" x14ac:dyDescent="0.35">
      <c r="A508" s="6"/>
      <c r="B508" s="2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2" customHeight="1" x14ac:dyDescent="0.35">
      <c r="A509" s="6"/>
      <c r="B509" s="2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2" customHeight="1" x14ac:dyDescent="0.35">
      <c r="A510" s="6"/>
      <c r="B510" s="2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2" customHeight="1" x14ac:dyDescent="0.35">
      <c r="A511" s="6"/>
      <c r="B511" s="2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2" customHeight="1" x14ac:dyDescent="0.35">
      <c r="A512" s="6"/>
      <c r="B512" s="2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2" customHeight="1" x14ac:dyDescent="0.35">
      <c r="A513" s="6"/>
      <c r="B513" s="2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2" customHeight="1" x14ac:dyDescent="0.35">
      <c r="A514" s="6"/>
      <c r="B514" s="2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2" customHeight="1" x14ac:dyDescent="0.35">
      <c r="A515" s="6"/>
      <c r="B515" s="2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2" customHeight="1" x14ac:dyDescent="0.35">
      <c r="A516" s="6"/>
      <c r="B516" s="2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2" customHeight="1" x14ac:dyDescent="0.35">
      <c r="A517" s="6"/>
      <c r="B517" s="2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2" customHeight="1" x14ac:dyDescent="0.35">
      <c r="A518" s="6"/>
      <c r="B518" s="2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2" customHeight="1" x14ac:dyDescent="0.35">
      <c r="A519" s="6"/>
      <c r="B519" s="2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2" customHeight="1" x14ac:dyDescent="0.35">
      <c r="A520" s="6"/>
      <c r="B520" s="2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2" customHeight="1" x14ac:dyDescent="0.35">
      <c r="A521" s="6"/>
      <c r="B521" s="2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2" customHeight="1" x14ac:dyDescent="0.35">
      <c r="A522" s="6"/>
      <c r="B522" s="2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2" customHeight="1" x14ac:dyDescent="0.35">
      <c r="A523" s="6"/>
      <c r="B523" s="2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2" customHeight="1" x14ac:dyDescent="0.35">
      <c r="A524" s="6"/>
      <c r="B524" s="2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2" customHeight="1" x14ac:dyDescent="0.35">
      <c r="A525" s="6"/>
      <c r="B525" s="2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2" customHeight="1" x14ac:dyDescent="0.35">
      <c r="A526" s="6"/>
      <c r="B526" s="2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2" customHeight="1" x14ac:dyDescent="0.35">
      <c r="A527" s="6"/>
      <c r="B527" s="2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2" customHeight="1" x14ac:dyDescent="0.35">
      <c r="A528" s="6"/>
      <c r="B528" s="2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2" customHeight="1" x14ac:dyDescent="0.35">
      <c r="A529" s="6"/>
      <c r="B529" s="2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2" customHeight="1" x14ac:dyDescent="0.35">
      <c r="A530" s="6"/>
      <c r="B530" s="2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2" customHeight="1" x14ac:dyDescent="0.35">
      <c r="A531" s="6"/>
      <c r="B531" s="2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2" customHeight="1" x14ac:dyDescent="0.35">
      <c r="A532" s="6"/>
      <c r="B532" s="2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2" customHeight="1" x14ac:dyDescent="0.35">
      <c r="A533" s="6"/>
      <c r="B533" s="2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2" customHeight="1" x14ac:dyDescent="0.35">
      <c r="A534" s="6"/>
      <c r="B534" s="2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2" customHeight="1" x14ac:dyDescent="0.35">
      <c r="A535" s="6"/>
      <c r="B535" s="2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2" customHeight="1" x14ac:dyDescent="0.35">
      <c r="A536" s="6"/>
      <c r="B536" s="2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2" customHeight="1" x14ac:dyDescent="0.35">
      <c r="A537" s="6"/>
      <c r="B537" s="2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2" customHeight="1" x14ac:dyDescent="0.35">
      <c r="A538" s="6"/>
      <c r="B538" s="2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2" customHeight="1" x14ac:dyDescent="0.35">
      <c r="A539" s="6"/>
      <c r="B539" s="2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2" customHeight="1" x14ac:dyDescent="0.35">
      <c r="A540" s="6"/>
      <c r="B540" s="2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2" customHeight="1" x14ac:dyDescent="0.35">
      <c r="A541" s="6"/>
      <c r="B541" s="2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2" customHeight="1" x14ac:dyDescent="0.35">
      <c r="A542" s="6"/>
      <c r="B542" s="2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2" customHeight="1" x14ac:dyDescent="0.35">
      <c r="A543" s="6"/>
      <c r="B543" s="2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2" customHeight="1" x14ac:dyDescent="0.35">
      <c r="A544" s="6"/>
      <c r="B544" s="2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2" customHeight="1" x14ac:dyDescent="0.35">
      <c r="A545" s="6"/>
      <c r="B545" s="2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2" customHeight="1" x14ac:dyDescent="0.35">
      <c r="A546" s="6"/>
      <c r="B546" s="2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2" customHeight="1" x14ac:dyDescent="0.35">
      <c r="A547" s="6"/>
      <c r="B547" s="2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2" customHeight="1" x14ac:dyDescent="0.35">
      <c r="A548" s="6"/>
      <c r="B548" s="2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2" customHeight="1" x14ac:dyDescent="0.35">
      <c r="A549" s="6"/>
      <c r="B549" s="2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2" customHeight="1" x14ac:dyDescent="0.35">
      <c r="A550" s="6"/>
      <c r="B550" s="2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2" customHeight="1" x14ac:dyDescent="0.35">
      <c r="A551" s="6"/>
      <c r="B551" s="2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2" customHeight="1" x14ac:dyDescent="0.35">
      <c r="A552" s="6"/>
      <c r="B552" s="2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2" customHeight="1" x14ac:dyDescent="0.35">
      <c r="A553" s="6"/>
      <c r="B553" s="2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2" customHeight="1" x14ac:dyDescent="0.35">
      <c r="A554" s="6"/>
      <c r="B554" s="2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2" customHeight="1" x14ac:dyDescent="0.35">
      <c r="A555" s="6"/>
      <c r="B555" s="2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2" customHeight="1" x14ac:dyDescent="0.35">
      <c r="A556" s="6"/>
      <c r="B556" s="2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2" customHeight="1" x14ac:dyDescent="0.35">
      <c r="A557" s="6"/>
      <c r="B557" s="2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2" customHeight="1" x14ac:dyDescent="0.35">
      <c r="A558" s="6"/>
      <c r="B558" s="2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2" customHeight="1" x14ac:dyDescent="0.35">
      <c r="A559" s="6"/>
      <c r="B559" s="2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2" customHeight="1" x14ac:dyDescent="0.35">
      <c r="A560" s="6"/>
      <c r="B560" s="2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2" customHeight="1" x14ac:dyDescent="0.35">
      <c r="A561" s="6"/>
      <c r="B561" s="2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2" customHeight="1" x14ac:dyDescent="0.35">
      <c r="A562" s="6"/>
      <c r="B562" s="2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2" customHeight="1" x14ac:dyDescent="0.35">
      <c r="A563" s="6"/>
      <c r="B563" s="2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2" customHeight="1" x14ac:dyDescent="0.35">
      <c r="A564" s="6"/>
      <c r="B564" s="2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2" customHeight="1" x14ac:dyDescent="0.35">
      <c r="A565" s="6"/>
      <c r="B565" s="2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2" customHeight="1" x14ac:dyDescent="0.35">
      <c r="A566" s="6"/>
      <c r="B566" s="2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2" customHeight="1" x14ac:dyDescent="0.35">
      <c r="A567" s="6"/>
      <c r="B567" s="2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2" customHeight="1" x14ac:dyDescent="0.35">
      <c r="A568" s="6"/>
      <c r="B568" s="2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2" customHeight="1" x14ac:dyDescent="0.35">
      <c r="A569" s="6"/>
      <c r="B569" s="2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2" customHeight="1" x14ac:dyDescent="0.35">
      <c r="A570" s="6"/>
      <c r="B570" s="2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2" customHeight="1" x14ac:dyDescent="0.35">
      <c r="A571" s="6"/>
      <c r="B571" s="2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2" customHeight="1" x14ac:dyDescent="0.35">
      <c r="A572" s="6"/>
      <c r="B572" s="2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2" customHeight="1" x14ac:dyDescent="0.35">
      <c r="A573" s="6"/>
      <c r="B573" s="2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2" customHeight="1" x14ac:dyDescent="0.35">
      <c r="A574" s="6"/>
      <c r="B574" s="2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2" customHeight="1" x14ac:dyDescent="0.35">
      <c r="A575" s="6"/>
      <c r="B575" s="2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2" customHeight="1" x14ac:dyDescent="0.35">
      <c r="A576" s="6"/>
      <c r="B576" s="2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2" customHeight="1" x14ac:dyDescent="0.35">
      <c r="A577" s="6"/>
      <c r="B577" s="2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2" customHeight="1" x14ac:dyDescent="0.35">
      <c r="A578" s="6"/>
      <c r="B578" s="2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2" customHeight="1" x14ac:dyDescent="0.35">
      <c r="A579" s="6"/>
      <c r="B579" s="2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2" customHeight="1" x14ac:dyDescent="0.35">
      <c r="A580" s="6"/>
      <c r="B580" s="2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2" customHeight="1" x14ac:dyDescent="0.35">
      <c r="A581" s="6"/>
      <c r="B581" s="2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2" customHeight="1" x14ac:dyDescent="0.35">
      <c r="A582" s="6"/>
      <c r="B582" s="2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2" customHeight="1" x14ac:dyDescent="0.35">
      <c r="A583" s="6"/>
      <c r="B583" s="2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2" customHeight="1" x14ac:dyDescent="0.35">
      <c r="A584" s="6"/>
      <c r="B584" s="2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2" customHeight="1" x14ac:dyDescent="0.35">
      <c r="A585" s="6"/>
      <c r="B585" s="2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2" customHeight="1" x14ac:dyDescent="0.35">
      <c r="A586" s="6"/>
      <c r="B586" s="2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2" customHeight="1" x14ac:dyDescent="0.35">
      <c r="A587" s="6"/>
      <c r="B587" s="2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2" customHeight="1" x14ac:dyDescent="0.35">
      <c r="A588" s="6"/>
      <c r="B588" s="2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2" customHeight="1" x14ac:dyDescent="0.35">
      <c r="A589" s="6"/>
      <c r="B589" s="2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2" customHeight="1" x14ac:dyDescent="0.35">
      <c r="A590" s="6"/>
      <c r="B590" s="2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2" customHeight="1" x14ac:dyDescent="0.35">
      <c r="A591" s="6"/>
      <c r="B591" s="2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2" customHeight="1" x14ac:dyDescent="0.35">
      <c r="A592" s="6"/>
      <c r="B592" s="2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2" customHeight="1" x14ac:dyDescent="0.35">
      <c r="A593" s="6"/>
      <c r="B593" s="2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2" customHeight="1" x14ac:dyDescent="0.35">
      <c r="A594" s="6"/>
      <c r="B594" s="2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2" customHeight="1" x14ac:dyDescent="0.35">
      <c r="A595" s="6"/>
      <c r="B595" s="2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2" customHeight="1" x14ac:dyDescent="0.35">
      <c r="A596" s="6"/>
      <c r="B596" s="2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2" customHeight="1" x14ac:dyDescent="0.35">
      <c r="A597" s="6"/>
      <c r="B597" s="2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2" customHeight="1" x14ac:dyDescent="0.35">
      <c r="A598" s="6"/>
      <c r="B598" s="2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2" customHeight="1" x14ac:dyDescent="0.35">
      <c r="A599" s="6"/>
      <c r="B599" s="2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2" customHeight="1" x14ac:dyDescent="0.35">
      <c r="A600" s="6"/>
      <c r="B600" s="2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2" customHeight="1" x14ac:dyDescent="0.35">
      <c r="A601" s="6"/>
      <c r="B601" s="2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2" customHeight="1" x14ac:dyDescent="0.35">
      <c r="A602" s="6"/>
      <c r="B602" s="2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2" customHeight="1" x14ac:dyDescent="0.35">
      <c r="A603" s="6"/>
      <c r="B603" s="2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2" customHeight="1" x14ac:dyDescent="0.35">
      <c r="A604" s="6"/>
      <c r="B604" s="2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2" customHeight="1" x14ac:dyDescent="0.35">
      <c r="A605" s="6"/>
      <c r="B605" s="2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2" customHeight="1" x14ac:dyDescent="0.35">
      <c r="A606" s="6"/>
      <c r="B606" s="2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2" customHeight="1" x14ac:dyDescent="0.35">
      <c r="A607" s="6"/>
      <c r="B607" s="2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2" customHeight="1" x14ac:dyDescent="0.35">
      <c r="A608" s="6"/>
      <c r="B608" s="2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2" customHeight="1" x14ac:dyDescent="0.35">
      <c r="A609" s="6"/>
      <c r="B609" s="2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2" customHeight="1" x14ac:dyDescent="0.35">
      <c r="A610" s="6"/>
      <c r="B610" s="2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2" customHeight="1" x14ac:dyDescent="0.35">
      <c r="A611" s="6"/>
      <c r="B611" s="2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2" customHeight="1" x14ac:dyDescent="0.35">
      <c r="A612" s="6"/>
      <c r="B612" s="2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2" customHeight="1" x14ac:dyDescent="0.35">
      <c r="A613" s="6"/>
      <c r="B613" s="2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2" customHeight="1" x14ac:dyDescent="0.35">
      <c r="A614" s="6"/>
      <c r="B614" s="2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2" customHeight="1" x14ac:dyDescent="0.35">
      <c r="A615" s="6"/>
      <c r="B615" s="2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2" customHeight="1" x14ac:dyDescent="0.35">
      <c r="A616" s="6"/>
      <c r="B616" s="2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2" customHeight="1" x14ac:dyDescent="0.35">
      <c r="A617" s="6"/>
      <c r="B617" s="2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2" customHeight="1" x14ac:dyDescent="0.35">
      <c r="A618" s="6"/>
      <c r="B618" s="2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2" customHeight="1" x14ac:dyDescent="0.35">
      <c r="A619" s="6"/>
      <c r="B619" s="2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2" customHeight="1" x14ac:dyDescent="0.35">
      <c r="A620" s="6"/>
      <c r="B620" s="2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2" customHeight="1" x14ac:dyDescent="0.35">
      <c r="A621" s="6"/>
      <c r="B621" s="2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2" customHeight="1" x14ac:dyDescent="0.35">
      <c r="A622" s="6"/>
      <c r="B622" s="2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2" customHeight="1" x14ac:dyDescent="0.35">
      <c r="A623" s="6"/>
      <c r="B623" s="2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2" customHeight="1" x14ac:dyDescent="0.35">
      <c r="A624" s="6"/>
      <c r="B624" s="2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2" customHeight="1" x14ac:dyDescent="0.35">
      <c r="A625" s="6"/>
      <c r="B625" s="2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2" customHeight="1" x14ac:dyDescent="0.35">
      <c r="A626" s="6"/>
      <c r="B626" s="2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2" customHeight="1" x14ac:dyDescent="0.35">
      <c r="A627" s="6"/>
      <c r="B627" s="2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2" customHeight="1" x14ac:dyDescent="0.35">
      <c r="A628" s="6"/>
      <c r="B628" s="2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2" customHeight="1" x14ac:dyDescent="0.35">
      <c r="A629" s="6"/>
      <c r="B629" s="2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2" customHeight="1" x14ac:dyDescent="0.35">
      <c r="A630" s="6"/>
      <c r="B630" s="2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2" customHeight="1" x14ac:dyDescent="0.35">
      <c r="A631" s="6"/>
      <c r="B631" s="2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2" customHeight="1" x14ac:dyDescent="0.35">
      <c r="A632" s="6"/>
      <c r="B632" s="2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2" customHeight="1" x14ac:dyDescent="0.35">
      <c r="A633" s="6"/>
      <c r="B633" s="2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2" customHeight="1" x14ac:dyDescent="0.35">
      <c r="A634" s="6"/>
      <c r="B634" s="2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2" customHeight="1" x14ac:dyDescent="0.35">
      <c r="A635" s="6"/>
      <c r="B635" s="2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2" customHeight="1" x14ac:dyDescent="0.35">
      <c r="A636" s="6"/>
      <c r="B636" s="2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2" customHeight="1" x14ac:dyDescent="0.35">
      <c r="A637" s="6"/>
      <c r="B637" s="2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2" customHeight="1" x14ac:dyDescent="0.35">
      <c r="A638" s="6"/>
      <c r="B638" s="2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2" customHeight="1" x14ac:dyDescent="0.35">
      <c r="A639" s="6"/>
      <c r="B639" s="2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2" customHeight="1" x14ac:dyDescent="0.35">
      <c r="A640" s="6"/>
      <c r="B640" s="2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2" customHeight="1" x14ac:dyDescent="0.35">
      <c r="A641" s="6"/>
      <c r="B641" s="2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2" customHeight="1" x14ac:dyDescent="0.35">
      <c r="A642" s="6"/>
      <c r="B642" s="2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2" customHeight="1" x14ac:dyDescent="0.35">
      <c r="A643" s="6"/>
      <c r="B643" s="2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2" customHeight="1" x14ac:dyDescent="0.35">
      <c r="A644" s="6"/>
      <c r="B644" s="2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2" customHeight="1" x14ac:dyDescent="0.35">
      <c r="A645" s="6"/>
      <c r="B645" s="2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2" customHeight="1" x14ac:dyDescent="0.35">
      <c r="A646" s="6"/>
      <c r="B646" s="2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2" customHeight="1" x14ac:dyDescent="0.35">
      <c r="A647" s="6"/>
      <c r="B647" s="2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2" customHeight="1" x14ac:dyDescent="0.35">
      <c r="A648" s="6"/>
      <c r="B648" s="2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2" customHeight="1" x14ac:dyDescent="0.35">
      <c r="A649" s="6"/>
      <c r="B649" s="2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2" customHeight="1" x14ac:dyDescent="0.35">
      <c r="A650" s="6"/>
      <c r="B650" s="2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2" customHeight="1" x14ac:dyDescent="0.35">
      <c r="A651" s="6"/>
      <c r="B651" s="2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2" customHeight="1" x14ac:dyDescent="0.35">
      <c r="A652" s="6"/>
      <c r="B652" s="2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2" customHeight="1" x14ac:dyDescent="0.35">
      <c r="A653" s="6"/>
      <c r="B653" s="2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2" customHeight="1" x14ac:dyDescent="0.35">
      <c r="A654" s="6"/>
      <c r="B654" s="2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2" customHeight="1" x14ac:dyDescent="0.35">
      <c r="A655" s="6"/>
      <c r="B655" s="2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2" customHeight="1" x14ac:dyDescent="0.35">
      <c r="A656" s="6"/>
      <c r="B656" s="2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2" customHeight="1" x14ac:dyDescent="0.35">
      <c r="A657" s="6"/>
      <c r="B657" s="2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2" customHeight="1" x14ac:dyDescent="0.35">
      <c r="A658" s="6"/>
      <c r="B658" s="2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2" customHeight="1" x14ac:dyDescent="0.35">
      <c r="A659" s="6"/>
      <c r="B659" s="2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2" customHeight="1" x14ac:dyDescent="0.35">
      <c r="A660" s="6"/>
      <c r="B660" s="2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2" customHeight="1" x14ac:dyDescent="0.35">
      <c r="A661" s="6"/>
      <c r="B661" s="2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2" customHeight="1" x14ac:dyDescent="0.35">
      <c r="A662" s="6"/>
      <c r="B662" s="2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2" customHeight="1" x14ac:dyDescent="0.35">
      <c r="A663" s="6"/>
      <c r="B663" s="2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2" customHeight="1" x14ac:dyDescent="0.35">
      <c r="A664" s="6"/>
      <c r="B664" s="2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2" customHeight="1" x14ac:dyDescent="0.35">
      <c r="A665" s="6"/>
      <c r="B665" s="2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2" customHeight="1" x14ac:dyDescent="0.35">
      <c r="A666" s="6"/>
      <c r="B666" s="2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2" customHeight="1" x14ac:dyDescent="0.35">
      <c r="A667" s="6"/>
      <c r="B667" s="2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2" customHeight="1" x14ac:dyDescent="0.35">
      <c r="A668" s="6"/>
      <c r="B668" s="2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2" customHeight="1" x14ac:dyDescent="0.35">
      <c r="A669" s="6"/>
      <c r="B669" s="2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2" customHeight="1" x14ac:dyDescent="0.35">
      <c r="A670" s="6"/>
      <c r="B670" s="2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2" customHeight="1" x14ac:dyDescent="0.35">
      <c r="A671" s="6"/>
      <c r="B671" s="2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2" customHeight="1" x14ac:dyDescent="0.35">
      <c r="A672" s="6"/>
      <c r="B672" s="2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2" customHeight="1" x14ac:dyDescent="0.35">
      <c r="A673" s="6"/>
      <c r="B673" s="2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2" customHeight="1" x14ac:dyDescent="0.35">
      <c r="A674" s="6"/>
      <c r="B674" s="2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2" customHeight="1" x14ac:dyDescent="0.35">
      <c r="A675" s="6"/>
      <c r="B675" s="2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2" customHeight="1" x14ac:dyDescent="0.35">
      <c r="A676" s="6"/>
      <c r="B676" s="2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2" customHeight="1" x14ac:dyDescent="0.35">
      <c r="A677" s="6"/>
      <c r="B677" s="2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2" customHeight="1" x14ac:dyDescent="0.35">
      <c r="A678" s="6"/>
      <c r="B678" s="2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2" customHeight="1" x14ac:dyDescent="0.35">
      <c r="A679" s="6"/>
      <c r="B679" s="2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2" customHeight="1" x14ac:dyDescent="0.35">
      <c r="A680" s="6"/>
      <c r="B680" s="2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2" customHeight="1" x14ac:dyDescent="0.35">
      <c r="A681" s="6"/>
      <c r="B681" s="2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2" customHeight="1" x14ac:dyDescent="0.35">
      <c r="A682" s="6"/>
      <c r="B682" s="2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2" customHeight="1" x14ac:dyDescent="0.35">
      <c r="A683" s="6"/>
      <c r="B683" s="2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2" customHeight="1" x14ac:dyDescent="0.35">
      <c r="A684" s="6"/>
      <c r="B684" s="2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2" customHeight="1" x14ac:dyDescent="0.35">
      <c r="A685" s="6"/>
      <c r="B685" s="2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2" customHeight="1" x14ac:dyDescent="0.35">
      <c r="A686" s="6"/>
      <c r="B686" s="2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2" customHeight="1" x14ac:dyDescent="0.35">
      <c r="A687" s="6"/>
      <c r="B687" s="2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2" customHeight="1" x14ac:dyDescent="0.35">
      <c r="A688" s="6"/>
      <c r="B688" s="2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2" customHeight="1" x14ac:dyDescent="0.35">
      <c r="A689" s="6"/>
      <c r="B689" s="2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2" customHeight="1" x14ac:dyDescent="0.35">
      <c r="A690" s="6"/>
      <c r="B690" s="2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2" customHeight="1" x14ac:dyDescent="0.35">
      <c r="A691" s="6"/>
      <c r="B691" s="2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2" customHeight="1" x14ac:dyDescent="0.35">
      <c r="A692" s="6"/>
      <c r="B692" s="2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2" customHeight="1" x14ac:dyDescent="0.35">
      <c r="A693" s="6"/>
      <c r="B693" s="2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2" customHeight="1" x14ac:dyDescent="0.35">
      <c r="A694" s="6"/>
      <c r="B694" s="2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2" customHeight="1" x14ac:dyDescent="0.35">
      <c r="A695" s="6"/>
      <c r="B695" s="2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2" customHeight="1" x14ac:dyDescent="0.35">
      <c r="A696" s="6"/>
      <c r="B696" s="2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2" customHeight="1" x14ac:dyDescent="0.35">
      <c r="A697" s="6"/>
      <c r="B697" s="2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2" customHeight="1" x14ac:dyDescent="0.35">
      <c r="A698" s="6"/>
      <c r="B698" s="2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2" customHeight="1" x14ac:dyDescent="0.35">
      <c r="A699" s="6"/>
      <c r="B699" s="2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2" customHeight="1" x14ac:dyDescent="0.35">
      <c r="A700" s="6"/>
      <c r="B700" s="2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2" customHeight="1" x14ac:dyDescent="0.35">
      <c r="A701" s="6"/>
      <c r="B701" s="2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2" customHeight="1" x14ac:dyDescent="0.35">
      <c r="A702" s="6"/>
      <c r="B702" s="2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2" customHeight="1" x14ac:dyDescent="0.35">
      <c r="A703" s="6"/>
      <c r="B703" s="2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2" customHeight="1" x14ac:dyDescent="0.35">
      <c r="A704" s="6"/>
      <c r="B704" s="2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2" customHeight="1" x14ac:dyDescent="0.35">
      <c r="A705" s="6"/>
      <c r="B705" s="2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2" customHeight="1" x14ac:dyDescent="0.35">
      <c r="A706" s="6"/>
      <c r="B706" s="2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2" customHeight="1" x14ac:dyDescent="0.35">
      <c r="A707" s="6"/>
      <c r="B707" s="2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2" customHeight="1" x14ac:dyDescent="0.35">
      <c r="A708" s="6"/>
      <c r="B708" s="2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2" customHeight="1" x14ac:dyDescent="0.35">
      <c r="A709" s="6"/>
      <c r="B709" s="2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2" customHeight="1" x14ac:dyDescent="0.35">
      <c r="A710" s="6"/>
      <c r="B710" s="2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2" customHeight="1" x14ac:dyDescent="0.35">
      <c r="A711" s="6"/>
      <c r="B711" s="2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2" customHeight="1" x14ac:dyDescent="0.35">
      <c r="A712" s="6"/>
      <c r="B712" s="2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2" customHeight="1" x14ac:dyDescent="0.35">
      <c r="A713" s="6"/>
      <c r="B713" s="2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2" customHeight="1" x14ac:dyDescent="0.35">
      <c r="A714" s="6"/>
      <c r="B714" s="2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2" customHeight="1" x14ac:dyDescent="0.35">
      <c r="A715" s="6"/>
      <c r="B715" s="2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2" customHeight="1" x14ac:dyDescent="0.35">
      <c r="A716" s="6"/>
      <c r="B716" s="2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2" customHeight="1" x14ac:dyDescent="0.35">
      <c r="A717" s="6"/>
      <c r="B717" s="2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2" customHeight="1" x14ac:dyDescent="0.35">
      <c r="A718" s="6"/>
      <c r="B718" s="2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2" customHeight="1" x14ac:dyDescent="0.35">
      <c r="A719" s="6"/>
      <c r="B719" s="2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2" customHeight="1" x14ac:dyDescent="0.35">
      <c r="A720" s="6"/>
      <c r="B720" s="2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2" customHeight="1" x14ac:dyDescent="0.35">
      <c r="A721" s="6"/>
      <c r="B721" s="2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2" customHeight="1" x14ac:dyDescent="0.35">
      <c r="A722" s="6"/>
      <c r="B722" s="2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2" customHeight="1" x14ac:dyDescent="0.35">
      <c r="A723" s="6"/>
      <c r="B723" s="2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2" customHeight="1" x14ac:dyDescent="0.35">
      <c r="A724" s="6"/>
      <c r="B724" s="2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2" customHeight="1" x14ac:dyDescent="0.35">
      <c r="A725" s="6"/>
      <c r="B725" s="2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2" customHeight="1" x14ac:dyDescent="0.35">
      <c r="A726" s="6"/>
      <c r="B726" s="2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2" customHeight="1" x14ac:dyDescent="0.35">
      <c r="A727" s="6"/>
      <c r="B727" s="2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2" customHeight="1" x14ac:dyDescent="0.35">
      <c r="A728" s="6"/>
      <c r="B728" s="2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2" customHeight="1" x14ac:dyDescent="0.35">
      <c r="A729" s="6"/>
      <c r="B729" s="2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2" customHeight="1" x14ac:dyDescent="0.35">
      <c r="A730" s="6"/>
      <c r="B730" s="2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2" customHeight="1" x14ac:dyDescent="0.35">
      <c r="A731" s="6"/>
      <c r="B731" s="2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2" customHeight="1" x14ac:dyDescent="0.35">
      <c r="A732" s="6"/>
      <c r="B732" s="2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2" customHeight="1" x14ac:dyDescent="0.35">
      <c r="A733" s="6"/>
      <c r="B733" s="2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2" customHeight="1" x14ac:dyDescent="0.35">
      <c r="A734" s="6"/>
      <c r="B734" s="2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2" customHeight="1" x14ac:dyDescent="0.35">
      <c r="A735" s="6"/>
      <c r="B735" s="2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2" customHeight="1" x14ac:dyDescent="0.35">
      <c r="A736" s="6"/>
      <c r="B736" s="2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2" customHeight="1" x14ac:dyDescent="0.35">
      <c r="A737" s="6"/>
      <c r="B737" s="2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2" customHeight="1" x14ac:dyDescent="0.35">
      <c r="A738" s="6"/>
      <c r="B738" s="2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2" customHeight="1" x14ac:dyDescent="0.35">
      <c r="A739" s="6"/>
      <c r="B739" s="2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2" customHeight="1" x14ac:dyDescent="0.35">
      <c r="A740" s="6"/>
      <c r="B740" s="2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2" customHeight="1" x14ac:dyDescent="0.35">
      <c r="A741" s="6"/>
      <c r="B741" s="2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2" customHeight="1" x14ac:dyDescent="0.35">
      <c r="A742" s="6"/>
      <c r="B742" s="2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2" customHeight="1" x14ac:dyDescent="0.35">
      <c r="A743" s="6"/>
      <c r="B743" s="2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2" customHeight="1" x14ac:dyDescent="0.35">
      <c r="A744" s="6"/>
      <c r="B744" s="2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2" customHeight="1" x14ac:dyDescent="0.35">
      <c r="A745" s="6"/>
      <c r="B745" s="2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2" customHeight="1" x14ac:dyDescent="0.35">
      <c r="A746" s="6"/>
      <c r="B746" s="2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2" customHeight="1" x14ac:dyDescent="0.35">
      <c r="A747" s="6"/>
      <c r="B747" s="2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2" customHeight="1" x14ac:dyDescent="0.35">
      <c r="A748" s="6"/>
      <c r="B748" s="2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2" customHeight="1" x14ac:dyDescent="0.35">
      <c r="A749" s="6"/>
      <c r="B749" s="2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2" customHeight="1" x14ac:dyDescent="0.35">
      <c r="A750" s="6"/>
      <c r="B750" s="2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2" customHeight="1" x14ac:dyDescent="0.35">
      <c r="A751" s="6"/>
      <c r="B751" s="2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2" customHeight="1" x14ac:dyDescent="0.35">
      <c r="A752" s="6"/>
      <c r="B752" s="2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2" customHeight="1" x14ac:dyDescent="0.35">
      <c r="A753" s="6"/>
      <c r="B753" s="2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2" customHeight="1" x14ac:dyDescent="0.35">
      <c r="A754" s="6"/>
      <c r="B754" s="2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2" customHeight="1" x14ac:dyDescent="0.35">
      <c r="A755" s="6"/>
      <c r="B755" s="2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2" customHeight="1" x14ac:dyDescent="0.35">
      <c r="A756" s="6"/>
      <c r="B756" s="2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2" customHeight="1" x14ac:dyDescent="0.35">
      <c r="A757" s="6"/>
      <c r="B757" s="2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2" customHeight="1" x14ac:dyDescent="0.35">
      <c r="A758" s="6"/>
      <c r="B758" s="2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2" customHeight="1" x14ac:dyDescent="0.35">
      <c r="A759" s="6"/>
      <c r="B759" s="2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2" customHeight="1" x14ac:dyDescent="0.35">
      <c r="A760" s="6"/>
      <c r="B760" s="2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2" customHeight="1" x14ac:dyDescent="0.35">
      <c r="A761" s="6"/>
      <c r="B761" s="2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2" customHeight="1" x14ac:dyDescent="0.35">
      <c r="A762" s="6"/>
      <c r="B762" s="2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2" customHeight="1" x14ac:dyDescent="0.35">
      <c r="A763" s="6"/>
      <c r="B763" s="2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2" customHeight="1" x14ac:dyDescent="0.35">
      <c r="A764" s="6"/>
      <c r="B764" s="2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2" customHeight="1" x14ac:dyDescent="0.35">
      <c r="A765" s="6"/>
      <c r="B765" s="2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2" customHeight="1" x14ac:dyDescent="0.35">
      <c r="A766" s="6"/>
      <c r="B766" s="2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2" customHeight="1" x14ac:dyDescent="0.35">
      <c r="A767" s="6"/>
      <c r="B767" s="2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2" customHeight="1" x14ac:dyDescent="0.35">
      <c r="A768" s="6"/>
      <c r="B768" s="2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2" customHeight="1" x14ac:dyDescent="0.35">
      <c r="A769" s="6"/>
      <c r="B769" s="2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2" customHeight="1" x14ac:dyDescent="0.35">
      <c r="A770" s="6"/>
      <c r="B770" s="2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2" customHeight="1" x14ac:dyDescent="0.35">
      <c r="A771" s="6"/>
      <c r="B771" s="2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2" customHeight="1" x14ac:dyDescent="0.35">
      <c r="A772" s="6"/>
      <c r="B772" s="2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2" customHeight="1" x14ac:dyDescent="0.35">
      <c r="A773" s="6"/>
      <c r="B773" s="2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2" customHeight="1" x14ac:dyDescent="0.35">
      <c r="A774" s="6"/>
      <c r="B774" s="2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2" customHeight="1" x14ac:dyDescent="0.35">
      <c r="A775" s="6"/>
      <c r="B775" s="2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2" customHeight="1" x14ac:dyDescent="0.35">
      <c r="A776" s="6"/>
      <c r="B776" s="2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2" customHeight="1" x14ac:dyDescent="0.35">
      <c r="A777" s="6"/>
      <c r="B777" s="2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2" customHeight="1" x14ac:dyDescent="0.35">
      <c r="A778" s="6"/>
      <c r="B778" s="2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2" customHeight="1" x14ac:dyDescent="0.35">
      <c r="A779" s="6"/>
      <c r="B779" s="2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2" customHeight="1" x14ac:dyDescent="0.35">
      <c r="A780" s="6"/>
      <c r="B780" s="2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2" customHeight="1" x14ac:dyDescent="0.35">
      <c r="A781" s="6"/>
      <c r="B781" s="2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2" customHeight="1" x14ac:dyDescent="0.35">
      <c r="A782" s="6"/>
      <c r="B782" s="2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2" customHeight="1" x14ac:dyDescent="0.35">
      <c r="A783" s="6"/>
      <c r="B783" s="2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2" customHeight="1" x14ac:dyDescent="0.35">
      <c r="A784" s="6"/>
      <c r="B784" s="2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2" customHeight="1" x14ac:dyDescent="0.35">
      <c r="A785" s="6"/>
      <c r="B785" s="2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2" customHeight="1" x14ac:dyDescent="0.35">
      <c r="A786" s="6"/>
      <c r="B786" s="2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2" customHeight="1" x14ac:dyDescent="0.35">
      <c r="A787" s="6"/>
      <c r="B787" s="2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2" customHeight="1" x14ac:dyDescent="0.35">
      <c r="A788" s="6"/>
      <c r="B788" s="2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2" customHeight="1" x14ac:dyDescent="0.35">
      <c r="A789" s="6"/>
      <c r="B789" s="2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2" customHeight="1" x14ac:dyDescent="0.35">
      <c r="A790" s="6"/>
      <c r="B790" s="2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2" customHeight="1" x14ac:dyDescent="0.35">
      <c r="A791" s="6"/>
      <c r="B791" s="2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2" customHeight="1" x14ac:dyDescent="0.35">
      <c r="A792" s="6"/>
      <c r="B792" s="2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2" customHeight="1" x14ac:dyDescent="0.35">
      <c r="A793" s="6"/>
      <c r="B793" s="2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2" customHeight="1" x14ac:dyDescent="0.35">
      <c r="A794" s="6"/>
      <c r="B794" s="2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2" customHeight="1" x14ac:dyDescent="0.35">
      <c r="A795" s="6"/>
      <c r="B795" s="2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2" customHeight="1" x14ac:dyDescent="0.35">
      <c r="A796" s="6"/>
      <c r="B796" s="2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2" customHeight="1" x14ac:dyDescent="0.35">
      <c r="A797" s="6"/>
      <c r="B797" s="2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2" customHeight="1" x14ac:dyDescent="0.35">
      <c r="A798" s="6"/>
      <c r="B798" s="2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2" customHeight="1" x14ac:dyDescent="0.35">
      <c r="A799" s="6"/>
      <c r="B799" s="2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2" customHeight="1" x14ac:dyDescent="0.35">
      <c r="A800" s="6"/>
      <c r="B800" s="2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2" customHeight="1" x14ac:dyDescent="0.35">
      <c r="A801" s="6"/>
      <c r="B801" s="2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2" customHeight="1" x14ac:dyDescent="0.35">
      <c r="A802" s="6"/>
      <c r="B802" s="2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2" customHeight="1" x14ac:dyDescent="0.35">
      <c r="A803" s="6"/>
      <c r="B803" s="2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2" customHeight="1" x14ac:dyDescent="0.35">
      <c r="A804" s="6"/>
      <c r="B804" s="2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2" customHeight="1" x14ac:dyDescent="0.35">
      <c r="A805" s="6"/>
      <c r="B805" s="2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2" customHeight="1" x14ac:dyDescent="0.35">
      <c r="A806" s="6"/>
      <c r="B806" s="2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2" customHeight="1" x14ac:dyDescent="0.35">
      <c r="A807" s="6"/>
      <c r="B807" s="2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2" customHeight="1" x14ac:dyDescent="0.35">
      <c r="A808" s="6"/>
      <c r="B808" s="2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2" customHeight="1" x14ac:dyDescent="0.35">
      <c r="A809" s="6"/>
      <c r="B809" s="2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2" customHeight="1" x14ac:dyDescent="0.35">
      <c r="A810" s="6"/>
      <c r="B810" s="2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2" customHeight="1" x14ac:dyDescent="0.35">
      <c r="A811" s="6"/>
      <c r="B811" s="2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2" customHeight="1" x14ac:dyDescent="0.35">
      <c r="A812" s="6"/>
      <c r="B812" s="2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2" customHeight="1" x14ac:dyDescent="0.35">
      <c r="A813" s="6"/>
      <c r="B813" s="2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2" customHeight="1" x14ac:dyDescent="0.35">
      <c r="A814" s="6"/>
      <c r="B814" s="2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2" customHeight="1" x14ac:dyDescent="0.35">
      <c r="A815" s="6"/>
      <c r="B815" s="2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2" customHeight="1" x14ac:dyDescent="0.35">
      <c r="A816" s="6"/>
      <c r="B816" s="2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2" customHeight="1" x14ac:dyDescent="0.35">
      <c r="A817" s="6"/>
      <c r="B817" s="2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2" customHeight="1" x14ac:dyDescent="0.35">
      <c r="A818" s="6"/>
      <c r="B818" s="2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2" customHeight="1" x14ac:dyDescent="0.35">
      <c r="A819" s="6"/>
      <c r="B819" s="2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2" customHeight="1" x14ac:dyDescent="0.35">
      <c r="A820" s="6"/>
      <c r="B820" s="2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2" customHeight="1" x14ac:dyDescent="0.35">
      <c r="A821" s="6"/>
      <c r="B821" s="2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2" customHeight="1" x14ac:dyDescent="0.35">
      <c r="A822" s="6"/>
      <c r="B822" s="2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2" customHeight="1" x14ac:dyDescent="0.35">
      <c r="A823" s="6"/>
      <c r="B823" s="2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2" customHeight="1" x14ac:dyDescent="0.35">
      <c r="A824" s="6"/>
      <c r="B824" s="2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2" customHeight="1" x14ac:dyDescent="0.35">
      <c r="A825" s="6"/>
      <c r="B825" s="2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2" customHeight="1" x14ac:dyDescent="0.35">
      <c r="A826" s="6"/>
      <c r="B826" s="2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2" customHeight="1" x14ac:dyDescent="0.35">
      <c r="A827" s="6"/>
      <c r="B827" s="2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2" customHeight="1" x14ac:dyDescent="0.35">
      <c r="A828" s="6"/>
      <c r="B828" s="2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2" customHeight="1" x14ac:dyDescent="0.35">
      <c r="A829" s="6"/>
      <c r="B829" s="2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2" customHeight="1" x14ac:dyDescent="0.35">
      <c r="A830" s="6"/>
      <c r="B830" s="2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2" customHeight="1" x14ac:dyDescent="0.35">
      <c r="A831" s="6"/>
      <c r="B831" s="2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2" customHeight="1" x14ac:dyDescent="0.35">
      <c r="A832" s="6"/>
      <c r="B832" s="2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2" customHeight="1" x14ac:dyDescent="0.35">
      <c r="A833" s="6"/>
      <c r="B833" s="2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2" customHeight="1" x14ac:dyDescent="0.35">
      <c r="A834" s="6"/>
      <c r="B834" s="2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2" customHeight="1" x14ac:dyDescent="0.35">
      <c r="A835" s="6"/>
      <c r="B835" s="2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2" customHeight="1" x14ac:dyDescent="0.35">
      <c r="A836" s="6"/>
      <c r="B836" s="2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2" customHeight="1" x14ac:dyDescent="0.35">
      <c r="A837" s="6"/>
      <c r="B837" s="2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2" customHeight="1" x14ac:dyDescent="0.35">
      <c r="A838" s="6"/>
      <c r="B838" s="2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2" customHeight="1" x14ac:dyDescent="0.35">
      <c r="A839" s="6"/>
      <c r="B839" s="2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2" customHeight="1" x14ac:dyDescent="0.35">
      <c r="A840" s="6"/>
      <c r="B840" s="2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2" customHeight="1" x14ac:dyDescent="0.35">
      <c r="A841" s="6"/>
      <c r="B841" s="2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2" customHeight="1" x14ac:dyDescent="0.35">
      <c r="A842" s="6"/>
      <c r="B842" s="2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2" customHeight="1" x14ac:dyDescent="0.35">
      <c r="A843" s="6"/>
      <c r="B843" s="2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2" customHeight="1" x14ac:dyDescent="0.35">
      <c r="A844" s="6"/>
      <c r="B844" s="2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2" customHeight="1" x14ac:dyDescent="0.35">
      <c r="A845" s="6"/>
      <c r="B845" s="2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2" customHeight="1" x14ac:dyDescent="0.35">
      <c r="A846" s="6"/>
      <c r="B846" s="2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2" customHeight="1" x14ac:dyDescent="0.35">
      <c r="A847" s="6"/>
      <c r="B847" s="2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2" customHeight="1" x14ac:dyDescent="0.35">
      <c r="A848" s="6"/>
      <c r="B848" s="2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2" customHeight="1" x14ac:dyDescent="0.35">
      <c r="A849" s="6"/>
      <c r="B849" s="2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2" customHeight="1" x14ac:dyDescent="0.35">
      <c r="A850" s="6"/>
      <c r="B850" s="2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2" customHeight="1" x14ac:dyDescent="0.35">
      <c r="A851" s="6"/>
      <c r="B851" s="2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2" customHeight="1" x14ac:dyDescent="0.35">
      <c r="A852" s="6"/>
      <c r="B852" s="2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2" customHeight="1" x14ac:dyDescent="0.35">
      <c r="A853" s="6"/>
      <c r="B853" s="2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2" customHeight="1" x14ac:dyDescent="0.35">
      <c r="A854" s="6"/>
      <c r="B854" s="2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2" customHeight="1" x14ac:dyDescent="0.35">
      <c r="A855" s="6"/>
      <c r="B855" s="2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2" customHeight="1" x14ac:dyDescent="0.35">
      <c r="A856" s="6"/>
      <c r="B856" s="2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2" customHeight="1" x14ac:dyDescent="0.35">
      <c r="A857" s="6"/>
      <c r="B857" s="2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2" customHeight="1" x14ac:dyDescent="0.35">
      <c r="A858" s="6"/>
      <c r="B858" s="2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2" customHeight="1" x14ac:dyDescent="0.35">
      <c r="A859" s="6"/>
      <c r="B859" s="2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2" customHeight="1" x14ac:dyDescent="0.35">
      <c r="A860" s="6"/>
      <c r="B860" s="2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2" customHeight="1" x14ac:dyDescent="0.35">
      <c r="A861" s="6"/>
      <c r="B861" s="2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2" customHeight="1" x14ac:dyDescent="0.35">
      <c r="A862" s="6"/>
      <c r="B862" s="2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2" customHeight="1" x14ac:dyDescent="0.35">
      <c r="A863" s="6"/>
      <c r="B863" s="2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2" customHeight="1" x14ac:dyDescent="0.35">
      <c r="A864" s="6"/>
      <c r="B864" s="2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2" customHeight="1" x14ac:dyDescent="0.35">
      <c r="A865" s="6"/>
      <c r="B865" s="2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2" customHeight="1" x14ac:dyDescent="0.35">
      <c r="A866" s="6"/>
      <c r="B866" s="2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2" customHeight="1" x14ac:dyDescent="0.35">
      <c r="A867" s="6"/>
      <c r="B867" s="2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2" customHeight="1" x14ac:dyDescent="0.35">
      <c r="A868" s="6"/>
      <c r="B868" s="2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2" customHeight="1" x14ac:dyDescent="0.35">
      <c r="A869" s="6"/>
      <c r="B869" s="2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2" customHeight="1" x14ac:dyDescent="0.35">
      <c r="A870" s="6"/>
      <c r="B870" s="2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2" customHeight="1" x14ac:dyDescent="0.35">
      <c r="A871" s="6"/>
      <c r="B871" s="2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2" customHeight="1" x14ac:dyDescent="0.35">
      <c r="A872" s="6"/>
      <c r="B872" s="2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2" customHeight="1" x14ac:dyDescent="0.35">
      <c r="A873" s="6"/>
      <c r="B873" s="2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2" customHeight="1" x14ac:dyDescent="0.35">
      <c r="A874" s="6"/>
      <c r="B874" s="2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2" customHeight="1" x14ac:dyDescent="0.35">
      <c r="A875" s="6"/>
      <c r="B875" s="2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2" customHeight="1" x14ac:dyDescent="0.35">
      <c r="A876" s="6"/>
      <c r="B876" s="2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2" customHeight="1" x14ac:dyDescent="0.35">
      <c r="A877" s="6"/>
      <c r="B877" s="2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2" customHeight="1" x14ac:dyDescent="0.35">
      <c r="A878" s="6"/>
      <c r="B878" s="2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2" customHeight="1" x14ac:dyDescent="0.35">
      <c r="A879" s="6"/>
      <c r="B879" s="2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2" customHeight="1" x14ac:dyDescent="0.35">
      <c r="A880" s="6"/>
      <c r="B880" s="2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2" customHeight="1" x14ac:dyDescent="0.35">
      <c r="A881" s="6"/>
      <c r="B881" s="2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2" customHeight="1" x14ac:dyDescent="0.35">
      <c r="A882" s="6"/>
      <c r="B882" s="2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2" customHeight="1" x14ac:dyDescent="0.35">
      <c r="A883" s="6"/>
      <c r="B883" s="2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2" customHeight="1" x14ac:dyDescent="0.35">
      <c r="A884" s="6"/>
      <c r="B884" s="2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2" customHeight="1" x14ac:dyDescent="0.35">
      <c r="A885" s="6"/>
      <c r="B885" s="2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2" customHeight="1" x14ac:dyDescent="0.35">
      <c r="A886" s="6"/>
      <c r="B886" s="2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2" customHeight="1" x14ac:dyDescent="0.35">
      <c r="A887" s="6"/>
      <c r="B887" s="2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2" customHeight="1" x14ac:dyDescent="0.35">
      <c r="A888" s="6"/>
      <c r="B888" s="2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2" customHeight="1" x14ac:dyDescent="0.35">
      <c r="A889" s="6"/>
      <c r="B889" s="2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2" customHeight="1" x14ac:dyDescent="0.35">
      <c r="A890" s="6"/>
      <c r="B890" s="2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2" customHeight="1" x14ac:dyDescent="0.35">
      <c r="A891" s="6"/>
      <c r="B891" s="2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2" customHeight="1" x14ac:dyDescent="0.35">
      <c r="A892" s="6"/>
      <c r="B892" s="2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2" customHeight="1" x14ac:dyDescent="0.35">
      <c r="A893" s="6"/>
      <c r="B893" s="2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2" customHeight="1" x14ac:dyDescent="0.35">
      <c r="A894" s="6"/>
      <c r="B894" s="2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2" customHeight="1" x14ac:dyDescent="0.35">
      <c r="A895" s="6"/>
      <c r="B895" s="2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2" customHeight="1" x14ac:dyDescent="0.35">
      <c r="A896" s="6"/>
      <c r="B896" s="2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2" customHeight="1" x14ac:dyDescent="0.35">
      <c r="A897" s="6"/>
      <c r="B897" s="2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2" customHeight="1" x14ac:dyDescent="0.35">
      <c r="A898" s="6"/>
      <c r="B898" s="2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2" customHeight="1" x14ac:dyDescent="0.35">
      <c r="A899" s="6"/>
      <c r="B899" s="2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2" customHeight="1" x14ac:dyDescent="0.35">
      <c r="A900" s="6"/>
      <c r="B900" s="2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2" customHeight="1" x14ac:dyDescent="0.35">
      <c r="A901" s="6"/>
      <c r="B901" s="2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2" customHeight="1" x14ac:dyDescent="0.35">
      <c r="A902" s="6"/>
      <c r="B902" s="2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2" customHeight="1" x14ac:dyDescent="0.35">
      <c r="A903" s="6"/>
      <c r="B903" s="2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2" customHeight="1" x14ac:dyDescent="0.35">
      <c r="A904" s="6"/>
      <c r="B904" s="2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2" customHeight="1" x14ac:dyDescent="0.35">
      <c r="A905" s="6"/>
      <c r="B905" s="2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2" customHeight="1" x14ac:dyDescent="0.35">
      <c r="A906" s="6"/>
      <c r="B906" s="2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2" customHeight="1" x14ac:dyDescent="0.35">
      <c r="A907" s="6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2" customHeight="1" x14ac:dyDescent="0.35">
      <c r="A908" s="6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2" customHeight="1" x14ac:dyDescent="0.35">
      <c r="A909" s="6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2" customHeight="1" x14ac:dyDescent="0.35">
      <c r="A910" s="6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2" customHeight="1" x14ac:dyDescent="0.35">
      <c r="A911" s="6"/>
      <c r="B911" s="2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2" customHeight="1" x14ac:dyDescent="0.35">
      <c r="A912" s="6"/>
      <c r="B912" s="2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2" customHeight="1" x14ac:dyDescent="0.35">
      <c r="A913" s="6"/>
      <c r="B913" s="2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2" customHeight="1" x14ac:dyDescent="0.35">
      <c r="A914" s="6"/>
      <c r="B914" s="2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2" customHeight="1" x14ac:dyDescent="0.35">
      <c r="A915" s="6"/>
      <c r="B915" s="2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2" customHeight="1" x14ac:dyDescent="0.35">
      <c r="A916" s="6"/>
      <c r="B916" s="2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2" customHeight="1" x14ac:dyDescent="0.35">
      <c r="A917" s="6"/>
      <c r="B917" s="2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2" customHeight="1" x14ac:dyDescent="0.35">
      <c r="A918" s="6"/>
      <c r="B918" s="2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2" customHeight="1" x14ac:dyDescent="0.35">
      <c r="A919" s="6"/>
      <c r="B919" s="2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2" customHeight="1" x14ac:dyDescent="0.35">
      <c r="A920" s="6"/>
      <c r="B920" s="2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2" customHeight="1" x14ac:dyDescent="0.35">
      <c r="A921" s="6"/>
      <c r="B921" s="2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2" customHeight="1" x14ac:dyDescent="0.35">
      <c r="A922" s="6"/>
      <c r="B922" s="2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2" customHeight="1" x14ac:dyDescent="0.35">
      <c r="A923" s="6"/>
      <c r="B923" s="2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2" customHeight="1" x14ac:dyDescent="0.35">
      <c r="A924" s="6"/>
      <c r="B924" s="2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2" customHeight="1" x14ac:dyDescent="0.35">
      <c r="A925" s="6"/>
      <c r="B925" s="2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2" customHeight="1" x14ac:dyDescent="0.35">
      <c r="A926" s="6"/>
      <c r="B926" s="2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2" customHeight="1" x14ac:dyDescent="0.35">
      <c r="A927" s="6"/>
      <c r="B927" s="2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2" customHeight="1" x14ac:dyDescent="0.35">
      <c r="A928" s="6"/>
      <c r="B928" s="2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2" customHeight="1" x14ac:dyDescent="0.35">
      <c r="A929" s="6"/>
      <c r="B929" s="2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2" customHeight="1" x14ac:dyDescent="0.35">
      <c r="A930" s="6"/>
      <c r="B930" s="2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2" customHeight="1" x14ac:dyDescent="0.35">
      <c r="A931" s="6"/>
      <c r="B931" s="2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2" customHeight="1" x14ac:dyDescent="0.35">
      <c r="A932" s="6"/>
      <c r="B932" s="2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2" customHeight="1" x14ac:dyDescent="0.35">
      <c r="A933" s="6"/>
      <c r="B933" s="2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2" customHeight="1" x14ac:dyDescent="0.35">
      <c r="A934" s="6"/>
      <c r="B934" s="2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2" customHeight="1" x14ac:dyDescent="0.35">
      <c r="A935" s="6"/>
      <c r="B935" s="2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2" customHeight="1" x14ac:dyDescent="0.35">
      <c r="A936" s="6"/>
      <c r="B936" s="2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2" customHeight="1" x14ac:dyDescent="0.35">
      <c r="A937" s="6"/>
      <c r="B937" s="2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2" customHeight="1" x14ac:dyDescent="0.35">
      <c r="A938" s="6"/>
      <c r="B938" s="2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2" customHeight="1" x14ac:dyDescent="0.35">
      <c r="A939" s="6"/>
      <c r="B939" s="2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2" customHeight="1" x14ac:dyDescent="0.35">
      <c r="A940" s="6"/>
      <c r="B940" s="2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2" customHeight="1" x14ac:dyDescent="0.35">
      <c r="A941" s="6"/>
      <c r="B941" s="2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2" customHeight="1" x14ac:dyDescent="0.35">
      <c r="A942" s="6"/>
      <c r="B942" s="2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2" customHeight="1" x14ac:dyDescent="0.35">
      <c r="A943" s="6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2" customHeight="1" x14ac:dyDescent="0.35">
      <c r="A944" s="6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2" customHeight="1" x14ac:dyDescent="0.35">
      <c r="A945" s="6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2" customHeight="1" x14ac:dyDescent="0.35">
      <c r="A946" s="6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2" customHeight="1" x14ac:dyDescent="0.35">
      <c r="A947" s="6"/>
      <c r="B947" s="2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2" customHeight="1" x14ac:dyDescent="0.35">
      <c r="A948" s="6"/>
      <c r="B948" s="2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2" customHeight="1" x14ac:dyDescent="0.35">
      <c r="A949" s="6"/>
      <c r="B949" s="2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2" customHeight="1" x14ac:dyDescent="0.35">
      <c r="A950" s="6"/>
      <c r="B950" s="2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2" customHeight="1" x14ac:dyDescent="0.35">
      <c r="A951" s="6"/>
      <c r="B951" s="2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2" customHeight="1" x14ac:dyDescent="0.35">
      <c r="A952" s="6"/>
      <c r="B952" s="2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2" customHeight="1" x14ac:dyDescent="0.35">
      <c r="A953" s="6"/>
      <c r="B953" s="2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2" customHeight="1" x14ac:dyDescent="0.35">
      <c r="A954" s="6"/>
      <c r="B954" s="2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2" customHeight="1" x14ac:dyDescent="0.35">
      <c r="A955" s="6"/>
      <c r="B955" s="2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2" customHeight="1" x14ac:dyDescent="0.35">
      <c r="A956" s="6"/>
      <c r="B956" s="2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2" customHeight="1" x14ac:dyDescent="0.35">
      <c r="A957" s="6"/>
      <c r="B957" s="2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2" customHeight="1" x14ac:dyDescent="0.35">
      <c r="A958" s="6"/>
      <c r="B958" s="2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2" customHeight="1" x14ac:dyDescent="0.35">
      <c r="A959" s="6"/>
      <c r="B959" s="2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2" customHeight="1" x14ac:dyDescent="0.35">
      <c r="A960" s="6"/>
      <c r="B960" s="2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2" customHeight="1" x14ac:dyDescent="0.35">
      <c r="A961" s="6"/>
      <c r="B961" s="2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2" customHeight="1" x14ac:dyDescent="0.35">
      <c r="A962" s="6"/>
      <c r="B962" s="2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2" customHeight="1" x14ac:dyDescent="0.35">
      <c r="A963" s="6"/>
      <c r="B963" s="2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2" customHeight="1" x14ac:dyDescent="0.35">
      <c r="A964" s="6"/>
      <c r="B964" s="2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2" customHeight="1" x14ac:dyDescent="0.35">
      <c r="A965" s="6"/>
      <c r="B965" s="2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2" customHeight="1" x14ac:dyDescent="0.35">
      <c r="A966" s="6"/>
      <c r="B966" s="2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2" customHeight="1" x14ac:dyDescent="0.35">
      <c r="A967" s="6"/>
      <c r="B967" s="2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2" customHeight="1" x14ac:dyDescent="0.35">
      <c r="A968" s="6"/>
      <c r="B968" s="2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2" customHeight="1" x14ac:dyDescent="0.35">
      <c r="A969" s="6"/>
      <c r="B969" s="2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2" customHeight="1" x14ac:dyDescent="0.35">
      <c r="A970" s="6"/>
      <c r="B970" s="2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2" customHeight="1" x14ac:dyDescent="0.35">
      <c r="A971" s="6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2" customHeight="1" x14ac:dyDescent="0.35">
      <c r="A972" s="6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2" customHeight="1" x14ac:dyDescent="0.35">
      <c r="A973" s="6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2" customHeight="1" x14ac:dyDescent="0.35">
      <c r="A974" s="6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2" customHeight="1" x14ac:dyDescent="0.35">
      <c r="A975" s="6"/>
      <c r="B975" s="2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2" customHeight="1" x14ac:dyDescent="0.35">
      <c r="A976" s="6"/>
      <c r="B976" s="2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2" customHeight="1" x14ac:dyDescent="0.35">
      <c r="A977" s="6"/>
      <c r="B977" s="2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2" customHeight="1" x14ac:dyDescent="0.35">
      <c r="A978" s="6"/>
      <c r="B978" s="2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2" customHeight="1" x14ac:dyDescent="0.35">
      <c r="A979" s="6"/>
      <c r="B979" s="2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2" customHeight="1" x14ac:dyDescent="0.35">
      <c r="A980" s="6"/>
      <c r="B980" s="2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2" customHeight="1" x14ac:dyDescent="0.35">
      <c r="A981" s="6"/>
      <c r="B981" s="2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2" customHeight="1" x14ac:dyDescent="0.35">
      <c r="A982" s="6"/>
      <c r="B982" s="2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2" customHeight="1" x14ac:dyDescent="0.35">
      <c r="A983" s="6"/>
      <c r="B983" s="2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2" customHeight="1" x14ac:dyDescent="0.35">
      <c r="A984" s="6"/>
      <c r="B984" s="2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2" customHeight="1" x14ac:dyDescent="0.35">
      <c r="A985" s="6"/>
      <c r="B985" s="2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2" customHeight="1" x14ac:dyDescent="0.35">
      <c r="A986" s="6"/>
      <c r="B986" s="2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2" customHeight="1" x14ac:dyDescent="0.35">
      <c r="A987" s="6"/>
      <c r="B987" s="2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2" customHeight="1" x14ac:dyDescent="0.35">
      <c r="A988" s="6"/>
      <c r="B988" s="2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2" customHeight="1" x14ac:dyDescent="0.35">
      <c r="A989" s="6"/>
      <c r="B989" s="2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2" customHeight="1" x14ac:dyDescent="0.35">
      <c r="A990" s="6"/>
      <c r="B990" s="2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2" customHeight="1" x14ac:dyDescent="0.35">
      <c r="A991" s="6"/>
      <c r="B991" s="2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2" customHeight="1" x14ac:dyDescent="0.35">
      <c r="A992" s="6"/>
      <c r="B992" s="2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2" customHeight="1" x14ac:dyDescent="0.35">
      <c r="A993" s="6"/>
      <c r="B993" s="2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2" customHeight="1" x14ac:dyDescent="0.35">
      <c r="A994" s="6"/>
      <c r="B994" s="2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2" customHeight="1" x14ac:dyDescent="0.35">
      <c r="A995" s="6"/>
      <c r="B995" s="2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2" customHeight="1" x14ac:dyDescent="0.35">
      <c r="A996" s="6"/>
      <c r="B996" s="2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2" customHeight="1" x14ac:dyDescent="0.35">
      <c r="A997" s="6"/>
      <c r="B997" s="2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2" customHeight="1" x14ac:dyDescent="0.35">
      <c r="A998" s="6"/>
      <c r="B998" s="2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2" customHeight="1" x14ac:dyDescent="0.35">
      <c r="A999" s="6"/>
      <c r="B999" s="2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2" customHeight="1" x14ac:dyDescent="0.35">
      <c r="A1000" s="6"/>
      <c r="B1000" s="2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26">
    <mergeCell ref="J8:K8"/>
    <mergeCell ref="J7:K7"/>
    <mergeCell ref="B2:D2"/>
    <mergeCell ref="F6:G6"/>
    <mergeCell ref="J5:K5"/>
    <mergeCell ref="F3:G3"/>
    <mergeCell ref="J3:K3"/>
    <mergeCell ref="J4:K4"/>
    <mergeCell ref="B4:C4"/>
    <mergeCell ref="B3:C3"/>
    <mergeCell ref="J6:K6"/>
    <mergeCell ref="F2:H2"/>
    <mergeCell ref="J1:L1"/>
    <mergeCell ref="B1:G1"/>
    <mergeCell ref="J2:L2"/>
    <mergeCell ref="P2:R2"/>
    <mergeCell ref="B6:C6"/>
    <mergeCell ref="B8:C8"/>
    <mergeCell ref="B5:C5"/>
    <mergeCell ref="F5:G5"/>
    <mergeCell ref="F4:G4"/>
    <mergeCell ref="F8:G8"/>
    <mergeCell ref="F7:G7"/>
    <mergeCell ref="B372:H372"/>
    <mergeCell ref="B9:H9"/>
    <mergeCell ref="B7:C7"/>
  </mergeCells>
  <conditionalFormatting sqref="C11:C119">
    <cfRule type="expression" dxfId="3" priority="2">
      <formula>AND(ISNUMBER(C11),TRUNC(C11)&lt;TODAY())</formula>
    </cfRule>
  </conditionalFormatting>
  <conditionalFormatting sqref="L8">
    <cfRule type="cellIs" dxfId="2" priority="1" operator="equal">
      <formula>"KO"</formula>
    </cfRule>
  </conditionalFormatting>
  <hyperlinks>
    <hyperlink ref="J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showGridLines="0" workbookViewId="0">
      <pane ySplit="10" topLeftCell="A11" activePane="bottomLeft" state="frozen"/>
      <selection pane="bottomLeft" activeCell="B12" sqref="B12"/>
    </sheetView>
  </sheetViews>
  <sheetFormatPr baseColWidth="10" defaultColWidth="14.3984375" defaultRowHeight="15" customHeight="1" x14ac:dyDescent="0.35"/>
  <cols>
    <col min="1" max="1" width="3.73046875" customWidth="1"/>
    <col min="2" max="5" width="11.3984375" customWidth="1"/>
    <col min="6" max="6" width="12.1328125" customWidth="1"/>
    <col min="7" max="7" width="11.3984375" customWidth="1"/>
    <col min="8" max="8" width="14.1328125" customWidth="1"/>
    <col min="9" max="9" width="3.73046875" customWidth="1"/>
    <col min="10" max="12" width="11.3984375" customWidth="1"/>
    <col min="13" max="13" width="3.73046875" customWidth="1"/>
    <col min="14" max="14" width="21.265625" hidden="1" customWidth="1"/>
    <col min="15" max="15" width="11.3984375" hidden="1" customWidth="1"/>
    <col min="16" max="16" width="6.1328125" hidden="1" customWidth="1"/>
    <col min="17" max="17" width="11.3984375" hidden="1" customWidth="1"/>
    <col min="18" max="18" width="17.3984375" hidden="1" customWidth="1"/>
    <col min="19" max="28" width="11.3984375" customWidth="1"/>
  </cols>
  <sheetData>
    <row r="1" spans="1:28" ht="12" customHeight="1" x14ac:dyDescent="0.35">
      <c r="A1" s="1"/>
      <c r="B1" s="48" t="s">
        <v>0</v>
      </c>
      <c r="C1" s="37"/>
      <c r="D1" s="37"/>
      <c r="E1" s="37"/>
      <c r="F1" s="37"/>
      <c r="G1" s="38"/>
      <c r="H1" s="2" t="s">
        <v>1</v>
      </c>
      <c r="I1" s="3"/>
      <c r="J1" s="47" t="s">
        <v>2</v>
      </c>
      <c r="K1" s="37"/>
      <c r="L1" s="38"/>
      <c r="M1" s="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 customHeight="1" x14ac:dyDescent="0.35">
      <c r="A2" s="6"/>
      <c r="B2" s="45" t="s">
        <v>3</v>
      </c>
      <c r="C2" s="46"/>
      <c r="D2" s="46"/>
      <c r="E2" s="6"/>
      <c r="F2" s="45" t="s">
        <v>4</v>
      </c>
      <c r="G2" s="46"/>
      <c r="H2" s="46"/>
      <c r="I2" s="6"/>
      <c r="J2" s="45" t="s">
        <v>5</v>
      </c>
      <c r="K2" s="46"/>
      <c r="L2" s="46"/>
      <c r="M2" s="6"/>
      <c r="N2" s="6"/>
      <c r="O2" s="6"/>
      <c r="P2" s="45" t="s">
        <v>6</v>
      </c>
      <c r="Q2" s="46"/>
      <c r="R2" s="4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 customHeight="1" x14ac:dyDescent="0.4">
      <c r="A3" s="6"/>
      <c r="B3" s="43" t="s">
        <v>7</v>
      </c>
      <c r="C3" s="42"/>
      <c r="D3" s="10">
        <v>220000</v>
      </c>
      <c r="E3" s="6"/>
      <c r="F3" s="44" t="str">
        <f>"Montant "&amp;R5&amp;" :"</f>
        <v>Montant mensualité :</v>
      </c>
      <c r="G3" s="35"/>
      <c r="H3" s="11">
        <f>IF(L7=0,ROUND(D3/L5,R6),ROUND(D3*L7/(1-(1+L7)^-L5),R6))</f>
        <v>879.86</v>
      </c>
      <c r="I3" s="6"/>
      <c r="J3" s="34" t="s">
        <v>8</v>
      </c>
      <c r="K3" s="35"/>
      <c r="L3" s="12">
        <f>ROUND(D5*P5,0)</f>
        <v>300</v>
      </c>
      <c r="M3" s="6"/>
      <c r="N3" s="13"/>
      <c r="O3" s="14"/>
      <c r="P3" s="15" t="s">
        <v>9</v>
      </c>
      <c r="Q3" s="15" t="s">
        <v>10</v>
      </c>
      <c r="R3" s="15" t="s">
        <v>11</v>
      </c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 customHeight="1" x14ac:dyDescent="0.4">
      <c r="A4" s="6"/>
      <c r="B4" s="43" t="s">
        <v>12</v>
      </c>
      <c r="C4" s="42"/>
      <c r="D4" s="16">
        <v>1.4999999999999999E-2</v>
      </c>
      <c r="E4" s="6"/>
      <c r="F4" s="34" t="s">
        <v>13</v>
      </c>
      <c r="G4" s="35"/>
      <c r="H4" s="17">
        <f>ROUND(D3*D7/P5,R6)</f>
        <v>91.67</v>
      </c>
      <c r="I4" s="6"/>
      <c r="J4" s="34" t="s">
        <v>14</v>
      </c>
      <c r="K4" s="35"/>
      <c r="L4" s="12">
        <f>IF(D6&gt;=D5,L3-1,ROUND(D6*P5,0))</f>
        <v>0</v>
      </c>
      <c r="M4" s="6"/>
      <c r="N4" s="12" t="s">
        <v>15</v>
      </c>
      <c r="O4" s="12"/>
      <c r="P4" s="18" t="s">
        <v>16</v>
      </c>
      <c r="Q4" s="12" t="s">
        <v>17</v>
      </c>
      <c r="R4" s="19" t="str">
        <f>IF(LEFT(P4,1)="A","Calcul actuariel","Calcul proportionnel")</f>
        <v>Calcul proportionnel</v>
      </c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 customHeight="1" x14ac:dyDescent="0.4">
      <c r="A5" s="6"/>
      <c r="B5" s="43" t="s">
        <v>18</v>
      </c>
      <c r="C5" s="42"/>
      <c r="D5" s="20">
        <v>25</v>
      </c>
      <c r="E5" s="6"/>
      <c r="F5" s="44" t="s">
        <v>19</v>
      </c>
      <c r="G5" s="35"/>
      <c r="H5" s="11">
        <f>H6+H7</f>
        <v>71459.019999999771</v>
      </c>
      <c r="I5" s="6"/>
      <c r="J5" s="34" t="s">
        <v>20</v>
      </c>
      <c r="K5" s="35"/>
      <c r="L5" s="12">
        <f>L3-L4</f>
        <v>300</v>
      </c>
      <c r="M5" s="6"/>
      <c r="N5" s="12" t="s">
        <v>21</v>
      </c>
      <c r="O5" s="12"/>
      <c r="P5" s="18">
        <v>12</v>
      </c>
      <c r="Q5" s="12" t="s">
        <v>22</v>
      </c>
      <c r="R5" s="19" t="str">
        <f>IF(P5=12,"mensualité",IF(P5=1,"annuité",IF(P5=4,"trimestrialité",IF(P5=2,"semestrialité","ERREUR"))))</f>
        <v>mensualité</v>
      </c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" customHeight="1" x14ac:dyDescent="0.35">
      <c r="A6" s="6"/>
      <c r="B6" s="41" t="s">
        <v>23</v>
      </c>
      <c r="C6" s="42"/>
      <c r="D6" s="21"/>
      <c r="E6" s="6"/>
      <c r="F6" s="34" t="s">
        <v>24</v>
      </c>
      <c r="G6" s="35"/>
      <c r="H6" s="17">
        <f>E373</f>
        <v>43958.019999999975</v>
      </c>
      <c r="I6" s="6"/>
      <c r="J6" s="34" t="s">
        <v>25</v>
      </c>
      <c r="K6" s="35"/>
      <c r="L6" s="12">
        <f>L3*12/P5</f>
        <v>300</v>
      </c>
      <c r="M6" s="6"/>
      <c r="N6" s="12" t="s">
        <v>26</v>
      </c>
      <c r="O6" s="12"/>
      <c r="P6" s="18">
        <v>2</v>
      </c>
      <c r="Q6" s="12" t="s">
        <v>27</v>
      </c>
      <c r="R6" s="19">
        <f>IF(ISNUMBER(P6),P6,2)</f>
        <v>2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" customHeight="1" x14ac:dyDescent="0.35">
      <c r="A7" s="6"/>
      <c r="B7" s="41" t="s">
        <v>28</v>
      </c>
      <c r="C7" s="42"/>
      <c r="D7" s="22">
        <v>5.0000000000000001E-3</v>
      </c>
      <c r="E7" s="6"/>
      <c r="F7" s="34" t="s">
        <v>29</v>
      </c>
      <c r="G7" s="35"/>
      <c r="H7" s="17">
        <f>G373</f>
        <v>27500.9999999998</v>
      </c>
      <c r="I7" s="6"/>
      <c r="J7" s="34" t="s">
        <v>30</v>
      </c>
      <c r="K7" s="35"/>
      <c r="L7" s="23">
        <f>IF(D4=0,0,IF(LEFT(P4,1)="A",((D4+1)^(1/P5))-1,D4/P5))</f>
        <v>1.25E-3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 customHeight="1" x14ac:dyDescent="0.4">
      <c r="A8" s="6"/>
      <c r="B8" s="41" t="s">
        <v>31</v>
      </c>
      <c r="C8" s="42"/>
      <c r="D8" s="24">
        <v>43646</v>
      </c>
      <c r="E8" s="6"/>
      <c r="F8" s="34" t="s">
        <v>32</v>
      </c>
      <c r="G8" s="35"/>
      <c r="H8" s="17">
        <f>F373</f>
        <v>220000.00000000006</v>
      </c>
      <c r="I8" s="6"/>
      <c r="J8" s="34" t="s">
        <v>33</v>
      </c>
      <c r="K8" s="35"/>
      <c r="L8" s="25" t="str">
        <f>IF(ABS(H8-D11)&gt;0.01,"KO","Ok")</f>
        <v>Ok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 customHeight="1" x14ac:dyDescent="0.35">
      <c r="A9" s="6"/>
      <c r="B9" s="39" t="s">
        <v>34</v>
      </c>
      <c r="C9" s="40"/>
      <c r="D9" s="40"/>
      <c r="E9" s="40"/>
      <c r="F9" s="40"/>
      <c r="G9" s="40"/>
      <c r="H9" s="4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 customHeight="1" x14ac:dyDescent="0.4">
      <c r="A10" s="6"/>
      <c r="B10" s="27" t="s">
        <v>35</v>
      </c>
      <c r="C10" s="28" t="s">
        <v>36</v>
      </c>
      <c r="D10" s="28" t="s">
        <v>37</v>
      </c>
      <c r="E10" s="28" t="s">
        <v>38</v>
      </c>
      <c r="F10" s="28" t="s">
        <v>39</v>
      </c>
      <c r="G10" s="28" t="s">
        <v>40</v>
      </c>
      <c r="H10" s="28" t="s">
        <v>41</v>
      </c>
      <c r="I10" s="6"/>
      <c r="J10" s="28"/>
      <c r="K10" s="28"/>
      <c r="L10" s="2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" customHeight="1" x14ac:dyDescent="0.35">
      <c r="A11" s="6"/>
      <c r="B11" s="29">
        <v>0</v>
      </c>
      <c r="C11" s="30">
        <f>D8</f>
        <v>43646</v>
      </c>
      <c r="D11" s="31">
        <f>ROUND(D3,R6)</f>
        <v>220000</v>
      </c>
      <c r="E11" s="31"/>
      <c r="F11" s="31"/>
      <c r="G11" s="31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" customHeight="1" x14ac:dyDescent="0.35">
      <c r="A12" s="6"/>
      <c r="B12" s="29">
        <f t="shared" ref="B12:B266" si="0">IF(B11&lt;$L$3,B11+1,"-")</f>
        <v>1</v>
      </c>
      <c r="C12" s="30">
        <f t="shared" ref="C12:C266" si="1">IF(ISNUMBER(B12),MIN(DATE(YEAR($C$11),MONTH($C$11)+B12*12/$P$5,DAY($C$11)),DATE(YEAR($C$11),MONTH($C$11)+1+B12*12/$P$5,1)-1),"")</f>
        <v>43676</v>
      </c>
      <c r="D12" s="31">
        <f t="shared" ref="D12:D266" si="2">IF(ISNUMBER(B12),D11-F11,"")</f>
        <v>220000</v>
      </c>
      <c r="E12" s="31">
        <f t="shared" ref="E12:E266" si="3">IF(ISNUMBER(B12),ROUND(D12*$L$7,$R$6),"")</f>
        <v>275</v>
      </c>
      <c r="F12" s="31">
        <f t="shared" ref="F12:F266" si="4">IF(ISNUMBER(B12),IF(B12=$L$3,D12,IF(B12&gt;$L$4,$H$3-E12,0)),"")</f>
        <v>604.86</v>
      </c>
      <c r="G12" s="31">
        <f t="shared" ref="G12:G266" si="5">IF(ISNUMBER(B12),$H$4,"")</f>
        <v>91.67</v>
      </c>
      <c r="H12" s="31">
        <f t="shared" ref="H12:H266" si="6">IF(ISNUMBER(B12),E12+F12+G12,"")</f>
        <v>971.53</v>
      </c>
      <c r="I12" s="6"/>
      <c r="J12" s="32"/>
      <c r="K12" s="32"/>
      <c r="L12" s="3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2" customHeight="1" x14ac:dyDescent="0.35">
      <c r="A13" s="6"/>
      <c r="B13" s="29">
        <f t="shared" si="0"/>
        <v>2</v>
      </c>
      <c r="C13" s="30">
        <f t="shared" si="1"/>
        <v>43707</v>
      </c>
      <c r="D13" s="31">
        <f t="shared" si="2"/>
        <v>219395.14</v>
      </c>
      <c r="E13" s="31">
        <f t="shared" si="3"/>
        <v>274.24</v>
      </c>
      <c r="F13" s="31">
        <f t="shared" si="4"/>
        <v>605.62</v>
      </c>
      <c r="G13" s="31">
        <f t="shared" si="5"/>
        <v>91.67</v>
      </c>
      <c r="H13" s="31">
        <f t="shared" si="6"/>
        <v>971.53</v>
      </c>
      <c r="I13" s="6"/>
      <c r="J13" s="32"/>
      <c r="K13" s="32"/>
      <c r="L13" s="3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" customHeight="1" x14ac:dyDescent="0.35">
      <c r="A14" s="6"/>
      <c r="B14" s="29">
        <f t="shared" si="0"/>
        <v>3</v>
      </c>
      <c r="C14" s="30">
        <f t="shared" si="1"/>
        <v>43738</v>
      </c>
      <c r="D14" s="31">
        <f t="shared" si="2"/>
        <v>218789.52000000002</v>
      </c>
      <c r="E14" s="31">
        <f t="shared" si="3"/>
        <v>273.49</v>
      </c>
      <c r="F14" s="31">
        <f t="shared" si="4"/>
        <v>606.37</v>
      </c>
      <c r="G14" s="31">
        <f t="shared" si="5"/>
        <v>91.67</v>
      </c>
      <c r="H14" s="31">
        <f t="shared" si="6"/>
        <v>971.53</v>
      </c>
      <c r="I14" s="6"/>
      <c r="J14" s="32"/>
      <c r="K14" s="32"/>
      <c r="L14" s="3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" customHeight="1" x14ac:dyDescent="0.35">
      <c r="A15" s="6"/>
      <c r="B15" s="29">
        <f t="shared" si="0"/>
        <v>4</v>
      </c>
      <c r="C15" s="30">
        <f t="shared" si="1"/>
        <v>43768</v>
      </c>
      <c r="D15" s="31">
        <f t="shared" si="2"/>
        <v>218183.15000000002</v>
      </c>
      <c r="E15" s="31">
        <f t="shared" si="3"/>
        <v>272.73</v>
      </c>
      <c r="F15" s="31">
        <f t="shared" si="4"/>
        <v>607.13</v>
      </c>
      <c r="G15" s="31">
        <f t="shared" si="5"/>
        <v>91.67</v>
      </c>
      <c r="H15" s="31">
        <f t="shared" si="6"/>
        <v>971.53</v>
      </c>
      <c r="I15" s="6"/>
      <c r="J15" s="32"/>
      <c r="K15" s="32"/>
      <c r="L15" s="3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" customHeight="1" x14ac:dyDescent="0.35">
      <c r="A16" s="6"/>
      <c r="B16" s="29">
        <f t="shared" si="0"/>
        <v>5</v>
      </c>
      <c r="C16" s="30">
        <f t="shared" si="1"/>
        <v>43799</v>
      </c>
      <c r="D16" s="31">
        <f t="shared" si="2"/>
        <v>217576.02000000002</v>
      </c>
      <c r="E16" s="31">
        <f t="shared" si="3"/>
        <v>271.97000000000003</v>
      </c>
      <c r="F16" s="31">
        <f t="shared" si="4"/>
        <v>607.89</v>
      </c>
      <c r="G16" s="31">
        <f t="shared" si="5"/>
        <v>91.67</v>
      </c>
      <c r="H16" s="31">
        <f t="shared" si="6"/>
        <v>971.53</v>
      </c>
      <c r="I16" s="6"/>
      <c r="J16" s="3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" customHeight="1" x14ac:dyDescent="0.35">
      <c r="A17" s="6"/>
      <c r="B17" s="29">
        <f t="shared" si="0"/>
        <v>6</v>
      </c>
      <c r="C17" s="30">
        <f t="shared" si="1"/>
        <v>43829</v>
      </c>
      <c r="D17" s="31">
        <f t="shared" si="2"/>
        <v>216968.13</v>
      </c>
      <c r="E17" s="31">
        <f t="shared" si="3"/>
        <v>271.20999999999998</v>
      </c>
      <c r="F17" s="31">
        <f t="shared" si="4"/>
        <v>608.65000000000009</v>
      </c>
      <c r="G17" s="31">
        <f t="shared" si="5"/>
        <v>91.67</v>
      </c>
      <c r="H17" s="31">
        <f t="shared" si="6"/>
        <v>971.53000000000009</v>
      </c>
      <c r="I17" s="6"/>
      <c r="J17" s="3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" customHeight="1" x14ac:dyDescent="0.35">
      <c r="A18" s="6"/>
      <c r="B18" s="29">
        <f t="shared" si="0"/>
        <v>7</v>
      </c>
      <c r="C18" s="30">
        <f t="shared" si="1"/>
        <v>43860</v>
      </c>
      <c r="D18" s="31">
        <f t="shared" si="2"/>
        <v>216359.48</v>
      </c>
      <c r="E18" s="31">
        <f t="shared" si="3"/>
        <v>270.45</v>
      </c>
      <c r="F18" s="31">
        <f t="shared" si="4"/>
        <v>609.41000000000008</v>
      </c>
      <c r="G18" s="31">
        <f t="shared" si="5"/>
        <v>91.67</v>
      </c>
      <c r="H18" s="31">
        <f t="shared" si="6"/>
        <v>971.53000000000009</v>
      </c>
      <c r="I18" s="6"/>
      <c r="J18" s="3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" customHeight="1" x14ac:dyDescent="0.35">
      <c r="A19" s="6"/>
      <c r="B19" s="29">
        <f t="shared" si="0"/>
        <v>8</v>
      </c>
      <c r="C19" s="30">
        <f t="shared" si="1"/>
        <v>43890</v>
      </c>
      <c r="D19" s="31">
        <f t="shared" si="2"/>
        <v>215750.07</v>
      </c>
      <c r="E19" s="31">
        <f t="shared" si="3"/>
        <v>269.69</v>
      </c>
      <c r="F19" s="31">
        <f t="shared" si="4"/>
        <v>610.17000000000007</v>
      </c>
      <c r="G19" s="31">
        <f t="shared" si="5"/>
        <v>91.67</v>
      </c>
      <c r="H19" s="31">
        <f t="shared" si="6"/>
        <v>971.53000000000009</v>
      </c>
      <c r="I19" s="6"/>
      <c r="J19" s="3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" customHeight="1" x14ac:dyDescent="0.35">
      <c r="A20" s="6"/>
      <c r="B20" s="29">
        <f t="shared" si="0"/>
        <v>9</v>
      </c>
      <c r="C20" s="30">
        <f t="shared" si="1"/>
        <v>43920</v>
      </c>
      <c r="D20" s="31">
        <f t="shared" si="2"/>
        <v>215139.9</v>
      </c>
      <c r="E20" s="31">
        <f t="shared" si="3"/>
        <v>268.92</v>
      </c>
      <c r="F20" s="31">
        <f t="shared" si="4"/>
        <v>610.94000000000005</v>
      </c>
      <c r="G20" s="31">
        <f t="shared" si="5"/>
        <v>91.67</v>
      </c>
      <c r="H20" s="31">
        <f t="shared" si="6"/>
        <v>971.53000000000009</v>
      </c>
      <c r="I20" s="6"/>
      <c r="J20" s="32"/>
      <c r="K20" s="31"/>
      <c r="L20" s="3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" customHeight="1" x14ac:dyDescent="0.35">
      <c r="A21" s="6"/>
      <c r="B21" s="29">
        <f t="shared" si="0"/>
        <v>10</v>
      </c>
      <c r="C21" s="30">
        <f t="shared" si="1"/>
        <v>43951</v>
      </c>
      <c r="D21" s="31">
        <f t="shared" si="2"/>
        <v>214528.96</v>
      </c>
      <c r="E21" s="31">
        <f t="shared" si="3"/>
        <v>268.16000000000003</v>
      </c>
      <c r="F21" s="31">
        <f t="shared" si="4"/>
        <v>611.70000000000005</v>
      </c>
      <c r="G21" s="31">
        <f t="shared" si="5"/>
        <v>91.67</v>
      </c>
      <c r="H21" s="31">
        <f t="shared" si="6"/>
        <v>971.53000000000009</v>
      </c>
      <c r="I21" s="6"/>
      <c r="J21" s="32"/>
      <c r="K21" s="31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" customHeight="1" x14ac:dyDescent="0.35">
      <c r="A22" s="6"/>
      <c r="B22" s="29">
        <f t="shared" si="0"/>
        <v>11</v>
      </c>
      <c r="C22" s="30">
        <f t="shared" si="1"/>
        <v>43981</v>
      </c>
      <c r="D22" s="31">
        <f t="shared" si="2"/>
        <v>213917.25999999998</v>
      </c>
      <c r="E22" s="31">
        <f t="shared" si="3"/>
        <v>267.39999999999998</v>
      </c>
      <c r="F22" s="31">
        <f t="shared" si="4"/>
        <v>612.46</v>
      </c>
      <c r="G22" s="31">
        <f t="shared" si="5"/>
        <v>91.67</v>
      </c>
      <c r="H22" s="31">
        <f t="shared" si="6"/>
        <v>971.53</v>
      </c>
      <c r="I22" s="6"/>
      <c r="J22" s="32"/>
      <c r="K22" s="31"/>
      <c r="L22" s="3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" customHeight="1" x14ac:dyDescent="0.35">
      <c r="A23" s="6"/>
      <c r="B23" s="29">
        <f t="shared" si="0"/>
        <v>12</v>
      </c>
      <c r="C23" s="30">
        <f t="shared" si="1"/>
        <v>44012</v>
      </c>
      <c r="D23" s="31">
        <f t="shared" si="2"/>
        <v>213304.8</v>
      </c>
      <c r="E23" s="31">
        <f t="shared" si="3"/>
        <v>266.63</v>
      </c>
      <c r="F23" s="31">
        <f t="shared" si="4"/>
        <v>613.23</v>
      </c>
      <c r="G23" s="31">
        <f t="shared" si="5"/>
        <v>91.67</v>
      </c>
      <c r="H23" s="31">
        <f t="shared" si="6"/>
        <v>971.53</v>
      </c>
      <c r="I23" s="6"/>
      <c r="J23" s="32"/>
      <c r="K23" s="31"/>
      <c r="L23" s="3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" customHeight="1" x14ac:dyDescent="0.35">
      <c r="A24" s="6"/>
      <c r="B24" s="29">
        <f t="shared" si="0"/>
        <v>13</v>
      </c>
      <c r="C24" s="30">
        <f t="shared" si="1"/>
        <v>44042</v>
      </c>
      <c r="D24" s="31">
        <f t="shared" si="2"/>
        <v>212691.56999999998</v>
      </c>
      <c r="E24" s="31">
        <f t="shared" si="3"/>
        <v>265.86</v>
      </c>
      <c r="F24" s="31">
        <f t="shared" si="4"/>
        <v>614</v>
      </c>
      <c r="G24" s="31">
        <f t="shared" si="5"/>
        <v>91.67</v>
      </c>
      <c r="H24" s="31">
        <f t="shared" si="6"/>
        <v>971.53</v>
      </c>
      <c r="I24" s="6"/>
      <c r="J24" s="32"/>
      <c r="K24" s="31"/>
      <c r="L24" s="3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" customHeight="1" x14ac:dyDescent="0.35">
      <c r="A25" s="6"/>
      <c r="B25" s="29">
        <f t="shared" si="0"/>
        <v>14</v>
      </c>
      <c r="C25" s="30">
        <f t="shared" si="1"/>
        <v>44073</v>
      </c>
      <c r="D25" s="31">
        <f t="shared" si="2"/>
        <v>212077.56999999998</v>
      </c>
      <c r="E25" s="31">
        <f t="shared" si="3"/>
        <v>265.10000000000002</v>
      </c>
      <c r="F25" s="31">
        <f t="shared" si="4"/>
        <v>614.76</v>
      </c>
      <c r="G25" s="31">
        <f t="shared" si="5"/>
        <v>91.67</v>
      </c>
      <c r="H25" s="31">
        <f t="shared" si="6"/>
        <v>971.53</v>
      </c>
      <c r="I25" s="6"/>
      <c r="J25" s="32"/>
      <c r="K25" s="31"/>
      <c r="L25" s="3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" customHeight="1" x14ac:dyDescent="0.35">
      <c r="A26" s="6"/>
      <c r="B26" s="29">
        <f t="shared" si="0"/>
        <v>15</v>
      </c>
      <c r="C26" s="30">
        <f t="shared" si="1"/>
        <v>44104</v>
      </c>
      <c r="D26" s="31">
        <f t="shared" si="2"/>
        <v>211462.80999999997</v>
      </c>
      <c r="E26" s="31">
        <f t="shared" si="3"/>
        <v>264.33</v>
      </c>
      <c r="F26" s="31">
        <f t="shared" si="4"/>
        <v>615.53</v>
      </c>
      <c r="G26" s="31">
        <f t="shared" si="5"/>
        <v>91.67</v>
      </c>
      <c r="H26" s="31">
        <f t="shared" si="6"/>
        <v>971.52999999999986</v>
      </c>
      <c r="I26" s="6"/>
      <c r="J26" s="32"/>
      <c r="K26" s="31"/>
      <c r="L26" s="3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" customHeight="1" x14ac:dyDescent="0.35">
      <c r="A27" s="6"/>
      <c r="B27" s="29">
        <f t="shared" si="0"/>
        <v>16</v>
      </c>
      <c r="C27" s="30">
        <f t="shared" si="1"/>
        <v>44134</v>
      </c>
      <c r="D27" s="31">
        <f t="shared" si="2"/>
        <v>210847.27999999997</v>
      </c>
      <c r="E27" s="31">
        <f t="shared" si="3"/>
        <v>263.56</v>
      </c>
      <c r="F27" s="31">
        <f t="shared" si="4"/>
        <v>616.29999999999995</v>
      </c>
      <c r="G27" s="31">
        <f t="shared" si="5"/>
        <v>91.67</v>
      </c>
      <c r="H27" s="31">
        <f t="shared" si="6"/>
        <v>971.52999999999986</v>
      </c>
      <c r="I27" s="6"/>
      <c r="J27" s="32"/>
      <c r="K27" s="31"/>
      <c r="L27" s="3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" customHeight="1" x14ac:dyDescent="0.35">
      <c r="A28" s="6"/>
      <c r="B28" s="29">
        <f t="shared" si="0"/>
        <v>17</v>
      </c>
      <c r="C28" s="30">
        <f t="shared" si="1"/>
        <v>44165</v>
      </c>
      <c r="D28" s="31">
        <f t="shared" si="2"/>
        <v>210230.97999999998</v>
      </c>
      <c r="E28" s="31">
        <f t="shared" si="3"/>
        <v>262.79000000000002</v>
      </c>
      <c r="F28" s="31">
        <f t="shared" si="4"/>
        <v>617.06999999999994</v>
      </c>
      <c r="G28" s="31">
        <f t="shared" si="5"/>
        <v>91.67</v>
      </c>
      <c r="H28" s="31">
        <f t="shared" si="6"/>
        <v>971.52999999999986</v>
      </c>
      <c r="I28" s="6"/>
      <c r="J28" s="32"/>
      <c r="K28" s="31"/>
      <c r="L28" s="3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2" customHeight="1" x14ac:dyDescent="0.35">
      <c r="A29" s="6"/>
      <c r="B29" s="29">
        <f t="shared" si="0"/>
        <v>18</v>
      </c>
      <c r="C29" s="30">
        <f t="shared" si="1"/>
        <v>44195</v>
      </c>
      <c r="D29" s="31">
        <f t="shared" si="2"/>
        <v>209613.90999999997</v>
      </c>
      <c r="E29" s="31">
        <f t="shared" si="3"/>
        <v>262.02</v>
      </c>
      <c r="F29" s="31">
        <f t="shared" si="4"/>
        <v>617.84</v>
      </c>
      <c r="G29" s="31">
        <f t="shared" si="5"/>
        <v>91.67</v>
      </c>
      <c r="H29" s="31">
        <f t="shared" si="6"/>
        <v>971.53</v>
      </c>
      <c r="I29" s="6"/>
      <c r="J29" s="32"/>
      <c r="K29" s="31"/>
      <c r="L29" s="3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" customHeight="1" x14ac:dyDescent="0.35">
      <c r="A30" s="6"/>
      <c r="B30" s="29">
        <f t="shared" si="0"/>
        <v>19</v>
      </c>
      <c r="C30" s="30">
        <f t="shared" si="1"/>
        <v>44226</v>
      </c>
      <c r="D30" s="31">
        <f t="shared" si="2"/>
        <v>208996.06999999998</v>
      </c>
      <c r="E30" s="31">
        <f t="shared" si="3"/>
        <v>261.25</v>
      </c>
      <c r="F30" s="31">
        <f t="shared" si="4"/>
        <v>618.61</v>
      </c>
      <c r="G30" s="31">
        <f t="shared" si="5"/>
        <v>91.67</v>
      </c>
      <c r="H30" s="31">
        <f t="shared" si="6"/>
        <v>971.53</v>
      </c>
      <c r="I30" s="6"/>
      <c r="J30" s="32"/>
      <c r="K30" s="31"/>
      <c r="L30" s="3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" customHeight="1" x14ac:dyDescent="0.35">
      <c r="A31" s="6"/>
      <c r="B31" s="29">
        <f t="shared" si="0"/>
        <v>20</v>
      </c>
      <c r="C31" s="30">
        <f t="shared" si="1"/>
        <v>44255</v>
      </c>
      <c r="D31" s="31">
        <f t="shared" si="2"/>
        <v>208377.46</v>
      </c>
      <c r="E31" s="31">
        <f t="shared" si="3"/>
        <v>260.47000000000003</v>
      </c>
      <c r="F31" s="31">
        <f t="shared" si="4"/>
        <v>619.39</v>
      </c>
      <c r="G31" s="31">
        <f t="shared" si="5"/>
        <v>91.67</v>
      </c>
      <c r="H31" s="31">
        <f t="shared" si="6"/>
        <v>971.53</v>
      </c>
      <c r="I31" s="6"/>
      <c r="J31" s="32"/>
      <c r="K31" s="31"/>
      <c r="L31" s="3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" customHeight="1" x14ac:dyDescent="0.35">
      <c r="A32" s="6"/>
      <c r="B32" s="29">
        <f t="shared" si="0"/>
        <v>21</v>
      </c>
      <c r="C32" s="30">
        <f t="shared" si="1"/>
        <v>44285</v>
      </c>
      <c r="D32" s="31">
        <f t="shared" si="2"/>
        <v>207758.06999999998</v>
      </c>
      <c r="E32" s="31">
        <f t="shared" si="3"/>
        <v>259.7</v>
      </c>
      <c r="F32" s="31">
        <f t="shared" si="4"/>
        <v>620.16000000000008</v>
      </c>
      <c r="G32" s="31">
        <f t="shared" si="5"/>
        <v>91.67</v>
      </c>
      <c r="H32" s="31">
        <f t="shared" si="6"/>
        <v>971.53000000000009</v>
      </c>
      <c r="I32" s="6"/>
      <c r="J32" s="32"/>
      <c r="K32" s="31"/>
      <c r="L32" s="3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" customHeight="1" x14ac:dyDescent="0.35">
      <c r="A33" s="6"/>
      <c r="B33" s="29">
        <f t="shared" si="0"/>
        <v>22</v>
      </c>
      <c r="C33" s="30">
        <f t="shared" si="1"/>
        <v>44316</v>
      </c>
      <c r="D33" s="31">
        <f t="shared" si="2"/>
        <v>207137.90999999997</v>
      </c>
      <c r="E33" s="31">
        <f t="shared" si="3"/>
        <v>258.92</v>
      </c>
      <c r="F33" s="31">
        <f t="shared" si="4"/>
        <v>620.94000000000005</v>
      </c>
      <c r="G33" s="31">
        <f t="shared" si="5"/>
        <v>91.67</v>
      </c>
      <c r="H33" s="31">
        <f t="shared" si="6"/>
        <v>971.53000000000009</v>
      </c>
      <c r="I33" s="6"/>
      <c r="J33" s="32"/>
      <c r="K33" s="31"/>
      <c r="L33" s="3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2" customHeight="1" x14ac:dyDescent="0.35">
      <c r="A34" s="6"/>
      <c r="B34" s="29">
        <f t="shared" si="0"/>
        <v>23</v>
      </c>
      <c r="C34" s="30">
        <f t="shared" si="1"/>
        <v>44346</v>
      </c>
      <c r="D34" s="31">
        <f t="shared" si="2"/>
        <v>206516.96999999997</v>
      </c>
      <c r="E34" s="31">
        <f t="shared" si="3"/>
        <v>258.14999999999998</v>
      </c>
      <c r="F34" s="31">
        <f t="shared" si="4"/>
        <v>621.71</v>
      </c>
      <c r="G34" s="31">
        <f t="shared" si="5"/>
        <v>91.67</v>
      </c>
      <c r="H34" s="31">
        <f t="shared" si="6"/>
        <v>971.53</v>
      </c>
      <c r="I34" s="6"/>
      <c r="J34" s="32"/>
      <c r="K34" s="31"/>
      <c r="L34" s="3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2" customHeight="1" x14ac:dyDescent="0.35">
      <c r="A35" s="6"/>
      <c r="B35" s="29">
        <f t="shared" si="0"/>
        <v>24</v>
      </c>
      <c r="C35" s="30">
        <f t="shared" si="1"/>
        <v>44377</v>
      </c>
      <c r="D35" s="31">
        <f t="shared" si="2"/>
        <v>205895.25999999998</v>
      </c>
      <c r="E35" s="31">
        <f t="shared" si="3"/>
        <v>257.37</v>
      </c>
      <c r="F35" s="31">
        <f t="shared" si="4"/>
        <v>622.49</v>
      </c>
      <c r="G35" s="31">
        <f t="shared" si="5"/>
        <v>91.67</v>
      </c>
      <c r="H35" s="31">
        <f t="shared" si="6"/>
        <v>971.53</v>
      </c>
      <c r="I35" s="6"/>
      <c r="J35" s="32"/>
      <c r="K35" s="31"/>
      <c r="L35" s="3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" customHeight="1" x14ac:dyDescent="0.35">
      <c r="A36" s="6"/>
      <c r="B36" s="29">
        <f t="shared" si="0"/>
        <v>25</v>
      </c>
      <c r="C36" s="30">
        <f t="shared" si="1"/>
        <v>44407</v>
      </c>
      <c r="D36" s="31">
        <f t="shared" si="2"/>
        <v>205272.77</v>
      </c>
      <c r="E36" s="31">
        <f t="shared" si="3"/>
        <v>256.58999999999997</v>
      </c>
      <c r="F36" s="31">
        <f t="shared" si="4"/>
        <v>623.27</v>
      </c>
      <c r="G36" s="31">
        <f t="shared" si="5"/>
        <v>91.67</v>
      </c>
      <c r="H36" s="31">
        <f t="shared" si="6"/>
        <v>971.52999999999986</v>
      </c>
      <c r="I36" s="6"/>
      <c r="J36" s="32"/>
      <c r="K36" s="31"/>
      <c r="L36" s="3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" customHeight="1" x14ac:dyDescent="0.35">
      <c r="A37" s="6"/>
      <c r="B37" s="29">
        <f t="shared" si="0"/>
        <v>26</v>
      </c>
      <c r="C37" s="30">
        <f t="shared" si="1"/>
        <v>44438</v>
      </c>
      <c r="D37" s="31">
        <f t="shared" si="2"/>
        <v>204649.5</v>
      </c>
      <c r="E37" s="31">
        <f t="shared" si="3"/>
        <v>255.81</v>
      </c>
      <c r="F37" s="31">
        <f t="shared" si="4"/>
        <v>624.04999999999995</v>
      </c>
      <c r="G37" s="31">
        <f t="shared" si="5"/>
        <v>91.67</v>
      </c>
      <c r="H37" s="31">
        <f t="shared" si="6"/>
        <v>971.52999999999986</v>
      </c>
      <c r="I37" s="6"/>
      <c r="J37" s="32"/>
      <c r="K37" s="31"/>
      <c r="L37" s="3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" customHeight="1" x14ac:dyDescent="0.35">
      <c r="A38" s="6"/>
      <c r="B38" s="29">
        <f t="shared" si="0"/>
        <v>27</v>
      </c>
      <c r="C38" s="30">
        <f t="shared" si="1"/>
        <v>44469</v>
      </c>
      <c r="D38" s="31">
        <f t="shared" si="2"/>
        <v>204025.45</v>
      </c>
      <c r="E38" s="31">
        <f t="shared" si="3"/>
        <v>255.03</v>
      </c>
      <c r="F38" s="31">
        <f t="shared" si="4"/>
        <v>624.83000000000004</v>
      </c>
      <c r="G38" s="31">
        <f t="shared" si="5"/>
        <v>91.67</v>
      </c>
      <c r="H38" s="31">
        <f t="shared" si="6"/>
        <v>971.53</v>
      </c>
      <c r="I38" s="6"/>
      <c r="J38" s="32"/>
      <c r="K38" s="31"/>
      <c r="L38" s="3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" customHeight="1" x14ac:dyDescent="0.35">
      <c r="A39" s="6"/>
      <c r="B39" s="29">
        <f t="shared" si="0"/>
        <v>28</v>
      </c>
      <c r="C39" s="30">
        <f t="shared" si="1"/>
        <v>44499</v>
      </c>
      <c r="D39" s="31">
        <f t="shared" si="2"/>
        <v>203400.62000000002</v>
      </c>
      <c r="E39" s="31">
        <f t="shared" si="3"/>
        <v>254.25</v>
      </c>
      <c r="F39" s="31">
        <f t="shared" si="4"/>
        <v>625.61</v>
      </c>
      <c r="G39" s="31">
        <f t="shared" si="5"/>
        <v>91.67</v>
      </c>
      <c r="H39" s="31">
        <f t="shared" si="6"/>
        <v>971.53</v>
      </c>
      <c r="I39" s="6"/>
      <c r="J39" s="32"/>
      <c r="K39" s="31"/>
      <c r="L39" s="3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" customHeight="1" x14ac:dyDescent="0.35">
      <c r="A40" s="6"/>
      <c r="B40" s="29">
        <f t="shared" si="0"/>
        <v>29</v>
      </c>
      <c r="C40" s="30">
        <f t="shared" si="1"/>
        <v>44530</v>
      </c>
      <c r="D40" s="31">
        <f t="shared" si="2"/>
        <v>202775.01000000004</v>
      </c>
      <c r="E40" s="31">
        <f t="shared" si="3"/>
        <v>253.47</v>
      </c>
      <c r="F40" s="31">
        <f t="shared" si="4"/>
        <v>626.39</v>
      </c>
      <c r="G40" s="31">
        <f t="shared" si="5"/>
        <v>91.67</v>
      </c>
      <c r="H40" s="31">
        <f t="shared" si="6"/>
        <v>971.53</v>
      </c>
      <c r="I40" s="6"/>
      <c r="J40" s="32"/>
      <c r="K40" s="31"/>
      <c r="L40" s="3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" customHeight="1" x14ac:dyDescent="0.35">
      <c r="A41" s="6"/>
      <c r="B41" s="29">
        <f t="shared" si="0"/>
        <v>30</v>
      </c>
      <c r="C41" s="30">
        <f t="shared" si="1"/>
        <v>44560</v>
      </c>
      <c r="D41" s="31">
        <f t="shared" si="2"/>
        <v>202148.62000000002</v>
      </c>
      <c r="E41" s="31">
        <f t="shared" si="3"/>
        <v>252.69</v>
      </c>
      <c r="F41" s="31">
        <f t="shared" si="4"/>
        <v>627.17000000000007</v>
      </c>
      <c r="G41" s="31">
        <f t="shared" si="5"/>
        <v>91.67</v>
      </c>
      <c r="H41" s="31">
        <f t="shared" si="6"/>
        <v>971.53000000000009</v>
      </c>
      <c r="I41" s="6"/>
      <c r="J41" s="32"/>
      <c r="K41" s="31"/>
      <c r="L41" s="3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" customHeight="1" x14ac:dyDescent="0.35">
      <c r="A42" s="6"/>
      <c r="B42" s="29">
        <f t="shared" si="0"/>
        <v>31</v>
      </c>
      <c r="C42" s="30">
        <f t="shared" si="1"/>
        <v>44591</v>
      </c>
      <c r="D42" s="31">
        <f t="shared" si="2"/>
        <v>201521.45</v>
      </c>
      <c r="E42" s="31">
        <f t="shared" si="3"/>
        <v>251.9</v>
      </c>
      <c r="F42" s="31">
        <f t="shared" si="4"/>
        <v>627.96</v>
      </c>
      <c r="G42" s="31">
        <f t="shared" si="5"/>
        <v>91.67</v>
      </c>
      <c r="H42" s="31">
        <f t="shared" si="6"/>
        <v>971.53</v>
      </c>
      <c r="I42" s="6"/>
      <c r="J42" s="32"/>
      <c r="K42" s="31"/>
      <c r="L42" s="3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" customHeight="1" x14ac:dyDescent="0.35">
      <c r="A43" s="6"/>
      <c r="B43" s="29">
        <f t="shared" si="0"/>
        <v>32</v>
      </c>
      <c r="C43" s="30">
        <f t="shared" si="1"/>
        <v>44620</v>
      </c>
      <c r="D43" s="31">
        <f t="shared" si="2"/>
        <v>200893.49000000002</v>
      </c>
      <c r="E43" s="31">
        <f t="shared" si="3"/>
        <v>251.12</v>
      </c>
      <c r="F43" s="31">
        <f t="shared" si="4"/>
        <v>628.74</v>
      </c>
      <c r="G43" s="31">
        <f t="shared" si="5"/>
        <v>91.67</v>
      </c>
      <c r="H43" s="31">
        <f t="shared" si="6"/>
        <v>971.53</v>
      </c>
      <c r="I43" s="6"/>
      <c r="J43" s="32"/>
      <c r="K43" s="31"/>
      <c r="L43" s="3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2" customHeight="1" x14ac:dyDescent="0.35">
      <c r="A44" s="6"/>
      <c r="B44" s="29">
        <f t="shared" si="0"/>
        <v>33</v>
      </c>
      <c r="C44" s="30">
        <f t="shared" si="1"/>
        <v>44650</v>
      </c>
      <c r="D44" s="31">
        <f t="shared" si="2"/>
        <v>200264.75000000003</v>
      </c>
      <c r="E44" s="31">
        <f t="shared" si="3"/>
        <v>250.33</v>
      </c>
      <c r="F44" s="31">
        <f t="shared" si="4"/>
        <v>629.53</v>
      </c>
      <c r="G44" s="31">
        <f t="shared" si="5"/>
        <v>91.67</v>
      </c>
      <c r="H44" s="31">
        <f t="shared" si="6"/>
        <v>971.53</v>
      </c>
      <c r="I44" s="6"/>
      <c r="J44" s="32"/>
      <c r="K44" s="31"/>
      <c r="L44" s="3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" customHeight="1" x14ac:dyDescent="0.35">
      <c r="A45" s="6"/>
      <c r="B45" s="29">
        <f t="shared" si="0"/>
        <v>34</v>
      </c>
      <c r="C45" s="30">
        <f t="shared" si="1"/>
        <v>44681</v>
      </c>
      <c r="D45" s="31">
        <f t="shared" si="2"/>
        <v>199635.22000000003</v>
      </c>
      <c r="E45" s="31">
        <f t="shared" si="3"/>
        <v>249.54</v>
      </c>
      <c r="F45" s="31">
        <f t="shared" si="4"/>
        <v>630.32000000000005</v>
      </c>
      <c r="G45" s="31">
        <f t="shared" si="5"/>
        <v>91.67</v>
      </c>
      <c r="H45" s="31">
        <f t="shared" si="6"/>
        <v>971.53</v>
      </c>
      <c r="I45" s="6"/>
      <c r="J45" s="32"/>
      <c r="K45" s="31"/>
      <c r="L45" s="3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" customHeight="1" x14ac:dyDescent="0.35">
      <c r="A46" s="6"/>
      <c r="B46" s="29">
        <f t="shared" si="0"/>
        <v>35</v>
      </c>
      <c r="C46" s="30">
        <f t="shared" si="1"/>
        <v>44711</v>
      </c>
      <c r="D46" s="31">
        <f t="shared" si="2"/>
        <v>199004.90000000002</v>
      </c>
      <c r="E46" s="31">
        <f t="shared" si="3"/>
        <v>248.76</v>
      </c>
      <c r="F46" s="31">
        <f t="shared" si="4"/>
        <v>631.1</v>
      </c>
      <c r="G46" s="31">
        <f t="shared" si="5"/>
        <v>91.67</v>
      </c>
      <c r="H46" s="31">
        <f t="shared" si="6"/>
        <v>971.53</v>
      </c>
      <c r="I46" s="6"/>
      <c r="J46" s="32"/>
      <c r="K46" s="31"/>
      <c r="L46" s="3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" customHeight="1" x14ac:dyDescent="0.35">
      <c r="A47" s="6"/>
      <c r="B47" s="29">
        <f t="shared" si="0"/>
        <v>36</v>
      </c>
      <c r="C47" s="30">
        <f t="shared" si="1"/>
        <v>44742</v>
      </c>
      <c r="D47" s="31">
        <f t="shared" si="2"/>
        <v>198373.80000000002</v>
      </c>
      <c r="E47" s="31">
        <f t="shared" si="3"/>
        <v>247.97</v>
      </c>
      <c r="F47" s="31">
        <f t="shared" si="4"/>
        <v>631.89</v>
      </c>
      <c r="G47" s="31">
        <f t="shared" si="5"/>
        <v>91.67</v>
      </c>
      <c r="H47" s="31">
        <f t="shared" si="6"/>
        <v>971.53</v>
      </c>
      <c r="I47" s="6"/>
      <c r="J47" s="32"/>
      <c r="K47" s="31"/>
      <c r="L47" s="3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" customHeight="1" x14ac:dyDescent="0.35">
      <c r="A48" s="6"/>
      <c r="B48" s="29">
        <f t="shared" si="0"/>
        <v>37</v>
      </c>
      <c r="C48" s="30">
        <f t="shared" si="1"/>
        <v>44772</v>
      </c>
      <c r="D48" s="31">
        <f t="shared" si="2"/>
        <v>197741.91</v>
      </c>
      <c r="E48" s="31">
        <f t="shared" si="3"/>
        <v>247.18</v>
      </c>
      <c r="F48" s="31">
        <f t="shared" si="4"/>
        <v>632.68000000000006</v>
      </c>
      <c r="G48" s="31">
        <f t="shared" si="5"/>
        <v>91.67</v>
      </c>
      <c r="H48" s="31">
        <f t="shared" si="6"/>
        <v>971.53000000000009</v>
      </c>
      <c r="I48" s="6"/>
      <c r="J48" s="32"/>
      <c r="K48" s="31"/>
      <c r="L48" s="3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" customHeight="1" x14ac:dyDescent="0.35">
      <c r="A49" s="6"/>
      <c r="B49" s="29">
        <f t="shared" si="0"/>
        <v>38</v>
      </c>
      <c r="C49" s="30">
        <f t="shared" si="1"/>
        <v>44803</v>
      </c>
      <c r="D49" s="31">
        <f t="shared" si="2"/>
        <v>197109.23</v>
      </c>
      <c r="E49" s="31">
        <f t="shared" si="3"/>
        <v>246.39</v>
      </c>
      <c r="F49" s="31">
        <f t="shared" si="4"/>
        <v>633.47</v>
      </c>
      <c r="G49" s="31">
        <f t="shared" si="5"/>
        <v>91.67</v>
      </c>
      <c r="H49" s="31">
        <f t="shared" si="6"/>
        <v>971.53</v>
      </c>
      <c r="I49" s="6"/>
      <c r="J49" s="32"/>
      <c r="K49" s="31"/>
      <c r="L49" s="3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" customHeight="1" x14ac:dyDescent="0.35">
      <c r="A50" s="6"/>
      <c r="B50" s="29">
        <f t="shared" si="0"/>
        <v>39</v>
      </c>
      <c r="C50" s="30">
        <f t="shared" si="1"/>
        <v>44834</v>
      </c>
      <c r="D50" s="31">
        <f t="shared" si="2"/>
        <v>196475.76</v>
      </c>
      <c r="E50" s="31">
        <f t="shared" si="3"/>
        <v>245.59</v>
      </c>
      <c r="F50" s="31">
        <f t="shared" si="4"/>
        <v>634.27</v>
      </c>
      <c r="G50" s="31">
        <f t="shared" si="5"/>
        <v>91.67</v>
      </c>
      <c r="H50" s="31">
        <f t="shared" si="6"/>
        <v>971.53</v>
      </c>
      <c r="I50" s="6"/>
      <c r="J50" s="32"/>
      <c r="K50" s="31"/>
      <c r="L50" s="3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" customHeight="1" x14ac:dyDescent="0.35">
      <c r="A51" s="6"/>
      <c r="B51" s="29">
        <f t="shared" si="0"/>
        <v>40</v>
      </c>
      <c r="C51" s="30">
        <f t="shared" si="1"/>
        <v>44864</v>
      </c>
      <c r="D51" s="31">
        <f t="shared" si="2"/>
        <v>195841.49000000002</v>
      </c>
      <c r="E51" s="31">
        <f t="shared" si="3"/>
        <v>244.8</v>
      </c>
      <c r="F51" s="31">
        <f t="shared" si="4"/>
        <v>635.05999999999995</v>
      </c>
      <c r="G51" s="31">
        <f t="shared" si="5"/>
        <v>91.67</v>
      </c>
      <c r="H51" s="31">
        <f t="shared" si="6"/>
        <v>971.52999999999986</v>
      </c>
      <c r="I51" s="6"/>
      <c r="J51" s="32"/>
      <c r="K51" s="31"/>
      <c r="L51" s="3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2" customHeight="1" x14ac:dyDescent="0.35">
      <c r="A52" s="6"/>
      <c r="B52" s="29">
        <f t="shared" si="0"/>
        <v>41</v>
      </c>
      <c r="C52" s="30">
        <f t="shared" si="1"/>
        <v>44895</v>
      </c>
      <c r="D52" s="31">
        <f t="shared" si="2"/>
        <v>195206.43000000002</v>
      </c>
      <c r="E52" s="31">
        <f t="shared" si="3"/>
        <v>244.01</v>
      </c>
      <c r="F52" s="31">
        <f t="shared" si="4"/>
        <v>635.85</v>
      </c>
      <c r="G52" s="31">
        <f t="shared" si="5"/>
        <v>91.67</v>
      </c>
      <c r="H52" s="31">
        <f t="shared" si="6"/>
        <v>971.53</v>
      </c>
      <c r="I52" s="6"/>
      <c r="J52" s="32"/>
      <c r="K52" s="31"/>
      <c r="L52" s="3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" customHeight="1" x14ac:dyDescent="0.35">
      <c r="A53" s="6"/>
      <c r="B53" s="29">
        <f t="shared" si="0"/>
        <v>42</v>
      </c>
      <c r="C53" s="30">
        <f t="shared" si="1"/>
        <v>44925</v>
      </c>
      <c r="D53" s="31">
        <f t="shared" si="2"/>
        <v>194570.58000000002</v>
      </c>
      <c r="E53" s="31">
        <f t="shared" si="3"/>
        <v>243.21</v>
      </c>
      <c r="F53" s="31">
        <f t="shared" si="4"/>
        <v>636.65</v>
      </c>
      <c r="G53" s="31">
        <f t="shared" si="5"/>
        <v>91.67</v>
      </c>
      <c r="H53" s="31">
        <f t="shared" si="6"/>
        <v>971.53</v>
      </c>
      <c r="I53" s="6"/>
      <c r="J53" s="32"/>
      <c r="K53" s="31"/>
      <c r="L53" s="3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" customHeight="1" x14ac:dyDescent="0.35">
      <c r="A54" s="6"/>
      <c r="B54" s="29">
        <f t="shared" si="0"/>
        <v>43</v>
      </c>
      <c r="C54" s="30">
        <f t="shared" si="1"/>
        <v>44956</v>
      </c>
      <c r="D54" s="31">
        <f t="shared" si="2"/>
        <v>193933.93000000002</v>
      </c>
      <c r="E54" s="31">
        <f t="shared" si="3"/>
        <v>242.42</v>
      </c>
      <c r="F54" s="31">
        <f t="shared" si="4"/>
        <v>637.44000000000005</v>
      </c>
      <c r="G54" s="31">
        <f t="shared" si="5"/>
        <v>91.67</v>
      </c>
      <c r="H54" s="31">
        <f t="shared" si="6"/>
        <v>971.53</v>
      </c>
      <c r="I54" s="6"/>
      <c r="J54" s="32"/>
      <c r="K54" s="31"/>
      <c r="L54" s="3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" customHeight="1" x14ac:dyDescent="0.35">
      <c r="A55" s="6"/>
      <c r="B55" s="29">
        <f t="shared" si="0"/>
        <v>44</v>
      </c>
      <c r="C55" s="30">
        <f t="shared" si="1"/>
        <v>44985</v>
      </c>
      <c r="D55" s="31">
        <f t="shared" si="2"/>
        <v>193296.49000000002</v>
      </c>
      <c r="E55" s="31">
        <f t="shared" si="3"/>
        <v>241.62</v>
      </c>
      <c r="F55" s="31">
        <f t="shared" si="4"/>
        <v>638.24</v>
      </c>
      <c r="G55" s="31">
        <f t="shared" si="5"/>
        <v>91.67</v>
      </c>
      <c r="H55" s="31">
        <f t="shared" si="6"/>
        <v>971.53</v>
      </c>
      <c r="I55" s="6"/>
      <c r="J55" s="32"/>
      <c r="K55" s="31"/>
      <c r="L55" s="3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" customHeight="1" x14ac:dyDescent="0.35">
      <c r="A56" s="6"/>
      <c r="B56" s="29">
        <f t="shared" si="0"/>
        <v>45</v>
      </c>
      <c r="C56" s="30">
        <f t="shared" si="1"/>
        <v>45015</v>
      </c>
      <c r="D56" s="31">
        <f t="shared" si="2"/>
        <v>192658.25000000003</v>
      </c>
      <c r="E56" s="31">
        <f t="shared" si="3"/>
        <v>240.82</v>
      </c>
      <c r="F56" s="31">
        <f t="shared" si="4"/>
        <v>639.04</v>
      </c>
      <c r="G56" s="31">
        <f t="shared" si="5"/>
        <v>91.67</v>
      </c>
      <c r="H56" s="31">
        <f t="shared" si="6"/>
        <v>971.52999999999986</v>
      </c>
      <c r="I56" s="6"/>
      <c r="J56" s="32"/>
      <c r="K56" s="31"/>
      <c r="L56" s="3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" customHeight="1" x14ac:dyDescent="0.35">
      <c r="A57" s="6"/>
      <c r="B57" s="29">
        <f t="shared" si="0"/>
        <v>46</v>
      </c>
      <c r="C57" s="30">
        <f t="shared" si="1"/>
        <v>45046</v>
      </c>
      <c r="D57" s="31">
        <f t="shared" si="2"/>
        <v>192019.21000000002</v>
      </c>
      <c r="E57" s="31">
        <f t="shared" si="3"/>
        <v>240.02</v>
      </c>
      <c r="F57" s="31">
        <f t="shared" si="4"/>
        <v>639.84</v>
      </c>
      <c r="G57" s="31">
        <f t="shared" si="5"/>
        <v>91.67</v>
      </c>
      <c r="H57" s="31">
        <f t="shared" si="6"/>
        <v>971.53</v>
      </c>
      <c r="I57" s="6"/>
      <c r="J57" s="32"/>
      <c r="K57" s="31"/>
      <c r="L57" s="3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" customHeight="1" x14ac:dyDescent="0.35">
      <c r="A58" s="6"/>
      <c r="B58" s="29">
        <f t="shared" si="0"/>
        <v>47</v>
      </c>
      <c r="C58" s="30">
        <f t="shared" si="1"/>
        <v>45076</v>
      </c>
      <c r="D58" s="31">
        <f t="shared" si="2"/>
        <v>191379.37000000002</v>
      </c>
      <c r="E58" s="31">
        <f t="shared" si="3"/>
        <v>239.22</v>
      </c>
      <c r="F58" s="31">
        <f t="shared" si="4"/>
        <v>640.64</v>
      </c>
      <c r="G58" s="31">
        <f t="shared" si="5"/>
        <v>91.67</v>
      </c>
      <c r="H58" s="31">
        <f t="shared" si="6"/>
        <v>971.53</v>
      </c>
      <c r="I58" s="6"/>
      <c r="J58" s="32"/>
      <c r="K58" s="31"/>
      <c r="L58" s="3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" customHeight="1" x14ac:dyDescent="0.35">
      <c r="A59" s="6"/>
      <c r="B59" s="29">
        <f t="shared" si="0"/>
        <v>48</v>
      </c>
      <c r="C59" s="30">
        <f t="shared" si="1"/>
        <v>45107</v>
      </c>
      <c r="D59" s="31">
        <f t="shared" si="2"/>
        <v>190738.73</v>
      </c>
      <c r="E59" s="31">
        <f t="shared" si="3"/>
        <v>238.42</v>
      </c>
      <c r="F59" s="31">
        <f t="shared" si="4"/>
        <v>641.44000000000005</v>
      </c>
      <c r="G59" s="31">
        <f t="shared" si="5"/>
        <v>91.67</v>
      </c>
      <c r="H59" s="31">
        <f t="shared" si="6"/>
        <v>971.53</v>
      </c>
      <c r="I59" s="6"/>
      <c r="J59" s="32"/>
      <c r="K59" s="31"/>
      <c r="L59" s="3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" customHeight="1" x14ac:dyDescent="0.35">
      <c r="A60" s="6"/>
      <c r="B60" s="29">
        <f t="shared" si="0"/>
        <v>49</v>
      </c>
      <c r="C60" s="30">
        <f t="shared" si="1"/>
        <v>45137</v>
      </c>
      <c r="D60" s="31">
        <f t="shared" si="2"/>
        <v>190097.29</v>
      </c>
      <c r="E60" s="31">
        <f t="shared" si="3"/>
        <v>237.62</v>
      </c>
      <c r="F60" s="31">
        <f t="shared" si="4"/>
        <v>642.24</v>
      </c>
      <c r="G60" s="31">
        <f t="shared" si="5"/>
        <v>91.67</v>
      </c>
      <c r="H60" s="31">
        <f t="shared" si="6"/>
        <v>971.53</v>
      </c>
      <c r="I60" s="6"/>
      <c r="J60" s="32"/>
      <c r="K60" s="31"/>
      <c r="L60" s="3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" customHeight="1" x14ac:dyDescent="0.35">
      <c r="A61" s="6"/>
      <c r="B61" s="29">
        <f t="shared" si="0"/>
        <v>50</v>
      </c>
      <c r="C61" s="30">
        <f t="shared" si="1"/>
        <v>45168</v>
      </c>
      <c r="D61" s="31">
        <f t="shared" si="2"/>
        <v>189455.05000000002</v>
      </c>
      <c r="E61" s="31">
        <f t="shared" si="3"/>
        <v>236.82</v>
      </c>
      <c r="F61" s="31">
        <f t="shared" si="4"/>
        <v>643.04</v>
      </c>
      <c r="G61" s="31">
        <f t="shared" si="5"/>
        <v>91.67</v>
      </c>
      <c r="H61" s="31">
        <f t="shared" si="6"/>
        <v>971.52999999999986</v>
      </c>
      <c r="I61" s="6"/>
      <c r="J61" s="32"/>
      <c r="K61" s="31"/>
      <c r="L61" s="3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" customHeight="1" x14ac:dyDescent="0.35">
      <c r="A62" s="6"/>
      <c r="B62" s="29">
        <f t="shared" si="0"/>
        <v>51</v>
      </c>
      <c r="C62" s="30">
        <f t="shared" si="1"/>
        <v>45199</v>
      </c>
      <c r="D62" s="31">
        <f t="shared" si="2"/>
        <v>188812.01</v>
      </c>
      <c r="E62" s="31">
        <f t="shared" si="3"/>
        <v>236.02</v>
      </c>
      <c r="F62" s="31">
        <f t="shared" si="4"/>
        <v>643.84</v>
      </c>
      <c r="G62" s="31">
        <f t="shared" si="5"/>
        <v>91.67</v>
      </c>
      <c r="H62" s="31">
        <f t="shared" si="6"/>
        <v>971.53</v>
      </c>
      <c r="I62" s="6"/>
      <c r="J62" s="32"/>
      <c r="K62" s="31"/>
      <c r="L62" s="3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" customHeight="1" x14ac:dyDescent="0.35">
      <c r="A63" s="6"/>
      <c r="B63" s="29">
        <f t="shared" si="0"/>
        <v>52</v>
      </c>
      <c r="C63" s="30">
        <f t="shared" si="1"/>
        <v>45229</v>
      </c>
      <c r="D63" s="31">
        <f t="shared" si="2"/>
        <v>188168.17</v>
      </c>
      <c r="E63" s="31">
        <f t="shared" si="3"/>
        <v>235.21</v>
      </c>
      <c r="F63" s="31">
        <f t="shared" si="4"/>
        <v>644.65</v>
      </c>
      <c r="G63" s="31">
        <f t="shared" si="5"/>
        <v>91.67</v>
      </c>
      <c r="H63" s="31">
        <f t="shared" si="6"/>
        <v>971.53</v>
      </c>
      <c r="I63" s="6"/>
      <c r="J63" s="32"/>
      <c r="K63" s="31"/>
      <c r="L63" s="3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" customHeight="1" x14ac:dyDescent="0.35">
      <c r="A64" s="6"/>
      <c r="B64" s="29">
        <f t="shared" si="0"/>
        <v>53</v>
      </c>
      <c r="C64" s="30">
        <f t="shared" si="1"/>
        <v>45260</v>
      </c>
      <c r="D64" s="31">
        <f t="shared" si="2"/>
        <v>187523.52000000002</v>
      </c>
      <c r="E64" s="31">
        <f t="shared" si="3"/>
        <v>234.4</v>
      </c>
      <c r="F64" s="31">
        <f t="shared" si="4"/>
        <v>645.46</v>
      </c>
      <c r="G64" s="31">
        <f t="shared" si="5"/>
        <v>91.67</v>
      </c>
      <c r="H64" s="31">
        <f t="shared" si="6"/>
        <v>971.53</v>
      </c>
      <c r="I64" s="6"/>
      <c r="J64" s="32"/>
      <c r="K64" s="31"/>
      <c r="L64" s="3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" customHeight="1" x14ac:dyDescent="0.35">
      <c r="A65" s="6"/>
      <c r="B65" s="29">
        <f t="shared" si="0"/>
        <v>54</v>
      </c>
      <c r="C65" s="30">
        <f t="shared" si="1"/>
        <v>45290</v>
      </c>
      <c r="D65" s="31">
        <f t="shared" si="2"/>
        <v>186878.06000000003</v>
      </c>
      <c r="E65" s="31">
        <f t="shared" si="3"/>
        <v>233.6</v>
      </c>
      <c r="F65" s="31">
        <f t="shared" si="4"/>
        <v>646.26</v>
      </c>
      <c r="G65" s="31">
        <f t="shared" si="5"/>
        <v>91.67</v>
      </c>
      <c r="H65" s="31">
        <f t="shared" si="6"/>
        <v>971.53</v>
      </c>
      <c r="I65" s="6"/>
      <c r="J65" s="32"/>
      <c r="K65" s="31"/>
      <c r="L65" s="3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" customHeight="1" x14ac:dyDescent="0.35">
      <c r="A66" s="6"/>
      <c r="B66" s="29">
        <f t="shared" si="0"/>
        <v>55</v>
      </c>
      <c r="C66" s="30">
        <f t="shared" si="1"/>
        <v>45321</v>
      </c>
      <c r="D66" s="31">
        <f t="shared" si="2"/>
        <v>186231.80000000002</v>
      </c>
      <c r="E66" s="31">
        <f t="shared" si="3"/>
        <v>232.79</v>
      </c>
      <c r="F66" s="31">
        <f t="shared" si="4"/>
        <v>647.07000000000005</v>
      </c>
      <c r="G66" s="31">
        <f t="shared" si="5"/>
        <v>91.67</v>
      </c>
      <c r="H66" s="31">
        <f t="shared" si="6"/>
        <v>971.53</v>
      </c>
      <c r="I66" s="6"/>
      <c r="J66" s="32"/>
      <c r="K66" s="31"/>
      <c r="L66" s="3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" customHeight="1" x14ac:dyDescent="0.35">
      <c r="A67" s="6"/>
      <c r="B67" s="29">
        <f t="shared" si="0"/>
        <v>56</v>
      </c>
      <c r="C67" s="30">
        <f t="shared" si="1"/>
        <v>45351</v>
      </c>
      <c r="D67" s="31">
        <f t="shared" si="2"/>
        <v>185584.73</v>
      </c>
      <c r="E67" s="31">
        <f t="shared" si="3"/>
        <v>231.98</v>
      </c>
      <c r="F67" s="31">
        <f t="shared" si="4"/>
        <v>647.88</v>
      </c>
      <c r="G67" s="31">
        <f t="shared" si="5"/>
        <v>91.67</v>
      </c>
      <c r="H67" s="31">
        <f t="shared" si="6"/>
        <v>971.53</v>
      </c>
      <c r="I67" s="6"/>
      <c r="J67" s="32"/>
      <c r="K67" s="31"/>
      <c r="L67" s="3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" customHeight="1" x14ac:dyDescent="0.35">
      <c r="A68" s="6"/>
      <c r="B68" s="29">
        <f t="shared" si="0"/>
        <v>57</v>
      </c>
      <c r="C68" s="30">
        <f t="shared" si="1"/>
        <v>45381</v>
      </c>
      <c r="D68" s="31">
        <f t="shared" si="2"/>
        <v>184936.85</v>
      </c>
      <c r="E68" s="31">
        <f t="shared" si="3"/>
        <v>231.17</v>
      </c>
      <c r="F68" s="31">
        <f t="shared" si="4"/>
        <v>648.69000000000005</v>
      </c>
      <c r="G68" s="31">
        <f t="shared" si="5"/>
        <v>91.67</v>
      </c>
      <c r="H68" s="31">
        <f t="shared" si="6"/>
        <v>971.53</v>
      </c>
      <c r="I68" s="6"/>
      <c r="J68" s="32"/>
      <c r="K68" s="31"/>
      <c r="L68" s="3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" customHeight="1" x14ac:dyDescent="0.35">
      <c r="A69" s="6"/>
      <c r="B69" s="29">
        <f t="shared" si="0"/>
        <v>58</v>
      </c>
      <c r="C69" s="30">
        <f t="shared" si="1"/>
        <v>45412</v>
      </c>
      <c r="D69" s="31">
        <f t="shared" si="2"/>
        <v>184288.16</v>
      </c>
      <c r="E69" s="31">
        <f t="shared" si="3"/>
        <v>230.36</v>
      </c>
      <c r="F69" s="31">
        <f t="shared" si="4"/>
        <v>649.5</v>
      </c>
      <c r="G69" s="31">
        <f t="shared" si="5"/>
        <v>91.67</v>
      </c>
      <c r="H69" s="31">
        <f t="shared" si="6"/>
        <v>971.53</v>
      </c>
      <c r="I69" s="6"/>
      <c r="J69" s="32"/>
      <c r="K69" s="31"/>
      <c r="L69" s="3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" customHeight="1" x14ac:dyDescent="0.35">
      <c r="A70" s="6"/>
      <c r="B70" s="29">
        <f t="shared" si="0"/>
        <v>59</v>
      </c>
      <c r="C70" s="30">
        <f t="shared" si="1"/>
        <v>45442</v>
      </c>
      <c r="D70" s="31">
        <f t="shared" si="2"/>
        <v>183638.66</v>
      </c>
      <c r="E70" s="31">
        <f t="shared" si="3"/>
        <v>229.55</v>
      </c>
      <c r="F70" s="31">
        <f t="shared" si="4"/>
        <v>650.30999999999995</v>
      </c>
      <c r="G70" s="31">
        <f t="shared" si="5"/>
        <v>91.67</v>
      </c>
      <c r="H70" s="31">
        <f t="shared" si="6"/>
        <v>971.52999999999986</v>
      </c>
      <c r="I70" s="6"/>
      <c r="J70" s="32"/>
      <c r="K70" s="31"/>
      <c r="L70" s="3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" customHeight="1" x14ac:dyDescent="0.35">
      <c r="A71" s="6"/>
      <c r="B71" s="29">
        <f t="shared" si="0"/>
        <v>60</v>
      </c>
      <c r="C71" s="30">
        <f t="shared" si="1"/>
        <v>45473</v>
      </c>
      <c r="D71" s="31">
        <f t="shared" si="2"/>
        <v>182988.35</v>
      </c>
      <c r="E71" s="31">
        <f t="shared" si="3"/>
        <v>228.74</v>
      </c>
      <c r="F71" s="31">
        <f t="shared" si="4"/>
        <v>651.12</v>
      </c>
      <c r="G71" s="31">
        <f t="shared" si="5"/>
        <v>91.67</v>
      </c>
      <c r="H71" s="31">
        <f t="shared" si="6"/>
        <v>971.53</v>
      </c>
      <c r="I71" s="6"/>
      <c r="J71" s="32"/>
      <c r="K71" s="31"/>
      <c r="L71" s="3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" customHeight="1" x14ac:dyDescent="0.35">
      <c r="A72" s="6"/>
      <c r="B72" s="29">
        <f t="shared" si="0"/>
        <v>61</v>
      </c>
      <c r="C72" s="30">
        <f t="shared" si="1"/>
        <v>45503</v>
      </c>
      <c r="D72" s="31">
        <f t="shared" si="2"/>
        <v>182337.23</v>
      </c>
      <c r="E72" s="31">
        <f t="shared" si="3"/>
        <v>227.92</v>
      </c>
      <c r="F72" s="31">
        <f t="shared" si="4"/>
        <v>651.94000000000005</v>
      </c>
      <c r="G72" s="31">
        <f t="shared" si="5"/>
        <v>91.67</v>
      </c>
      <c r="H72" s="31">
        <f t="shared" si="6"/>
        <v>971.53</v>
      </c>
      <c r="I72" s="6"/>
      <c r="J72" s="32"/>
      <c r="K72" s="31"/>
      <c r="L72" s="3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" customHeight="1" x14ac:dyDescent="0.35">
      <c r="A73" s="6"/>
      <c r="B73" s="29">
        <f t="shared" si="0"/>
        <v>62</v>
      </c>
      <c r="C73" s="30">
        <f t="shared" si="1"/>
        <v>45534</v>
      </c>
      <c r="D73" s="31">
        <f t="shared" si="2"/>
        <v>181685.29</v>
      </c>
      <c r="E73" s="31">
        <f t="shared" si="3"/>
        <v>227.11</v>
      </c>
      <c r="F73" s="31">
        <f t="shared" si="4"/>
        <v>652.75</v>
      </c>
      <c r="G73" s="31">
        <f t="shared" si="5"/>
        <v>91.67</v>
      </c>
      <c r="H73" s="31">
        <f t="shared" si="6"/>
        <v>971.53</v>
      </c>
      <c r="I73" s="6"/>
      <c r="J73" s="32"/>
      <c r="K73" s="31"/>
      <c r="L73" s="3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2" customHeight="1" x14ac:dyDescent="0.35">
      <c r="A74" s="6"/>
      <c r="B74" s="29">
        <f t="shared" si="0"/>
        <v>63</v>
      </c>
      <c r="C74" s="30">
        <f t="shared" si="1"/>
        <v>45565</v>
      </c>
      <c r="D74" s="31">
        <f t="shared" si="2"/>
        <v>181032.54</v>
      </c>
      <c r="E74" s="31">
        <f t="shared" si="3"/>
        <v>226.29</v>
      </c>
      <c r="F74" s="31">
        <f t="shared" si="4"/>
        <v>653.57000000000005</v>
      </c>
      <c r="G74" s="31">
        <f t="shared" si="5"/>
        <v>91.67</v>
      </c>
      <c r="H74" s="31">
        <f t="shared" si="6"/>
        <v>971.53</v>
      </c>
      <c r="I74" s="6"/>
      <c r="J74" s="32"/>
      <c r="K74" s="31"/>
      <c r="L74" s="3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" customHeight="1" x14ac:dyDescent="0.35">
      <c r="A75" s="6"/>
      <c r="B75" s="29">
        <f t="shared" si="0"/>
        <v>64</v>
      </c>
      <c r="C75" s="30">
        <f t="shared" si="1"/>
        <v>45595</v>
      </c>
      <c r="D75" s="31">
        <f t="shared" si="2"/>
        <v>180378.97</v>
      </c>
      <c r="E75" s="31">
        <f t="shared" si="3"/>
        <v>225.47</v>
      </c>
      <c r="F75" s="31">
        <f t="shared" si="4"/>
        <v>654.39</v>
      </c>
      <c r="G75" s="31">
        <f t="shared" si="5"/>
        <v>91.67</v>
      </c>
      <c r="H75" s="31">
        <f t="shared" si="6"/>
        <v>971.53</v>
      </c>
      <c r="I75" s="6"/>
      <c r="J75" s="32"/>
      <c r="K75" s="31"/>
      <c r="L75" s="3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" customHeight="1" x14ac:dyDescent="0.35">
      <c r="A76" s="6"/>
      <c r="B76" s="29">
        <f t="shared" si="0"/>
        <v>65</v>
      </c>
      <c r="C76" s="30">
        <f t="shared" si="1"/>
        <v>45626</v>
      </c>
      <c r="D76" s="31">
        <f t="shared" si="2"/>
        <v>179724.58</v>
      </c>
      <c r="E76" s="31">
        <f t="shared" si="3"/>
        <v>224.66</v>
      </c>
      <c r="F76" s="31">
        <f t="shared" si="4"/>
        <v>655.20000000000005</v>
      </c>
      <c r="G76" s="31">
        <f t="shared" si="5"/>
        <v>91.67</v>
      </c>
      <c r="H76" s="31">
        <f t="shared" si="6"/>
        <v>971.53</v>
      </c>
      <c r="I76" s="6"/>
      <c r="J76" s="32"/>
      <c r="K76" s="31"/>
      <c r="L76" s="3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" customHeight="1" x14ac:dyDescent="0.35">
      <c r="A77" s="6"/>
      <c r="B77" s="29">
        <f t="shared" si="0"/>
        <v>66</v>
      </c>
      <c r="C77" s="30">
        <f t="shared" si="1"/>
        <v>45656</v>
      </c>
      <c r="D77" s="31">
        <f t="shared" si="2"/>
        <v>179069.37999999998</v>
      </c>
      <c r="E77" s="31">
        <f t="shared" si="3"/>
        <v>223.84</v>
      </c>
      <c r="F77" s="31">
        <f t="shared" si="4"/>
        <v>656.02</v>
      </c>
      <c r="G77" s="31">
        <f t="shared" si="5"/>
        <v>91.67</v>
      </c>
      <c r="H77" s="31">
        <f t="shared" si="6"/>
        <v>971.53</v>
      </c>
      <c r="I77" s="6"/>
      <c r="J77" s="32"/>
      <c r="K77" s="31"/>
      <c r="L77" s="3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" customHeight="1" x14ac:dyDescent="0.35">
      <c r="A78" s="6"/>
      <c r="B78" s="29">
        <f t="shared" si="0"/>
        <v>67</v>
      </c>
      <c r="C78" s="30">
        <f t="shared" si="1"/>
        <v>45687</v>
      </c>
      <c r="D78" s="31">
        <f t="shared" si="2"/>
        <v>178413.36</v>
      </c>
      <c r="E78" s="31">
        <f t="shared" si="3"/>
        <v>223.02</v>
      </c>
      <c r="F78" s="31">
        <f t="shared" si="4"/>
        <v>656.84</v>
      </c>
      <c r="G78" s="31">
        <f t="shared" si="5"/>
        <v>91.67</v>
      </c>
      <c r="H78" s="31">
        <f t="shared" si="6"/>
        <v>971.53</v>
      </c>
      <c r="I78" s="6"/>
      <c r="J78" s="32"/>
      <c r="K78" s="31"/>
      <c r="L78" s="3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" customHeight="1" x14ac:dyDescent="0.35">
      <c r="A79" s="6"/>
      <c r="B79" s="29">
        <f t="shared" si="0"/>
        <v>68</v>
      </c>
      <c r="C79" s="30">
        <f t="shared" si="1"/>
        <v>45716</v>
      </c>
      <c r="D79" s="31">
        <f t="shared" si="2"/>
        <v>177756.52</v>
      </c>
      <c r="E79" s="31">
        <f t="shared" si="3"/>
        <v>222.2</v>
      </c>
      <c r="F79" s="31">
        <f t="shared" si="4"/>
        <v>657.66000000000008</v>
      </c>
      <c r="G79" s="31">
        <f t="shared" si="5"/>
        <v>91.67</v>
      </c>
      <c r="H79" s="31">
        <f t="shared" si="6"/>
        <v>971.53000000000009</v>
      </c>
      <c r="I79" s="6"/>
      <c r="J79" s="32"/>
      <c r="K79" s="31"/>
      <c r="L79" s="3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2" customHeight="1" x14ac:dyDescent="0.35">
      <c r="A80" s="6"/>
      <c r="B80" s="29">
        <f t="shared" si="0"/>
        <v>69</v>
      </c>
      <c r="C80" s="30">
        <f t="shared" si="1"/>
        <v>45746</v>
      </c>
      <c r="D80" s="31">
        <f t="shared" si="2"/>
        <v>177098.86</v>
      </c>
      <c r="E80" s="31">
        <f t="shared" si="3"/>
        <v>221.37</v>
      </c>
      <c r="F80" s="31">
        <f t="shared" si="4"/>
        <v>658.49</v>
      </c>
      <c r="G80" s="31">
        <f t="shared" si="5"/>
        <v>91.67</v>
      </c>
      <c r="H80" s="31">
        <f t="shared" si="6"/>
        <v>971.53</v>
      </c>
      <c r="I80" s="6"/>
      <c r="J80" s="32"/>
      <c r="K80" s="31"/>
      <c r="L80" s="3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" customHeight="1" x14ac:dyDescent="0.35">
      <c r="A81" s="6"/>
      <c r="B81" s="29">
        <f t="shared" si="0"/>
        <v>70</v>
      </c>
      <c r="C81" s="30">
        <f t="shared" si="1"/>
        <v>45777</v>
      </c>
      <c r="D81" s="31">
        <f t="shared" si="2"/>
        <v>176440.37</v>
      </c>
      <c r="E81" s="31">
        <f t="shared" si="3"/>
        <v>220.55</v>
      </c>
      <c r="F81" s="31">
        <f t="shared" si="4"/>
        <v>659.31</v>
      </c>
      <c r="G81" s="31">
        <f t="shared" si="5"/>
        <v>91.67</v>
      </c>
      <c r="H81" s="31">
        <f t="shared" si="6"/>
        <v>971.52999999999986</v>
      </c>
      <c r="I81" s="6"/>
      <c r="J81" s="32"/>
      <c r="K81" s="31"/>
      <c r="L81" s="3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" customHeight="1" x14ac:dyDescent="0.35">
      <c r="A82" s="6"/>
      <c r="B82" s="29">
        <f t="shared" si="0"/>
        <v>71</v>
      </c>
      <c r="C82" s="30">
        <f t="shared" si="1"/>
        <v>45807</v>
      </c>
      <c r="D82" s="31">
        <f t="shared" si="2"/>
        <v>175781.06</v>
      </c>
      <c r="E82" s="31">
        <f t="shared" si="3"/>
        <v>219.73</v>
      </c>
      <c r="F82" s="31">
        <f t="shared" si="4"/>
        <v>660.13</v>
      </c>
      <c r="G82" s="31">
        <f t="shared" si="5"/>
        <v>91.67</v>
      </c>
      <c r="H82" s="31">
        <f t="shared" si="6"/>
        <v>971.53</v>
      </c>
      <c r="I82" s="6"/>
      <c r="J82" s="32"/>
      <c r="K82" s="31"/>
      <c r="L82" s="3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" customHeight="1" x14ac:dyDescent="0.35">
      <c r="A83" s="6"/>
      <c r="B83" s="29">
        <f t="shared" si="0"/>
        <v>72</v>
      </c>
      <c r="C83" s="30">
        <f t="shared" si="1"/>
        <v>45838</v>
      </c>
      <c r="D83" s="31">
        <f t="shared" si="2"/>
        <v>175120.93</v>
      </c>
      <c r="E83" s="31">
        <f t="shared" si="3"/>
        <v>218.9</v>
      </c>
      <c r="F83" s="31">
        <f t="shared" si="4"/>
        <v>660.96</v>
      </c>
      <c r="G83" s="31">
        <f t="shared" si="5"/>
        <v>91.67</v>
      </c>
      <c r="H83" s="31">
        <f t="shared" si="6"/>
        <v>971.53</v>
      </c>
      <c r="I83" s="6"/>
      <c r="J83" s="32"/>
      <c r="K83" s="31"/>
      <c r="L83" s="3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" customHeight="1" x14ac:dyDescent="0.35">
      <c r="A84" s="6"/>
      <c r="B84" s="29">
        <f t="shared" si="0"/>
        <v>73</v>
      </c>
      <c r="C84" s="30">
        <f t="shared" si="1"/>
        <v>45868</v>
      </c>
      <c r="D84" s="31">
        <f t="shared" si="2"/>
        <v>174459.97</v>
      </c>
      <c r="E84" s="31">
        <f t="shared" si="3"/>
        <v>218.07</v>
      </c>
      <c r="F84" s="31">
        <f t="shared" si="4"/>
        <v>661.79</v>
      </c>
      <c r="G84" s="31">
        <f t="shared" si="5"/>
        <v>91.67</v>
      </c>
      <c r="H84" s="31">
        <f t="shared" si="6"/>
        <v>971.52999999999986</v>
      </c>
      <c r="I84" s="6"/>
      <c r="J84" s="32"/>
      <c r="K84" s="31"/>
      <c r="L84" s="3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2" customHeight="1" x14ac:dyDescent="0.35">
      <c r="A85" s="6"/>
      <c r="B85" s="29">
        <f t="shared" si="0"/>
        <v>74</v>
      </c>
      <c r="C85" s="30">
        <f t="shared" si="1"/>
        <v>45899</v>
      </c>
      <c r="D85" s="31">
        <f t="shared" si="2"/>
        <v>173798.18</v>
      </c>
      <c r="E85" s="31">
        <f t="shared" si="3"/>
        <v>217.25</v>
      </c>
      <c r="F85" s="31">
        <f t="shared" si="4"/>
        <v>662.61</v>
      </c>
      <c r="G85" s="31">
        <f t="shared" si="5"/>
        <v>91.67</v>
      </c>
      <c r="H85" s="31">
        <f t="shared" si="6"/>
        <v>971.53</v>
      </c>
      <c r="I85" s="6"/>
      <c r="J85" s="32"/>
      <c r="K85" s="31"/>
      <c r="L85" s="3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" customHeight="1" x14ac:dyDescent="0.35">
      <c r="A86" s="6"/>
      <c r="B86" s="29">
        <f t="shared" si="0"/>
        <v>75</v>
      </c>
      <c r="C86" s="30">
        <f t="shared" si="1"/>
        <v>45930</v>
      </c>
      <c r="D86" s="31">
        <f t="shared" si="2"/>
        <v>173135.57</v>
      </c>
      <c r="E86" s="31">
        <f t="shared" si="3"/>
        <v>216.42</v>
      </c>
      <c r="F86" s="31">
        <f t="shared" si="4"/>
        <v>663.44</v>
      </c>
      <c r="G86" s="31">
        <f t="shared" si="5"/>
        <v>91.67</v>
      </c>
      <c r="H86" s="31">
        <f t="shared" si="6"/>
        <v>971.53</v>
      </c>
      <c r="I86" s="6"/>
      <c r="J86" s="32"/>
      <c r="K86" s="31"/>
      <c r="L86" s="3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" customHeight="1" x14ac:dyDescent="0.35">
      <c r="A87" s="6"/>
      <c r="B87" s="29">
        <f t="shared" si="0"/>
        <v>76</v>
      </c>
      <c r="C87" s="30">
        <f t="shared" si="1"/>
        <v>45960</v>
      </c>
      <c r="D87" s="31">
        <f t="shared" si="2"/>
        <v>172472.13</v>
      </c>
      <c r="E87" s="31">
        <f t="shared" si="3"/>
        <v>215.59</v>
      </c>
      <c r="F87" s="31">
        <f t="shared" si="4"/>
        <v>664.27</v>
      </c>
      <c r="G87" s="31">
        <f t="shared" si="5"/>
        <v>91.67</v>
      </c>
      <c r="H87" s="31">
        <f t="shared" si="6"/>
        <v>971.53</v>
      </c>
      <c r="I87" s="6"/>
      <c r="J87" s="32"/>
      <c r="K87" s="31"/>
      <c r="L87" s="3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" customHeight="1" x14ac:dyDescent="0.35">
      <c r="A88" s="6"/>
      <c r="B88" s="29">
        <f t="shared" si="0"/>
        <v>77</v>
      </c>
      <c r="C88" s="30">
        <f t="shared" si="1"/>
        <v>45991</v>
      </c>
      <c r="D88" s="31">
        <f t="shared" si="2"/>
        <v>171807.86000000002</v>
      </c>
      <c r="E88" s="31">
        <f t="shared" si="3"/>
        <v>214.76</v>
      </c>
      <c r="F88" s="31">
        <f t="shared" si="4"/>
        <v>665.1</v>
      </c>
      <c r="G88" s="31">
        <f t="shared" si="5"/>
        <v>91.67</v>
      </c>
      <c r="H88" s="31">
        <f t="shared" si="6"/>
        <v>971.53</v>
      </c>
      <c r="I88" s="6"/>
      <c r="J88" s="32"/>
      <c r="K88" s="31"/>
      <c r="L88" s="3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" customHeight="1" x14ac:dyDescent="0.35">
      <c r="A89" s="6"/>
      <c r="B89" s="29">
        <f t="shared" si="0"/>
        <v>78</v>
      </c>
      <c r="C89" s="30">
        <f t="shared" si="1"/>
        <v>46021</v>
      </c>
      <c r="D89" s="31">
        <f t="shared" si="2"/>
        <v>171142.76</v>
      </c>
      <c r="E89" s="31">
        <f t="shared" si="3"/>
        <v>213.93</v>
      </c>
      <c r="F89" s="31">
        <f t="shared" si="4"/>
        <v>665.93000000000006</v>
      </c>
      <c r="G89" s="31">
        <f t="shared" si="5"/>
        <v>91.67</v>
      </c>
      <c r="H89" s="31">
        <f t="shared" si="6"/>
        <v>971.53000000000009</v>
      </c>
      <c r="I89" s="6"/>
      <c r="J89" s="32"/>
      <c r="K89" s="31"/>
      <c r="L89" s="3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" customHeight="1" x14ac:dyDescent="0.35">
      <c r="A90" s="6"/>
      <c r="B90" s="29">
        <f t="shared" si="0"/>
        <v>79</v>
      </c>
      <c r="C90" s="30">
        <f t="shared" si="1"/>
        <v>46052</v>
      </c>
      <c r="D90" s="31">
        <f t="shared" si="2"/>
        <v>170476.83000000002</v>
      </c>
      <c r="E90" s="31">
        <f t="shared" si="3"/>
        <v>213.1</v>
      </c>
      <c r="F90" s="31">
        <f t="shared" si="4"/>
        <v>666.76</v>
      </c>
      <c r="G90" s="31">
        <f t="shared" si="5"/>
        <v>91.67</v>
      </c>
      <c r="H90" s="31">
        <f t="shared" si="6"/>
        <v>971.53</v>
      </c>
      <c r="I90" s="6"/>
      <c r="J90" s="32"/>
      <c r="K90" s="31"/>
      <c r="L90" s="3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" customHeight="1" x14ac:dyDescent="0.35">
      <c r="A91" s="6"/>
      <c r="B91" s="29">
        <f t="shared" si="0"/>
        <v>80</v>
      </c>
      <c r="C91" s="30">
        <f t="shared" si="1"/>
        <v>46081</v>
      </c>
      <c r="D91" s="31">
        <f t="shared" si="2"/>
        <v>169810.07</v>
      </c>
      <c r="E91" s="31">
        <f t="shared" si="3"/>
        <v>212.26</v>
      </c>
      <c r="F91" s="31">
        <f t="shared" si="4"/>
        <v>667.6</v>
      </c>
      <c r="G91" s="31">
        <f t="shared" si="5"/>
        <v>91.67</v>
      </c>
      <c r="H91" s="31">
        <f t="shared" si="6"/>
        <v>971.53</v>
      </c>
      <c r="I91" s="6"/>
      <c r="J91" s="32"/>
      <c r="K91" s="31"/>
      <c r="L91" s="3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" customHeight="1" x14ac:dyDescent="0.35">
      <c r="A92" s="6"/>
      <c r="B92" s="29">
        <f t="shared" si="0"/>
        <v>81</v>
      </c>
      <c r="C92" s="30">
        <f t="shared" si="1"/>
        <v>46111</v>
      </c>
      <c r="D92" s="31">
        <f t="shared" si="2"/>
        <v>169142.47</v>
      </c>
      <c r="E92" s="31">
        <f t="shared" si="3"/>
        <v>211.43</v>
      </c>
      <c r="F92" s="31">
        <f t="shared" si="4"/>
        <v>668.43000000000006</v>
      </c>
      <c r="G92" s="31">
        <f t="shared" si="5"/>
        <v>91.67</v>
      </c>
      <c r="H92" s="31">
        <f t="shared" si="6"/>
        <v>971.53000000000009</v>
      </c>
      <c r="I92" s="6"/>
      <c r="J92" s="32"/>
      <c r="K92" s="31"/>
      <c r="L92" s="3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2" customHeight="1" x14ac:dyDescent="0.35">
      <c r="A93" s="6"/>
      <c r="B93" s="29">
        <f t="shared" si="0"/>
        <v>82</v>
      </c>
      <c r="C93" s="30">
        <f t="shared" si="1"/>
        <v>46142</v>
      </c>
      <c r="D93" s="31">
        <f t="shared" si="2"/>
        <v>168474.04</v>
      </c>
      <c r="E93" s="31">
        <f t="shared" si="3"/>
        <v>210.59</v>
      </c>
      <c r="F93" s="31">
        <f t="shared" si="4"/>
        <v>669.27</v>
      </c>
      <c r="G93" s="31">
        <f t="shared" si="5"/>
        <v>91.67</v>
      </c>
      <c r="H93" s="31">
        <f t="shared" si="6"/>
        <v>971.53</v>
      </c>
      <c r="I93" s="6"/>
      <c r="J93" s="32"/>
      <c r="K93" s="31"/>
      <c r="L93" s="3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" customHeight="1" x14ac:dyDescent="0.35">
      <c r="A94" s="6"/>
      <c r="B94" s="29">
        <f t="shared" si="0"/>
        <v>83</v>
      </c>
      <c r="C94" s="30">
        <f t="shared" si="1"/>
        <v>46172</v>
      </c>
      <c r="D94" s="31">
        <f t="shared" si="2"/>
        <v>167804.77000000002</v>
      </c>
      <c r="E94" s="31">
        <f t="shared" si="3"/>
        <v>209.76</v>
      </c>
      <c r="F94" s="31">
        <f t="shared" si="4"/>
        <v>670.1</v>
      </c>
      <c r="G94" s="31">
        <f t="shared" si="5"/>
        <v>91.67</v>
      </c>
      <c r="H94" s="31">
        <f t="shared" si="6"/>
        <v>971.53</v>
      </c>
      <c r="I94" s="6"/>
      <c r="J94" s="32"/>
      <c r="K94" s="31"/>
      <c r="L94" s="3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" customHeight="1" x14ac:dyDescent="0.35">
      <c r="A95" s="6"/>
      <c r="B95" s="29">
        <f t="shared" si="0"/>
        <v>84</v>
      </c>
      <c r="C95" s="30">
        <f t="shared" si="1"/>
        <v>46203</v>
      </c>
      <c r="D95" s="31">
        <f t="shared" si="2"/>
        <v>167134.67000000001</v>
      </c>
      <c r="E95" s="31">
        <f t="shared" si="3"/>
        <v>208.92</v>
      </c>
      <c r="F95" s="31">
        <f t="shared" si="4"/>
        <v>670.94</v>
      </c>
      <c r="G95" s="31">
        <f t="shared" si="5"/>
        <v>91.67</v>
      </c>
      <c r="H95" s="31">
        <f t="shared" si="6"/>
        <v>971.53</v>
      </c>
      <c r="I95" s="6"/>
      <c r="J95" s="32"/>
      <c r="K95" s="31"/>
      <c r="L95" s="3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" customHeight="1" x14ac:dyDescent="0.35">
      <c r="A96" s="6"/>
      <c r="B96" s="29">
        <f t="shared" si="0"/>
        <v>85</v>
      </c>
      <c r="C96" s="30">
        <f t="shared" si="1"/>
        <v>46233</v>
      </c>
      <c r="D96" s="31">
        <f t="shared" si="2"/>
        <v>166463.73000000001</v>
      </c>
      <c r="E96" s="31">
        <f t="shared" si="3"/>
        <v>208.08</v>
      </c>
      <c r="F96" s="31">
        <f t="shared" si="4"/>
        <v>671.78</v>
      </c>
      <c r="G96" s="31">
        <f t="shared" si="5"/>
        <v>91.67</v>
      </c>
      <c r="H96" s="31">
        <f t="shared" si="6"/>
        <v>971.53</v>
      </c>
      <c r="I96" s="6"/>
      <c r="J96" s="32"/>
      <c r="K96" s="31"/>
      <c r="L96" s="3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" customHeight="1" x14ac:dyDescent="0.35">
      <c r="A97" s="6"/>
      <c r="B97" s="29">
        <f t="shared" si="0"/>
        <v>86</v>
      </c>
      <c r="C97" s="30">
        <f t="shared" si="1"/>
        <v>46264</v>
      </c>
      <c r="D97" s="31">
        <f t="shared" si="2"/>
        <v>165791.95000000001</v>
      </c>
      <c r="E97" s="31">
        <f t="shared" si="3"/>
        <v>207.24</v>
      </c>
      <c r="F97" s="31">
        <f t="shared" si="4"/>
        <v>672.62</v>
      </c>
      <c r="G97" s="31">
        <f t="shared" si="5"/>
        <v>91.67</v>
      </c>
      <c r="H97" s="31">
        <f t="shared" si="6"/>
        <v>971.53</v>
      </c>
      <c r="I97" s="6"/>
      <c r="J97" s="32"/>
      <c r="K97" s="31"/>
      <c r="L97" s="3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" customHeight="1" x14ac:dyDescent="0.35">
      <c r="A98" s="6"/>
      <c r="B98" s="29">
        <f t="shared" si="0"/>
        <v>87</v>
      </c>
      <c r="C98" s="30">
        <f t="shared" si="1"/>
        <v>46295</v>
      </c>
      <c r="D98" s="31">
        <f t="shared" si="2"/>
        <v>165119.33000000002</v>
      </c>
      <c r="E98" s="31">
        <f t="shared" si="3"/>
        <v>206.4</v>
      </c>
      <c r="F98" s="31">
        <f t="shared" si="4"/>
        <v>673.46</v>
      </c>
      <c r="G98" s="31">
        <f t="shared" si="5"/>
        <v>91.67</v>
      </c>
      <c r="H98" s="31">
        <f t="shared" si="6"/>
        <v>971.53</v>
      </c>
      <c r="I98" s="6"/>
      <c r="J98" s="32"/>
      <c r="K98" s="31"/>
      <c r="L98" s="3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" customHeight="1" x14ac:dyDescent="0.35">
      <c r="A99" s="6"/>
      <c r="B99" s="29">
        <f t="shared" si="0"/>
        <v>88</v>
      </c>
      <c r="C99" s="30">
        <f t="shared" si="1"/>
        <v>46325</v>
      </c>
      <c r="D99" s="31">
        <f t="shared" si="2"/>
        <v>164445.87000000002</v>
      </c>
      <c r="E99" s="31">
        <f t="shared" si="3"/>
        <v>205.56</v>
      </c>
      <c r="F99" s="31">
        <f t="shared" si="4"/>
        <v>674.3</v>
      </c>
      <c r="G99" s="31">
        <f t="shared" si="5"/>
        <v>91.67</v>
      </c>
      <c r="H99" s="31">
        <f t="shared" si="6"/>
        <v>971.52999999999986</v>
      </c>
      <c r="I99" s="6"/>
      <c r="J99" s="32"/>
      <c r="K99" s="31"/>
      <c r="L99" s="3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" customHeight="1" x14ac:dyDescent="0.35">
      <c r="A100" s="6"/>
      <c r="B100" s="29">
        <f t="shared" si="0"/>
        <v>89</v>
      </c>
      <c r="C100" s="30">
        <f t="shared" si="1"/>
        <v>46356</v>
      </c>
      <c r="D100" s="31">
        <f t="shared" si="2"/>
        <v>163771.57000000004</v>
      </c>
      <c r="E100" s="31">
        <f t="shared" si="3"/>
        <v>204.71</v>
      </c>
      <c r="F100" s="31">
        <f t="shared" si="4"/>
        <v>675.15</v>
      </c>
      <c r="G100" s="31">
        <f t="shared" si="5"/>
        <v>91.67</v>
      </c>
      <c r="H100" s="31">
        <f t="shared" si="6"/>
        <v>971.53</v>
      </c>
      <c r="I100" s="6"/>
      <c r="J100" s="32"/>
      <c r="K100" s="31"/>
      <c r="L100" s="3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2" customHeight="1" x14ac:dyDescent="0.35">
      <c r="A101" s="6"/>
      <c r="B101" s="29">
        <f t="shared" si="0"/>
        <v>90</v>
      </c>
      <c r="C101" s="30">
        <f t="shared" si="1"/>
        <v>46386</v>
      </c>
      <c r="D101" s="31">
        <f t="shared" si="2"/>
        <v>163096.42000000004</v>
      </c>
      <c r="E101" s="31">
        <f t="shared" si="3"/>
        <v>203.87</v>
      </c>
      <c r="F101" s="31">
        <f t="shared" si="4"/>
        <v>675.99</v>
      </c>
      <c r="G101" s="31">
        <f t="shared" si="5"/>
        <v>91.67</v>
      </c>
      <c r="H101" s="31">
        <f t="shared" si="6"/>
        <v>971.53</v>
      </c>
      <c r="I101" s="6"/>
      <c r="J101" s="32"/>
      <c r="K101" s="31"/>
      <c r="L101" s="3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" customHeight="1" x14ac:dyDescent="0.35">
      <c r="A102" s="6"/>
      <c r="B102" s="29">
        <f t="shared" si="0"/>
        <v>91</v>
      </c>
      <c r="C102" s="30">
        <f t="shared" si="1"/>
        <v>46417</v>
      </c>
      <c r="D102" s="31">
        <f t="shared" si="2"/>
        <v>162420.43000000005</v>
      </c>
      <c r="E102" s="31">
        <f t="shared" si="3"/>
        <v>203.03</v>
      </c>
      <c r="F102" s="31">
        <f t="shared" si="4"/>
        <v>676.83</v>
      </c>
      <c r="G102" s="31">
        <f t="shared" si="5"/>
        <v>91.67</v>
      </c>
      <c r="H102" s="31">
        <f t="shared" si="6"/>
        <v>971.53</v>
      </c>
      <c r="I102" s="6"/>
      <c r="J102" s="32"/>
      <c r="K102" s="31"/>
      <c r="L102" s="3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" customHeight="1" x14ac:dyDescent="0.35">
      <c r="A103" s="6"/>
      <c r="B103" s="29">
        <f t="shared" si="0"/>
        <v>92</v>
      </c>
      <c r="C103" s="30">
        <f t="shared" si="1"/>
        <v>46446</v>
      </c>
      <c r="D103" s="31">
        <f t="shared" si="2"/>
        <v>161743.60000000006</v>
      </c>
      <c r="E103" s="31">
        <f t="shared" si="3"/>
        <v>202.18</v>
      </c>
      <c r="F103" s="31">
        <f t="shared" si="4"/>
        <v>677.68000000000006</v>
      </c>
      <c r="G103" s="31">
        <f t="shared" si="5"/>
        <v>91.67</v>
      </c>
      <c r="H103" s="31">
        <f t="shared" si="6"/>
        <v>971.53000000000009</v>
      </c>
      <c r="I103" s="6"/>
      <c r="J103" s="32"/>
      <c r="K103" s="31"/>
      <c r="L103" s="3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" customHeight="1" x14ac:dyDescent="0.35">
      <c r="A104" s="6"/>
      <c r="B104" s="29">
        <f t="shared" si="0"/>
        <v>93</v>
      </c>
      <c r="C104" s="30">
        <f t="shared" si="1"/>
        <v>46476</v>
      </c>
      <c r="D104" s="31">
        <f t="shared" si="2"/>
        <v>161065.92000000007</v>
      </c>
      <c r="E104" s="31">
        <f t="shared" si="3"/>
        <v>201.33</v>
      </c>
      <c r="F104" s="31">
        <f t="shared" si="4"/>
        <v>678.53</v>
      </c>
      <c r="G104" s="31">
        <f t="shared" si="5"/>
        <v>91.67</v>
      </c>
      <c r="H104" s="31">
        <f t="shared" si="6"/>
        <v>971.53</v>
      </c>
      <c r="I104" s="6"/>
      <c r="J104" s="32"/>
      <c r="K104" s="31"/>
      <c r="L104" s="3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" customHeight="1" x14ac:dyDescent="0.35">
      <c r="A105" s="6"/>
      <c r="B105" s="29">
        <f t="shared" si="0"/>
        <v>94</v>
      </c>
      <c r="C105" s="30">
        <f t="shared" si="1"/>
        <v>46507</v>
      </c>
      <c r="D105" s="31">
        <f t="shared" si="2"/>
        <v>160387.39000000007</v>
      </c>
      <c r="E105" s="31">
        <f t="shared" si="3"/>
        <v>200.48</v>
      </c>
      <c r="F105" s="31">
        <f t="shared" si="4"/>
        <v>679.38</v>
      </c>
      <c r="G105" s="31">
        <f t="shared" si="5"/>
        <v>91.67</v>
      </c>
      <c r="H105" s="31">
        <f t="shared" si="6"/>
        <v>971.53</v>
      </c>
      <c r="I105" s="6"/>
      <c r="J105" s="32"/>
      <c r="K105" s="31"/>
      <c r="L105" s="3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" customHeight="1" x14ac:dyDescent="0.35">
      <c r="A106" s="6"/>
      <c r="B106" s="29">
        <f t="shared" si="0"/>
        <v>95</v>
      </c>
      <c r="C106" s="30">
        <f t="shared" si="1"/>
        <v>46537</v>
      </c>
      <c r="D106" s="31">
        <f t="shared" si="2"/>
        <v>159708.01000000007</v>
      </c>
      <c r="E106" s="31">
        <f t="shared" si="3"/>
        <v>199.64</v>
      </c>
      <c r="F106" s="31">
        <f t="shared" si="4"/>
        <v>680.22</v>
      </c>
      <c r="G106" s="31">
        <f t="shared" si="5"/>
        <v>91.67</v>
      </c>
      <c r="H106" s="31">
        <f t="shared" si="6"/>
        <v>971.53</v>
      </c>
      <c r="I106" s="6"/>
      <c r="J106" s="32"/>
      <c r="K106" s="31"/>
      <c r="L106" s="3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" customHeight="1" x14ac:dyDescent="0.35">
      <c r="A107" s="6"/>
      <c r="B107" s="29">
        <f t="shared" si="0"/>
        <v>96</v>
      </c>
      <c r="C107" s="30">
        <f t="shared" si="1"/>
        <v>46568</v>
      </c>
      <c r="D107" s="31">
        <f t="shared" si="2"/>
        <v>159027.79000000007</v>
      </c>
      <c r="E107" s="31">
        <f t="shared" si="3"/>
        <v>198.78</v>
      </c>
      <c r="F107" s="31">
        <f t="shared" si="4"/>
        <v>681.08</v>
      </c>
      <c r="G107" s="31">
        <f t="shared" si="5"/>
        <v>91.67</v>
      </c>
      <c r="H107" s="31">
        <f t="shared" si="6"/>
        <v>971.53</v>
      </c>
      <c r="I107" s="6"/>
      <c r="J107" s="32"/>
      <c r="K107" s="31"/>
      <c r="L107" s="3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" customHeight="1" x14ac:dyDescent="0.35">
      <c r="A108" s="6"/>
      <c r="B108" s="29">
        <f t="shared" si="0"/>
        <v>97</v>
      </c>
      <c r="C108" s="30">
        <f t="shared" si="1"/>
        <v>46598</v>
      </c>
      <c r="D108" s="31">
        <f t="shared" si="2"/>
        <v>158346.71000000008</v>
      </c>
      <c r="E108" s="31">
        <f t="shared" si="3"/>
        <v>197.93</v>
      </c>
      <c r="F108" s="31">
        <f t="shared" si="4"/>
        <v>681.93000000000006</v>
      </c>
      <c r="G108" s="31">
        <f t="shared" si="5"/>
        <v>91.67</v>
      </c>
      <c r="H108" s="31">
        <f t="shared" si="6"/>
        <v>971.53000000000009</v>
      </c>
      <c r="I108" s="6"/>
      <c r="J108" s="32"/>
      <c r="K108" s="31"/>
      <c r="L108" s="3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2" customHeight="1" x14ac:dyDescent="0.35">
      <c r="A109" s="6"/>
      <c r="B109" s="29">
        <f t="shared" si="0"/>
        <v>98</v>
      </c>
      <c r="C109" s="30">
        <f t="shared" si="1"/>
        <v>46629</v>
      </c>
      <c r="D109" s="31">
        <f t="shared" si="2"/>
        <v>157664.78000000009</v>
      </c>
      <c r="E109" s="31">
        <f t="shared" si="3"/>
        <v>197.08</v>
      </c>
      <c r="F109" s="31">
        <f t="shared" si="4"/>
        <v>682.78</v>
      </c>
      <c r="G109" s="31">
        <f t="shared" si="5"/>
        <v>91.67</v>
      </c>
      <c r="H109" s="31">
        <f t="shared" si="6"/>
        <v>971.53</v>
      </c>
      <c r="I109" s="6"/>
      <c r="J109" s="32"/>
      <c r="K109" s="31"/>
      <c r="L109" s="3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" customHeight="1" x14ac:dyDescent="0.35">
      <c r="A110" s="6"/>
      <c r="B110" s="29">
        <f t="shared" si="0"/>
        <v>99</v>
      </c>
      <c r="C110" s="30">
        <f t="shared" si="1"/>
        <v>46660</v>
      </c>
      <c r="D110" s="31">
        <f t="shared" si="2"/>
        <v>156982.00000000009</v>
      </c>
      <c r="E110" s="31">
        <f t="shared" si="3"/>
        <v>196.23</v>
      </c>
      <c r="F110" s="31">
        <f t="shared" si="4"/>
        <v>683.63</v>
      </c>
      <c r="G110" s="31">
        <f t="shared" si="5"/>
        <v>91.67</v>
      </c>
      <c r="H110" s="31">
        <f t="shared" si="6"/>
        <v>971.53</v>
      </c>
      <c r="I110" s="6"/>
      <c r="J110" s="32"/>
      <c r="K110" s="31"/>
      <c r="L110" s="3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" customHeight="1" x14ac:dyDescent="0.35">
      <c r="A111" s="6"/>
      <c r="B111" s="29">
        <f t="shared" si="0"/>
        <v>100</v>
      </c>
      <c r="C111" s="30">
        <f t="shared" si="1"/>
        <v>46690</v>
      </c>
      <c r="D111" s="31">
        <f t="shared" si="2"/>
        <v>156298.37000000008</v>
      </c>
      <c r="E111" s="31">
        <f t="shared" si="3"/>
        <v>195.37</v>
      </c>
      <c r="F111" s="31">
        <f t="shared" si="4"/>
        <v>684.49</v>
      </c>
      <c r="G111" s="31">
        <f t="shared" si="5"/>
        <v>91.67</v>
      </c>
      <c r="H111" s="31">
        <f t="shared" si="6"/>
        <v>971.53</v>
      </c>
      <c r="I111" s="6"/>
      <c r="J111" s="32"/>
      <c r="K111" s="31"/>
      <c r="L111" s="3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" customHeight="1" x14ac:dyDescent="0.35">
      <c r="A112" s="6"/>
      <c r="B112" s="29">
        <f t="shared" si="0"/>
        <v>101</v>
      </c>
      <c r="C112" s="30">
        <f t="shared" si="1"/>
        <v>46721</v>
      </c>
      <c r="D112" s="31">
        <f t="shared" si="2"/>
        <v>155613.88000000009</v>
      </c>
      <c r="E112" s="31">
        <f t="shared" si="3"/>
        <v>194.52</v>
      </c>
      <c r="F112" s="31">
        <f t="shared" si="4"/>
        <v>685.34</v>
      </c>
      <c r="G112" s="31">
        <f t="shared" si="5"/>
        <v>91.67</v>
      </c>
      <c r="H112" s="31">
        <f t="shared" si="6"/>
        <v>971.53</v>
      </c>
      <c r="I112" s="6"/>
      <c r="J112" s="32"/>
      <c r="K112" s="31"/>
      <c r="L112" s="3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" customHeight="1" x14ac:dyDescent="0.35">
      <c r="A113" s="6"/>
      <c r="B113" s="29">
        <f t="shared" si="0"/>
        <v>102</v>
      </c>
      <c r="C113" s="30">
        <f t="shared" si="1"/>
        <v>46751</v>
      </c>
      <c r="D113" s="31">
        <f t="shared" si="2"/>
        <v>154928.5400000001</v>
      </c>
      <c r="E113" s="31">
        <f t="shared" si="3"/>
        <v>193.66</v>
      </c>
      <c r="F113" s="31">
        <f t="shared" si="4"/>
        <v>686.2</v>
      </c>
      <c r="G113" s="31">
        <f t="shared" si="5"/>
        <v>91.67</v>
      </c>
      <c r="H113" s="31">
        <f t="shared" si="6"/>
        <v>971.53</v>
      </c>
      <c r="I113" s="6"/>
      <c r="J113" s="32"/>
      <c r="K113" s="31"/>
      <c r="L113" s="3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" customHeight="1" x14ac:dyDescent="0.35">
      <c r="A114" s="6"/>
      <c r="B114" s="29">
        <f t="shared" si="0"/>
        <v>103</v>
      </c>
      <c r="C114" s="30">
        <f t="shared" si="1"/>
        <v>46782</v>
      </c>
      <c r="D114" s="31">
        <f t="shared" si="2"/>
        <v>154242.34000000008</v>
      </c>
      <c r="E114" s="31">
        <f t="shared" si="3"/>
        <v>192.8</v>
      </c>
      <c r="F114" s="31">
        <f t="shared" si="4"/>
        <v>687.06</v>
      </c>
      <c r="G114" s="31">
        <f t="shared" si="5"/>
        <v>91.67</v>
      </c>
      <c r="H114" s="31">
        <f t="shared" si="6"/>
        <v>971.52999999999986</v>
      </c>
      <c r="I114" s="6"/>
      <c r="J114" s="32"/>
      <c r="K114" s="31"/>
      <c r="L114" s="3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" customHeight="1" x14ac:dyDescent="0.35">
      <c r="A115" s="6"/>
      <c r="B115" s="29">
        <f t="shared" si="0"/>
        <v>104</v>
      </c>
      <c r="C115" s="30">
        <f t="shared" si="1"/>
        <v>46812</v>
      </c>
      <c r="D115" s="31">
        <f t="shared" si="2"/>
        <v>153555.28000000009</v>
      </c>
      <c r="E115" s="31">
        <f t="shared" si="3"/>
        <v>191.94</v>
      </c>
      <c r="F115" s="31">
        <f t="shared" si="4"/>
        <v>687.92000000000007</v>
      </c>
      <c r="G115" s="31">
        <f t="shared" si="5"/>
        <v>91.67</v>
      </c>
      <c r="H115" s="31">
        <f t="shared" si="6"/>
        <v>971.53000000000009</v>
      </c>
      <c r="I115" s="6"/>
      <c r="J115" s="32"/>
      <c r="K115" s="31"/>
      <c r="L115" s="3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" customHeight="1" x14ac:dyDescent="0.35">
      <c r="A116" s="6"/>
      <c r="B116" s="29">
        <f t="shared" si="0"/>
        <v>105</v>
      </c>
      <c r="C116" s="30">
        <f t="shared" si="1"/>
        <v>46842</v>
      </c>
      <c r="D116" s="31">
        <f t="shared" si="2"/>
        <v>152867.36000000007</v>
      </c>
      <c r="E116" s="31">
        <f t="shared" si="3"/>
        <v>191.08</v>
      </c>
      <c r="F116" s="31">
        <f t="shared" si="4"/>
        <v>688.78</v>
      </c>
      <c r="G116" s="31">
        <f t="shared" si="5"/>
        <v>91.67</v>
      </c>
      <c r="H116" s="31">
        <f t="shared" si="6"/>
        <v>971.53</v>
      </c>
      <c r="I116" s="6"/>
      <c r="J116" s="32"/>
      <c r="K116" s="31"/>
      <c r="L116" s="3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" customHeight="1" x14ac:dyDescent="0.35">
      <c r="A117" s="6"/>
      <c r="B117" s="29">
        <f t="shared" si="0"/>
        <v>106</v>
      </c>
      <c r="C117" s="30">
        <f t="shared" si="1"/>
        <v>46873</v>
      </c>
      <c r="D117" s="31">
        <f t="shared" si="2"/>
        <v>152178.58000000007</v>
      </c>
      <c r="E117" s="31">
        <f t="shared" si="3"/>
        <v>190.22</v>
      </c>
      <c r="F117" s="31">
        <f t="shared" si="4"/>
        <v>689.64</v>
      </c>
      <c r="G117" s="31">
        <f t="shared" si="5"/>
        <v>91.67</v>
      </c>
      <c r="H117" s="31">
        <f t="shared" si="6"/>
        <v>971.53</v>
      </c>
      <c r="I117" s="6"/>
      <c r="J117" s="32"/>
      <c r="K117" s="31"/>
      <c r="L117" s="3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2" customHeight="1" x14ac:dyDescent="0.35">
      <c r="A118" s="6"/>
      <c r="B118" s="29">
        <f t="shared" si="0"/>
        <v>107</v>
      </c>
      <c r="C118" s="30">
        <f t="shared" si="1"/>
        <v>46903</v>
      </c>
      <c r="D118" s="31">
        <f t="shared" si="2"/>
        <v>151488.94000000006</v>
      </c>
      <c r="E118" s="31">
        <f t="shared" si="3"/>
        <v>189.36</v>
      </c>
      <c r="F118" s="31">
        <f t="shared" si="4"/>
        <v>690.5</v>
      </c>
      <c r="G118" s="31">
        <f t="shared" si="5"/>
        <v>91.67</v>
      </c>
      <c r="H118" s="31">
        <f t="shared" si="6"/>
        <v>971.53</v>
      </c>
      <c r="I118" s="6"/>
      <c r="J118" s="32"/>
      <c r="K118" s="31"/>
      <c r="L118" s="3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" customHeight="1" x14ac:dyDescent="0.35">
      <c r="A119" s="6"/>
      <c r="B119" s="29">
        <f t="shared" si="0"/>
        <v>108</v>
      </c>
      <c r="C119" s="30">
        <f t="shared" si="1"/>
        <v>46934</v>
      </c>
      <c r="D119" s="31">
        <f t="shared" si="2"/>
        <v>150798.44000000006</v>
      </c>
      <c r="E119" s="31">
        <f t="shared" si="3"/>
        <v>188.5</v>
      </c>
      <c r="F119" s="31">
        <f t="shared" si="4"/>
        <v>691.36</v>
      </c>
      <c r="G119" s="31">
        <f t="shared" si="5"/>
        <v>91.67</v>
      </c>
      <c r="H119" s="31">
        <f t="shared" si="6"/>
        <v>971.53</v>
      </c>
      <c r="I119" s="6"/>
      <c r="J119" s="32"/>
      <c r="K119" s="31"/>
      <c r="L119" s="3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" customHeight="1" x14ac:dyDescent="0.35">
      <c r="A120" s="6"/>
      <c r="B120" s="29">
        <f t="shared" si="0"/>
        <v>109</v>
      </c>
      <c r="C120" s="30">
        <f t="shared" si="1"/>
        <v>46964</v>
      </c>
      <c r="D120" s="31">
        <f t="shared" si="2"/>
        <v>150107.08000000007</v>
      </c>
      <c r="E120" s="31">
        <f t="shared" si="3"/>
        <v>187.63</v>
      </c>
      <c r="F120" s="31">
        <f t="shared" si="4"/>
        <v>692.23</v>
      </c>
      <c r="G120" s="31">
        <f t="shared" si="5"/>
        <v>91.67</v>
      </c>
      <c r="H120" s="31">
        <f t="shared" si="6"/>
        <v>971.53</v>
      </c>
      <c r="I120" s="6"/>
      <c r="J120" s="31"/>
      <c r="K120" s="31"/>
      <c r="L120" s="3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" customHeight="1" x14ac:dyDescent="0.35">
      <c r="A121" s="6"/>
      <c r="B121" s="29">
        <f t="shared" si="0"/>
        <v>110</v>
      </c>
      <c r="C121" s="30">
        <f t="shared" si="1"/>
        <v>46995</v>
      </c>
      <c r="D121" s="31">
        <f t="shared" si="2"/>
        <v>149414.85000000006</v>
      </c>
      <c r="E121" s="31">
        <f t="shared" si="3"/>
        <v>186.77</v>
      </c>
      <c r="F121" s="31">
        <f t="shared" si="4"/>
        <v>693.09</v>
      </c>
      <c r="G121" s="31">
        <f t="shared" si="5"/>
        <v>91.67</v>
      </c>
      <c r="H121" s="31">
        <f t="shared" si="6"/>
        <v>971.53</v>
      </c>
      <c r="I121" s="6"/>
      <c r="J121" s="31"/>
      <c r="K121" s="31"/>
      <c r="L121" s="3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" customHeight="1" x14ac:dyDescent="0.35">
      <c r="A122" s="6"/>
      <c r="B122" s="29">
        <f t="shared" si="0"/>
        <v>111</v>
      </c>
      <c r="C122" s="30">
        <f t="shared" si="1"/>
        <v>47026</v>
      </c>
      <c r="D122" s="31">
        <f t="shared" si="2"/>
        <v>148721.76000000007</v>
      </c>
      <c r="E122" s="31">
        <f t="shared" si="3"/>
        <v>185.9</v>
      </c>
      <c r="F122" s="31">
        <f t="shared" si="4"/>
        <v>693.96</v>
      </c>
      <c r="G122" s="31">
        <f t="shared" si="5"/>
        <v>91.67</v>
      </c>
      <c r="H122" s="31">
        <f t="shared" si="6"/>
        <v>971.53</v>
      </c>
      <c r="I122" s="6"/>
      <c r="J122" s="31"/>
      <c r="K122" s="31"/>
      <c r="L122" s="3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" customHeight="1" x14ac:dyDescent="0.35">
      <c r="A123" s="6"/>
      <c r="B123" s="29">
        <f t="shared" si="0"/>
        <v>112</v>
      </c>
      <c r="C123" s="30">
        <f t="shared" si="1"/>
        <v>47056</v>
      </c>
      <c r="D123" s="31">
        <f t="shared" si="2"/>
        <v>148027.80000000008</v>
      </c>
      <c r="E123" s="31">
        <f t="shared" si="3"/>
        <v>185.03</v>
      </c>
      <c r="F123" s="31">
        <f t="shared" si="4"/>
        <v>694.83</v>
      </c>
      <c r="G123" s="31">
        <f t="shared" si="5"/>
        <v>91.67</v>
      </c>
      <c r="H123" s="31">
        <f t="shared" si="6"/>
        <v>971.53</v>
      </c>
      <c r="I123" s="6"/>
      <c r="J123" s="31"/>
      <c r="K123" s="31"/>
      <c r="L123" s="3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" customHeight="1" x14ac:dyDescent="0.35">
      <c r="A124" s="6"/>
      <c r="B124" s="29">
        <f t="shared" si="0"/>
        <v>113</v>
      </c>
      <c r="C124" s="30">
        <f t="shared" si="1"/>
        <v>47087</v>
      </c>
      <c r="D124" s="31">
        <f t="shared" si="2"/>
        <v>147332.97000000009</v>
      </c>
      <c r="E124" s="31">
        <f t="shared" si="3"/>
        <v>184.17</v>
      </c>
      <c r="F124" s="31">
        <f t="shared" si="4"/>
        <v>695.69</v>
      </c>
      <c r="G124" s="31">
        <f t="shared" si="5"/>
        <v>91.67</v>
      </c>
      <c r="H124" s="31">
        <f t="shared" si="6"/>
        <v>971.53</v>
      </c>
      <c r="I124" s="6"/>
      <c r="J124" s="31"/>
      <c r="K124" s="31"/>
      <c r="L124" s="3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" customHeight="1" x14ac:dyDescent="0.35">
      <c r="A125" s="6"/>
      <c r="B125" s="29">
        <f t="shared" si="0"/>
        <v>114</v>
      </c>
      <c r="C125" s="30">
        <f t="shared" si="1"/>
        <v>47117</v>
      </c>
      <c r="D125" s="31">
        <f t="shared" si="2"/>
        <v>146637.28000000009</v>
      </c>
      <c r="E125" s="31">
        <f t="shared" si="3"/>
        <v>183.3</v>
      </c>
      <c r="F125" s="31">
        <f t="shared" si="4"/>
        <v>696.56</v>
      </c>
      <c r="G125" s="31">
        <f t="shared" si="5"/>
        <v>91.67</v>
      </c>
      <c r="H125" s="31">
        <f t="shared" si="6"/>
        <v>971.52999999999986</v>
      </c>
      <c r="I125" s="6"/>
      <c r="J125" s="31"/>
      <c r="K125" s="31"/>
      <c r="L125" s="3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" customHeight="1" x14ac:dyDescent="0.35">
      <c r="A126" s="6"/>
      <c r="B126" s="29">
        <f t="shared" si="0"/>
        <v>115</v>
      </c>
      <c r="C126" s="30">
        <f t="shared" si="1"/>
        <v>47148</v>
      </c>
      <c r="D126" s="31">
        <f t="shared" si="2"/>
        <v>145940.72000000009</v>
      </c>
      <c r="E126" s="31">
        <f t="shared" si="3"/>
        <v>182.43</v>
      </c>
      <c r="F126" s="31">
        <f t="shared" si="4"/>
        <v>697.43000000000006</v>
      </c>
      <c r="G126" s="31">
        <f t="shared" si="5"/>
        <v>91.67</v>
      </c>
      <c r="H126" s="31">
        <f t="shared" si="6"/>
        <v>971.53000000000009</v>
      </c>
      <c r="I126" s="6"/>
      <c r="J126" s="31"/>
      <c r="K126" s="31"/>
      <c r="L126" s="3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" customHeight="1" x14ac:dyDescent="0.35">
      <c r="A127" s="6"/>
      <c r="B127" s="29">
        <f t="shared" si="0"/>
        <v>116</v>
      </c>
      <c r="C127" s="30">
        <f t="shared" si="1"/>
        <v>47177</v>
      </c>
      <c r="D127" s="31">
        <f t="shared" si="2"/>
        <v>145243.2900000001</v>
      </c>
      <c r="E127" s="31">
        <f t="shared" si="3"/>
        <v>181.55</v>
      </c>
      <c r="F127" s="31">
        <f t="shared" si="4"/>
        <v>698.31</v>
      </c>
      <c r="G127" s="31">
        <f t="shared" si="5"/>
        <v>91.67</v>
      </c>
      <c r="H127" s="31">
        <f t="shared" si="6"/>
        <v>971.52999999999986</v>
      </c>
      <c r="I127" s="6"/>
      <c r="J127" s="31"/>
      <c r="K127" s="31"/>
      <c r="L127" s="3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2" customHeight="1" x14ac:dyDescent="0.35">
      <c r="A128" s="6"/>
      <c r="B128" s="29">
        <f t="shared" si="0"/>
        <v>117</v>
      </c>
      <c r="C128" s="30">
        <f t="shared" si="1"/>
        <v>47207</v>
      </c>
      <c r="D128" s="31">
        <f t="shared" si="2"/>
        <v>144544.9800000001</v>
      </c>
      <c r="E128" s="31">
        <f t="shared" si="3"/>
        <v>180.68</v>
      </c>
      <c r="F128" s="31">
        <f t="shared" si="4"/>
        <v>699.18000000000006</v>
      </c>
      <c r="G128" s="31">
        <f t="shared" si="5"/>
        <v>91.67</v>
      </c>
      <c r="H128" s="31">
        <f t="shared" si="6"/>
        <v>971.53000000000009</v>
      </c>
      <c r="I128" s="6"/>
      <c r="J128" s="31"/>
      <c r="K128" s="31"/>
      <c r="L128" s="3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" customHeight="1" x14ac:dyDescent="0.35">
      <c r="A129" s="6"/>
      <c r="B129" s="29">
        <f t="shared" si="0"/>
        <v>118</v>
      </c>
      <c r="C129" s="30">
        <f t="shared" si="1"/>
        <v>47238</v>
      </c>
      <c r="D129" s="31">
        <f t="shared" si="2"/>
        <v>143845.8000000001</v>
      </c>
      <c r="E129" s="31">
        <f t="shared" si="3"/>
        <v>179.81</v>
      </c>
      <c r="F129" s="31">
        <f t="shared" si="4"/>
        <v>700.05</v>
      </c>
      <c r="G129" s="31">
        <f t="shared" si="5"/>
        <v>91.67</v>
      </c>
      <c r="H129" s="31">
        <f t="shared" si="6"/>
        <v>971.52999999999986</v>
      </c>
      <c r="I129" s="6"/>
      <c r="J129" s="31"/>
      <c r="K129" s="31"/>
      <c r="L129" s="3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2" customHeight="1" x14ac:dyDescent="0.35">
      <c r="A130" s="6"/>
      <c r="B130" s="29">
        <f t="shared" si="0"/>
        <v>119</v>
      </c>
      <c r="C130" s="30">
        <f t="shared" si="1"/>
        <v>47268</v>
      </c>
      <c r="D130" s="31">
        <f t="shared" si="2"/>
        <v>143145.75000000012</v>
      </c>
      <c r="E130" s="31">
        <f t="shared" si="3"/>
        <v>178.93</v>
      </c>
      <c r="F130" s="31">
        <f t="shared" si="4"/>
        <v>700.93000000000006</v>
      </c>
      <c r="G130" s="31">
        <f t="shared" si="5"/>
        <v>91.67</v>
      </c>
      <c r="H130" s="31">
        <f t="shared" si="6"/>
        <v>971.53000000000009</v>
      </c>
      <c r="I130" s="6"/>
      <c r="J130" s="31"/>
      <c r="K130" s="31"/>
      <c r="L130" s="3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2" customHeight="1" x14ac:dyDescent="0.35">
      <c r="A131" s="6"/>
      <c r="B131" s="29">
        <f t="shared" si="0"/>
        <v>120</v>
      </c>
      <c r="C131" s="30">
        <f t="shared" si="1"/>
        <v>47299</v>
      </c>
      <c r="D131" s="31">
        <f t="shared" si="2"/>
        <v>142444.82000000012</v>
      </c>
      <c r="E131" s="31">
        <f t="shared" si="3"/>
        <v>178.06</v>
      </c>
      <c r="F131" s="31">
        <f t="shared" si="4"/>
        <v>701.8</v>
      </c>
      <c r="G131" s="31">
        <f t="shared" si="5"/>
        <v>91.67</v>
      </c>
      <c r="H131" s="31">
        <f t="shared" si="6"/>
        <v>971.52999999999986</v>
      </c>
      <c r="I131" s="6"/>
      <c r="J131" s="31"/>
      <c r="K131" s="31"/>
      <c r="L131" s="3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" customHeight="1" x14ac:dyDescent="0.35">
      <c r="A132" s="6"/>
      <c r="B132" s="29">
        <f t="shared" si="0"/>
        <v>121</v>
      </c>
      <c r="C132" s="30">
        <f t="shared" si="1"/>
        <v>47329</v>
      </c>
      <c r="D132" s="31">
        <f t="shared" si="2"/>
        <v>141743.02000000014</v>
      </c>
      <c r="E132" s="31">
        <f t="shared" si="3"/>
        <v>177.18</v>
      </c>
      <c r="F132" s="31">
        <f t="shared" si="4"/>
        <v>702.68000000000006</v>
      </c>
      <c r="G132" s="31">
        <f t="shared" si="5"/>
        <v>91.67</v>
      </c>
      <c r="H132" s="31">
        <f t="shared" si="6"/>
        <v>971.53000000000009</v>
      </c>
      <c r="I132" s="6"/>
      <c r="J132" s="31"/>
      <c r="K132" s="31"/>
      <c r="L132" s="3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" customHeight="1" x14ac:dyDescent="0.35">
      <c r="A133" s="6"/>
      <c r="B133" s="29">
        <f t="shared" si="0"/>
        <v>122</v>
      </c>
      <c r="C133" s="30">
        <f t="shared" si="1"/>
        <v>47360</v>
      </c>
      <c r="D133" s="31">
        <f t="shared" si="2"/>
        <v>141040.34000000014</v>
      </c>
      <c r="E133" s="31">
        <f t="shared" si="3"/>
        <v>176.3</v>
      </c>
      <c r="F133" s="31">
        <f t="shared" si="4"/>
        <v>703.56</v>
      </c>
      <c r="G133" s="31">
        <f t="shared" si="5"/>
        <v>91.67</v>
      </c>
      <c r="H133" s="31">
        <f t="shared" si="6"/>
        <v>971.52999999999986</v>
      </c>
      <c r="I133" s="6"/>
      <c r="J133" s="31"/>
      <c r="K133" s="31"/>
      <c r="L133" s="3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" customHeight="1" x14ac:dyDescent="0.35">
      <c r="A134" s="6"/>
      <c r="B134" s="29">
        <f t="shared" si="0"/>
        <v>123</v>
      </c>
      <c r="C134" s="30">
        <f t="shared" si="1"/>
        <v>47391</v>
      </c>
      <c r="D134" s="31">
        <f t="shared" si="2"/>
        <v>140336.78000000014</v>
      </c>
      <c r="E134" s="31">
        <f t="shared" si="3"/>
        <v>175.42</v>
      </c>
      <c r="F134" s="31">
        <f t="shared" si="4"/>
        <v>704.44</v>
      </c>
      <c r="G134" s="31">
        <f t="shared" si="5"/>
        <v>91.67</v>
      </c>
      <c r="H134" s="31">
        <f t="shared" si="6"/>
        <v>971.53</v>
      </c>
      <c r="I134" s="6"/>
      <c r="J134" s="31"/>
      <c r="K134" s="31"/>
      <c r="L134" s="3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" customHeight="1" x14ac:dyDescent="0.35">
      <c r="A135" s="6"/>
      <c r="B135" s="29">
        <f t="shared" si="0"/>
        <v>124</v>
      </c>
      <c r="C135" s="30">
        <f t="shared" si="1"/>
        <v>47421</v>
      </c>
      <c r="D135" s="31">
        <f t="shared" si="2"/>
        <v>139632.34000000014</v>
      </c>
      <c r="E135" s="31">
        <f t="shared" si="3"/>
        <v>174.54</v>
      </c>
      <c r="F135" s="31">
        <f t="shared" si="4"/>
        <v>705.32</v>
      </c>
      <c r="G135" s="31">
        <f t="shared" si="5"/>
        <v>91.67</v>
      </c>
      <c r="H135" s="31">
        <f t="shared" si="6"/>
        <v>971.53</v>
      </c>
      <c r="I135" s="6"/>
      <c r="J135" s="31"/>
      <c r="K135" s="31"/>
      <c r="L135" s="3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" customHeight="1" x14ac:dyDescent="0.35">
      <c r="A136" s="6"/>
      <c r="B136" s="29">
        <f t="shared" si="0"/>
        <v>125</v>
      </c>
      <c r="C136" s="30">
        <f t="shared" si="1"/>
        <v>47452</v>
      </c>
      <c r="D136" s="31">
        <f t="shared" si="2"/>
        <v>138927.02000000014</v>
      </c>
      <c r="E136" s="31">
        <f t="shared" si="3"/>
        <v>173.66</v>
      </c>
      <c r="F136" s="31">
        <f t="shared" si="4"/>
        <v>706.2</v>
      </c>
      <c r="G136" s="31">
        <f t="shared" si="5"/>
        <v>91.67</v>
      </c>
      <c r="H136" s="31">
        <f t="shared" si="6"/>
        <v>971.53</v>
      </c>
      <c r="I136" s="6"/>
      <c r="J136" s="31"/>
      <c r="K136" s="31"/>
      <c r="L136" s="3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" customHeight="1" x14ac:dyDescent="0.35">
      <c r="A137" s="6"/>
      <c r="B137" s="29">
        <f t="shared" si="0"/>
        <v>126</v>
      </c>
      <c r="C137" s="30">
        <f t="shared" si="1"/>
        <v>47482</v>
      </c>
      <c r="D137" s="31">
        <f t="shared" si="2"/>
        <v>138220.82000000012</v>
      </c>
      <c r="E137" s="31">
        <f t="shared" si="3"/>
        <v>172.78</v>
      </c>
      <c r="F137" s="31">
        <f t="shared" si="4"/>
        <v>707.08</v>
      </c>
      <c r="G137" s="31">
        <f t="shared" si="5"/>
        <v>91.67</v>
      </c>
      <c r="H137" s="31">
        <f t="shared" si="6"/>
        <v>971.53</v>
      </c>
      <c r="I137" s="6"/>
      <c r="J137" s="31"/>
      <c r="K137" s="31"/>
      <c r="L137" s="3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" customHeight="1" x14ac:dyDescent="0.35">
      <c r="A138" s="6"/>
      <c r="B138" s="29">
        <f t="shared" si="0"/>
        <v>127</v>
      </c>
      <c r="C138" s="30">
        <f t="shared" si="1"/>
        <v>47513</v>
      </c>
      <c r="D138" s="31">
        <f t="shared" si="2"/>
        <v>137513.74000000014</v>
      </c>
      <c r="E138" s="31">
        <f t="shared" si="3"/>
        <v>171.89</v>
      </c>
      <c r="F138" s="31">
        <f t="shared" si="4"/>
        <v>707.97</v>
      </c>
      <c r="G138" s="31">
        <f t="shared" si="5"/>
        <v>91.67</v>
      </c>
      <c r="H138" s="31">
        <f t="shared" si="6"/>
        <v>971.53</v>
      </c>
      <c r="I138" s="6"/>
      <c r="J138" s="31"/>
      <c r="K138" s="31"/>
      <c r="L138" s="3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" customHeight="1" x14ac:dyDescent="0.35">
      <c r="A139" s="6"/>
      <c r="B139" s="29">
        <f t="shared" si="0"/>
        <v>128</v>
      </c>
      <c r="C139" s="30">
        <f t="shared" si="1"/>
        <v>47542</v>
      </c>
      <c r="D139" s="31">
        <f t="shared" si="2"/>
        <v>136805.77000000014</v>
      </c>
      <c r="E139" s="31">
        <f t="shared" si="3"/>
        <v>171.01</v>
      </c>
      <c r="F139" s="31">
        <f t="shared" si="4"/>
        <v>708.85</v>
      </c>
      <c r="G139" s="31">
        <f t="shared" si="5"/>
        <v>91.67</v>
      </c>
      <c r="H139" s="31">
        <f t="shared" si="6"/>
        <v>971.53</v>
      </c>
      <c r="I139" s="6"/>
      <c r="J139" s="31"/>
      <c r="K139" s="31"/>
      <c r="L139" s="3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" customHeight="1" x14ac:dyDescent="0.35">
      <c r="A140" s="6"/>
      <c r="B140" s="29">
        <f t="shared" si="0"/>
        <v>129</v>
      </c>
      <c r="C140" s="30">
        <f t="shared" si="1"/>
        <v>47572</v>
      </c>
      <c r="D140" s="31">
        <f t="shared" si="2"/>
        <v>136096.92000000013</v>
      </c>
      <c r="E140" s="31">
        <f t="shared" si="3"/>
        <v>170.12</v>
      </c>
      <c r="F140" s="31">
        <f t="shared" si="4"/>
        <v>709.74</v>
      </c>
      <c r="G140" s="31">
        <f t="shared" si="5"/>
        <v>91.67</v>
      </c>
      <c r="H140" s="31">
        <f t="shared" si="6"/>
        <v>971.53</v>
      </c>
      <c r="I140" s="6"/>
      <c r="J140" s="31"/>
      <c r="K140" s="31"/>
      <c r="L140" s="3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" customHeight="1" x14ac:dyDescent="0.35">
      <c r="A141" s="6"/>
      <c r="B141" s="29">
        <f t="shared" si="0"/>
        <v>130</v>
      </c>
      <c r="C141" s="30">
        <f t="shared" si="1"/>
        <v>47603</v>
      </c>
      <c r="D141" s="31">
        <f t="shared" si="2"/>
        <v>135387.18000000014</v>
      </c>
      <c r="E141" s="31">
        <f t="shared" si="3"/>
        <v>169.23</v>
      </c>
      <c r="F141" s="31">
        <f t="shared" si="4"/>
        <v>710.63</v>
      </c>
      <c r="G141" s="31">
        <f t="shared" si="5"/>
        <v>91.67</v>
      </c>
      <c r="H141" s="31">
        <f t="shared" si="6"/>
        <v>971.53</v>
      </c>
      <c r="I141" s="6"/>
      <c r="J141" s="31"/>
      <c r="K141" s="31"/>
      <c r="L141" s="3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" customHeight="1" x14ac:dyDescent="0.35">
      <c r="A142" s="6"/>
      <c r="B142" s="29">
        <f t="shared" si="0"/>
        <v>131</v>
      </c>
      <c r="C142" s="30">
        <f t="shared" si="1"/>
        <v>47633</v>
      </c>
      <c r="D142" s="31">
        <f t="shared" si="2"/>
        <v>134676.55000000013</v>
      </c>
      <c r="E142" s="31">
        <f t="shared" si="3"/>
        <v>168.35</v>
      </c>
      <c r="F142" s="31">
        <f t="shared" si="4"/>
        <v>711.51</v>
      </c>
      <c r="G142" s="31">
        <f t="shared" si="5"/>
        <v>91.67</v>
      </c>
      <c r="H142" s="31">
        <f t="shared" si="6"/>
        <v>971.53</v>
      </c>
      <c r="I142" s="6"/>
      <c r="J142" s="31"/>
      <c r="K142" s="31"/>
      <c r="L142" s="3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" customHeight="1" x14ac:dyDescent="0.35">
      <c r="A143" s="6"/>
      <c r="B143" s="29">
        <f t="shared" si="0"/>
        <v>132</v>
      </c>
      <c r="C143" s="30">
        <f t="shared" si="1"/>
        <v>47664</v>
      </c>
      <c r="D143" s="31">
        <f t="shared" si="2"/>
        <v>133965.04000000012</v>
      </c>
      <c r="E143" s="31">
        <f t="shared" si="3"/>
        <v>167.46</v>
      </c>
      <c r="F143" s="31">
        <f t="shared" si="4"/>
        <v>712.4</v>
      </c>
      <c r="G143" s="31">
        <f t="shared" si="5"/>
        <v>91.67</v>
      </c>
      <c r="H143" s="31">
        <f t="shared" si="6"/>
        <v>971.53</v>
      </c>
      <c r="I143" s="6"/>
      <c r="J143" s="31"/>
      <c r="K143" s="31"/>
      <c r="L143" s="3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2" customHeight="1" x14ac:dyDescent="0.35">
      <c r="A144" s="6"/>
      <c r="B144" s="29">
        <f t="shared" si="0"/>
        <v>133</v>
      </c>
      <c r="C144" s="30">
        <f t="shared" si="1"/>
        <v>47694</v>
      </c>
      <c r="D144" s="31">
        <f t="shared" si="2"/>
        <v>133252.64000000013</v>
      </c>
      <c r="E144" s="31">
        <f t="shared" si="3"/>
        <v>166.57</v>
      </c>
      <c r="F144" s="31">
        <f t="shared" si="4"/>
        <v>713.29</v>
      </c>
      <c r="G144" s="31">
        <f t="shared" si="5"/>
        <v>91.67</v>
      </c>
      <c r="H144" s="31">
        <f t="shared" si="6"/>
        <v>971.52999999999986</v>
      </c>
      <c r="I144" s="6"/>
      <c r="J144" s="31"/>
      <c r="K144" s="31"/>
      <c r="L144" s="3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" customHeight="1" x14ac:dyDescent="0.35">
      <c r="A145" s="6"/>
      <c r="B145" s="29">
        <f t="shared" si="0"/>
        <v>134</v>
      </c>
      <c r="C145" s="30">
        <f t="shared" si="1"/>
        <v>47725</v>
      </c>
      <c r="D145" s="31">
        <f t="shared" si="2"/>
        <v>132539.35000000012</v>
      </c>
      <c r="E145" s="31">
        <f t="shared" si="3"/>
        <v>165.67</v>
      </c>
      <c r="F145" s="31">
        <f t="shared" si="4"/>
        <v>714.19</v>
      </c>
      <c r="G145" s="31">
        <f t="shared" si="5"/>
        <v>91.67</v>
      </c>
      <c r="H145" s="31">
        <f t="shared" si="6"/>
        <v>971.53</v>
      </c>
      <c r="I145" s="6"/>
      <c r="J145" s="31"/>
      <c r="K145" s="31"/>
      <c r="L145" s="3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" customHeight="1" x14ac:dyDescent="0.35">
      <c r="A146" s="6"/>
      <c r="B146" s="29">
        <f t="shared" si="0"/>
        <v>135</v>
      </c>
      <c r="C146" s="30">
        <f t="shared" si="1"/>
        <v>47756</v>
      </c>
      <c r="D146" s="31">
        <f t="shared" si="2"/>
        <v>131825.16000000012</v>
      </c>
      <c r="E146" s="31">
        <f t="shared" si="3"/>
        <v>164.78</v>
      </c>
      <c r="F146" s="31">
        <f t="shared" si="4"/>
        <v>715.08</v>
      </c>
      <c r="G146" s="31">
        <f t="shared" si="5"/>
        <v>91.67</v>
      </c>
      <c r="H146" s="31">
        <f t="shared" si="6"/>
        <v>971.53</v>
      </c>
      <c r="I146" s="6"/>
      <c r="J146" s="31"/>
      <c r="K146" s="31"/>
      <c r="L146" s="3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" customHeight="1" x14ac:dyDescent="0.35">
      <c r="A147" s="6"/>
      <c r="B147" s="29">
        <f t="shared" si="0"/>
        <v>136</v>
      </c>
      <c r="C147" s="30">
        <f t="shared" si="1"/>
        <v>47786</v>
      </c>
      <c r="D147" s="31">
        <f t="shared" si="2"/>
        <v>131110.08000000013</v>
      </c>
      <c r="E147" s="31">
        <f t="shared" si="3"/>
        <v>163.89</v>
      </c>
      <c r="F147" s="31">
        <f t="shared" si="4"/>
        <v>715.97</v>
      </c>
      <c r="G147" s="31">
        <f t="shared" si="5"/>
        <v>91.67</v>
      </c>
      <c r="H147" s="31">
        <f t="shared" si="6"/>
        <v>971.53</v>
      </c>
      <c r="I147" s="6"/>
      <c r="J147" s="31"/>
      <c r="K147" s="31"/>
      <c r="L147" s="3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" customHeight="1" x14ac:dyDescent="0.35">
      <c r="A148" s="6"/>
      <c r="B148" s="29">
        <f t="shared" si="0"/>
        <v>137</v>
      </c>
      <c r="C148" s="30">
        <f t="shared" si="1"/>
        <v>47817</v>
      </c>
      <c r="D148" s="31">
        <f t="shared" si="2"/>
        <v>130394.11000000013</v>
      </c>
      <c r="E148" s="31">
        <f t="shared" si="3"/>
        <v>162.99</v>
      </c>
      <c r="F148" s="31">
        <f t="shared" si="4"/>
        <v>716.87</v>
      </c>
      <c r="G148" s="31">
        <f t="shared" si="5"/>
        <v>91.67</v>
      </c>
      <c r="H148" s="31">
        <f t="shared" si="6"/>
        <v>971.53</v>
      </c>
      <c r="I148" s="6"/>
      <c r="J148" s="31"/>
      <c r="K148" s="31"/>
      <c r="L148" s="3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" customHeight="1" x14ac:dyDescent="0.35">
      <c r="A149" s="6"/>
      <c r="B149" s="29">
        <f t="shared" si="0"/>
        <v>138</v>
      </c>
      <c r="C149" s="30">
        <f t="shared" si="1"/>
        <v>47847</v>
      </c>
      <c r="D149" s="31">
        <f t="shared" si="2"/>
        <v>129677.24000000014</v>
      </c>
      <c r="E149" s="31">
        <f t="shared" si="3"/>
        <v>162.1</v>
      </c>
      <c r="F149" s="31">
        <f t="shared" si="4"/>
        <v>717.76</v>
      </c>
      <c r="G149" s="31">
        <f t="shared" si="5"/>
        <v>91.67</v>
      </c>
      <c r="H149" s="31">
        <f t="shared" si="6"/>
        <v>971.53</v>
      </c>
      <c r="I149" s="6"/>
      <c r="J149" s="31"/>
      <c r="K149" s="31"/>
      <c r="L149" s="3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" customHeight="1" x14ac:dyDescent="0.35">
      <c r="A150" s="6"/>
      <c r="B150" s="29">
        <f t="shared" si="0"/>
        <v>139</v>
      </c>
      <c r="C150" s="30">
        <f t="shared" si="1"/>
        <v>47878</v>
      </c>
      <c r="D150" s="31">
        <f t="shared" si="2"/>
        <v>128959.48000000014</v>
      </c>
      <c r="E150" s="31">
        <f t="shared" si="3"/>
        <v>161.19999999999999</v>
      </c>
      <c r="F150" s="31">
        <f t="shared" si="4"/>
        <v>718.66000000000008</v>
      </c>
      <c r="G150" s="31">
        <f t="shared" si="5"/>
        <v>91.67</v>
      </c>
      <c r="H150" s="31">
        <f t="shared" si="6"/>
        <v>971.53000000000009</v>
      </c>
      <c r="I150" s="6"/>
      <c r="J150" s="31"/>
      <c r="K150" s="31"/>
      <c r="L150" s="3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" customHeight="1" x14ac:dyDescent="0.35">
      <c r="A151" s="6"/>
      <c r="B151" s="29">
        <f t="shared" si="0"/>
        <v>140</v>
      </c>
      <c r="C151" s="30">
        <f t="shared" si="1"/>
        <v>47907</v>
      </c>
      <c r="D151" s="31">
        <f t="shared" si="2"/>
        <v>128240.82000000014</v>
      </c>
      <c r="E151" s="31">
        <f t="shared" si="3"/>
        <v>160.30000000000001</v>
      </c>
      <c r="F151" s="31">
        <f t="shared" si="4"/>
        <v>719.56</v>
      </c>
      <c r="G151" s="31">
        <f t="shared" si="5"/>
        <v>91.67</v>
      </c>
      <c r="H151" s="31">
        <f t="shared" si="6"/>
        <v>971.52999999999986</v>
      </c>
      <c r="I151" s="6"/>
      <c r="J151" s="31"/>
      <c r="K151" s="31"/>
      <c r="L151" s="3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" customHeight="1" x14ac:dyDescent="0.35">
      <c r="A152" s="6"/>
      <c r="B152" s="29">
        <f t="shared" si="0"/>
        <v>141</v>
      </c>
      <c r="C152" s="30">
        <f t="shared" si="1"/>
        <v>47937</v>
      </c>
      <c r="D152" s="31">
        <f t="shared" si="2"/>
        <v>127521.26000000014</v>
      </c>
      <c r="E152" s="31">
        <f t="shared" si="3"/>
        <v>159.4</v>
      </c>
      <c r="F152" s="31">
        <f t="shared" si="4"/>
        <v>720.46</v>
      </c>
      <c r="G152" s="31">
        <f t="shared" si="5"/>
        <v>91.67</v>
      </c>
      <c r="H152" s="31">
        <f t="shared" si="6"/>
        <v>971.53</v>
      </c>
      <c r="I152" s="6"/>
      <c r="J152" s="31"/>
      <c r="K152" s="31"/>
      <c r="L152" s="3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2" customHeight="1" x14ac:dyDescent="0.35">
      <c r="A153" s="6"/>
      <c r="B153" s="29">
        <f t="shared" si="0"/>
        <v>142</v>
      </c>
      <c r="C153" s="30">
        <f t="shared" si="1"/>
        <v>47968</v>
      </c>
      <c r="D153" s="31">
        <f t="shared" si="2"/>
        <v>126800.80000000013</v>
      </c>
      <c r="E153" s="31">
        <f t="shared" si="3"/>
        <v>158.5</v>
      </c>
      <c r="F153" s="31">
        <f t="shared" si="4"/>
        <v>721.36</v>
      </c>
      <c r="G153" s="31">
        <f t="shared" si="5"/>
        <v>91.67</v>
      </c>
      <c r="H153" s="31">
        <f t="shared" si="6"/>
        <v>971.53</v>
      </c>
      <c r="I153" s="6"/>
      <c r="J153" s="31"/>
      <c r="K153" s="31"/>
      <c r="L153" s="3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2" customHeight="1" x14ac:dyDescent="0.35">
      <c r="A154" s="6"/>
      <c r="B154" s="29">
        <f t="shared" si="0"/>
        <v>143</v>
      </c>
      <c r="C154" s="30">
        <f t="shared" si="1"/>
        <v>47998</v>
      </c>
      <c r="D154" s="31">
        <f t="shared" si="2"/>
        <v>126079.44000000013</v>
      </c>
      <c r="E154" s="31">
        <f t="shared" si="3"/>
        <v>157.6</v>
      </c>
      <c r="F154" s="31">
        <f t="shared" si="4"/>
        <v>722.26</v>
      </c>
      <c r="G154" s="31">
        <f t="shared" si="5"/>
        <v>91.67</v>
      </c>
      <c r="H154" s="31">
        <f t="shared" si="6"/>
        <v>971.53</v>
      </c>
      <c r="I154" s="6"/>
      <c r="J154" s="31"/>
      <c r="K154" s="31"/>
      <c r="L154" s="3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2" customHeight="1" x14ac:dyDescent="0.35">
      <c r="A155" s="6"/>
      <c r="B155" s="29">
        <f t="shared" si="0"/>
        <v>144</v>
      </c>
      <c r="C155" s="30">
        <f t="shared" si="1"/>
        <v>48029</v>
      </c>
      <c r="D155" s="31">
        <f t="shared" si="2"/>
        <v>125357.18000000014</v>
      </c>
      <c r="E155" s="31">
        <f t="shared" si="3"/>
        <v>156.69999999999999</v>
      </c>
      <c r="F155" s="31">
        <f t="shared" si="4"/>
        <v>723.16000000000008</v>
      </c>
      <c r="G155" s="31">
        <f t="shared" si="5"/>
        <v>91.67</v>
      </c>
      <c r="H155" s="31">
        <f t="shared" si="6"/>
        <v>971.53000000000009</v>
      </c>
      <c r="I155" s="6"/>
      <c r="J155" s="31"/>
      <c r="K155" s="31"/>
      <c r="L155" s="3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2" customHeight="1" x14ac:dyDescent="0.35">
      <c r="A156" s="6"/>
      <c r="B156" s="29">
        <f t="shared" si="0"/>
        <v>145</v>
      </c>
      <c r="C156" s="30">
        <f t="shared" si="1"/>
        <v>48059</v>
      </c>
      <c r="D156" s="31">
        <f t="shared" si="2"/>
        <v>124634.02000000014</v>
      </c>
      <c r="E156" s="31">
        <f t="shared" si="3"/>
        <v>155.79</v>
      </c>
      <c r="F156" s="31">
        <f t="shared" si="4"/>
        <v>724.07</v>
      </c>
      <c r="G156" s="31">
        <f t="shared" si="5"/>
        <v>91.67</v>
      </c>
      <c r="H156" s="31">
        <f t="shared" si="6"/>
        <v>971.53</v>
      </c>
      <c r="I156" s="6"/>
      <c r="J156" s="31"/>
      <c r="K156" s="31"/>
      <c r="L156" s="3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2" customHeight="1" x14ac:dyDescent="0.35">
      <c r="A157" s="6"/>
      <c r="B157" s="29">
        <f t="shared" si="0"/>
        <v>146</v>
      </c>
      <c r="C157" s="30">
        <f t="shared" si="1"/>
        <v>48090</v>
      </c>
      <c r="D157" s="31">
        <f t="shared" si="2"/>
        <v>123909.95000000013</v>
      </c>
      <c r="E157" s="31">
        <f t="shared" si="3"/>
        <v>154.88999999999999</v>
      </c>
      <c r="F157" s="31">
        <f t="shared" si="4"/>
        <v>724.97</v>
      </c>
      <c r="G157" s="31">
        <f t="shared" si="5"/>
        <v>91.67</v>
      </c>
      <c r="H157" s="31">
        <f t="shared" si="6"/>
        <v>971.53</v>
      </c>
      <c r="I157" s="6"/>
      <c r="J157" s="31"/>
      <c r="K157" s="31"/>
      <c r="L157" s="3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2" customHeight="1" x14ac:dyDescent="0.35">
      <c r="A158" s="6"/>
      <c r="B158" s="29">
        <f t="shared" si="0"/>
        <v>147</v>
      </c>
      <c r="C158" s="30">
        <f t="shared" si="1"/>
        <v>48121</v>
      </c>
      <c r="D158" s="31">
        <f t="shared" si="2"/>
        <v>123184.98000000013</v>
      </c>
      <c r="E158" s="31">
        <f t="shared" si="3"/>
        <v>153.97999999999999</v>
      </c>
      <c r="F158" s="31">
        <f t="shared" si="4"/>
        <v>725.88</v>
      </c>
      <c r="G158" s="31">
        <f t="shared" si="5"/>
        <v>91.67</v>
      </c>
      <c r="H158" s="31">
        <f t="shared" si="6"/>
        <v>971.53</v>
      </c>
      <c r="I158" s="6"/>
      <c r="J158" s="31"/>
      <c r="K158" s="31"/>
      <c r="L158" s="3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2" customHeight="1" x14ac:dyDescent="0.35">
      <c r="A159" s="6"/>
      <c r="B159" s="29">
        <f t="shared" si="0"/>
        <v>148</v>
      </c>
      <c r="C159" s="30">
        <f t="shared" si="1"/>
        <v>48151</v>
      </c>
      <c r="D159" s="31">
        <f t="shared" si="2"/>
        <v>122459.10000000012</v>
      </c>
      <c r="E159" s="31">
        <f t="shared" si="3"/>
        <v>153.07</v>
      </c>
      <c r="F159" s="31">
        <f t="shared" si="4"/>
        <v>726.79</v>
      </c>
      <c r="G159" s="31">
        <f t="shared" si="5"/>
        <v>91.67</v>
      </c>
      <c r="H159" s="31">
        <f t="shared" si="6"/>
        <v>971.52999999999986</v>
      </c>
      <c r="I159" s="6"/>
      <c r="J159" s="31"/>
      <c r="K159" s="31"/>
      <c r="L159" s="3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2" customHeight="1" x14ac:dyDescent="0.35">
      <c r="A160" s="6"/>
      <c r="B160" s="29">
        <f t="shared" si="0"/>
        <v>149</v>
      </c>
      <c r="C160" s="30">
        <f t="shared" si="1"/>
        <v>48182</v>
      </c>
      <c r="D160" s="31">
        <f t="shared" si="2"/>
        <v>121732.31000000013</v>
      </c>
      <c r="E160" s="31">
        <f t="shared" si="3"/>
        <v>152.16999999999999</v>
      </c>
      <c r="F160" s="31">
        <f t="shared" si="4"/>
        <v>727.69</v>
      </c>
      <c r="G160" s="31">
        <f t="shared" si="5"/>
        <v>91.67</v>
      </c>
      <c r="H160" s="31">
        <f t="shared" si="6"/>
        <v>971.53</v>
      </c>
      <c r="I160" s="6"/>
      <c r="J160" s="31"/>
      <c r="K160" s="31"/>
      <c r="L160" s="3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2" customHeight="1" x14ac:dyDescent="0.35">
      <c r="A161" s="6"/>
      <c r="B161" s="29">
        <f t="shared" si="0"/>
        <v>150</v>
      </c>
      <c r="C161" s="30">
        <f t="shared" si="1"/>
        <v>48212</v>
      </c>
      <c r="D161" s="31">
        <f t="shared" si="2"/>
        <v>121004.62000000013</v>
      </c>
      <c r="E161" s="31">
        <f t="shared" si="3"/>
        <v>151.26</v>
      </c>
      <c r="F161" s="31">
        <f t="shared" si="4"/>
        <v>728.6</v>
      </c>
      <c r="G161" s="31">
        <f t="shared" si="5"/>
        <v>91.67</v>
      </c>
      <c r="H161" s="31">
        <f t="shared" si="6"/>
        <v>971.53</v>
      </c>
      <c r="I161" s="6"/>
      <c r="J161" s="31"/>
      <c r="K161" s="31"/>
      <c r="L161" s="3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2" customHeight="1" x14ac:dyDescent="0.35">
      <c r="A162" s="6"/>
      <c r="B162" s="29">
        <f t="shared" si="0"/>
        <v>151</v>
      </c>
      <c r="C162" s="30">
        <f t="shared" si="1"/>
        <v>48243</v>
      </c>
      <c r="D162" s="31">
        <f t="shared" si="2"/>
        <v>120276.02000000012</v>
      </c>
      <c r="E162" s="31">
        <f t="shared" si="3"/>
        <v>150.35</v>
      </c>
      <c r="F162" s="31">
        <f t="shared" si="4"/>
        <v>729.51</v>
      </c>
      <c r="G162" s="31">
        <f t="shared" si="5"/>
        <v>91.67</v>
      </c>
      <c r="H162" s="31">
        <f t="shared" si="6"/>
        <v>971.53</v>
      </c>
      <c r="I162" s="6"/>
      <c r="J162" s="31"/>
      <c r="K162" s="31"/>
      <c r="L162" s="3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2" customHeight="1" x14ac:dyDescent="0.35">
      <c r="A163" s="6"/>
      <c r="B163" s="29">
        <f t="shared" si="0"/>
        <v>152</v>
      </c>
      <c r="C163" s="30">
        <f t="shared" si="1"/>
        <v>48273</v>
      </c>
      <c r="D163" s="31">
        <f t="shared" si="2"/>
        <v>119546.51000000013</v>
      </c>
      <c r="E163" s="31">
        <f t="shared" si="3"/>
        <v>149.43</v>
      </c>
      <c r="F163" s="31">
        <f t="shared" si="4"/>
        <v>730.43000000000006</v>
      </c>
      <c r="G163" s="31">
        <f t="shared" si="5"/>
        <v>91.67</v>
      </c>
      <c r="H163" s="31">
        <f t="shared" si="6"/>
        <v>971.53000000000009</v>
      </c>
      <c r="I163" s="6"/>
      <c r="J163" s="31"/>
      <c r="K163" s="31"/>
      <c r="L163" s="3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2" customHeight="1" x14ac:dyDescent="0.35">
      <c r="A164" s="6"/>
      <c r="B164" s="29">
        <f t="shared" si="0"/>
        <v>153</v>
      </c>
      <c r="C164" s="30">
        <f t="shared" si="1"/>
        <v>48303</v>
      </c>
      <c r="D164" s="31">
        <f t="shared" si="2"/>
        <v>118816.08000000013</v>
      </c>
      <c r="E164" s="31">
        <f t="shared" si="3"/>
        <v>148.52000000000001</v>
      </c>
      <c r="F164" s="31">
        <f t="shared" si="4"/>
        <v>731.34</v>
      </c>
      <c r="G164" s="31">
        <f t="shared" si="5"/>
        <v>91.67</v>
      </c>
      <c r="H164" s="31">
        <f t="shared" si="6"/>
        <v>971.53</v>
      </c>
      <c r="I164" s="6"/>
      <c r="J164" s="31"/>
      <c r="K164" s="31"/>
      <c r="L164" s="3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2" customHeight="1" x14ac:dyDescent="0.35">
      <c r="A165" s="6"/>
      <c r="B165" s="29">
        <f t="shared" si="0"/>
        <v>154</v>
      </c>
      <c r="C165" s="30">
        <f t="shared" si="1"/>
        <v>48334</v>
      </c>
      <c r="D165" s="31">
        <f t="shared" si="2"/>
        <v>118084.74000000014</v>
      </c>
      <c r="E165" s="31">
        <f t="shared" si="3"/>
        <v>147.61000000000001</v>
      </c>
      <c r="F165" s="31">
        <f t="shared" si="4"/>
        <v>732.25</v>
      </c>
      <c r="G165" s="31">
        <f t="shared" si="5"/>
        <v>91.67</v>
      </c>
      <c r="H165" s="31">
        <f t="shared" si="6"/>
        <v>971.53</v>
      </c>
      <c r="I165" s="6"/>
      <c r="J165" s="31"/>
      <c r="K165" s="31"/>
      <c r="L165" s="3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2" customHeight="1" x14ac:dyDescent="0.35">
      <c r="A166" s="6"/>
      <c r="B166" s="29">
        <f t="shared" si="0"/>
        <v>155</v>
      </c>
      <c r="C166" s="30">
        <f t="shared" si="1"/>
        <v>48364</v>
      </c>
      <c r="D166" s="31">
        <f t="shared" si="2"/>
        <v>117352.49000000014</v>
      </c>
      <c r="E166" s="31">
        <f t="shared" si="3"/>
        <v>146.69</v>
      </c>
      <c r="F166" s="31">
        <f t="shared" si="4"/>
        <v>733.17000000000007</v>
      </c>
      <c r="G166" s="31">
        <f t="shared" si="5"/>
        <v>91.67</v>
      </c>
      <c r="H166" s="31">
        <f t="shared" si="6"/>
        <v>971.53000000000009</v>
      </c>
      <c r="I166" s="6"/>
      <c r="J166" s="31"/>
      <c r="K166" s="31"/>
      <c r="L166" s="3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2" customHeight="1" x14ac:dyDescent="0.35">
      <c r="A167" s="6"/>
      <c r="B167" s="29">
        <f t="shared" si="0"/>
        <v>156</v>
      </c>
      <c r="C167" s="30">
        <f t="shared" si="1"/>
        <v>48395</v>
      </c>
      <c r="D167" s="31">
        <f t="shared" si="2"/>
        <v>116619.32000000014</v>
      </c>
      <c r="E167" s="31">
        <f t="shared" si="3"/>
        <v>145.77000000000001</v>
      </c>
      <c r="F167" s="31">
        <f t="shared" si="4"/>
        <v>734.09</v>
      </c>
      <c r="G167" s="31">
        <f t="shared" si="5"/>
        <v>91.67</v>
      </c>
      <c r="H167" s="31">
        <f t="shared" si="6"/>
        <v>971.53</v>
      </c>
      <c r="I167" s="6"/>
      <c r="J167" s="31"/>
      <c r="K167" s="31"/>
      <c r="L167" s="3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2" customHeight="1" x14ac:dyDescent="0.35">
      <c r="A168" s="6"/>
      <c r="B168" s="29">
        <f t="shared" si="0"/>
        <v>157</v>
      </c>
      <c r="C168" s="30">
        <f t="shared" si="1"/>
        <v>48425</v>
      </c>
      <c r="D168" s="31">
        <f t="shared" si="2"/>
        <v>115885.23000000014</v>
      </c>
      <c r="E168" s="31">
        <f t="shared" si="3"/>
        <v>144.86000000000001</v>
      </c>
      <c r="F168" s="31">
        <f t="shared" si="4"/>
        <v>735</v>
      </c>
      <c r="G168" s="31">
        <f t="shared" si="5"/>
        <v>91.67</v>
      </c>
      <c r="H168" s="31">
        <f t="shared" si="6"/>
        <v>971.53</v>
      </c>
      <c r="I168" s="6"/>
      <c r="J168" s="31"/>
      <c r="K168" s="31"/>
      <c r="L168" s="3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2" customHeight="1" x14ac:dyDescent="0.35">
      <c r="A169" s="6"/>
      <c r="B169" s="29">
        <f t="shared" si="0"/>
        <v>158</v>
      </c>
      <c r="C169" s="30">
        <f t="shared" si="1"/>
        <v>48456</v>
      </c>
      <c r="D169" s="31">
        <f t="shared" si="2"/>
        <v>115150.23000000014</v>
      </c>
      <c r="E169" s="31">
        <f t="shared" si="3"/>
        <v>143.94</v>
      </c>
      <c r="F169" s="31">
        <f t="shared" si="4"/>
        <v>735.92000000000007</v>
      </c>
      <c r="G169" s="31">
        <f t="shared" si="5"/>
        <v>91.67</v>
      </c>
      <c r="H169" s="31">
        <f t="shared" si="6"/>
        <v>971.53000000000009</v>
      </c>
      <c r="I169" s="6"/>
      <c r="J169" s="31"/>
      <c r="K169" s="31"/>
      <c r="L169" s="3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2" customHeight="1" x14ac:dyDescent="0.35">
      <c r="A170" s="6"/>
      <c r="B170" s="29">
        <f t="shared" si="0"/>
        <v>159</v>
      </c>
      <c r="C170" s="30">
        <f t="shared" si="1"/>
        <v>48487</v>
      </c>
      <c r="D170" s="31">
        <f t="shared" si="2"/>
        <v>114414.31000000014</v>
      </c>
      <c r="E170" s="31">
        <f t="shared" si="3"/>
        <v>143.02000000000001</v>
      </c>
      <c r="F170" s="31">
        <f t="shared" si="4"/>
        <v>736.84</v>
      </c>
      <c r="G170" s="31">
        <f t="shared" si="5"/>
        <v>91.67</v>
      </c>
      <c r="H170" s="31">
        <f t="shared" si="6"/>
        <v>971.53</v>
      </c>
      <c r="I170" s="6"/>
      <c r="J170" s="31"/>
      <c r="K170" s="31"/>
      <c r="L170" s="3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2" customHeight="1" x14ac:dyDescent="0.35">
      <c r="A171" s="6"/>
      <c r="B171" s="29">
        <f t="shared" si="0"/>
        <v>160</v>
      </c>
      <c r="C171" s="30">
        <f t="shared" si="1"/>
        <v>48517</v>
      </c>
      <c r="D171" s="31">
        <f t="shared" si="2"/>
        <v>113677.47000000015</v>
      </c>
      <c r="E171" s="31">
        <f t="shared" si="3"/>
        <v>142.1</v>
      </c>
      <c r="F171" s="31">
        <f t="shared" si="4"/>
        <v>737.76</v>
      </c>
      <c r="G171" s="31">
        <f t="shared" si="5"/>
        <v>91.67</v>
      </c>
      <c r="H171" s="31">
        <f t="shared" si="6"/>
        <v>971.53</v>
      </c>
      <c r="I171" s="6"/>
      <c r="J171" s="31"/>
      <c r="K171" s="31"/>
      <c r="L171" s="3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2" customHeight="1" x14ac:dyDescent="0.35">
      <c r="A172" s="6"/>
      <c r="B172" s="29">
        <f t="shared" si="0"/>
        <v>161</v>
      </c>
      <c r="C172" s="30">
        <f t="shared" si="1"/>
        <v>48548</v>
      </c>
      <c r="D172" s="31">
        <f t="shared" si="2"/>
        <v>112939.71000000015</v>
      </c>
      <c r="E172" s="31">
        <f t="shared" si="3"/>
        <v>141.16999999999999</v>
      </c>
      <c r="F172" s="31">
        <f t="shared" si="4"/>
        <v>738.69</v>
      </c>
      <c r="G172" s="31">
        <f t="shared" si="5"/>
        <v>91.67</v>
      </c>
      <c r="H172" s="31">
        <f t="shared" si="6"/>
        <v>971.53</v>
      </c>
      <c r="I172" s="6"/>
      <c r="J172" s="31"/>
      <c r="K172" s="31"/>
      <c r="L172" s="3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2" customHeight="1" x14ac:dyDescent="0.35">
      <c r="A173" s="6"/>
      <c r="B173" s="29">
        <f t="shared" si="0"/>
        <v>162</v>
      </c>
      <c r="C173" s="30">
        <f t="shared" si="1"/>
        <v>48578</v>
      </c>
      <c r="D173" s="31">
        <f t="shared" si="2"/>
        <v>112201.02000000015</v>
      </c>
      <c r="E173" s="31">
        <f t="shared" si="3"/>
        <v>140.25</v>
      </c>
      <c r="F173" s="31">
        <f t="shared" si="4"/>
        <v>739.61</v>
      </c>
      <c r="G173" s="31">
        <f t="shared" si="5"/>
        <v>91.67</v>
      </c>
      <c r="H173" s="31">
        <f t="shared" si="6"/>
        <v>971.53</v>
      </c>
      <c r="I173" s="6"/>
      <c r="J173" s="31"/>
      <c r="K173" s="31"/>
      <c r="L173" s="3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2" customHeight="1" x14ac:dyDescent="0.35">
      <c r="A174" s="6"/>
      <c r="B174" s="29">
        <f t="shared" si="0"/>
        <v>163</v>
      </c>
      <c r="C174" s="30">
        <f t="shared" si="1"/>
        <v>48609</v>
      </c>
      <c r="D174" s="31">
        <f t="shared" si="2"/>
        <v>111461.41000000015</v>
      </c>
      <c r="E174" s="31">
        <f t="shared" si="3"/>
        <v>139.33000000000001</v>
      </c>
      <c r="F174" s="31">
        <f t="shared" si="4"/>
        <v>740.53</v>
      </c>
      <c r="G174" s="31">
        <f t="shared" si="5"/>
        <v>91.67</v>
      </c>
      <c r="H174" s="31">
        <f t="shared" si="6"/>
        <v>971.53</v>
      </c>
      <c r="I174" s="6"/>
      <c r="J174" s="31"/>
      <c r="K174" s="31"/>
      <c r="L174" s="3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2" customHeight="1" x14ac:dyDescent="0.35">
      <c r="A175" s="6"/>
      <c r="B175" s="29">
        <f t="shared" si="0"/>
        <v>164</v>
      </c>
      <c r="C175" s="30">
        <f t="shared" si="1"/>
        <v>48638</v>
      </c>
      <c r="D175" s="31">
        <f t="shared" si="2"/>
        <v>110720.88000000015</v>
      </c>
      <c r="E175" s="31">
        <f t="shared" si="3"/>
        <v>138.4</v>
      </c>
      <c r="F175" s="31">
        <f t="shared" si="4"/>
        <v>741.46</v>
      </c>
      <c r="G175" s="31">
        <f t="shared" si="5"/>
        <v>91.67</v>
      </c>
      <c r="H175" s="31">
        <f t="shared" si="6"/>
        <v>971.53</v>
      </c>
      <c r="I175" s="6"/>
      <c r="J175" s="31"/>
      <c r="K175" s="31"/>
      <c r="L175" s="3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2" customHeight="1" x14ac:dyDescent="0.35">
      <c r="A176" s="6"/>
      <c r="B176" s="29">
        <f t="shared" si="0"/>
        <v>165</v>
      </c>
      <c r="C176" s="30">
        <f t="shared" si="1"/>
        <v>48668</v>
      </c>
      <c r="D176" s="31">
        <f t="shared" si="2"/>
        <v>109979.42000000014</v>
      </c>
      <c r="E176" s="31">
        <f t="shared" si="3"/>
        <v>137.47</v>
      </c>
      <c r="F176" s="31">
        <f t="shared" si="4"/>
        <v>742.39</v>
      </c>
      <c r="G176" s="31">
        <f t="shared" si="5"/>
        <v>91.67</v>
      </c>
      <c r="H176" s="31">
        <f t="shared" si="6"/>
        <v>971.53</v>
      </c>
      <c r="I176" s="6"/>
      <c r="J176" s="31"/>
      <c r="K176" s="31"/>
      <c r="L176" s="3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2" customHeight="1" x14ac:dyDescent="0.35">
      <c r="A177" s="6"/>
      <c r="B177" s="29">
        <f t="shared" si="0"/>
        <v>166</v>
      </c>
      <c r="C177" s="30">
        <f t="shared" si="1"/>
        <v>48699</v>
      </c>
      <c r="D177" s="31">
        <f t="shared" si="2"/>
        <v>109237.03000000014</v>
      </c>
      <c r="E177" s="31">
        <f t="shared" si="3"/>
        <v>136.55000000000001</v>
      </c>
      <c r="F177" s="31">
        <f t="shared" si="4"/>
        <v>743.31</v>
      </c>
      <c r="G177" s="31">
        <f t="shared" si="5"/>
        <v>91.67</v>
      </c>
      <c r="H177" s="31">
        <f t="shared" si="6"/>
        <v>971.52999999999986</v>
      </c>
      <c r="I177" s="6"/>
      <c r="J177" s="31"/>
      <c r="K177" s="31"/>
      <c r="L177" s="3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2" customHeight="1" x14ac:dyDescent="0.35">
      <c r="A178" s="6"/>
      <c r="B178" s="29">
        <f t="shared" si="0"/>
        <v>167</v>
      </c>
      <c r="C178" s="30">
        <f t="shared" si="1"/>
        <v>48729</v>
      </c>
      <c r="D178" s="31">
        <f t="shared" si="2"/>
        <v>108493.72000000015</v>
      </c>
      <c r="E178" s="31">
        <f t="shared" si="3"/>
        <v>135.62</v>
      </c>
      <c r="F178" s="31">
        <f t="shared" si="4"/>
        <v>744.24</v>
      </c>
      <c r="G178" s="31">
        <f t="shared" si="5"/>
        <v>91.67</v>
      </c>
      <c r="H178" s="31">
        <f t="shared" si="6"/>
        <v>971.53</v>
      </c>
      <c r="I178" s="6"/>
      <c r="J178" s="31"/>
      <c r="K178" s="31"/>
      <c r="L178" s="3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2" customHeight="1" x14ac:dyDescent="0.35">
      <c r="A179" s="6"/>
      <c r="B179" s="29">
        <f t="shared" si="0"/>
        <v>168</v>
      </c>
      <c r="C179" s="30">
        <f t="shared" si="1"/>
        <v>48760</v>
      </c>
      <c r="D179" s="31">
        <f t="shared" si="2"/>
        <v>107749.48000000014</v>
      </c>
      <c r="E179" s="31">
        <f t="shared" si="3"/>
        <v>134.69</v>
      </c>
      <c r="F179" s="31">
        <f t="shared" si="4"/>
        <v>745.17000000000007</v>
      </c>
      <c r="G179" s="31">
        <f t="shared" si="5"/>
        <v>91.67</v>
      </c>
      <c r="H179" s="31">
        <f t="shared" si="6"/>
        <v>971.53000000000009</v>
      </c>
      <c r="I179" s="6"/>
      <c r="J179" s="31"/>
      <c r="K179" s="31"/>
      <c r="L179" s="3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2" customHeight="1" x14ac:dyDescent="0.35">
      <c r="A180" s="6"/>
      <c r="B180" s="29">
        <f t="shared" si="0"/>
        <v>169</v>
      </c>
      <c r="C180" s="30">
        <f t="shared" si="1"/>
        <v>48790</v>
      </c>
      <c r="D180" s="31">
        <f t="shared" si="2"/>
        <v>107004.31000000014</v>
      </c>
      <c r="E180" s="31">
        <f t="shared" si="3"/>
        <v>133.76</v>
      </c>
      <c r="F180" s="31">
        <f t="shared" si="4"/>
        <v>746.1</v>
      </c>
      <c r="G180" s="31">
        <f t="shared" si="5"/>
        <v>91.67</v>
      </c>
      <c r="H180" s="31">
        <f t="shared" si="6"/>
        <v>971.53</v>
      </c>
      <c r="I180" s="6"/>
      <c r="J180" s="31"/>
      <c r="K180" s="31"/>
      <c r="L180" s="3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2" customHeight="1" x14ac:dyDescent="0.35">
      <c r="A181" s="6"/>
      <c r="B181" s="29">
        <f t="shared" si="0"/>
        <v>170</v>
      </c>
      <c r="C181" s="30">
        <f t="shared" si="1"/>
        <v>48821</v>
      </c>
      <c r="D181" s="31">
        <f t="shared" si="2"/>
        <v>106258.21000000014</v>
      </c>
      <c r="E181" s="31">
        <f t="shared" si="3"/>
        <v>132.82</v>
      </c>
      <c r="F181" s="31">
        <f t="shared" si="4"/>
        <v>747.04</v>
      </c>
      <c r="G181" s="31">
        <f t="shared" si="5"/>
        <v>91.67</v>
      </c>
      <c r="H181" s="31">
        <f t="shared" si="6"/>
        <v>971.52999999999986</v>
      </c>
      <c r="I181" s="6"/>
      <c r="J181" s="31"/>
      <c r="K181" s="31"/>
      <c r="L181" s="3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2" customHeight="1" x14ac:dyDescent="0.35">
      <c r="A182" s="6"/>
      <c r="B182" s="29">
        <f t="shared" si="0"/>
        <v>171</v>
      </c>
      <c r="C182" s="30">
        <f t="shared" si="1"/>
        <v>48852</v>
      </c>
      <c r="D182" s="31">
        <f t="shared" si="2"/>
        <v>105511.17000000014</v>
      </c>
      <c r="E182" s="31">
        <f t="shared" si="3"/>
        <v>131.88999999999999</v>
      </c>
      <c r="F182" s="31">
        <f t="shared" si="4"/>
        <v>747.97</v>
      </c>
      <c r="G182" s="31">
        <f t="shared" si="5"/>
        <v>91.67</v>
      </c>
      <c r="H182" s="31">
        <f t="shared" si="6"/>
        <v>971.53</v>
      </c>
      <c r="I182" s="6"/>
      <c r="J182" s="31"/>
      <c r="K182" s="31"/>
      <c r="L182" s="3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2" customHeight="1" x14ac:dyDescent="0.35">
      <c r="A183" s="6"/>
      <c r="B183" s="29">
        <f t="shared" si="0"/>
        <v>172</v>
      </c>
      <c r="C183" s="30">
        <f t="shared" si="1"/>
        <v>48882</v>
      </c>
      <c r="D183" s="31">
        <f t="shared" si="2"/>
        <v>104763.20000000014</v>
      </c>
      <c r="E183" s="31">
        <f t="shared" si="3"/>
        <v>130.94999999999999</v>
      </c>
      <c r="F183" s="31">
        <f t="shared" si="4"/>
        <v>748.91000000000008</v>
      </c>
      <c r="G183" s="31">
        <f t="shared" si="5"/>
        <v>91.67</v>
      </c>
      <c r="H183" s="31">
        <f t="shared" si="6"/>
        <v>971.53000000000009</v>
      </c>
      <c r="I183" s="6"/>
      <c r="J183" s="31"/>
      <c r="K183" s="31"/>
      <c r="L183" s="3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2" customHeight="1" x14ac:dyDescent="0.35">
      <c r="A184" s="6"/>
      <c r="B184" s="29">
        <f t="shared" si="0"/>
        <v>173</v>
      </c>
      <c r="C184" s="30">
        <f t="shared" si="1"/>
        <v>48913</v>
      </c>
      <c r="D184" s="31">
        <f t="shared" si="2"/>
        <v>104014.29000000014</v>
      </c>
      <c r="E184" s="31">
        <f t="shared" si="3"/>
        <v>130.02000000000001</v>
      </c>
      <c r="F184" s="31">
        <f t="shared" si="4"/>
        <v>749.84</v>
      </c>
      <c r="G184" s="31">
        <f t="shared" si="5"/>
        <v>91.67</v>
      </c>
      <c r="H184" s="31">
        <f t="shared" si="6"/>
        <v>971.53</v>
      </c>
      <c r="I184" s="6"/>
      <c r="J184" s="31"/>
      <c r="K184" s="31"/>
      <c r="L184" s="3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2" customHeight="1" x14ac:dyDescent="0.35">
      <c r="A185" s="6"/>
      <c r="B185" s="29">
        <f t="shared" si="0"/>
        <v>174</v>
      </c>
      <c r="C185" s="30">
        <f t="shared" si="1"/>
        <v>48943</v>
      </c>
      <c r="D185" s="31">
        <f t="shared" si="2"/>
        <v>103264.45000000014</v>
      </c>
      <c r="E185" s="31">
        <f t="shared" si="3"/>
        <v>129.08000000000001</v>
      </c>
      <c r="F185" s="31">
        <f t="shared" si="4"/>
        <v>750.78</v>
      </c>
      <c r="G185" s="31">
        <f t="shared" si="5"/>
        <v>91.67</v>
      </c>
      <c r="H185" s="31">
        <f t="shared" si="6"/>
        <v>971.53</v>
      </c>
      <c r="I185" s="6"/>
      <c r="J185" s="31"/>
      <c r="K185" s="31"/>
      <c r="L185" s="3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2" customHeight="1" x14ac:dyDescent="0.35">
      <c r="A186" s="6"/>
      <c r="B186" s="29">
        <f t="shared" si="0"/>
        <v>175</v>
      </c>
      <c r="C186" s="30">
        <f t="shared" si="1"/>
        <v>48974</v>
      </c>
      <c r="D186" s="31">
        <f t="shared" si="2"/>
        <v>102513.67000000014</v>
      </c>
      <c r="E186" s="31">
        <f t="shared" si="3"/>
        <v>128.13999999999999</v>
      </c>
      <c r="F186" s="31">
        <f t="shared" si="4"/>
        <v>751.72</v>
      </c>
      <c r="G186" s="31">
        <f t="shared" si="5"/>
        <v>91.67</v>
      </c>
      <c r="H186" s="31">
        <f t="shared" si="6"/>
        <v>971.53</v>
      </c>
      <c r="I186" s="6"/>
      <c r="J186" s="31"/>
      <c r="K186" s="31"/>
      <c r="L186" s="3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2" customHeight="1" x14ac:dyDescent="0.35">
      <c r="A187" s="6"/>
      <c r="B187" s="29">
        <f t="shared" si="0"/>
        <v>176</v>
      </c>
      <c r="C187" s="30">
        <f t="shared" si="1"/>
        <v>49003</v>
      </c>
      <c r="D187" s="31">
        <f t="shared" si="2"/>
        <v>101761.95000000014</v>
      </c>
      <c r="E187" s="31">
        <f t="shared" si="3"/>
        <v>127.2</v>
      </c>
      <c r="F187" s="31">
        <f t="shared" si="4"/>
        <v>752.66</v>
      </c>
      <c r="G187" s="31">
        <f t="shared" si="5"/>
        <v>91.67</v>
      </c>
      <c r="H187" s="31">
        <f t="shared" si="6"/>
        <v>971.53</v>
      </c>
      <c r="I187" s="6"/>
      <c r="J187" s="31"/>
      <c r="K187" s="31"/>
      <c r="L187" s="3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2" customHeight="1" x14ac:dyDescent="0.35">
      <c r="A188" s="6"/>
      <c r="B188" s="29">
        <f t="shared" si="0"/>
        <v>177</v>
      </c>
      <c r="C188" s="30">
        <f t="shared" si="1"/>
        <v>49033</v>
      </c>
      <c r="D188" s="31">
        <f t="shared" si="2"/>
        <v>101009.29000000014</v>
      </c>
      <c r="E188" s="31">
        <f t="shared" si="3"/>
        <v>126.26</v>
      </c>
      <c r="F188" s="31">
        <f t="shared" si="4"/>
        <v>753.6</v>
      </c>
      <c r="G188" s="31">
        <f t="shared" si="5"/>
        <v>91.67</v>
      </c>
      <c r="H188" s="31">
        <f t="shared" si="6"/>
        <v>971.53</v>
      </c>
      <c r="I188" s="6"/>
      <c r="J188" s="31"/>
      <c r="K188" s="31"/>
      <c r="L188" s="3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2" customHeight="1" x14ac:dyDescent="0.35">
      <c r="A189" s="6"/>
      <c r="B189" s="29">
        <f t="shared" si="0"/>
        <v>178</v>
      </c>
      <c r="C189" s="30">
        <f t="shared" si="1"/>
        <v>49064</v>
      </c>
      <c r="D189" s="31">
        <f t="shared" si="2"/>
        <v>100255.69000000013</v>
      </c>
      <c r="E189" s="31">
        <f t="shared" si="3"/>
        <v>125.32</v>
      </c>
      <c r="F189" s="31">
        <f t="shared" si="4"/>
        <v>754.54</v>
      </c>
      <c r="G189" s="31">
        <f t="shared" si="5"/>
        <v>91.67</v>
      </c>
      <c r="H189" s="31">
        <f t="shared" si="6"/>
        <v>971.52999999999986</v>
      </c>
      <c r="I189" s="6"/>
      <c r="J189" s="31"/>
      <c r="K189" s="31"/>
      <c r="L189" s="3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" customHeight="1" x14ac:dyDescent="0.35">
      <c r="A190" s="6"/>
      <c r="B190" s="29">
        <f t="shared" si="0"/>
        <v>179</v>
      </c>
      <c r="C190" s="30">
        <f t="shared" si="1"/>
        <v>49094</v>
      </c>
      <c r="D190" s="31">
        <f t="shared" si="2"/>
        <v>99501.15000000014</v>
      </c>
      <c r="E190" s="31">
        <f t="shared" si="3"/>
        <v>124.38</v>
      </c>
      <c r="F190" s="31">
        <f t="shared" si="4"/>
        <v>755.48</v>
      </c>
      <c r="G190" s="31">
        <f t="shared" si="5"/>
        <v>91.67</v>
      </c>
      <c r="H190" s="31">
        <f t="shared" si="6"/>
        <v>971.53</v>
      </c>
      <c r="I190" s="6"/>
      <c r="J190" s="31"/>
      <c r="K190" s="31"/>
      <c r="L190" s="3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2" customHeight="1" x14ac:dyDescent="0.35">
      <c r="A191" s="6"/>
      <c r="B191" s="29">
        <f t="shared" si="0"/>
        <v>180</v>
      </c>
      <c r="C191" s="30">
        <f t="shared" si="1"/>
        <v>49125</v>
      </c>
      <c r="D191" s="31">
        <f t="shared" si="2"/>
        <v>98745.670000000144</v>
      </c>
      <c r="E191" s="31">
        <f t="shared" si="3"/>
        <v>123.43</v>
      </c>
      <c r="F191" s="31">
        <f t="shared" si="4"/>
        <v>756.43000000000006</v>
      </c>
      <c r="G191" s="31">
        <f t="shared" si="5"/>
        <v>91.67</v>
      </c>
      <c r="H191" s="31">
        <f t="shared" si="6"/>
        <v>971.53000000000009</v>
      </c>
      <c r="I191" s="6"/>
      <c r="J191" s="31"/>
      <c r="K191" s="31"/>
      <c r="L191" s="3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2" customHeight="1" x14ac:dyDescent="0.35">
      <c r="A192" s="6"/>
      <c r="B192" s="29">
        <f t="shared" si="0"/>
        <v>181</v>
      </c>
      <c r="C192" s="30">
        <f t="shared" si="1"/>
        <v>49155</v>
      </c>
      <c r="D192" s="31">
        <f t="shared" si="2"/>
        <v>97989.240000000151</v>
      </c>
      <c r="E192" s="31">
        <f t="shared" si="3"/>
        <v>122.49</v>
      </c>
      <c r="F192" s="31">
        <f t="shared" si="4"/>
        <v>757.37</v>
      </c>
      <c r="G192" s="31">
        <f t="shared" si="5"/>
        <v>91.67</v>
      </c>
      <c r="H192" s="31">
        <f t="shared" si="6"/>
        <v>971.53</v>
      </c>
      <c r="I192" s="6"/>
      <c r="J192" s="31"/>
      <c r="K192" s="31"/>
      <c r="L192" s="3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2" customHeight="1" x14ac:dyDescent="0.35">
      <c r="A193" s="6"/>
      <c r="B193" s="29">
        <f t="shared" si="0"/>
        <v>182</v>
      </c>
      <c r="C193" s="30">
        <f t="shared" si="1"/>
        <v>49186</v>
      </c>
      <c r="D193" s="31">
        <f t="shared" si="2"/>
        <v>97231.870000000155</v>
      </c>
      <c r="E193" s="31">
        <f t="shared" si="3"/>
        <v>121.54</v>
      </c>
      <c r="F193" s="31">
        <f t="shared" si="4"/>
        <v>758.32</v>
      </c>
      <c r="G193" s="31">
        <f t="shared" si="5"/>
        <v>91.67</v>
      </c>
      <c r="H193" s="31">
        <f t="shared" si="6"/>
        <v>971.53</v>
      </c>
      <c r="I193" s="6"/>
      <c r="J193" s="31"/>
      <c r="K193" s="31"/>
      <c r="L193" s="3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2" customHeight="1" x14ac:dyDescent="0.35">
      <c r="A194" s="6"/>
      <c r="B194" s="29">
        <f t="shared" si="0"/>
        <v>183</v>
      </c>
      <c r="C194" s="30">
        <f t="shared" si="1"/>
        <v>49217</v>
      </c>
      <c r="D194" s="31">
        <f t="shared" si="2"/>
        <v>96473.550000000148</v>
      </c>
      <c r="E194" s="31">
        <f t="shared" si="3"/>
        <v>120.59</v>
      </c>
      <c r="F194" s="31">
        <f t="shared" si="4"/>
        <v>759.27</v>
      </c>
      <c r="G194" s="31">
        <f t="shared" si="5"/>
        <v>91.67</v>
      </c>
      <c r="H194" s="31">
        <f t="shared" si="6"/>
        <v>971.53</v>
      </c>
      <c r="I194" s="6"/>
      <c r="J194" s="31"/>
      <c r="K194" s="31"/>
      <c r="L194" s="3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2" customHeight="1" x14ac:dyDescent="0.35">
      <c r="A195" s="6"/>
      <c r="B195" s="29">
        <f t="shared" si="0"/>
        <v>184</v>
      </c>
      <c r="C195" s="30">
        <f t="shared" si="1"/>
        <v>49247</v>
      </c>
      <c r="D195" s="31">
        <f t="shared" si="2"/>
        <v>95714.280000000144</v>
      </c>
      <c r="E195" s="31">
        <f t="shared" si="3"/>
        <v>119.64</v>
      </c>
      <c r="F195" s="31">
        <f t="shared" si="4"/>
        <v>760.22</v>
      </c>
      <c r="G195" s="31">
        <f t="shared" si="5"/>
        <v>91.67</v>
      </c>
      <c r="H195" s="31">
        <f t="shared" si="6"/>
        <v>971.53</v>
      </c>
      <c r="I195" s="6"/>
      <c r="J195" s="31"/>
      <c r="K195" s="31"/>
      <c r="L195" s="3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2" customHeight="1" x14ac:dyDescent="0.35">
      <c r="A196" s="6"/>
      <c r="B196" s="29">
        <f t="shared" si="0"/>
        <v>185</v>
      </c>
      <c r="C196" s="30">
        <f t="shared" si="1"/>
        <v>49278</v>
      </c>
      <c r="D196" s="31">
        <f t="shared" si="2"/>
        <v>94954.060000000143</v>
      </c>
      <c r="E196" s="31">
        <f t="shared" si="3"/>
        <v>118.69</v>
      </c>
      <c r="F196" s="31">
        <f t="shared" si="4"/>
        <v>761.17000000000007</v>
      </c>
      <c r="G196" s="31">
        <f t="shared" si="5"/>
        <v>91.67</v>
      </c>
      <c r="H196" s="31">
        <f t="shared" si="6"/>
        <v>971.53000000000009</v>
      </c>
      <c r="I196" s="6"/>
      <c r="J196" s="31"/>
      <c r="K196" s="31"/>
      <c r="L196" s="3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2" customHeight="1" x14ac:dyDescent="0.35">
      <c r="A197" s="6"/>
      <c r="B197" s="29">
        <f t="shared" si="0"/>
        <v>186</v>
      </c>
      <c r="C197" s="30">
        <f t="shared" si="1"/>
        <v>49308</v>
      </c>
      <c r="D197" s="31">
        <f t="shared" si="2"/>
        <v>94192.890000000145</v>
      </c>
      <c r="E197" s="31">
        <f t="shared" si="3"/>
        <v>117.74</v>
      </c>
      <c r="F197" s="31">
        <f t="shared" si="4"/>
        <v>762.12</v>
      </c>
      <c r="G197" s="31">
        <f t="shared" si="5"/>
        <v>91.67</v>
      </c>
      <c r="H197" s="31">
        <f t="shared" si="6"/>
        <v>971.53</v>
      </c>
      <c r="I197" s="6"/>
      <c r="J197" s="31"/>
      <c r="K197" s="31"/>
      <c r="L197" s="3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2" customHeight="1" x14ac:dyDescent="0.35">
      <c r="A198" s="6"/>
      <c r="B198" s="29">
        <f t="shared" si="0"/>
        <v>187</v>
      </c>
      <c r="C198" s="30">
        <f t="shared" si="1"/>
        <v>49339</v>
      </c>
      <c r="D198" s="31">
        <f t="shared" si="2"/>
        <v>93430.77000000015</v>
      </c>
      <c r="E198" s="31">
        <f t="shared" si="3"/>
        <v>116.79</v>
      </c>
      <c r="F198" s="31">
        <f t="shared" si="4"/>
        <v>763.07</v>
      </c>
      <c r="G198" s="31">
        <f t="shared" si="5"/>
        <v>91.67</v>
      </c>
      <c r="H198" s="31">
        <f t="shared" si="6"/>
        <v>971.53</v>
      </c>
      <c r="I198" s="6"/>
      <c r="J198" s="31"/>
      <c r="K198" s="31"/>
      <c r="L198" s="3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2" customHeight="1" x14ac:dyDescent="0.35">
      <c r="A199" s="6"/>
      <c r="B199" s="29">
        <f t="shared" si="0"/>
        <v>188</v>
      </c>
      <c r="C199" s="30">
        <f t="shared" si="1"/>
        <v>49368</v>
      </c>
      <c r="D199" s="31">
        <f t="shared" si="2"/>
        <v>92667.700000000143</v>
      </c>
      <c r="E199" s="31">
        <f t="shared" si="3"/>
        <v>115.83</v>
      </c>
      <c r="F199" s="31">
        <f t="shared" si="4"/>
        <v>764.03</v>
      </c>
      <c r="G199" s="31">
        <f t="shared" si="5"/>
        <v>91.67</v>
      </c>
      <c r="H199" s="31">
        <f t="shared" si="6"/>
        <v>971.53</v>
      </c>
      <c r="I199" s="6"/>
      <c r="J199" s="31"/>
      <c r="K199" s="31"/>
      <c r="L199" s="3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2" customHeight="1" x14ac:dyDescent="0.35">
      <c r="A200" s="6"/>
      <c r="B200" s="29">
        <f t="shared" si="0"/>
        <v>189</v>
      </c>
      <c r="C200" s="30">
        <f t="shared" si="1"/>
        <v>49398</v>
      </c>
      <c r="D200" s="31">
        <f t="shared" si="2"/>
        <v>91903.670000000144</v>
      </c>
      <c r="E200" s="31">
        <f t="shared" si="3"/>
        <v>114.88</v>
      </c>
      <c r="F200" s="31">
        <f t="shared" si="4"/>
        <v>764.98</v>
      </c>
      <c r="G200" s="31">
        <f t="shared" si="5"/>
        <v>91.67</v>
      </c>
      <c r="H200" s="31">
        <f t="shared" si="6"/>
        <v>971.53</v>
      </c>
      <c r="I200" s="6"/>
      <c r="J200" s="31"/>
      <c r="K200" s="31"/>
      <c r="L200" s="3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2" customHeight="1" x14ac:dyDescent="0.35">
      <c r="A201" s="6"/>
      <c r="B201" s="29">
        <f t="shared" si="0"/>
        <v>190</v>
      </c>
      <c r="C201" s="30">
        <f t="shared" si="1"/>
        <v>49429</v>
      </c>
      <c r="D201" s="31">
        <f t="shared" si="2"/>
        <v>91138.690000000148</v>
      </c>
      <c r="E201" s="31">
        <f t="shared" si="3"/>
        <v>113.92</v>
      </c>
      <c r="F201" s="31">
        <f t="shared" si="4"/>
        <v>765.94</v>
      </c>
      <c r="G201" s="31">
        <f t="shared" si="5"/>
        <v>91.67</v>
      </c>
      <c r="H201" s="31">
        <f t="shared" si="6"/>
        <v>971.53</v>
      </c>
      <c r="I201" s="6"/>
      <c r="J201" s="31"/>
      <c r="K201" s="31"/>
      <c r="L201" s="3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2" customHeight="1" x14ac:dyDescent="0.35">
      <c r="A202" s="6"/>
      <c r="B202" s="29">
        <f t="shared" si="0"/>
        <v>191</v>
      </c>
      <c r="C202" s="30">
        <f t="shared" si="1"/>
        <v>49459</v>
      </c>
      <c r="D202" s="31">
        <f t="shared" si="2"/>
        <v>90372.750000000146</v>
      </c>
      <c r="E202" s="31">
        <f t="shared" si="3"/>
        <v>112.97</v>
      </c>
      <c r="F202" s="31">
        <f t="shared" si="4"/>
        <v>766.89</v>
      </c>
      <c r="G202" s="31">
        <f t="shared" si="5"/>
        <v>91.67</v>
      </c>
      <c r="H202" s="31">
        <f t="shared" si="6"/>
        <v>971.53</v>
      </c>
      <c r="I202" s="6"/>
      <c r="J202" s="31"/>
      <c r="K202" s="31"/>
      <c r="L202" s="3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2" customHeight="1" x14ac:dyDescent="0.35">
      <c r="A203" s="6"/>
      <c r="B203" s="29">
        <f t="shared" si="0"/>
        <v>192</v>
      </c>
      <c r="C203" s="30">
        <f t="shared" si="1"/>
        <v>49490</v>
      </c>
      <c r="D203" s="31">
        <f t="shared" si="2"/>
        <v>89605.860000000146</v>
      </c>
      <c r="E203" s="31">
        <f t="shared" si="3"/>
        <v>112.01</v>
      </c>
      <c r="F203" s="31">
        <f t="shared" si="4"/>
        <v>767.85</v>
      </c>
      <c r="G203" s="31">
        <f t="shared" si="5"/>
        <v>91.67</v>
      </c>
      <c r="H203" s="31">
        <f t="shared" si="6"/>
        <v>971.53</v>
      </c>
      <c r="I203" s="6"/>
      <c r="J203" s="31"/>
      <c r="K203" s="31"/>
      <c r="L203" s="3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2" customHeight="1" x14ac:dyDescent="0.35">
      <c r="A204" s="6"/>
      <c r="B204" s="29">
        <f t="shared" si="0"/>
        <v>193</v>
      </c>
      <c r="C204" s="30">
        <f t="shared" si="1"/>
        <v>49520</v>
      </c>
      <c r="D204" s="31">
        <f t="shared" si="2"/>
        <v>88838.01000000014</v>
      </c>
      <c r="E204" s="31">
        <f t="shared" si="3"/>
        <v>111.05</v>
      </c>
      <c r="F204" s="31">
        <f t="shared" si="4"/>
        <v>768.81000000000006</v>
      </c>
      <c r="G204" s="31">
        <f t="shared" si="5"/>
        <v>91.67</v>
      </c>
      <c r="H204" s="31">
        <f t="shared" si="6"/>
        <v>971.53</v>
      </c>
      <c r="I204" s="6"/>
      <c r="J204" s="31"/>
      <c r="K204" s="31"/>
      <c r="L204" s="3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2" customHeight="1" x14ac:dyDescent="0.35">
      <c r="A205" s="6"/>
      <c r="B205" s="29">
        <f t="shared" si="0"/>
        <v>194</v>
      </c>
      <c r="C205" s="30">
        <f t="shared" si="1"/>
        <v>49551</v>
      </c>
      <c r="D205" s="31">
        <f t="shared" si="2"/>
        <v>88069.200000000143</v>
      </c>
      <c r="E205" s="31">
        <f t="shared" si="3"/>
        <v>110.09</v>
      </c>
      <c r="F205" s="31">
        <f t="shared" si="4"/>
        <v>769.77</v>
      </c>
      <c r="G205" s="31">
        <f t="shared" si="5"/>
        <v>91.67</v>
      </c>
      <c r="H205" s="31">
        <f t="shared" si="6"/>
        <v>971.53</v>
      </c>
      <c r="I205" s="6"/>
      <c r="J205" s="31"/>
      <c r="K205" s="31"/>
      <c r="L205" s="3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2" customHeight="1" x14ac:dyDescent="0.35">
      <c r="A206" s="6"/>
      <c r="B206" s="29">
        <f t="shared" si="0"/>
        <v>195</v>
      </c>
      <c r="C206" s="30">
        <f t="shared" si="1"/>
        <v>49582</v>
      </c>
      <c r="D206" s="31">
        <f t="shared" si="2"/>
        <v>87299.430000000139</v>
      </c>
      <c r="E206" s="31">
        <f t="shared" si="3"/>
        <v>109.12</v>
      </c>
      <c r="F206" s="31">
        <f t="shared" si="4"/>
        <v>770.74</v>
      </c>
      <c r="G206" s="31">
        <f t="shared" si="5"/>
        <v>91.67</v>
      </c>
      <c r="H206" s="31">
        <f t="shared" si="6"/>
        <v>971.53</v>
      </c>
      <c r="I206" s="6"/>
      <c r="J206" s="31"/>
      <c r="K206" s="31"/>
      <c r="L206" s="3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2" customHeight="1" x14ac:dyDescent="0.35">
      <c r="A207" s="6"/>
      <c r="B207" s="29">
        <f t="shared" si="0"/>
        <v>196</v>
      </c>
      <c r="C207" s="30">
        <f t="shared" si="1"/>
        <v>49612</v>
      </c>
      <c r="D207" s="31">
        <f t="shared" si="2"/>
        <v>86528.690000000133</v>
      </c>
      <c r="E207" s="31">
        <f t="shared" si="3"/>
        <v>108.16</v>
      </c>
      <c r="F207" s="31">
        <f t="shared" si="4"/>
        <v>771.7</v>
      </c>
      <c r="G207" s="31">
        <f t="shared" si="5"/>
        <v>91.67</v>
      </c>
      <c r="H207" s="31">
        <f t="shared" si="6"/>
        <v>971.53</v>
      </c>
      <c r="I207" s="6"/>
      <c r="J207" s="31"/>
      <c r="K207" s="31"/>
      <c r="L207" s="3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2" customHeight="1" x14ac:dyDescent="0.35">
      <c r="A208" s="6"/>
      <c r="B208" s="29">
        <f t="shared" si="0"/>
        <v>197</v>
      </c>
      <c r="C208" s="30">
        <f t="shared" si="1"/>
        <v>49643</v>
      </c>
      <c r="D208" s="31">
        <f t="shared" si="2"/>
        <v>85756.990000000136</v>
      </c>
      <c r="E208" s="31">
        <f t="shared" si="3"/>
        <v>107.2</v>
      </c>
      <c r="F208" s="31">
        <f t="shared" si="4"/>
        <v>772.66</v>
      </c>
      <c r="G208" s="31">
        <f t="shared" si="5"/>
        <v>91.67</v>
      </c>
      <c r="H208" s="31">
        <f t="shared" si="6"/>
        <v>971.53</v>
      </c>
      <c r="I208" s="6"/>
      <c r="J208" s="31"/>
      <c r="K208" s="31"/>
      <c r="L208" s="3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2" customHeight="1" x14ac:dyDescent="0.35">
      <c r="A209" s="6"/>
      <c r="B209" s="29">
        <f t="shared" si="0"/>
        <v>198</v>
      </c>
      <c r="C209" s="30">
        <f t="shared" si="1"/>
        <v>49673</v>
      </c>
      <c r="D209" s="31">
        <f t="shared" si="2"/>
        <v>84984.330000000133</v>
      </c>
      <c r="E209" s="31">
        <f t="shared" si="3"/>
        <v>106.23</v>
      </c>
      <c r="F209" s="31">
        <f t="shared" si="4"/>
        <v>773.63</v>
      </c>
      <c r="G209" s="31">
        <f t="shared" si="5"/>
        <v>91.67</v>
      </c>
      <c r="H209" s="31">
        <f t="shared" si="6"/>
        <v>971.53</v>
      </c>
      <c r="I209" s="6"/>
      <c r="J209" s="31"/>
      <c r="K209" s="31"/>
      <c r="L209" s="3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2" customHeight="1" x14ac:dyDescent="0.35">
      <c r="A210" s="6"/>
      <c r="B210" s="29">
        <f t="shared" si="0"/>
        <v>199</v>
      </c>
      <c r="C210" s="30">
        <f t="shared" si="1"/>
        <v>49704</v>
      </c>
      <c r="D210" s="31">
        <f t="shared" si="2"/>
        <v>84210.700000000128</v>
      </c>
      <c r="E210" s="31">
        <f t="shared" si="3"/>
        <v>105.26</v>
      </c>
      <c r="F210" s="31">
        <f t="shared" si="4"/>
        <v>774.6</v>
      </c>
      <c r="G210" s="31">
        <f t="shared" si="5"/>
        <v>91.67</v>
      </c>
      <c r="H210" s="31">
        <f t="shared" si="6"/>
        <v>971.53</v>
      </c>
      <c r="I210" s="6"/>
      <c r="J210" s="31"/>
      <c r="K210" s="31"/>
      <c r="L210" s="3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2" customHeight="1" x14ac:dyDescent="0.35">
      <c r="A211" s="6"/>
      <c r="B211" s="29">
        <f t="shared" si="0"/>
        <v>200</v>
      </c>
      <c r="C211" s="30">
        <f t="shared" si="1"/>
        <v>49734</v>
      </c>
      <c r="D211" s="31">
        <f t="shared" si="2"/>
        <v>83436.100000000122</v>
      </c>
      <c r="E211" s="31">
        <f t="shared" si="3"/>
        <v>104.3</v>
      </c>
      <c r="F211" s="31">
        <f t="shared" si="4"/>
        <v>775.56000000000006</v>
      </c>
      <c r="G211" s="31">
        <f t="shared" si="5"/>
        <v>91.67</v>
      </c>
      <c r="H211" s="31">
        <f t="shared" si="6"/>
        <v>971.53</v>
      </c>
      <c r="I211" s="6"/>
      <c r="J211" s="31"/>
      <c r="K211" s="31"/>
      <c r="L211" s="3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2" customHeight="1" x14ac:dyDescent="0.35">
      <c r="A212" s="6"/>
      <c r="B212" s="29">
        <f t="shared" si="0"/>
        <v>201</v>
      </c>
      <c r="C212" s="30">
        <f t="shared" si="1"/>
        <v>49764</v>
      </c>
      <c r="D212" s="31">
        <f t="shared" si="2"/>
        <v>82660.540000000125</v>
      </c>
      <c r="E212" s="31">
        <f t="shared" si="3"/>
        <v>103.33</v>
      </c>
      <c r="F212" s="31">
        <f t="shared" si="4"/>
        <v>776.53</v>
      </c>
      <c r="G212" s="31">
        <f t="shared" si="5"/>
        <v>91.67</v>
      </c>
      <c r="H212" s="31">
        <f t="shared" si="6"/>
        <v>971.53</v>
      </c>
      <c r="I212" s="6"/>
      <c r="J212" s="31"/>
      <c r="K212" s="31"/>
      <c r="L212" s="3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2" customHeight="1" x14ac:dyDescent="0.35">
      <c r="A213" s="6"/>
      <c r="B213" s="29">
        <f t="shared" si="0"/>
        <v>202</v>
      </c>
      <c r="C213" s="30">
        <f t="shared" si="1"/>
        <v>49795</v>
      </c>
      <c r="D213" s="31">
        <f t="shared" si="2"/>
        <v>81884.010000000126</v>
      </c>
      <c r="E213" s="31">
        <f t="shared" si="3"/>
        <v>102.36</v>
      </c>
      <c r="F213" s="31">
        <f t="shared" si="4"/>
        <v>777.5</v>
      </c>
      <c r="G213" s="31">
        <f t="shared" si="5"/>
        <v>91.67</v>
      </c>
      <c r="H213" s="31">
        <f t="shared" si="6"/>
        <v>971.53</v>
      </c>
      <c r="I213" s="6"/>
      <c r="J213" s="31"/>
      <c r="K213" s="31"/>
      <c r="L213" s="3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2" customHeight="1" x14ac:dyDescent="0.35">
      <c r="A214" s="6"/>
      <c r="B214" s="29">
        <f t="shared" si="0"/>
        <v>203</v>
      </c>
      <c r="C214" s="30">
        <f t="shared" si="1"/>
        <v>49825</v>
      </c>
      <c r="D214" s="31">
        <f t="shared" si="2"/>
        <v>81106.510000000126</v>
      </c>
      <c r="E214" s="31">
        <f t="shared" si="3"/>
        <v>101.38</v>
      </c>
      <c r="F214" s="31">
        <f t="shared" si="4"/>
        <v>778.48</v>
      </c>
      <c r="G214" s="31">
        <f t="shared" si="5"/>
        <v>91.67</v>
      </c>
      <c r="H214" s="31">
        <f t="shared" si="6"/>
        <v>971.53</v>
      </c>
      <c r="I214" s="6"/>
      <c r="J214" s="31"/>
      <c r="K214" s="31"/>
      <c r="L214" s="3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2" customHeight="1" x14ac:dyDescent="0.35">
      <c r="A215" s="6"/>
      <c r="B215" s="29">
        <f t="shared" si="0"/>
        <v>204</v>
      </c>
      <c r="C215" s="30">
        <f t="shared" si="1"/>
        <v>49856</v>
      </c>
      <c r="D215" s="31">
        <f t="shared" si="2"/>
        <v>80328.03000000013</v>
      </c>
      <c r="E215" s="31">
        <f t="shared" si="3"/>
        <v>100.41</v>
      </c>
      <c r="F215" s="31">
        <f t="shared" si="4"/>
        <v>779.45</v>
      </c>
      <c r="G215" s="31">
        <f t="shared" si="5"/>
        <v>91.67</v>
      </c>
      <c r="H215" s="31">
        <f t="shared" si="6"/>
        <v>971.53</v>
      </c>
      <c r="I215" s="6"/>
      <c r="J215" s="31"/>
      <c r="K215" s="31"/>
      <c r="L215" s="3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2" customHeight="1" x14ac:dyDescent="0.35">
      <c r="A216" s="6"/>
      <c r="B216" s="29">
        <f t="shared" si="0"/>
        <v>205</v>
      </c>
      <c r="C216" s="30">
        <f t="shared" si="1"/>
        <v>49886</v>
      </c>
      <c r="D216" s="31">
        <f t="shared" si="2"/>
        <v>79548.580000000133</v>
      </c>
      <c r="E216" s="31">
        <f t="shared" si="3"/>
        <v>99.44</v>
      </c>
      <c r="F216" s="31">
        <f t="shared" si="4"/>
        <v>780.42000000000007</v>
      </c>
      <c r="G216" s="31">
        <f t="shared" si="5"/>
        <v>91.67</v>
      </c>
      <c r="H216" s="31">
        <f t="shared" si="6"/>
        <v>971.53000000000009</v>
      </c>
      <c r="I216" s="6"/>
      <c r="J216" s="31"/>
      <c r="K216" s="31"/>
      <c r="L216" s="3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2" customHeight="1" x14ac:dyDescent="0.35">
      <c r="A217" s="6"/>
      <c r="B217" s="29">
        <f t="shared" si="0"/>
        <v>206</v>
      </c>
      <c r="C217" s="30">
        <f t="shared" si="1"/>
        <v>49917</v>
      </c>
      <c r="D217" s="31">
        <f t="shared" si="2"/>
        <v>78768.160000000134</v>
      </c>
      <c r="E217" s="31">
        <f t="shared" si="3"/>
        <v>98.46</v>
      </c>
      <c r="F217" s="31">
        <f t="shared" si="4"/>
        <v>781.4</v>
      </c>
      <c r="G217" s="31">
        <f t="shared" si="5"/>
        <v>91.67</v>
      </c>
      <c r="H217" s="31">
        <f t="shared" si="6"/>
        <v>971.53</v>
      </c>
      <c r="I217" s="6"/>
      <c r="J217" s="31"/>
      <c r="K217" s="31"/>
      <c r="L217" s="3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2" customHeight="1" x14ac:dyDescent="0.35">
      <c r="A218" s="6"/>
      <c r="B218" s="29">
        <f t="shared" si="0"/>
        <v>207</v>
      </c>
      <c r="C218" s="30">
        <f t="shared" si="1"/>
        <v>49948</v>
      </c>
      <c r="D218" s="31">
        <f t="shared" si="2"/>
        <v>77986.76000000014</v>
      </c>
      <c r="E218" s="31">
        <f t="shared" si="3"/>
        <v>97.48</v>
      </c>
      <c r="F218" s="31">
        <f t="shared" si="4"/>
        <v>782.38</v>
      </c>
      <c r="G218" s="31">
        <f t="shared" si="5"/>
        <v>91.67</v>
      </c>
      <c r="H218" s="31">
        <f t="shared" si="6"/>
        <v>971.53</v>
      </c>
      <c r="I218" s="6"/>
      <c r="J218" s="31"/>
      <c r="K218" s="31"/>
      <c r="L218" s="3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2" customHeight="1" x14ac:dyDescent="0.35">
      <c r="A219" s="6"/>
      <c r="B219" s="29">
        <f t="shared" si="0"/>
        <v>208</v>
      </c>
      <c r="C219" s="30">
        <f t="shared" si="1"/>
        <v>49978</v>
      </c>
      <c r="D219" s="31">
        <f t="shared" si="2"/>
        <v>77204.380000000136</v>
      </c>
      <c r="E219" s="31">
        <f t="shared" si="3"/>
        <v>96.51</v>
      </c>
      <c r="F219" s="31">
        <f t="shared" si="4"/>
        <v>783.35</v>
      </c>
      <c r="G219" s="31">
        <f t="shared" si="5"/>
        <v>91.67</v>
      </c>
      <c r="H219" s="31">
        <f t="shared" si="6"/>
        <v>971.53</v>
      </c>
      <c r="I219" s="6"/>
      <c r="J219" s="31"/>
      <c r="K219" s="31"/>
      <c r="L219" s="3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2" customHeight="1" x14ac:dyDescent="0.35">
      <c r="A220" s="6"/>
      <c r="B220" s="29">
        <f t="shared" si="0"/>
        <v>209</v>
      </c>
      <c r="C220" s="30">
        <f t="shared" si="1"/>
        <v>50009</v>
      </c>
      <c r="D220" s="31">
        <f t="shared" si="2"/>
        <v>76421.03000000013</v>
      </c>
      <c r="E220" s="31">
        <f t="shared" si="3"/>
        <v>95.53</v>
      </c>
      <c r="F220" s="31">
        <f t="shared" si="4"/>
        <v>784.33</v>
      </c>
      <c r="G220" s="31">
        <f t="shared" si="5"/>
        <v>91.67</v>
      </c>
      <c r="H220" s="31">
        <f t="shared" si="6"/>
        <v>971.53</v>
      </c>
      <c r="I220" s="6"/>
      <c r="J220" s="31"/>
      <c r="K220" s="31"/>
      <c r="L220" s="3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2" customHeight="1" x14ac:dyDescent="0.35">
      <c r="A221" s="6"/>
      <c r="B221" s="29">
        <f t="shared" si="0"/>
        <v>210</v>
      </c>
      <c r="C221" s="30">
        <f t="shared" si="1"/>
        <v>50039</v>
      </c>
      <c r="D221" s="31">
        <f t="shared" si="2"/>
        <v>75636.700000000128</v>
      </c>
      <c r="E221" s="31">
        <f t="shared" si="3"/>
        <v>94.55</v>
      </c>
      <c r="F221" s="31">
        <f t="shared" si="4"/>
        <v>785.31000000000006</v>
      </c>
      <c r="G221" s="31">
        <f t="shared" si="5"/>
        <v>91.67</v>
      </c>
      <c r="H221" s="31">
        <f t="shared" si="6"/>
        <v>971.53</v>
      </c>
      <c r="I221" s="6"/>
      <c r="J221" s="31"/>
      <c r="K221" s="31"/>
      <c r="L221" s="3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2" customHeight="1" x14ac:dyDescent="0.35">
      <c r="A222" s="6"/>
      <c r="B222" s="29">
        <f t="shared" si="0"/>
        <v>211</v>
      </c>
      <c r="C222" s="30">
        <f t="shared" si="1"/>
        <v>50070</v>
      </c>
      <c r="D222" s="31">
        <f t="shared" si="2"/>
        <v>74851.39000000013</v>
      </c>
      <c r="E222" s="31">
        <f t="shared" si="3"/>
        <v>93.56</v>
      </c>
      <c r="F222" s="31">
        <f t="shared" si="4"/>
        <v>786.3</v>
      </c>
      <c r="G222" s="31">
        <f t="shared" si="5"/>
        <v>91.67</v>
      </c>
      <c r="H222" s="31">
        <f t="shared" si="6"/>
        <v>971.52999999999986</v>
      </c>
      <c r="I222" s="6"/>
      <c r="J222" s="31"/>
      <c r="K222" s="31"/>
      <c r="L222" s="3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2" customHeight="1" x14ac:dyDescent="0.35">
      <c r="A223" s="6"/>
      <c r="B223" s="29">
        <f t="shared" si="0"/>
        <v>212</v>
      </c>
      <c r="C223" s="30">
        <f t="shared" si="1"/>
        <v>50099</v>
      </c>
      <c r="D223" s="31">
        <f t="shared" si="2"/>
        <v>74065.090000000127</v>
      </c>
      <c r="E223" s="31">
        <f t="shared" si="3"/>
        <v>92.58</v>
      </c>
      <c r="F223" s="31">
        <f t="shared" si="4"/>
        <v>787.28</v>
      </c>
      <c r="G223" s="31">
        <f t="shared" si="5"/>
        <v>91.67</v>
      </c>
      <c r="H223" s="31">
        <f t="shared" si="6"/>
        <v>971.53</v>
      </c>
      <c r="I223" s="6"/>
      <c r="J223" s="31"/>
      <c r="K223" s="31"/>
      <c r="L223" s="3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2" customHeight="1" x14ac:dyDescent="0.35">
      <c r="A224" s="6"/>
      <c r="B224" s="29">
        <f t="shared" si="0"/>
        <v>213</v>
      </c>
      <c r="C224" s="30">
        <f t="shared" si="1"/>
        <v>50129</v>
      </c>
      <c r="D224" s="31">
        <f t="shared" si="2"/>
        <v>73277.810000000129</v>
      </c>
      <c r="E224" s="31">
        <f t="shared" si="3"/>
        <v>91.6</v>
      </c>
      <c r="F224" s="31">
        <f t="shared" si="4"/>
        <v>788.26</v>
      </c>
      <c r="G224" s="31">
        <f t="shared" si="5"/>
        <v>91.67</v>
      </c>
      <c r="H224" s="31">
        <f t="shared" si="6"/>
        <v>971.53</v>
      </c>
      <c r="I224" s="6"/>
      <c r="J224" s="31"/>
      <c r="K224" s="31"/>
      <c r="L224" s="3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2" customHeight="1" x14ac:dyDescent="0.35">
      <c r="A225" s="6"/>
      <c r="B225" s="29">
        <f t="shared" si="0"/>
        <v>214</v>
      </c>
      <c r="C225" s="30">
        <f t="shared" si="1"/>
        <v>50160</v>
      </c>
      <c r="D225" s="31">
        <f t="shared" si="2"/>
        <v>72489.550000000134</v>
      </c>
      <c r="E225" s="31">
        <f t="shared" si="3"/>
        <v>90.61</v>
      </c>
      <c r="F225" s="31">
        <f t="shared" si="4"/>
        <v>789.25</v>
      </c>
      <c r="G225" s="31">
        <f t="shared" si="5"/>
        <v>91.67</v>
      </c>
      <c r="H225" s="31">
        <f t="shared" si="6"/>
        <v>971.53</v>
      </c>
      <c r="I225" s="6"/>
      <c r="J225" s="31"/>
      <c r="K225" s="31"/>
      <c r="L225" s="3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2" customHeight="1" x14ac:dyDescent="0.35">
      <c r="A226" s="6"/>
      <c r="B226" s="29">
        <f t="shared" si="0"/>
        <v>215</v>
      </c>
      <c r="C226" s="30">
        <f t="shared" si="1"/>
        <v>50190</v>
      </c>
      <c r="D226" s="31">
        <f t="shared" si="2"/>
        <v>71700.300000000134</v>
      </c>
      <c r="E226" s="31">
        <f t="shared" si="3"/>
        <v>89.63</v>
      </c>
      <c r="F226" s="31">
        <f t="shared" si="4"/>
        <v>790.23</v>
      </c>
      <c r="G226" s="31">
        <f t="shared" si="5"/>
        <v>91.67</v>
      </c>
      <c r="H226" s="31">
        <f t="shared" si="6"/>
        <v>971.53</v>
      </c>
      <c r="I226" s="6"/>
      <c r="J226" s="31"/>
      <c r="K226" s="31"/>
      <c r="L226" s="3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2" customHeight="1" x14ac:dyDescent="0.35">
      <c r="A227" s="6"/>
      <c r="B227" s="29">
        <f t="shared" si="0"/>
        <v>216</v>
      </c>
      <c r="C227" s="30">
        <f t="shared" si="1"/>
        <v>50221</v>
      </c>
      <c r="D227" s="31">
        <f t="shared" si="2"/>
        <v>70910.070000000138</v>
      </c>
      <c r="E227" s="31">
        <f t="shared" si="3"/>
        <v>88.64</v>
      </c>
      <c r="F227" s="31">
        <f t="shared" si="4"/>
        <v>791.22</v>
      </c>
      <c r="G227" s="31">
        <f t="shared" si="5"/>
        <v>91.67</v>
      </c>
      <c r="H227" s="31">
        <f t="shared" si="6"/>
        <v>971.53</v>
      </c>
      <c r="I227" s="6"/>
      <c r="J227" s="31"/>
      <c r="K227" s="31"/>
      <c r="L227" s="3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2" customHeight="1" x14ac:dyDescent="0.35">
      <c r="A228" s="6"/>
      <c r="B228" s="29">
        <f t="shared" si="0"/>
        <v>217</v>
      </c>
      <c r="C228" s="30">
        <f t="shared" si="1"/>
        <v>50251</v>
      </c>
      <c r="D228" s="31">
        <f t="shared" si="2"/>
        <v>70118.850000000137</v>
      </c>
      <c r="E228" s="31">
        <f t="shared" si="3"/>
        <v>87.65</v>
      </c>
      <c r="F228" s="31">
        <f t="shared" si="4"/>
        <v>792.21</v>
      </c>
      <c r="G228" s="31">
        <f t="shared" si="5"/>
        <v>91.67</v>
      </c>
      <c r="H228" s="31">
        <f t="shared" si="6"/>
        <v>971.53</v>
      </c>
      <c r="I228" s="6"/>
      <c r="J228" s="31"/>
      <c r="K228" s="31"/>
      <c r="L228" s="3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2" customHeight="1" x14ac:dyDescent="0.35">
      <c r="A229" s="6"/>
      <c r="B229" s="29">
        <f t="shared" si="0"/>
        <v>218</v>
      </c>
      <c r="C229" s="30">
        <f t="shared" si="1"/>
        <v>50282</v>
      </c>
      <c r="D229" s="31">
        <f t="shared" si="2"/>
        <v>69326.64000000013</v>
      </c>
      <c r="E229" s="31">
        <f t="shared" si="3"/>
        <v>86.66</v>
      </c>
      <c r="F229" s="31">
        <f t="shared" si="4"/>
        <v>793.2</v>
      </c>
      <c r="G229" s="31">
        <f t="shared" si="5"/>
        <v>91.67</v>
      </c>
      <c r="H229" s="31">
        <f t="shared" si="6"/>
        <v>971.53</v>
      </c>
      <c r="I229" s="6"/>
      <c r="J229" s="31"/>
      <c r="K229" s="31"/>
      <c r="L229" s="3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2" customHeight="1" x14ac:dyDescent="0.35">
      <c r="A230" s="6"/>
      <c r="B230" s="29">
        <f t="shared" si="0"/>
        <v>219</v>
      </c>
      <c r="C230" s="30">
        <f t="shared" si="1"/>
        <v>50313</v>
      </c>
      <c r="D230" s="31">
        <f t="shared" si="2"/>
        <v>68533.440000000133</v>
      </c>
      <c r="E230" s="31">
        <f t="shared" si="3"/>
        <v>85.67</v>
      </c>
      <c r="F230" s="31">
        <f t="shared" si="4"/>
        <v>794.19</v>
      </c>
      <c r="G230" s="31">
        <f t="shared" si="5"/>
        <v>91.67</v>
      </c>
      <c r="H230" s="31">
        <f t="shared" si="6"/>
        <v>971.53</v>
      </c>
      <c r="I230" s="6"/>
      <c r="J230" s="31"/>
      <c r="K230" s="31"/>
      <c r="L230" s="3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2" customHeight="1" x14ac:dyDescent="0.35">
      <c r="A231" s="6"/>
      <c r="B231" s="29">
        <f t="shared" si="0"/>
        <v>220</v>
      </c>
      <c r="C231" s="30">
        <f t="shared" si="1"/>
        <v>50343</v>
      </c>
      <c r="D231" s="31">
        <f t="shared" si="2"/>
        <v>67739.250000000131</v>
      </c>
      <c r="E231" s="31">
        <f t="shared" si="3"/>
        <v>84.67</v>
      </c>
      <c r="F231" s="31">
        <f t="shared" si="4"/>
        <v>795.19</v>
      </c>
      <c r="G231" s="31">
        <f t="shared" si="5"/>
        <v>91.67</v>
      </c>
      <c r="H231" s="31">
        <f t="shared" si="6"/>
        <v>971.53</v>
      </c>
      <c r="I231" s="6"/>
      <c r="J231" s="31"/>
      <c r="K231" s="31"/>
      <c r="L231" s="3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2" customHeight="1" x14ac:dyDescent="0.35">
      <c r="A232" s="6"/>
      <c r="B232" s="29">
        <f t="shared" si="0"/>
        <v>221</v>
      </c>
      <c r="C232" s="30">
        <f t="shared" si="1"/>
        <v>50374</v>
      </c>
      <c r="D232" s="31">
        <f t="shared" si="2"/>
        <v>66944.060000000129</v>
      </c>
      <c r="E232" s="31">
        <f t="shared" si="3"/>
        <v>83.68</v>
      </c>
      <c r="F232" s="31">
        <f t="shared" si="4"/>
        <v>796.18000000000006</v>
      </c>
      <c r="G232" s="31">
        <f t="shared" si="5"/>
        <v>91.67</v>
      </c>
      <c r="H232" s="31">
        <f t="shared" si="6"/>
        <v>971.53000000000009</v>
      </c>
      <c r="I232" s="6"/>
      <c r="J232" s="31"/>
      <c r="K232" s="31"/>
      <c r="L232" s="3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2" customHeight="1" x14ac:dyDescent="0.35">
      <c r="A233" s="6"/>
      <c r="B233" s="29">
        <f t="shared" si="0"/>
        <v>222</v>
      </c>
      <c r="C233" s="30">
        <f t="shared" si="1"/>
        <v>50404</v>
      </c>
      <c r="D233" s="31">
        <f t="shared" si="2"/>
        <v>66147.880000000136</v>
      </c>
      <c r="E233" s="31">
        <f t="shared" si="3"/>
        <v>82.68</v>
      </c>
      <c r="F233" s="31">
        <f t="shared" si="4"/>
        <v>797.18000000000006</v>
      </c>
      <c r="G233" s="31">
        <f t="shared" si="5"/>
        <v>91.67</v>
      </c>
      <c r="H233" s="31">
        <f t="shared" si="6"/>
        <v>971.53000000000009</v>
      </c>
      <c r="I233" s="6"/>
      <c r="J233" s="31"/>
      <c r="K233" s="31"/>
      <c r="L233" s="3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2" customHeight="1" x14ac:dyDescent="0.35">
      <c r="A234" s="6"/>
      <c r="B234" s="29">
        <f t="shared" si="0"/>
        <v>223</v>
      </c>
      <c r="C234" s="30">
        <f t="shared" si="1"/>
        <v>50435</v>
      </c>
      <c r="D234" s="31">
        <f t="shared" si="2"/>
        <v>65350.700000000135</v>
      </c>
      <c r="E234" s="31">
        <f t="shared" si="3"/>
        <v>81.69</v>
      </c>
      <c r="F234" s="31">
        <f t="shared" si="4"/>
        <v>798.17000000000007</v>
      </c>
      <c r="G234" s="31">
        <f t="shared" si="5"/>
        <v>91.67</v>
      </c>
      <c r="H234" s="31">
        <f t="shared" si="6"/>
        <v>971.53000000000009</v>
      </c>
      <c r="I234" s="6"/>
      <c r="J234" s="31"/>
      <c r="K234" s="31"/>
      <c r="L234" s="3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2" customHeight="1" x14ac:dyDescent="0.35">
      <c r="A235" s="6"/>
      <c r="B235" s="29">
        <f t="shared" si="0"/>
        <v>224</v>
      </c>
      <c r="C235" s="30">
        <f t="shared" si="1"/>
        <v>50464</v>
      </c>
      <c r="D235" s="31">
        <f t="shared" si="2"/>
        <v>64552.530000000137</v>
      </c>
      <c r="E235" s="31">
        <f t="shared" si="3"/>
        <v>80.69</v>
      </c>
      <c r="F235" s="31">
        <f t="shared" si="4"/>
        <v>799.17000000000007</v>
      </c>
      <c r="G235" s="31">
        <f t="shared" si="5"/>
        <v>91.67</v>
      </c>
      <c r="H235" s="31">
        <f t="shared" si="6"/>
        <v>971.53000000000009</v>
      </c>
      <c r="I235" s="6"/>
      <c r="J235" s="31"/>
      <c r="K235" s="31"/>
      <c r="L235" s="3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2" customHeight="1" x14ac:dyDescent="0.35">
      <c r="A236" s="6"/>
      <c r="B236" s="29">
        <f t="shared" si="0"/>
        <v>225</v>
      </c>
      <c r="C236" s="30">
        <f t="shared" si="1"/>
        <v>50494</v>
      </c>
      <c r="D236" s="31">
        <f t="shared" si="2"/>
        <v>63753.360000000139</v>
      </c>
      <c r="E236" s="31">
        <f t="shared" si="3"/>
        <v>79.69</v>
      </c>
      <c r="F236" s="31">
        <f t="shared" si="4"/>
        <v>800.17000000000007</v>
      </c>
      <c r="G236" s="31">
        <f t="shared" si="5"/>
        <v>91.67</v>
      </c>
      <c r="H236" s="31">
        <f t="shared" si="6"/>
        <v>971.53000000000009</v>
      </c>
      <c r="I236" s="6"/>
      <c r="J236" s="31"/>
      <c r="K236" s="31"/>
      <c r="L236" s="3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2" customHeight="1" x14ac:dyDescent="0.35">
      <c r="A237" s="6"/>
      <c r="B237" s="29">
        <f t="shared" si="0"/>
        <v>226</v>
      </c>
      <c r="C237" s="30">
        <f t="shared" si="1"/>
        <v>50525</v>
      </c>
      <c r="D237" s="31">
        <f t="shared" si="2"/>
        <v>62953.190000000141</v>
      </c>
      <c r="E237" s="31">
        <f t="shared" si="3"/>
        <v>78.69</v>
      </c>
      <c r="F237" s="31">
        <f t="shared" si="4"/>
        <v>801.17000000000007</v>
      </c>
      <c r="G237" s="31">
        <f t="shared" si="5"/>
        <v>91.67</v>
      </c>
      <c r="H237" s="31">
        <f t="shared" si="6"/>
        <v>971.53000000000009</v>
      </c>
      <c r="I237" s="6"/>
      <c r="J237" s="31"/>
      <c r="K237" s="31"/>
      <c r="L237" s="3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2" customHeight="1" x14ac:dyDescent="0.35">
      <c r="A238" s="6"/>
      <c r="B238" s="29">
        <f t="shared" si="0"/>
        <v>227</v>
      </c>
      <c r="C238" s="30">
        <f t="shared" si="1"/>
        <v>50555</v>
      </c>
      <c r="D238" s="31">
        <f t="shared" si="2"/>
        <v>62152.020000000142</v>
      </c>
      <c r="E238" s="31">
        <f t="shared" si="3"/>
        <v>77.69</v>
      </c>
      <c r="F238" s="31">
        <f t="shared" si="4"/>
        <v>802.17000000000007</v>
      </c>
      <c r="G238" s="31">
        <f t="shared" si="5"/>
        <v>91.67</v>
      </c>
      <c r="H238" s="31">
        <f t="shared" si="6"/>
        <v>971.53000000000009</v>
      </c>
      <c r="I238" s="6"/>
      <c r="J238" s="31"/>
      <c r="K238" s="31"/>
      <c r="L238" s="3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2" customHeight="1" x14ac:dyDescent="0.35">
      <c r="A239" s="6"/>
      <c r="B239" s="29">
        <f t="shared" si="0"/>
        <v>228</v>
      </c>
      <c r="C239" s="30">
        <f t="shared" si="1"/>
        <v>50586</v>
      </c>
      <c r="D239" s="31">
        <f t="shared" si="2"/>
        <v>61349.850000000144</v>
      </c>
      <c r="E239" s="31">
        <f t="shared" si="3"/>
        <v>76.69</v>
      </c>
      <c r="F239" s="31">
        <f t="shared" si="4"/>
        <v>803.17000000000007</v>
      </c>
      <c r="G239" s="31">
        <f t="shared" si="5"/>
        <v>91.67</v>
      </c>
      <c r="H239" s="31">
        <f t="shared" si="6"/>
        <v>971.53000000000009</v>
      </c>
      <c r="I239" s="6"/>
      <c r="J239" s="31"/>
      <c r="K239" s="31"/>
      <c r="L239" s="3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2" customHeight="1" x14ac:dyDescent="0.35">
      <c r="A240" s="6"/>
      <c r="B240" s="29">
        <f t="shared" si="0"/>
        <v>229</v>
      </c>
      <c r="C240" s="30">
        <f t="shared" si="1"/>
        <v>50616</v>
      </c>
      <c r="D240" s="31">
        <f t="shared" si="2"/>
        <v>60546.680000000146</v>
      </c>
      <c r="E240" s="31">
        <f t="shared" si="3"/>
        <v>75.680000000000007</v>
      </c>
      <c r="F240" s="31">
        <f t="shared" si="4"/>
        <v>804.18000000000006</v>
      </c>
      <c r="G240" s="31">
        <f t="shared" si="5"/>
        <v>91.67</v>
      </c>
      <c r="H240" s="31">
        <f t="shared" si="6"/>
        <v>971.53000000000009</v>
      </c>
      <c r="I240" s="6"/>
      <c r="J240" s="31"/>
      <c r="K240" s="31"/>
      <c r="L240" s="3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2" customHeight="1" x14ac:dyDescent="0.35">
      <c r="A241" s="6"/>
      <c r="B241" s="29">
        <f t="shared" si="0"/>
        <v>230</v>
      </c>
      <c r="C241" s="30">
        <f t="shared" si="1"/>
        <v>50647</v>
      </c>
      <c r="D241" s="31">
        <f t="shared" si="2"/>
        <v>59742.500000000146</v>
      </c>
      <c r="E241" s="31">
        <f t="shared" si="3"/>
        <v>74.680000000000007</v>
      </c>
      <c r="F241" s="31">
        <f t="shared" si="4"/>
        <v>805.18000000000006</v>
      </c>
      <c r="G241" s="31">
        <f t="shared" si="5"/>
        <v>91.67</v>
      </c>
      <c r="H241" s="31">
        <f t="shared" si="6"/>
        <v>971.53000000000009</v>
      </c>
      <c r="I241" s="6"/>
      <c r="J241" s="31"/>
      <c r="K241" s="31"/>
      <c r="L241" s="3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2" customHeight="1" x14ac:dyDescent="0.35">
      <c r="A242" s="6"/>
      <c r="B242" s="29">
        <f t="shared" si="0"/>
        <v>231</v>
      </c>
      <c r="C242" s="30">
        <f t="shared" si="1"/>
        <v>50678</v>
      </c>
      <c r="D242" s="31">
        <f t="shared" si="2"/>
        <v>58937.320000000145</v>
      </c>
      <c r="E242" s="31">
        <f t="shared" si="3"/>
        <v>73.67</v>
      </c>
      <c r="F242" s="31">
        <f t="shared" si="4"/>
        <v>806.19</v>
      </c>
      <c r="G242" s="31">
        <f t="shared" si="5"/>
        <v>91.67</v>
      </c>
      <c r="H242" s="31">
        <f t="shared" si="6"/>
        <v>971.53</v>
      </c>
      <c r="I242" s="6"/>
      <c r="J242" s="31"/>
      <c r="K242" s="31"/>
      <c r="L242" s="3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2" customHeight="1" x14ac:dyDescent="0.35">
      <c r="A243" s="6"/>
      <c r="B243" s="29">
        <f t="shared" si="0"/>
        <v>232</v>
      </c>
      <c r="C243" s="30">
        <f t="shared" si="1"/>
        <v>50708</v>
      </c>
      <c r="D243" s="31">
        <f t="shared" si="2"/>
        <v>58131.130000000143</v>
      </c>
      <c r="E243" s="31">
        <f t="shared" si="3"/>
        <v>72.66</v>
      </c>
      <c r="F243" s="31">
        <f t="shared" si="4"/>
        <v>807.2</v>
      </c>
      <c r="G243" s="31">
        <f t="shared" si="5"/>
        <v>91.67</v>
      </c>
      <c r="H243" s="31">
        <f t="shared" si="6"/>
        <v>971.53</v>
      </c>
      <c r="I243" s="6"/>
      <c r="J243" s="31"/>
      <c r="K243" s="31"/>
      <c r="L243" s="3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2" customHeight="1" x14ac:dyDescent="0.35">
      <c r="A244" s="6"/>
      <c r="B244" s="29">
        <f t="shared" si="0"/>
        <v>233</v>
      </c>
      <c r="C244" s="30">
        <f t="shared" si="1"/>
        <v>50739</v>
      </c>
      <c r="D244" s="31">
        <f t="shared" si="2"/>
        <v>57323.930000000146</v>
      </c>
      <c r="E244" s="31">
        <f t="shared" si="3"/>
        <v>71.650000000000006</v>
      </c>
      <c r="F244" s="31">
        <f t="shared" si="4"/>
        <v>808.21</v>
      </c>
      <c r="G244" s="31">
        <f t="shared" si="5"/>
        <v>91.67</v>
      </c>
      <c r="H244" s="31">
        <f t="shared" si="6"/>
        <v>971.53</v>
      </c>
      <c r="I244" s="6"/>
      <c r="J244" s="31"/>
      <c r="K244" s="31"/>
      <c r="L244" s="3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2" customHeight="1" x14ac:dyDescent="0.35">
      <c r="A245" s="6"/>
      <c r="B245" s="29">
        <f t="shared" si="0"/>
        <v>234</v>
      </c>
      <c r="C245" s="30">
        <f t="shared" si="1"/>
        <v>50769</v>
      </c>
      <c r="D245" s="31">
        <f t="shared" si="2"/>
        <v>56515.720000000147</v>
      </c>
      <c r="E245" s="31">
        <f t="shared" si="3"/>
        <v>70.64</v>
      </c>
      <c r="F245" s="31">
        <f t="shared" si="4"/>
        <v>809.22</v>
      </c>
      <c r="G245" s="31">
        <f t="shared" si="5"/>
        <v>91.67</v>
      </c>
      <c r="H245" s="31">
        <f t="shared" si="6"/>
        <v>971.53</v>
      </c>
      <c r="I245" s="6"/>
      <c r="J245" s="31"/>
      <c r="K245" s="31"/>
      <c r="L245" s="3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2" customHeight="1" x14ac:dyDescent="0.35">
      <c r="A246" s="6"/>
      <c r="B246" s="29">
        <f t="shared" si="0"/>
        <v>235</v>
      </c>
      <c r="C246" s="30">
        <f t="shared" si="1"/>
        <v>50800</v>
      </c>
      <c r="D246" s="31">
        <f t="shared" si="2"/>
        <v>55706.500000000146</v>
      </c>
      <c r="E246" s="31">
        <f t="shared" si="3"/>
        <v>69.63</v>
      </c>
      <c r="F246" s="31">
        <f t="shared" si="4"/>
        <v>810.23</v>
      </c>
      <c r="G246" s="31">
        <f t="shared" si="5"/>
        <v>91.67</v>
      </c>
      <c r="H246" s="31">
        <f t="shared" si="6"/>
        <v>971.53</v>
      </c>
      <c r="I246" s="6"/>
      <c r="J246" s="31"/>
      <c r="K246" s="31"/>
      <c r="L246" s="3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2" customHeight="1" x14ac:dyDescent="0.35">
      <c r="A247" s="6"/>
      <c r="B247" s="29">
        <f t="shared" si="0"/>
        <v>236</v>
      </c>
      <c r="C247" s="30">
        <f t="shared" si="1"/>
        <v>50829</v>
      </c>
      <c r="D247" s="31">
        <f t="shared" si="2"/>
        <v>54896.270000000142</v>
      </c>
      <c r="E247" s="31">
        <f t="shared" si="3"/>
        <v>68.62</v>
      </c>
      <c r="F247" s="31">
        <f t="shared" si="4"/>
        <v>811.24</v>
      </c>
      <c r="G247" s="31">
        <f t="shared" si="5"/>
        <v>91.67</v>
      </c>
      <c r="H247" s="31">
        <f t="shared" si="6"/>
        <v>971.53</v>
      </c>
      <c r="I247" s="6"/>
      <c r="J247" s="31"/>
      <c r="K247" s="31"/>
      <c r="L247" s="3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2" customHeight="1" x14ac:dyDescent="0.35">
      <c r="A248" s="6"/>
      <c r="B248" s="29">
        <f t="shared" si="0"/>
        <v>237</v>
      </c>
      <c r="C248" s="30">
        <f t="shared" si="1"/>
        <v>50859</v>
      </c>
      <c r="D248" s="31">
        <f t="shared" si="2"/>
        <v>54085.030000000144</v>
      </c>
      <c r="E248" s="31">
        <f t="shared" si="3"/>
        <v>67.61</v>
      </c>
      <c r="F248" s="31">
        <f t="shared" si="4"/>
        <v>812.25</v>
      </c>
      <c r="G248" s="31">
        <f t="shared" si="5"/>
        <v>91.67</v>
      </c>
      <c r="H248" s="31">
        <f t="shared" si="6"/>
        <v>971.53</v>
      </c>
      <c r="I248" s="6"/>
      <c r="J248" s="31"/>
      <c r="K248" s="31"/>
      <c r="L248" s="3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2" customHeight="1" x14ac:dyDescent="0.35">
      <c r="A249" s="6"/>
      <c r="B249" s="29">
        <f t="shared" si="0"/>
        <v>238</v>
      </c>
      <c r="C249" s="30">
        <f t="shared" si="1"/>
        <v>50890</v>
      </c>
      <c r="D249" s="31">
        <f t="shared" si="2"/>
        <v>53272.780000000144</v>
      </c>
      <c r="E249" s="31">
        <f t="shared" si="3"/>
        <v>66.59</v>
      </c>
      <c r="F249" s="31">
        <f t="shared" si="4"/>
        <v>813.27</v>
      </c>
      <c r="G249" s="31">
        <f t="shared" si="5"/>
        <v>91.67</v>
      </c>
      <c r="H249" s="31">
        <f t="shared" si="6"/>
        <v>971.53</v>
      </c>
      <c r="I249" s="6"/>
      <c r="J249" s="31"/>
      <c r="K249" s="31"/>
      <c r="L249" s="3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2" customHeight="1" x14ac:dyDescent="0.35">
      <c r="A250" s="6"/>
      <c r="B250" s="29">
        <f t="shared" si="0"/>
        <v>239</v>
      </c>
      <c r="C250" s="30">
        <f t="shared" si="1"/>
        <v>50920</v>
      </c>
      <c r="D250" s="31">
        <f t="shared" si="2"/>
        <v>52459.510000000148</v>
      </c>
      <c r="E250" s="31">
        <f t="shared" si="3"/>
        <v>65.569999999999993</v>
      </c>
      <c r="F250" s="31">
        <f t="shared" si="4"/>
        <v>814.29</v>
      </c>
      <c r="G250" s="31">
        <f t="shared" si="5"/>
        <v>91.67</v>
      </c>
      <c r="H250" s="31">
        <f t="shared" si="6"/>
        <v>971.52999999999986</v>
      </c>
      <c r="I250" s="6"/>
      <c r="J250" s="31"/>
      <c r="K250" s="31"/>
      <c r="L250" s="3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2" customHeight="1" x14ac:dyDescent="0.35">
      <c r="A251" s="6"/>
      <c r="B251" s="29">
        <f t="shared" si="0"/>
        <v>240</v>
      </c>
      <c r="C251" s="30">
        <f t="shared" si="1"/>
        <v>50951</v>
      </c>
      <c r="D251" s="31">
        <f t="shared" si="2"/>
        <v>51645.220000000147</v>
      </c>
      <c r="E251" s="31">
        <f t="shared" si="3"/>
        <v>64.56</v>
      </c>
      <c r="F251" s="31">
        <f t="shared" si="4"/>
        <v>815.3</v>
      </c>
      <c r="G251" s="31">
        <f t="shared" si="5"/>
        <v>91.67</v>
      </c>
      <c r="H251" s="31">
        <f t="shared" si="6"/>
        <v>971.52999999999986</v>
      </c>
      <c r="I251" s="6"/>
      <c r="J251" s="31"/>
      <c r="K251" s="31"/>
      <c r="L251" s="3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2" customHeight="1" x14ac:dyDescent="0.35">
      <c r="A252" s="6"/>
      <c r="B252" s="29">
        <f t="shared" si="0"/>
        <v>241</v>
      </c>
      <c r="C252" s="30">
        <f t="shared" si="1"/>
        <v>50981</v>
      </c>
      <c r="D252" s="31">
        <f t="shared" si="2"/>
        <v>50829.920000000144</v>
      </c>
      <c r="E252" s="31">
        <f t="shared" si="3"/>
        <v>63.54</v>
      </c>
      <c r="F252" s="31">
        <f t="shared" si="4"/>
        <v>816.32</v>
      </c>
      <c r="G252" s="31">
        <f t="shared" si="5"/>
        <v>91.67</v>
      </c>
      <c r="H252" s="31">
        <f t="shared" si="6"/>
        <v>971.53</v>
      </c>
      <c r="I252" s="6"/>
      <c r="J252" s="31"/>
      <c r="K252" s="31"/>
      <c r="L252" s="3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2" customHeight="1" x14ac:dyDescent="0.35">
      <c r="A253" s="6"/>
      <c r="B253" s="29">
        <f t="shared" si="0"/>
        <v>242</v>
      </c>
      <c r="C253" s="30">
        <f t="shared" si="1"/>
        <v>51012</v>
      </c>
      <c r="D253" s="31">
        <f t="shared" si="2"/>
        <v>50013.600000000144</v>
      </c>
      <c r="E253" s="31">
        <f t="shared" si="3"/>
        <v>62.52</v>
      </c>
      <c r="F253" s="31">
        <f t="shared" si="4"/>
        <v>817.34</v>
      </c>
      <c r="G253" s="31">
        <f t="shared" si="5"/>
        <v>91.67</v>
      </c>
      <c r="H253" s="31">
        <f t="shared" si="6"/>
        <v>971.53</v>
      </c>
      <c r="I253" s="6"/>
      <c r="J253" s="31"/>
      <c r="K253" s="31"/>
      <c r="L253" s="3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2" customHeight="1" x14ac:dyDescent="0.35">
      <c r="A254" s="6"/>
      <c r="B254" s="29">
        <f t="shared" si="0"/>
        <v>243</v>
      </c>
      <c r="C254" s="30">
        <f t="shared" si="1"/>
        <v>51043</v>
      </c>
      <c r="D254" s="31">
        <f t="shared" si="2"/>
        <v>49196.260000000148</v>
      </c>
      <c r="E254" s="31">
        <f t="shared" si="3"/>
        <v>61.5</v>
      </c>
      <c r="F254" s="31">
        <f t="shared" si="4"/>
        <v>818.36</v>
      </c>
      <c r="G254" s="31">
        <f t="shared" si="5"/>
        <v>91.67</v>
      </c>
      <c r="H254" s="31">
        <f t="shared" si="6"/>
        <v>971.53</v>
      </c>
      <c r="I254" s="6"/>
      <c r="J254" s="31"/>
      <c r="K254" s="31"/>
      <c r="L254" s="3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2" customHeight="1" x14ac:dyDescent="0.35">
      <c r="A255" s="6"/>
      <c r="B255" s="29">
        <f t="shared" si="0"/>
        <v>244</v>
      </c>
      <c r="C255" s="30">
        <f t="shared" si="1"/>
        <v>51073</v>
      </c>
      <c r="D255" s="31">
        <f t="shared" si="2"/>
        <v>48377.900000000147</v>
      </c>
      <c r="E255" s="31">
        <f t="shared" si="3"/>
        <v>60.47</v>
      </c>
      <c r="F255" s="31">
        <f t="shared" si="4"/>
        <v>819.39</v>
      </c>
      <c r="G255" s="31">
        <f t="shared" si="5"/>
        <v>91.67</v>
      </c>
      <c r="H255" s="31">
        <f t="shared" si="6"/>
        <v>971.53</v>
      </c>
      <c r="I255" s="6"/>
      <c r="J255" s="31"/>
      <c r="K255" s="31"/>
      <c r="L255" s="3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2" customHeight="1" x14ac:dyDescent="0.35">
      <c r="A256" s="6"/>
      <c r="B256" s="29">
        <f t="shared" si="0"/>
        <v>245</v>
      </c>
      <c r="C256" s="30">
        <f t="shared" si="1"/>
        <v>51104</v>
      </c>
      <c r="D256" s="31">
        <f t="shared" si="2"/>
        <v>47558.510000000148</v>
      </c>
      <c r="E256" s="31">
        <f t="shared" si="3"/>
        <v>59.45</v>
      </c>
      <c r="F256" s="31">
        <f t="shared" si="4"/>
        <v>820.41</v>
      </c>
      <c r="G256" s="31">
        <f t="shared" si="5"/>
        <v>91.67</v>
      </c>
      <c r="H256" s="31">
        <f t="shared" si="6"/>
        <v>971.53</v>
      </c>
      <c r="I256" s="6"/>
      <c r="J256" s="31"/>
      <c r="K256" s="31"/>
      <c r="L256" s="3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2" customHeight="1" x14ac:dyDescent="0.35">
      <c r="A257" s="6"/>
      <c r="B257" s="29">
        <f t="shared" si="0"/>
        <v>246</v>
      </c>
      <c r="C257" s="30">
        <f t="shared" si="1"/>
        <v>51134</v>
      </c>
      <c r="D257" s="31">
        <f t="shared" si="2"/>
        <v>46738.100000000144</v>
      </c>
      <c r="E257" s="31">
        <f t="shared" si="3"/>
        <v>58.42</v>
      </c>
      <c r="F257" s="31">
        <f t="shared" si="4"/>
        <v>821.44</v>
      </c>
      <c r="G257" s="31">
        <f t="shared" si="5"/>
        <v>91.67</v>
      </c>
      <c r="H257" s="31">
        <f t="shared" si="6"/>
        <v>971.53</v>
      </c>
      <c r="I257" s="6"/>
      <c r="J257" s="31"/>
      <c r="K257" s="31"/>
      <c r="L257" s="3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2" customHeight="1" x14ac:dyDescent="0.35">
      <c r="A258" s="6"/>
      <c r="B258" s="29">
        <f t="shared" si="0"/>
        <v>247</v>
      </c>
      <c r="C258" s="30">
        <f t="shared" si="1"/>
        <v>51165</v>
      </c>
      <c r="D258" s="31">
        <f t="shared" si="2"/>
        <v>45916.660000000142</v>
      </c>
      <c r="E258" s="31">
        <f t="shared" si="3"/>
        <v>57.4</v>
      </c>
      <c r="F258" s="31">
        <f t="shared" si="4"/>
        <v>822.46</v>
      </c>
      <c r="G258" s="31">
        <f t="shared" si="5"/>
        <v>91.67</v>
      </c>
      <c r="H258" s="31">
        <f t="shared" si="6"/>
        <v>971.53</v>
      </c>
      <c r="I258" s="6"/>
      <c r="J258" s="31"/>
      <c r="K258" s="31"/>
      <c r="L258" s="3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2" customHeight="1" x14ac:dyDescent="0.35">
      <c r="A259" s="6"/>
      <c r="B259" s="29">
        <f t="shared" si="0"/>
        <v>248</v>
      </c>
      <c r="C259" s="30">
        <f t="shared" si="1"/>
        <v>51195</v>
      </c>
      <c r="D259" s="31">
        <f t="shared" si="2"/>
        <v>45094.200000000143</v>
      </c>
      <c r="E259" s="31">
        <f t="shared" si="3"/>
        <v>56.37</v>
      </c>
      <c r="F259" s="31">
        <f t="shared" si="4"/>
        <v>823.49</v>
      </c>
      <c r="G259" s="31">
        <f t="shared" si="5"/>
        <v>91.67</v>
      </c>
      <c r="H259" s="31">
        <f t="shared" si="6"/>
        <v>971.53</v>
      </c>
      <c r="I259" s="6"/>
      <c r="J259" s="31"/>
      <c r="K259" s="31"/>
      <c r="L259" s="3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2" customHeight="1" x14ac:dyDescent="0.35">
      <c r="A260" s="6"/>
      <c r="B260" s="29">
        <f t="shared" si="0"/>
        <v>249</v>
      </c>
      <c r="C260" s="30">
        <f t="shared" si="1"/>
        <v>51225</v>
      </c>
      <c r="D260" s="31">
        <f t="shared" si="2"/>
        <v>44270.710000000145</v>
      </c>
      <c r="E260" s="31">
        <f t="shared" si="3"/>
        <v>55.34</v>
      </c>
      <c r="F260" s="31">
        <f t="shared" si="4"/>
        <v>824.52</v>
      </c>
      <c r="G260" s="31">
        <f t="shared" si="5"/>
        <v>91.67</v>
      </c>
      <c r="H260" s="31">
        <f t="shared" si="6"/>
        <v>971.53</v>
      </c>
      <c r="I260" s="6"/>
      <c r="J260" s="31"/>
      <c r="K260" s="31"/>
      <c r="L260" s="3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2" customHeight="1" x14ac:dyDescent="0.35">
      <c r="A261" s="6"/>
      <c r="B261" s="29">
        <f t="shared" si="0"/>
        <v>250</v>
      </c>
      <c r="C261" s="30">
        <f t="shared" si="1"/>
        <v>51256</v>
      </c>
      <c r="D261" s="31">
        <f t="shared" si="2"/>
        <v>43446.190000000148</v>
      </c>
      <c r="E261" s="31">
        <f t="shared" si="3"/>
        <v>54.31</v>
      </c>
      <c r="F261" s="31">
        <f t="shared" si="4"/>
        <v>825.55</v>
      </c>
      <c r="G261" s="31">
        <f t="shared" si="5"/>
        <v>91.67</v>
      </c>
      <c r="H261" s="31">
        <f t="shared" si="6"/>
        <v>971.52999999999986</v>
      </c>
      <c r="I261" s="6"/>
      <c r="J261" s="31"/>
      <c r="K261" s="31"/>
      <c r="L261" s="3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2" customHeight="1" x14ac:dyDescent="0.35">
      <c r="A262" s="6"/>
      <c r="B262" s="29">
        <f t="shared" si="0"/>
        <v>251</v>
      </c>
      <c r="C262" s="30">
        <f t="shared" si="1"/>
        <v>51286</v>
      </c>
      <c r="D262" s="31">
        <f t="shared" si="2"/>
        <v>42620.640000000145</v>
      </c>
      <c r="E262" s="31">
        <f t="shared" si="3"/>
        <v>53.28</v>
      </c>
      <c r="F262" s="31">
        <f t="shared" si="4"/>
        <v>826.58</v>
      </c>
      <c r="G262" s="31">
        <f t="shared" si="5"/>
        <v>91.67</v>
      </c>
      <c r="H262" s="31">
        <f t="shared" si="6"/>
        <v>971.53</v>
      </c>
      <c r="I262" s="6"/>
      <c r="J262" s="31"/>
      <c r="K262" s="31"/>
      <c r="L262" s="3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2" customHeight="1" x14ac:dyDescent="0.35">
      <c r="A263" s="6"/>
      <c r="B263" s="29">
        <f t="shared" si="0"/>
        <v>252</v>
      </c>
      <c r="C263" s="30">
        <f t="shared" si="1"/>
        <v>51317</v>
      </c>
      <c r="D263" s="31">
        <f t="shared" si="2"/>
        <v>41794.060000000143</v>
      </c>
      <c r="E263" s="31">
        <f t="shared" si="3"/>
        <v>52.24</v>
      </c>
      <c r="F263" s="31">
        <f t="shared" si="4"/>
        <v>827.62</v>
      </c>
      <c r="G263" s="31">
        <f t="shared" si="5"/>
        <v>91.67</v>
      </c>
      <c r="H263" s="31">
        <f t="shared" si="6"/>
        <v>971.53</v>
      </c>
      <c r="I263" s="6"/>
      <c r="J263" s="31"/>
      <c r="K263" s="31"/>
      <c r="L263" s="3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2" customHeight="1" x14ac:dyDescent="0.35">
      <c r="A264" s="6"/>
      <c r="B264" s="29">
        <f t="shared" si="0"/>
        <v>253</v>
      </c>
      <c r="C264" s="30">
        <f t="shared" si="1"/>
        <v>51347</v>
      </c>
      <c r="D264" s="31">
        <f t="shared" si="2"/>
        <v>40966.440000000141</v>
      </c>
      <c r="E264" s="31">
        <f t="shared" si="3"/>
        <v>51.21</v>
      </c>
      <c r="F264" s="31">
        <f t="shared" si="4"/>
        <v>828.65</v>
      </c>
      <c r="G264" s="31">
        <f t="shared" si="5"/>
        <v>91.67</v>
      </c>
      <c r="H264" s="31">
        <f t="shared" si="6"/>
        <v>971.53</v>
      </c>
      <c r="I264" s="6"/>
      <c r="J264" s="31"/>
      <c r="K264" s="31"/>
      <c r="L264" s="3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2" customHeight="1" x14ac:dyDescent="0.35">
      <c r="A265" s="6"/>
      <c r="B265" s="29">
        <f t="shared" si="0"/>
        <v>254</v>
      </c>
      <c r="C265" s="30">
        <f t="shared" si="1"/>
        <v>51378</v>
      </c>
      <c r="D265" s="31">
        <f t="shared" si="2"/>
        <v>40137.790000000139</v>
      </c>
      <c r="E265" s="31">
        <f t="shared" si="3"/>
        <v>50.17</v>
      </c>
      <c r="F265" s="31">
        <f t="shared" si="4"/>
        <v>829.69</v>
      </c>
      <c r="G265" s="31">
        <f t="shared" si="5"/>
        <v>91.67</v>
      </c>
      <c r="H265" s="31">
        <f t="shared" si="6"/>
        <v>971.53</v>
      </c>
      <c r="I265" s="6"/>
      <c r="J265" s="31"/>
      <c r="K265" s="31"/>
      <c r="L265" s="3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2" customHeight="1" x14ac:dyDescent="0.35">
      <c r="A266" s="6"/>
      <c r="B266" s="29">
        <f t="shared" si="0"/>
        <v>255</v>
      </c>
      <c r="C266" s="30">
        <f t="shared" si="1"/>
        <v>51409</v>
      </c>
      <c r="D266" s="31">
        <f t="shared" si="2"/>
        <v>39308.100000000137</v>
      </c>
      <c r="E266" s="31">
        <f t="shared" si="3"/>
        <v>49.14</v>
      </c>
      <c r="F266" s="31">
        <f t="shared" si="4"/>
        <v>830.72</v>
      </c>
      <c r="G266" s="31">
        <f t="shared" si="5"/>
        <v>91.67</v>
      </c>
      <c r="H266" s="31">
        <f t="shared" si="6"/>
        <v>971.53</v>
      </c>
      <c r="I266" s="6"/>
      <c r="J266" s="31"/>
      <c r="K266" s="31"/>
      <c r="L266" s="3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2" customHeight="1" x14ac:dyDescent="0.35">
      <c r="A267" s="6"/>
      <c r="B267" s="29">
        <f t="shared" ref="B267:B371" si="7">IF(B266&lt;$L$3,B266+1,"-")</f>
        <v>256</v>
      </c>
      <c r="C267" s="30">
        <f t="shared" ref="C267:C371" si="8">IF(ISNUMBER(B267),MIN(DATE(YEAR($C$11),MONTH($C$11)+B267*12/$P$5,DAY($C$11)),DATE(YEAR($C$11),MONTH($C$11)+1+B267*12/$P$5,1)-1),"")</f>
        <v>51439</v>
      </c>
      <c r="D267" s="31">
        <f t="shared" ref="D267:D371" si="9">IF(ISNUMBER(B267),D266-F266,"")</f>
        <v>38477.380000000136</v>
      </c>
      <c r="E267" s="31">
        <f t="shared" ref="E267:E371" si="10">IF(ISNUMBER(B267),ROUND(D267*$L$7,$R$6),"")</f>
        <v>48.1</v>
      </c>
      <c r="F267" s="31">
        <f t="shared" ref="F267:F371" si="11">IF(ISNUMBER(B267),IF(B267=$L$3,D267,IF(B267&gt;$L$4,$H$3-E267,0)),"")</f>
        <v>831.76</v>
      </c>
      <c r="G267" s="31">
        <f t="shared" ref="G267:G371" si="12">IF(ISNUMBER(B267),$H$4,"")</f>
        <v>91.67</v>
      </c>
      <c r="H267" s="31">
        <f t="shared" ref="H267:H371" si="13">IF(ISNUMBER(B267),E267+F267+G267,"")</f>
        <v>971.53</v>
      </c>
      <c r="I267" s="6"/>
      <c r="J267" s="31"/>
      <c r="K267" s="31"/>
      <c r="L267" s="3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2" customHeight="1" x14ac:dyDescent="0.35">
      <c r="A268" s="6"/>
      <c r="B268" s="29">
        <f t="shared" si="7"/>
        <v>257</v>
      </c>
      <c r="C268" s="30">
        <f t="shared" si="8"/>
        <v>51470</v>
      </c>
      <c r="D268" s="31">
        <f t="shared" si="9"/>
        <v>37645.620000000134</v>
      </c>
      <c r="E268" s="31">
        <f t="shared" si="10"/>
        <v>47.06</v>
      </c>
      <c r="F268" s="31">
        <f t="shared" si="11"/>
        <v>832.8</v>
      </c>
      <c r="G268" s="31">
        <f t="shared" si="12"/>
        <v>91.67</v>
      </c>
      <c r="H268" s="31">
        <f t="shared" si="13"/>
        <v>971.52999999999986</v>
      </c>
      <c r="I268" s="6"/>
      <c r="J268" s="31"/>
      <c r="K268" s="31"/>
      <c r="L268" s="3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2" customHeight="1" x14ac:dyDescent="0.35">
      <c r="A269" s="6"/>
      <c r="B269" s="29">
        <f t="shared" si="7"/>
        <v>258</v>
      </c>
      <c r="C269" s="30">
        <f t="shared" si="8"/>
        <v>51500</v>
      </c>
      <c r="D269" s="31">
        <f t="shared" si="9"/>
        <v>36812.820000000131</v>
      </c>
      <c r="E269" s="31">
        <f t="shared" si="10"/>
        <v>46.02</v>
      </c>
      <c r="F269" s="31">
        <f t="shared" si="11"/>
        <v>833.84</v>
      </c>
      <c r="G269" s="31">
        <f t="shared" si="12"/>
        <v>91.67</v>
      </c>
      <c r="H269" s="31">
        <f t="shared" si="13"/>
        <v>971.53</v>
      </c>
      <c r="I269" s="6"/>
      <c r="J269" s="31"/>
      <c r="K269" s="31"/>
      <c r="L269" s="3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2" customHeight="1" x14ac:dyDescent="0.35">
      <c r="A270" s="6"/>
      <c r="B270" s="29">
        <f t="shared" si="7"/>
        <v>259</v>
      </c>
      <c r="C270" s="30">
        <f t="shared" si="8"/>
        <v>51531</v>
      </c>
      <c r="D270" s="31">
        <f t="shared" si="9"/>
        <v>35978.980000000134</v>
      </c>
      <c r="E270" s="31">
        <f t="shared" si="10"/>
        <v>44.97</v>
      </c>
      <c r="F270" s="31">
        <f t="shared" si="11"/>
        <v>834.89</v>
      </c>
      <c r="G270" s="31">
        <f t="shared" si="12"/>
        <v>91.67</v>
      </c>
      <c r="H270" s="31">
        <f t="shared" si="13"/>
        <v>971.53</v>
      </c>
      <c r="I270" s="6"/>
      <c r="J270" s="31"/>
      <c r="K270" s="31"/>
      <c r="L270" s="3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2" customHeight="1" x14ac:dyDescent="0.35">
      <c r="A271" s="6"/>
      <c r="B271" s="29">
        <f t="shared" si="7"/>
        <v>260</v>
      </c>
      <c r="C271" s="30">
        <f t="shared" si="8"/>
        <v>51560</v>
      </c>
      <c r="D271" s="31">
        <f t="shared" si="9"/>
        <v>35144.090000000135</v>
      </c>
      <c r="E271" s="31">
        <f t="shared" si="10"/>
        <v>43.93</v>
      </c>
      <c r="F271" s="31">
        <f t="shared" si="11"/>
        <v>835.93000000000006</v>
      </c>
      <c r="G271" s="31">
        <f t="shared" si="12"/>
        <v>91.67</v>
      </c>
      <c r="H271" s="31">
        <f t="shared" si="13"/>
        <v>971.53</v>
      </c>
      <c r="I271" s="6"/>
      <c r="J271" s="31"/>
      <c r="K271" s="31"/>
      <c r="L271" s="3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2" customHeight="1" x14ac:dyDescent="0.35">
      <c r="A272" s="6"/>
      <c r="B272" s="29">
        <f t="shared" si="7"/>
        <v>261</v>
      </c>
      <c r="C272" s="30">
        <f t="shared" si="8"/>
        <v>51590</v>
      </c>
      <c r="D272" s="31">
        <f t="shared" si="9"/>
        <v>34308.160000000134</v>
      </c>
      <c r="E272" s="31">
        <f t="shared" si="10"/>
        <v>42.89</v>
      </c>
      <c r="F272" s="31">
        <f t="shared" si="11"/>
        <v>836.97</v>
      </c>
      <c r="G272" s="31">
        <f t="shared" si="12"/>
        <v>91.67</v>
      </c>
      <c r="H272" s="31">
        <f t="shared" si="13"/>
        <v>971.53</v>
      </c>
      <c r="I272" s="6"/>
      <c r="J272" s="31"/>
      <c r="K272" s="31"/>
      <c r="L272" s="3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2" customHeight="1" x14ac:dyDescent="0.35">
      <c r="A273" s="6"/>
      <c r="B273" s="29">
        <f t="shared" si="7"/>
        <v>262</v>
      </c>
      <c r="C273" s="30">
        <f t="shared" si="8"/>
        <v>51621</v>
      </c>
      <c r="D273" s="31">
        <f t="shared" si="9"/>
        <v>33471.190000000133</v>
      </c>
      <c r="E273" s="31">
        <f t="shared" si="10"/>
        <v>41.84</v>
      </c>
      <c r="F273" s="31">
        <f t="shared" si="11"/>
        <v>838.02</v>
      </c>
      <c r="G273" s="31">
        <f t="shared" si="12"/>
        <v>91.67</v>
      </c>
      <c r="H273" s="31">
        <f t="shared" si="13"/>
        <v>971.53</v>
      </c>
      <c r="I273" s="6"/>
      <c r="J273" s="31"/>
      <c r="K273" s="31"/>
      <c r="L273" s="3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2" customHeight="1" x14ac:dyDescent="0.35">
      <c r="A274" s="6"/>
      <c r="B274" s="29">
        <f t="shared" si="7"/>
        <v>263</v>
      </c>
      <c r="C274" s="30">
        <f t="shared" si="8"/>
        <v>51651</v>
      </c>
      <c r="D274" s="31">
        <f t="shared" si="9"/>
        <v>32633.170000000133</v>
      </c>
      <c r="E274" s="31">
        <f t="shared" si="10"/>
        <v>40.79</v>
      </c>
      <c r="F274" s="31">
        <f t="shared" si="11"/>
        <v>839.07</v>
      </c>
      <c r="G274" s="31">
        <f t="shared" si="12"/>
        <v>91.67</v>
      </c>
      <c r="H274" s="31">
        <f t="shared" si="13"/>
        <v>971.53</v>
      </c>
      <c r="I274" s="6"/>
      <c r="J274" s="31"/>
      <c r="K274" s="31"/>
      <c r="L274" s="3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2" customHeight="1" x14ac:dyDescent="0.35">
      <c r="A275" s="6"/>
      <c r="B275" s="29">
        <f t="shared" si="7"/>
        <v>264</v>
      </c>
      <c r="C275" s="30">
        <f t="shared" si="8"/>
        <v>51682</v>
      </c>
      <c r="D275" s="31">
        <f t="shared" si="9"/>
        <v>31794.100000000133</v>
      </c>
      <c r="E275" s="31">
        <f t="shared" si="10"/>
        <v>39.74</v>
      </c>
      <c r="F275" s="31">
        <f t="shared" si="11"/>
        <v>840.12</v>
      </c>
      <c r="G275" s="31">
        <f t="shared" si="12"/>
        <v>91.67</v>
      </c>
      <c r="H275" s="31">
        <f t="shared" si="13"/>
        <v>971.53</v>
      </c>
      <c r="I275" s="6"/>
      <c r="J275" s="31"/>
      <c r="K275" s="31"/>
      <c r="L275" s="3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2" customHeight="1" x14ac:dyDescent="0.35">
      <c r="A276" s="6"/>
      <c r="B276" s="29">
        <f t="shared" si="7"/>
        <v>265</v>
      </c>
      <c r="C276" s="30">
        <f t="shared" si="8"/>
        <v>51712</v>
      </c>
      <c r="D276" s="31">
        <f t="shared" si="9"/>
        <v>30953.980000000134</v>
      </c>
      <c r="E276" s="31">
        <f t="shared" si="10"/>
        <v>38.69</v>
      </c>
      <c r="F276" s="31">
        <f t="shared" si="11"/>
        <v>841.17000000000007</v>
      </c>
      <c r="G276" s="31">
        <f t="shared" si="12"/>
        <v>91.67</v>
      </c>
      <c r="H276" s="31">
        <f t="shared" si="13"/>
        <v>971.53000000000009</v>
      </c>
      <c r="I276" s="6"/>
      <c r="J276" s="31"/>
      <c r="K276" s="31"/>
      <c r="L276" s="3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2" customHeight="1" x14ac:dyDescent="0.35">
      <c r="A277" s="6"/>
      <c r="B277" s="29">
        <f t="shared" si="7"/>
        <v>266</v>
      </c>
      <c r="C277" s="30">
        <f t="shared" si="8"/>
        <v>51743</v>
      </c>
      <c r="D277" s="31">
        <f t="shared" si="9"/>
        <v>30112.810000000136</v>
      </c>
      <c r="E277" s="31">
        <f t="shared" si="10"/>
        <v>37.64</v>
      </c>
      <c r="F277" s="31">
        <f t="shared" si="11"/>
        <v>842.22</v>
      </c>
      <c r="G277" s="31">
        <f t="shared" si="12"/>
        <v>91.67</v>
      </c>
      <c r="H277" s="31">
        <f t="shared" si="13"/>
        <v>971.53</v>
      </c>
      <c r="I277" s="6"/>
      <c r="J277" s="31"/>
      <c r="K277" s="31"/>
      <c r="L277" s="3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2" customHeight="1" x14ac:dyDescent="0.35">
      <c r="A278" s="6"/>
      <c r="B278" s="29">
        <f t="shared" si="7"/>
        <v>267</v>
      </c>
      <c r="C278" s="30">
        <f t="shared" si="8"/>
        <v>51774</v>
      </c>
      <c r="D278" s="31">
        <f t="shared" si="9"/>
        <v>29270.590000000135</v>
      </c>
      <c r="E278" s="31">
        <f t="shared" si="10"/>
        <v>36.590000000000003</v>
      </c>
      <c r="F278" s="31">
        <f t="shared" si="11"/>
        <v>843.27</v>
      </c>
      <c r="G278" s="31">
        <f t="shared" si="12"/>
        <v>91.67</v>
      </c>
      <c r="H278" s="31">
        <f t="shared" si="13"/>
        <v>971.53</v>
      </c>
      <c r="I278" s="6"/>
      <c r="J278" s="31"/>
      <c r="K278" s="31"/>
      <c r="L278" s="3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2" customHeight="1" x14ac:dyDescent="0.35">
      <c r="A279" s="6"/>
      <c r="B279" s="29">
        <f t="shared" si="7"/>
        <v>268</v>
      </c>
      <c r="C279" s="30">
        <f t="shared" si="8"/>
        <v>51804</v>
      </c>
      <c r="D279" s="31">
        <f t="shared" si="9"/>
        <v>28427.320000000134</v>
      </c>
      <c r="E279" s="31">
        <f t="shared" si="10"/>
        <v>35.53</v>
      </c>
      <c r="F279" s="31">
        <f t="shared" si="11"/>
        <v>844.33</v>
      </c>
      <c r="G279" s="31">
        <f t="shared" si="12"/>
        <v>91.67</v>
      </c>
      <c r="H279" s="31">
        <f t="shared" si="13"/>
        <v>971.53</v>
      </c>
      <c r="I279" s="6"/>
      <c r="J279" s="31"/>
      <c r="K279" s="31"/>
      <c r="L279" s="3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2" customHeight="1" x14ac:dyDescent="0.35">
      <c r="A280" s="6"/>
      <c r="B280" s="29">
        <f t="shared" si="7"/>
        <v>269</v>
      </c>
      <c r="C280" s="30">
        <f t="shared" si="8"/>
        <v>51835</v>
      </c>
      <c r="D280" s="31">
        <f t="shared" si="9"/>
        <v>27582.990000000133</v>
      </c>
      <c r="E280" s="31">
        <f t="shared" si="10"/>
        <v>34.479999999999997</v>
      </c>
      <c r="F280" s="31">
        <f t="shared" si="11"/>
        <v>845.38</v>
      </c>
      <c r="G280" s="31">
        <f t="shared" si="12"/>
        <v>91.67</v>
      </c>
      <c r="H280" s="31">
        <f t="shared" si="13"/>
        <v>971.53</v>
      </c>
      <c r="I280" s="6"/>
      <c r="J280" s="31"/>
      <c r="K280" s="31"/>
      <c r="L280" s="3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2" customHeight="1" x14ac:dyDescent="0.35">
      <c r="A281" s="6"/>
      <c r="B281" s="29">
        <f t="shared" si="7"/>
        <v>270</v>
      </c>
      <c r="C281" s="30">
        <f t="shared" si="8"/>
        <v>51865</v>
      </c>
      <c r="D281" s="31">
        <f t="shared" si="9"/>
        <v>26737.610000000132</v>
      </c>
      <c r="E281" s="31">
        <f t="shared" si="10"/>
        <v>33.42</v>
      </c>
      <c r="F281" s="31">
        <f t="shared" si="11"/>
        <v>846.44</v>
      </c>
      <c r="G281" s="31">
        <f t="shared" si="12"/>
        <v>91.67</v>
      </c>
      <c r="H281" s="31">
        <f t="shared" si="13"/>
        <v>971.53</v>
      </c>
      <c r="I281" s="6"/>
      <c r="J281" s="31"/>
      <c r="K281" s="31"/>
      <c r="L281" s="3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2" customHeight="1" x14ac:dyDescent="0.35">
      <c r="A282" s="6"/>
      <c r="B282" s="29">
        <f t="shared" si="7"/>
        <v>271</v>
      </c>
      <c r="C282" s="30">
        <f t="shared" si="8"/>
        <v>51896</v>
      </c>
      <c r="D282" s="31">
        <f t="shared" si="9"/>
        <v>25891.170000000133</v>
      </c>
      <c r="E282" s="31">
        <f t="shared" si="10"/>
        <v>32.36</v>
      </c>
      <c r="F282" s="31">
        <f t="shared" si="11"/>
        <v>847.5</v>
      </c>
      <c r="G282" s="31">
        <f t="shared" si="12"/>
        <v>91.67</v>
      </c>
      <c r="H282" s="31">
        <f t="shared" si="13"/>
        <v>971.53</v>
      </c>
      <c r="I282" s="6"/>
      <c r="J282" s="31"/>
      <c r="K282" s="31"/>
      <c r="L282" s="3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2" customHeight="1" x14ac:dyDescent="0.35">
      <c r="A283" s="6"/>
      <c r="B283" s="29">
        <f t="shared" si="7"/>
        <v>272</v>
      </c>
      <c r="C283" s="30">
        <f t="shared" si="8"/>
        <v>51925</v>
      </c>
      <c r="D283" s="31">
        <f t="shared" si="9"/>
        <v>25043.670000000133</v>
      </c>
      <c r="E283" s="31">
        <f t="shared" si="10"/>
        <v>31.3</v>
      </c>
      <c r="F283" s="31">
        <f t="shared" si="11"/>
        <v>848.56000000000006</v>
      </c>
      <c r="G283" s="31">
        <f t="shared" si="12"/>
        <v>91.67</v>
      </c>
      <c r="H283" s="31">
        <f t="shared" si="13"/>
        <v>971.53</v>
      </c>
      <c r="I283" s="6"/>
      <c r="J283" s="31"/>
      <c r="K283" s="31"/>
      <c r="L283" s="3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2" customHeight="1" x14ac:dyDescent="0.35">
      <c r="A284" s="6"/>
      <c r="B284" s="29">
        <f t="shared" si="7"/>
        <v>273</v>
      </c>
      <c r="C284" s="30">
        <f t="shared" si="8"/>
        <v>51955</v>
      </c>
      <c r="D284" s="31">
        <f t="shared" si="9"/>
        <v>24195.110000000132</v>
      </c>
      <c r="E284" s="31">
        <f t="shared" si="10"/>
        <v>30.24</v>
      </c>
      <c r="F284" s="31">
        <f t="shared" si="11"/>
        <v>849.62</v>
      </c>
      <c r="G284" s="31">
        <f t="shared" si="12"/>
        <v>91.67</v>
      </c>
      <c r="H284" s="31">
        <f t="shared" si="13"/>
        <v>971.53</v>
      </c>
      <c r="I284" s="6"/>
      <c r="J284" s="31"/>
      <c r="K284" s="31"/>
      <c r="L284" s="3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2" customHeight="1" x14ac:dyDescent="0.35">
      <c r="A285" s="6"/>
      <c r="B285" s="29">
        <f t="shared" si="7"/>
        <v>274</v>
      </c>
      <c r="C285" s="30">
        <f t="shared" si="8"/>
        <v>51986</v>
      </c>
      <c r="D285" s="31">
        <f t="shared" si="9"/>
        <v>23345.490000000133</v>
      </c>
      <c r="E285" s="31">
        <f t="shared" si="10"/>
        <v>29.18</v>
      </c>
      <c r="F285" s="31">
        <f t="shared" si="11"/>
        <v>850.68000000000006</v>
      </c>
      <c r="G285" s="31">
        <f t="shared" si="12"/>
        <v>91.67</v>
      </c>
      <c r="H285" s="31">
        <f t="shared" si="13"/>
        <v>971.53</v>
      </c>
      <c r="I285" s="6"/>
      <c r="J285" s="31"/>
      <c r="K285" s="31"/>
      <c r="L285" s="3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2" customHeight="1" x14ac:dyDescent="0.35">
      <c r="A286" s="6"/>
      <c r="B286" s="29">
        <f t="shared" si="7"/>
        <v>275</v>
      </c>
      <c r="C286" s="30">
        <f t="shared" si="8"/>
        <v>52016</v>
      </c>
      <c r="D286" s="31">
        <f t="shared" si="9"/>
        <v>22494.810000000132</v>
      </c>
      <c r="E286" s="31">
        <f t="shared" si="10"/>
        <v>28.12</v>
      </c>
      <c r="F286" s="31">
        <f t="shared" si="11"/>
        <v>851.74</v>
      </c>
      <c r="G286" s="31">
        <f t="shared" si="12"/>
        <v>91.67</v>
      </c>
      <c r="H286" s="31">
        <f t="shared" si="13"/>
        <v>971.53</v>
      </c>
      <c r="I286" s="6"/>
      <c r="J286" s="31"/>
      <c r="K286" s="31"/>
      <c r="L286" s="3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2" customHeight="1" x14ac:dyDescent="0.35">
      <c r="A287" s="6"/>
      <c r="B287" s="29">
        <f t="shared" si="7"/>
        <v>276</v>
      </c>
      <c r="C287" s="30">
        <f t="shared" si="8"/>
        <v>52047</v>
      </c>
      <c r="D287" s="31">
        <f t="shared" si="9"/>
        <v>21643.070000000131</v>
      </c>
      <c r="E287" s="31">
        <f t="shared" si="10"/>
        <v>27.05</v>
      </c>
      <c r="F287" s="31">
        <f t="shared" si="11"/>
        <v>852.81000000000006</v>
      </c>
      <c r="G287" s="31">
        <f t="shared" si="12"/>
        <v>91.67</v>
      </c>
      <c r="H287" s="31">
        <f t="shared" si="13"/>
        <v>971.53</v>
      </c>
      <c r="I287" s="6"/>
      <c r="J287" s="31"/>
      <c r="K287" s="31"/>
      <c r="L287" s="3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2" customHeight="1" x14ac:dyDescent="0.35">
      <c r="A288" s="6"/>
      <c r="B288" s="29">
        <f t="shared" si="7"/>
        <v>277</v>
      </c>
      <c r="C288" s="30">
        <f t="shared" si="8"/>
        <v>52077</v>
      </c>
      <c r="D288" s="31">
        <f t="shared" si="9"/>
        <v>20790.260000000129</v>
      </c>
      <c r="E288" s="31">
        <f t="shared" si="10"/>
        <v>25.99</v>
      </c>
      <c r="F288" s="31">
        <f t="shared" si="11"/>
        <v>853.87</v>
      </c>
      <c r="G288" s="31">
        <f t="shared" si="12"/>
        <v>91.67</v>
      </c>
      <c r="H288" s="31">
        <f t="shared" si="13"/>
        <v>971.53</v>
      </c>
      <c r="I288" s="6"/>
      <c r="J288" s="31"/>
      <c r="K288" s="31"/>
      <c r="L288" s="3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2" customHeight="1" x14ac:dyDescent="0.35">
      <c r="A289" s="6"/>
      <c r="B289" s="29">
        <f t="shared" si="7"/>
        <v>278</v>
      </c>
      <c r="C289" s="30">
        <f t="shared" si="8"/>
        <v>52108</v>
      </c>
      <c r="D289" s="31">
        <f t="shared" si="9"/>
        <v>19936.39000000013</v>
      </c>
      <c r="E289" s="31">
        <f t="shared" si="10"/>
        <v>24.92</v>
      </c>
      <c r="F289" s="31">
        <f t="shared" si="11"/>
        <v>854.94</v>
      </c>
      <c r="G289" s="31">
        <f t="shared" si="12"/>
        <v>91.67</v>
      </c>
      <c r="H289" s="31">
        <f t="shared" si="13"/>
        <v>971.53</v>
      </c>
      <c r="I289" s="6"/>
      <c r="J289" s="31"/>
      <c r="K289" s="31"/>
      <c r="L289" s="3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2" customHeight="1" x14ac:dyDescent="0.35">
      <c r="A290" s="6"/>
      <c r="B290" s="29">
        <f t="shared" si="7"/>
        <v>279</v>
      </c>
      <c r="C290" s="30">
        <f t="shared" si="8"/>
        <v>52139</v>
      </c>
      <c r="D290" s="31">
        <f t="shared" si="9"/>
        <v>19081.450000000132</v>
      </c>
      <c r="E290" s="31">
        <f t="shared" si="10"/>
        <v>23.85</v>
      </c>
      <c r="F290" s="31">
        <f t="shared" si="11"/>
        <v>856.01</v>
      </c>
      <c r="G290" s="31">
        <f t="shared" si="12"/>
        <v>91.67</v>
      </c>
      <c r="H290" s="31">
        <f t="shared" si="13"/>
        <v>971.53</v>
      </c>
      <c r="I290" s="6"/>
      <c r="J290" s="31"/>
      <c r="K290" s="31"/>
      <c r="L290" s="3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2" customHeight="1" x14ac:dyDescent="0.35">
      <c r="A291" s="6"/>
      <c r="B291" s="29">
        <f t="shared" si="7"/>
        <v>280</v>
      </c>
      <c r="C291" s="30">
        <f t="shared" si="8"/>
        <v>52169</v>
      </c>
      <c r="D291" s="31">
        <f t="shared" si="9"/>
        <v>18225.440000000133</v>
      </c>
      <c r="E291" s="31">
        <f t="shared" si="10"/>
        <v>22.78</v>
      </c>
      <c r="F291" s="31">
        <f t="shared" si="11"/>
        <v>857.08</v>
      </c>
      <c r="G291" s="31">
        <f t="shared" si="12"/>
        <v>91.67</v>
      </c>
      <c r="H291" s="31">
        <f t="shared" si="13"/>
        <v>971.53</v>
      </c>
      <c r="I291" s="6"/>
      <c r="J291" s="31"/>
      <c r="K291" s="31"/>
      <c r="L291" s="3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2" customHeight="1" x14ac:dyDescent="0.35">
      <c r="A292" s="6"/>
      <c r="B292" s="29">
        <f t="shared" si="7"/>
        <v>281</v>
      </c>
      <c r="C292" s="30">
        <f t="shared" si="8"/>
        <v>52200</v>
      </c>
      <c r="D292" s="31">
        <f t="shared" si="9"/>
        <v>17368.360000000132</v>
      </c>
      <c r="E292" s="31">
        <f t="shared" si="10"/>
        <v>21.71</v>
      </c>
      <c r="F292" s="31">
        <f t="shared" si="11"/>
        <v>858.15</v>
      </c>
      <c r="G292" s="31">
        <f t="shared" si="12"/>
        <v>91.67</v>
      </c>
      <c r="H292" s="31">
        <f t="shared" si="13"/>
        <v>971.53</v>
      </c>
      <c r="I292" s="6"/>
      <c r="J292" s="31"/>
      <c r="K292" s="31"/>
      <c r="L292" s="3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2" customHeight="1" x14ac:dyDescent="0.35">
      <c r="A293" s="6"/>
      <c r="B293" s="29">
        <f t="shared" si="7"/>
        <v>282</v>
      </c>
      <c r="C293" s="30">
        <f t="shared" si="8"/>
        <v>52230</v>
      </c>
      <c r="D293" s="31">
        <f t="shared" si="9"/>
        <v>16510.21000000013</v>
      </c>
      <c r="E293" s="31">
        <f t="shared" si="10"/>
        <v>20.64</v>
      </c>
      <c r="F293" s="31">
        <f t="shared" si="11"/>
        <v>859.22</v>
      </c>
      <c r="G293" s="31">
        <f t="shared" si="12"/>
        <v>91.67</v>
      </c>
      <c r="H293" s="31">
        <f t="shared" si="13"/>
        <v>971.53</v>
      </c>
      <c r="I293" s="6"/>
      <c r="J293" s="31"/>
      <c r="K293" s="31"/>
      <c r="L293" s="3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2" customHeight="1" x14ac:dyDescent="0.35">
      <c r="A294" s="6"/>
      <c r="B294" s="29">
        <f t="shared" si="7"/>
        <v>283</v>
      </c>
      <c r="C294" s="30">
        <f t="shared" si="8"/>
        <v>52261</v>
      </c>
      <c r="D294" s="31">
        <f t="shared" si="9"/>
        <v>15650.990000000131</v>
      </c>
      <c r="E294" s="31">
        <f t="shared" si="10"/>
        <v>19.559999999999999</v>
      </c>
      <c r="F294" s="31">
        <f t="shared" si="11"/>
        <v>860.30000000000007</v>
      </c>
      <c r="G294" s="31">
        <f t="shared" si="12"/>
        <v>91.67</v>
      </c>
      <c r="H294" s="31">
        <f t="shared" si="13"/>
        <v>971.53</v>
      </c>
      <c r="I294" s="6"/>
      <c r="J294" s="31"/>
      <c r="K294" s="31"/>
      <c r="L294" s="3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2" customHeight="1" x14ac:dyDescent="0.35">
      <c r="A295" s="6"/>
      <c r="B295" s="29">
        <f t="shared" si="7"/>
        <v>284</v>
      </c>
      <c r="C295" s="30">
        <f t="shared" si="8"/>
        <v>52290</v>
      </c>
      <c r="D295" s="31">
        <f t="shared" si="9"/>
        <v>14790.690000000131</v>
      </c>
      <c r="E295" s="31">
        <f t="shared" si="10"/>
        <v>18.489999999999998</v>
      </c>
      <c r="F295" s="31">
        <f t="shared" si="11"/>
        <v>861.37</v>
      </c>
      <c r="G295" s="31">
        <f t="shared" si="12"/>
        <v>91.67</v>
      </c>
      <c r="H295" s="31">
        <f t="shared" si="13"/>
        <v>971.53</v>
      </c>
      <c r="I295" s="6"/>
      <c r="J295" s="31"/>
      <c r="K295" s="31"/>
      <c r="L295" s="3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2" customHeight="1" x14ac:dyDescent="0.35">
      <c r="A296" s="6"/>
      <c r="B296" s="29">
        <f t="shared" si="7"/>
        <v>285</v>
      </c>
      <c r="C296" s="30">
        <f t="shared" si="8"/>
        <v>52320</v>
      </c>
      <c r="D296" s="31">
        <f t="shared" si="9"/>
        <v>13929.320000000131</v>
      </c>
      <c r="E296" s="31">
        <f t="shared" si="10"/>
        <v>17.41</v>
      </c>
      <c r="F296" s="31">
        <f t="shared" si="11"/>
        <v>862.45</v>
      </c>
      <c r="G296" s="31">
        <f t="shared" si="12"/>
        <v>91.67</v>
      </c>
      <c r="H296" s="31">
        <f t="shared" si="13"/>
        <v>971.53</v>
      </c>
      <c r="I296" s="6"/>
      <c r="J296" s="31"/>
      <c r="K296" s="31"/>
      <c r="L296" s="3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2" customHeight="1" x14ac:dyDescent="0.35">
      <c r="A297" s="6"/>
      <c r="B297" s="29">
        <f t="shared" si="7"/>
        <v>286</v>
      </c>
      <c r="C297" s="30">
        <f t="shared" si="8"/>
        <v>52351</v>
      </c>
      <c r="D297" s="31">
        <f t="shared" si="9"/>
        <v>13066.87000000013</v>
      </c>
      <c r="E297" s="31">
        <f t="shared" si="10"/>
        <v>16.329999999999998</v>
      </c>
      <c r="F297" s="31">
        <f t="shared" si="11"/>
        <v>863.53</v>
      </c>
      <c r="G297" s="31">
        <f t="shared" si="12"/>
        <v>91.67</v>
      </c>
      <c r="H297" s="31">
        <f t="shared" si="13"/>
        <v>971.53</v>
      </c>
      <c r="I297" s="6"/>
      <c r="J297" s="31"/>
      <c r="K297" s="31"/>
      <c r="L297" s="3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2" customHeight="1" x14ac:dyDescent="0.35">
      <c r="A298" s="6"/>
      <c r="B298" s="29">
        <f t="shared" si="7"/>
        <v>287</v>
      </c>
      <c r="C298" s="30">
        <f t="shared" si="8"/>
        <v>52381</v>
      </c>
      <c r="D298" s="31">
        <f t="shared" si="9"/>
        <v>12203.340000000129</v>
      </c>
      <c r="E298" s="31">
        <f t="shared" si="10"/>
        <v>15.25</v>
      </c>
      <c r="F298" s="31">
        <f t="shared" si="11"/>
        <v>864.61</v>
      </c>
      <c r="G298" s="31">
        <f t="shared" si="12"/>
        <v>91.67</v>
      </c>
      <c r="H298" s="31">
        <f t="shared" si="13"/>
        <v>971.53</v>
      </c>
      <c r="I298" s="6"/>
      <c r="J298" s="31"/>
      <c r="K298" s="31"/>
      <c r="L298" s="3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2" customHeight="1" x14ac:dyDescent="0.35">
      <c r="A299" s="6"/>
      <c r="B299" s="29">
        <f t="shared" si="7"/>
        <v>288</v>
      </c>
      <c r="C299" s="30">
        <f t="shared" si="8"/>
        <v>52412</v>
      </c>
      <c r="D299" s="31">
        <f t="shared" si="9"/>
        <v>11338.730000000129</v>
      </c>
      <c r="E299" s="31">
        <f t="shared" si="10"/>
        <v>14.17</v>
      </c>
      <c r="F299" s="31">
        <f t="shared" si="11"/>
        <v>865.69</v>
      </c>
      <c r="G299" s="31">
        <f t="shared" si="12"/>
        <v>91.67</v>
      </c>
      <c r="H299" s="31">
        <f t="shared" si="13"/>
        <v>971.53</v>
      </c>
      <c r="I299" s="6"/>
      <c r="J299" s="31"/>
      <c r="K299" s="31"/>
      <c r="L299" s="3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2" customHeight="1" x14ac:dyDescent="0.35">
      <c r="A300" s="6"/>
      <c r="B300" s="29">
        <f t="shared" si="7"/>
        <v>289</v>
      </c>
      <c r="C300" s="30">
        <f t="shared" si="8"/>
        <v>52442</v>
      </c>
      <c r="D300" s="31">
        <f t="shared" si="9"/>
        <v>10473.040000000128</v>
      </c>
      <c r="E300" s="31">
        <f t="shared" si="10"/>
        <v>13.09</v>
      </c>
      <c r="F300" s="31">
        <f t="shared" si="11"/>
        <v>866.77</v>
      </c>
      <c r="G300" s="31">
        <f t="shared" si="12"/>
        <v>91.67</v>
      </c>
      <c r="H300" s="31">
        <f t="shared" si="13"/>
        <v>971.53</v>
      </c>
      <c r="I300" s="6"/>
      <c r="J300" s="31"/>
      <c r="K300" s="31"/>
      <c r="L300" s="3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2" customHeight="1" x14ac:dyDescent="0.35">
      <c r="A301" s="6"/>
      <c r="B301" s="29">
        <f t="shared" si="7"/>
        <v>290</v>
      </c>
      <c r="C301" s="30">
        <f t="shared" si="8"/>
        <v>52473</v>
      </c>
      <c r="D301" s="31">
        <f t="shared" si="9"/>
        <v>9606.2700000001278</v>
      </c>
      <c r="E301" s="31">
        <f t="shared" si="10"/>
        <v>12.01</v>
      </c>
      <c r="F301" s="31">
        <f t="shared" si="11"/>
        <v>867.85</v>
      </c>
      <c r="G301" s="31">
        <f t="shared" si="12"/>
        <v>91.67</v>
      </c>
      <c r="H301" s="31">
        <f t="shared" si="13"/>
        <v>971.53</v>
      </c>
      <c r="I301" s="6"/>
      <c r="J301" s="31"/>
      <c r="K301" s="31"/>
      <c r="L301" s="3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2" customHeight="1" x14ac:dyDescent="0.35">
      <c r="A302" s="6"/>
      <c r="B302" s="29">
        <f t="shared" si="7"/>
        <v>291</v>
      </c>
      <c r="C302" s="30">
        <f t="shared" si="8"/>
        <v>52504</v>
      </c>
      <c r="D302" s="31">
        <f t="shared" si="9"/>
        <v>8738.4200000001274</v>
      </c>
      <c r="E302" s="31">
        <f t="shared" si="10"/>
        <v>10.92</v>
      </c>
      <c r="F302" s="31">
        <f t="shared" si="11"/>
        <v>868.94</v>
      </c>
      <c r="G302" s="31">
        <f t="shared" si="12"/>
        <v>91.67</v>
      </c>
      <c r="H302" s="31">
        <f t="shared" si="13"/>
        <v>971.53</v>
      </c>
      <c r="I302" s="6"/>
      <c r="J302" s="31"/>
      <c r="K302" s="31"/>
      <c r="L302" s="3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2" customHeight="1" x14ac:dyDescent="0.35">
      <c r="A303" s="6"/>
      <c r="B303" s="29">
        <f t="shared" si="7"/>
        <v>292</v>
      </c>
      <c r="C303" s="30">
        <f t="shared" si="8"/>
        <v>52534</v>
      </c>
      <c r="D303" s="31">
        <f t="shared" si="9"/>
        <v>7869.4800000001269</v>
      </c>
      <c r="E303" s="31">
        <f t="shared" si="10"/>
        <v>9.84</v>
      </c>
      <c r="F303" s="31">
        <f t="shared" si="11"/>
        <v>870.02</v>
      </c>
      <c r="G303" s="31">
        <f t="shared" si="12"/>
        <v>91.67</v>
      </c>
      <c r="H303" s="31">
        <f t="shared" si="13"/>
        <v>971.53</v>
      </c>
      <c r="I303" s="6"/>
      <c r="J303" s="31"/>
      <c r="K303" s="31"/>
      <c r="L303" s="3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2" customHeight="1" x14ac:dyDescent="0.35">
      <c r="A304" s="6"/>
      <c r="B304" s="29">
        <f t="shared" si="7"/>
        <v>293</v>
      </c>
      <c r="C304" s="30">
        <f t="shared" si="8"/>
        <v>52565</v>
      </c>
      <c r="D304" s="31">
        <f t="shared" si="9"/>
        <v>6999.4600000001265</v>
      </c>
      <c r="E304" s="31">
        <f t="shared" si="10"/>
        <v>8.75</v>
      </c>
      <c r="F304" s="31">
        <f t="shared" si="11"/>
        <v>871.11</v>
      </c>
      <c r="G304" s="31">
        <f t="shared" si="12"/>
        <v>91.67</v>
      </c>
      <c r="H304" s="31">
        <f t="shared" si="13"/>
        <v>971.53</v>
      </c>
      <c r="I304" s="6"/>
      <c r="J304" s="31"/>
      <c r="K304" s="31"/>
      <c r="L304" s="3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2" customHeight="1" x14ac:dyDescent="0.35">
      <c r="A305" s="6"/>
      <c r="B305" s="29">
        <f t="shared" si="7"/>
        <v>294</v>
      </c>
      <c r="C305" s="30">
        <f t="shared" si="8"/>
        <v>52595</v>
      </c>
      <c r="D305" s="31">
        <f t="shared" si="9"/>
        <v>6128.3500000001268</v>
      </c>
      <c r="E305" s="31">
        <f t="shared" si="10"/>
        <v>7.66</v>
      </c>
      <c r="F305" s="31">
        <f t="shared" si="11"/>
        <v>872.2</v>
      </c>
      <c r="G305" s="31">
        <f t="shared" si="12"/>
        <v>91.67</v>
      </c>
      <c r="H305" s="31">
        <f t="shared" si="13"/>
        <v>971.53</v>
      </c>
      <c r="I305" s="6"/>
      <c r="J305" s="31"/>
      <c r="K305" s="31"/>
      <c r="L305" s="3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2" customHeight="1" x14ac:dyDescent="0.35">
      <c r="A306" s="6"/>
      <c r="B306" s="29">
        <f t="shared" si="7"/>
        <v>295</v>
      </c>
      <c r="C306" s="30">
        <f t="shared" si="8"/>
        <v>52626</v>
      </c>
      <c r="D306" s="31">
        <f t="shared" si="9"/>
        <v>5256.150000000127</v>
      </c>
      <c r="E306" s="31">
        <f t="shared" si="10"/>
        <v>6.57</v>
      </c>
      <c r="F306" s="31">
        <f t="shared" si="11"/>
        <v>873.29</v>
      </c>
      <c r="G306" s="31">
        <f t="shared" si="12"/>
        <v>91.67</v>
      </c>
      <c r="H306" s="31">
        <f t="shared" si="13"/>
        <v>971.53</v>
      </c>
      <c r="I306" s="6"/>
      <c r="J306" s="31"/>
      <c r="K306" s="31"/>
      <c r="L306" s="3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2" customHeight="1" x14ac:dyDescent="0.35">
      <c r="A307" s="6"/>
      <c r="B307" s="29">
        <f t="shared" si="7"/>
        <v>296</v>
      </c>
      <c r="C307" s="30">
        <f t="shared" si="8"/>
        <v>52656</v>
      </c>
      <c r="D307" s="31">
        <f t="shared" si="9"/>
        <v>4382.860000000127</v>
      </c>
      <c r="E307" s="31">
        <f t="shared" si="10"/>
        <v>5.48</v>
      </c>
      <c r="F307" s="31">
        <f t="shared" si="11"/>
        <v>874.38</v>
      </c>
      <c r="G307" s="31">
        <f t="shared" si="12"/>
        <v>91.67</v>
      </c>
      <c r="H307" s="31">
        <f t="shared" si="13"/>
        <v>971.53</v>
      </c>
      <c r="I307" s="6"/>
      <c r="J307" s="31"/>
      <c r="K307" s="31"/>
      <c r="L307" s="3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2" customHeight="1" x14ac:dyDescent="0.35">
      <c r="A308" s="6"/>
      <c r="B308" s="29">
        <f t="shared" si="7"/>
        <v>297</v>
      </c>
      <c r="C308" s="30">
        <f t="shared" si="8"/>
        <v>52686</v>
      </c>
      <c r="D308" s="31">
        <f t="shared" si="9"/>
        <v>3508.4800000001269</v>
      </c>
      <c r="E308" s="31">
        <f t="shared" si="10"/>
        <v>4.3899999999999997</v>
      </c>
      <c r="F308" s="31">
        <f t="shared" si="11"/>
        <v>875.47</v>
      </c>
      <c r="G308" s="31">
        <f t="shared" si="12"/>
        <v>91.67</v>
      </c>
      <c r="H308" s="31">
        <f t="shared" si="13"/>
        <v>971.53</v>
      </c>
      <c r="I308" s="6"/>
      <c r="J308" s="31"/>
      <c r="K308" s="31"/>
      <c r="L308" s="3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2" customHeight="1" x14ac:dyDescent="0.35">
      <c r="A309" s="6"/>
      <c r="B309" s="29">
        <f t="shared" si="7"/>
        <v>298</v>
      </c>
      <c r="C309" s="30">
        <f t="shared" si="8"/>
        <v>52717</v>
      </c>
      <c r="D309" s="31">
        <f t="shared" si="9"/>
        <v>2633.0100000001266</v>
      </c>
      <c r="E309" s="31">
        <f t="shared" si="10"/>
        <v>3.29</v>
      </c>
      <c r="F309" s="31">
        <f t="shared" si="11"/>
        <v>876.57</v>
      </c>
      <c r="G309" s="31">
        <f t="shared" si="12"/>
        <v>91.67</v>
      </c>
      <c r="H309" s="31">
        <f t="shared" si="13"/>
        <v>971.53</v>
      </c>
      <c r="I309" s="6"/>
      <c r="J309" s="31"/>
      <c r="K309" s="31"/>
      <c r="L309" s="3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" customHeight="1" x14ac:dyDescent="0.35">
      <c r="A310" s="6"/>
      <c r="B310" s="29">
        <f t="shared" si="7"/>
        <v>299</v>
      </c>
      <c r="C310" s="30">
        <f t="shared" si="8"/>
        <v>52747</v>
      </c>
      <c r="D310" s="31">
        <f t="shared" si="9"/>
        <v>1756.4400000001265</v>
      </c>
      <c r="E310" s="31">
        <f t="shared" si="10"/>
        <v>2.2000000000000002</v>
      </c>
      <c r="F310" s="31">
        <f t="shared" si="11"/>
        <v>877.66</v>
      </c>
      <c r="G310" s="31">
        <f t="shared" si="12"/>
        <v>91.67</v>
      </c>
      <c r="H310" s="31">
        <f t="shared" si="13"/>
        <v>971.53</v>
      </c>
      <c r="I310" s="6"/>
      <c r="J310" s="31"/>
      <c r="K310" s="31"/>
      <c r="L310" s="3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" customHeight="1" x14ac:dyDescent="0.35">
      <c r="A311" s="6"/>
      <c r="B311" s="29">
        <f t="shared" si="7"/>
        <v>300</v>
      </c>
      <c r="C311" s="30">
        <f t="shared" si="8"/>
        <v>52778</v>
      </c>
      <c r="D311" s="31">
        <f t="shared" si="9"/>
        <v>878.78000000012651</v>
      </c>
      <c r="E311" s="31">
        <f t="shared" si="10"/>
        <v>1.1000000000000001</v>
      </c>
      <c r="F311" s="31">
        <f t="shared" si="11"/>
        <v>878.78000000012651</v>
      </c>
      <c r="G311" s="31">
        <f t="shared" si="12"/>
        <v>91.67</v>
      </c>
      <c r="H311" s="31">
        <f t="shared" si="13"/>
        <v>971.55000000012649</v>
      </c>
      <c r="I311" s="6"/>
      <c r="J311" s="31"/>
      <c r="K311" s="31"/>
      <c r="L311" s="3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" customHeight="1" x14ac:dyDescent="0.35">
      <c r="A312" s="6"/>
      <c r="B312" s="29" t="str">
        <f t="shared" si="7"/>
        <v>-</v>
      </c>
      <c r="C312" s="30" t="str">
        <f t="shared" si="8"/>
        <v/>
      </c>
      <c r="D312" s="31" t="str">
        <f t="shared" si="9"/>
        <v/>
      </c>
      <c r="E312" s="31" t="str">
        <f t="shared" si="10"/>
        <v/>
      </c>
      <c r="F312" s="31" t="str">
        <f t="shared" si="11"/>
        <v/>
      </c>
      <c r="G312" s="31" t="str">
        <f t="shared" si="12"/>
        <v/>
      </c>
      <c r="H312" s="31" t="str">
        <f t="shared" si="13"/>
        <v/>
      </c>
      <c r="I312" s="6"/>
      <c r="J312" s="31"/>
      <c r="K312" s="31"/>
      <c r="L312" s="3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" customHeight="1" x14ac:dyDescent="0.35">
      <c r="A313" s="6"/>
      <c r="B313" s="29" t="str">
        <f t="shared" si="7"/>
        <v>-</v>
      </c>
      <c r="C313" s="30" t="str">
        <f t="shared" si="8"/>
        <v/>
      </c>
      <c r="D313" s="31" t="str">
        <f t="shared" si="9"/>
        <v/>
      </c>
      <c r="E313" s="31" t="str">
        <f t="shared" si="10"/>
        <v/>
      </c>
      <c r="F313" s="31" t="str">
        <f t="shared" si="11"/>
        <v/>
      </c>
      <c r="G313" s="31" t="str">
        <f t="shared" si="12"/>
        <v/>
      </c>
      <c r="H313" s="31" t="str">
        <f t="shared" si="13"/>
        <v/>
      </c>
      <c r="I313" s="6"/>
      <c r="J313" s="31"/>
      <c r="K313" s="31"/>
      <c r="L313" s="3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" customHeight="1" x14ac:dyDescent="0.35">
      <c r="A314" s="6"/>
      <c r="B314" s="29" t="str">
        <f t="shared" si="7"/>
        <v>-</v>
      </c>
      <c r="C314" s="30" t="str">
        <f t="shared" si="8"/>
        <v/>
      </c>
      <c r="D314" s="31" t="str">
        <f t="shared" si="9"/>
        <v/>
      </c>
      <c r="E314" s="31" t="str">
        <f t="shared" si="10"/>
        <v/>
      </c>
      <c r="F314" s="31" t="str">
        <f t="shared" si="11"/>
        <v/>
      </c>
      <c r="G314" s="31" t="str">
        <f t="shared" si="12"/>
        <v/>
      </c>
      <c r="H314" s="31" t="str">
        <f t="shared" si="13"/>
        <v/>
      </c>
      <c r="I314" s="6"/>
      <c r="J314" s="31"/>
      <c r="K314" s="31"/>
      <c r="L314" s="3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" customHeight="1" x14ac:dyDescent="0.35">
      <c r="A315" s="6"/>
      <c r="B315" s="29" t="str">
        <f t="shared" si="7"/>
        <v>-</v>
      </c>
      <c r="C315" s="30" t="str">
        <f t="shared" si="8"/>
        <v/>
      </c>
      <c r="D315" s="31" t="str">
        <f t="shared" si="9"/>
        <v/>
      </c>
      <c r="E315" s="31" t="str">
        <f t="shared" si="10"/>
        <v/>
      </c>
      <c r="F315" s="31" t="str">
        <f t="shared" si="11"/>
        <v/>
      </c>
      <c r="G315" s="31" t="str">
        <f t="shared" si="12"/>
        <v/>
      </c>
      <c r="H315" s="31" t="str">
        <f t="shared" si="13"/>
        <v/>
      </c>
      <c r="I315" s="6"/>
      <c r="J315" s="31"/>
      <c r="K315" s="31"/>
      <c r="L315" s="3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" customHeight="1" x14ac:dyDescent="0.35">
      <c r="A316" s="6"/>
      <c r="B316" s="29" t="str">
        <f t="shared" si="7"/>
        <v>-</v>
      </c>
      <c r="C316" s="30" t="str">
        <f t="shared" si="8"/>
        <v/>
      </c>
      <c r="D316" s="31" t="str">
        <f t="shared" si="9"/>
        <v/>
      </c>
      <c r="E316" s="31" t="str">
        <f t="shared" si="10"/>
        <v/>
      </c>
      <c r="F316" s="31" t="str">
        <f t="shared" si="11"/>
        <v/>
      </c>
      <c r="G316" s="31" t="str">
        <f t="shared" si="12"/>
        <v/>
      </c>
      <c r="H316" s="31" t="str">
        <f t="shared" si="13"/>
        <v/>
      </c>
      <c r="I316" s="6"/>
      <c r="J316" s="31"/>
      <c r="K316" s="31"/>
      <c r="L316" s="3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" customHeight="1" x14ac:dyDescent="0.35">
      <c r="A317" s="6"/>
      <c r="B317" s="29" t="str">
        <f t="shared" si="7"/>
        <v>-</v>
      </c>
      <c r="C317" s="30" t="str">
        <f t="shared" si="8"/>
        <v/>
      </c>
      <c r="D317" s="31" t="str">
        <f t="shared" si="9"/>
        <v/>
      </c>
      <c r="E317" s="31" t="str">
        <f t="shared" si="10"/>
        <v/>
      </c>
      <c r="F317" s="31" t="str">
        <f t="shared" si="11"/>
        <v/>
      </c>
      <c r="G317" s="31" t="str">
        <f t="shared" si="12"/>
        <v/>
      </c>
      <c r="H317" s="31" t="str">
        <f t="shared" si="13"/>
        <v/>
      </c>
      <c r="I317" s="6"/>
      <c r="J317" s="31"/>
      <c r="K317" s="31"/>
      <c r="L317" s="3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" customHeight="1" x14ac:dyDescent="0.35">
      <c r="A318" s="6"/>
      <c r="B318" s="29" t="str">
        <f t="shared" si="7"/>
        <v>-</v>
      </c>
      <c r="C318" s="30" t="str">
        <f t="shared" si="8"/>
        <v/>
      </c>
      <c r="D318" s="31" t="str">
        <f t="shared" si="9"/>
        <v/>
      </c>
      <c r="E318" s="31" t="str">
        <f t="shared" si="10"/>
        <v/>
      </c>
      <c r="F318" s="31" t="str">
        <f t="shared" si="11"/>
        <v/>
      </c>
      <c r="G318" s="31" t="str">
        <f t="shared" si="12"/>
        <v/>
      </c>
      <c r="H318" s="31" t="str">
        <f t="shared" si="13"/>
        <v/>
      </c>
      <c r="I318" s="6"/>
      <c r="J318" s="31"/>
      <c r="K318" s="31"/>
      <c r="L318" s="3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" customHeight="1" x14ac:dyDescent="0.35">
      <c r="A319" s="6"/>
      <c r="B319" s="29" t="str">
        <f t="shared" si="7"/>
        <v>-</v>
      </c>
      <c r="C319" s="30" t="str">
        <f t="shared" si="8"/>
        <v/>
      </c>
      <c r="D319" s="31" t="str">
        <f t="shared" si="9"/>
        <v/>
      </c>
      <c r="E319" s="31" t="str">
        <f t="shared" si="10"/>
        <v/>
      </c>
      <c r="F319" s="31" t="str">
        <f t="shared" si="11"/>
        <v/>
      </c>
      <c r="G319" s="31" t="str">
        <f t="shared" si="12"/>
        <v/>
      </c>
      <c r="H319" s="31" t="str">
        <f t="shared" si="13"/>
        <v/>
      </c>
      <c r="I319" s="6"/>
      <c r="J319" s="31"/>
      <c r="K319" s="31"/>
      <c r="L319" s="3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" customHeight="1" x14ac:dyDescent="0.35">
      <c r="A320" s="6"/>
      <c r="B320" s="29" t="str">
        <f t="shared" si="7"/>
        <v>-</v>
      </c>
      <c r="C320" s="30" t="str">
        <f t="shared" si="8"/>
        <v/>
      </c>
      <c r="D320" s="31" t="str">
        <f t="shared" si="9"/>
        <v/>
      </c>
      <c r="E320" s="31" t="str">
        <f t="shared" si="10"/>
        <v/>
      </c>
      <c r="F320" s="31" t="str">
        <f t="shared" si="11"/>
        <v/>
      </c>
      <c r="G320" s="31" t="str">
        <f t="shared" si="12"/>
        <v/>
      </c>
      <c r="H320" s="31" t="str">
        <f t="shared" si="13"/>
        <v/>
      </c>
      <c r="I320" s="6"/>
      <c r="J320" s="31"/>
      <c r="K320" s="31"/>
      <c r="L320" s="3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" customHeight="1" x14ac:dyDescent="0.35">
      <c r="A321" s="6"/>
      <c r="B321" s="29" t="str">
        <f t="shared" si="7"/>
        <v>-</v>
      </c>
      <c r="C321" s="30" t="str">
        <f t="shared" si="8"/>
        <v/>
      </c>
      <c r="D321" s="31" t="str">
        <f t="shared" si="9"/>
        <v/>
      </c>
      <c r="E321" s="31" t="str">
        <f t="shared" si="10"/>
        <v/>
      </c>
      <c r="F321" s="31" t="str">
        <f t="shared" si="11"/>
        <v/>
      </c>
      <c r="G321" s="31" t="str">
        <f t="shared" si="12"/>
        <v/>
      </c>
      <c r="H321" s="31" t="str">
        <f t="shared" si="13"/>
        <v/>
      </c>
      <c r="I321" s="6"/>
      <c r="J321" s="31"/>
      <c r="K321" s="31"/>
      <c r="L321" s="3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2" customHeight="1" x14ac:dyDescent="0.35">
      <c r="A322" s="6"/>
      <c r="B322" s="29" t="str">
        <f t="shared" si="7"/>
        <v>-</v>
      </c>
      <c r="C322" s="30" t="str">
        <f t="shared" si="8"/>
        <v/>
      </c>
      <c r="D322" s="31" t="str">
        <f t="shared" si="9"/>
        <v/>
      </c>
      <c r="E322" s="31" t="str">
        <f t="shared" si="10"/>
        <v/>
      </c>
      <c r="F322" s="31" t="str">
        <f t="shared" si="11"/>
        <v/>
      </c>
      <c r="G322" s="31" t="str">
        <f t="shared" si="12"/>
        <v/>
      </c>
      <c r="H322" s="31" t="str">
        <f t="shared" si="13"/>
        <v/>
      </c>
      <c r="I322" s="6"/>
      <c r="J322" s="31"/>
      <c r="K322" s="31"/>
      <c r="L322" s="3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2" customHeight="1" x14ac:dyDescent="0.35">
      <c r="A323" s="6"/>
      <c r="B323" s="29" t="str">
        <f t="shared" si="7"/>
        <v>-</v>
      </c>
      <c r="C323" s="30" t="str">
        <f t="shared" si="8"/>
        <v/>
      </c>
      <c r="D323" s="31" t="str">
        <f t="shared" si="9"/>
        <v/>
      </c>
      <c r="E323" s="31" t="str">
        <f t="shared" si="10"/>
        <v/>
      </c>
      <c r="F323" s="31" t="str">
        <f t="shared" si="11"/>
        <v/>
      </c>
      <c r="G323" s="31" t="str">
        <f t="shared" si="12"/>
        <v/>
      </c>
      <c r="H323" s="31" t="str">
        <f t="shared" si="13"/>
        <v/>
      </c>
      <c r="I323" s="6"/>
      <c r="J323" s="31"/>
      <c r="K323" s="31"/>
      <c r="L323" s="3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" customHeight="1" x14ac:dyDescent="0.35">
      <c r="A324" s="6"/>
      <c r="B324" s="29" t="str">
        <f t="shared" si="7"/>
        <v>-</v>
      </c>
      <c r="C324" s="30" t="str">
        <f t="shared" si="8"/>
        <v/>
      </c>
      <c r="D324" s="31" t="str">
        <f t="shared" si="9"/>
        <v/>
      </c>
      <c r="E324" s="31" t="str">
        <f t="shared" si="10"/>
        <v/>
      </c>
      <c r="F324" s="31" t="str">
        <f t="shared" si="11"/>
        <v/>
      </c>
      <c r="G324" s="31" t="str">
        <f t="shared" si="12"/>
        <v/>
      </c>
      <c r="H324" s="31" t="str">
        <f t="shared" si="13"/>
        <v/>
      </c>
      <c r="I324" s="6"/>
      <c r="J324" s="31"/>
      <c r="K324" s="31"/>
      <c r="L324" s="3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" customHeight="1" x14ac:dyDescent="0.35">
      <c r="A325" s="6"/>
      <c r="B325" s="29" t="str">
        <f t="shared" si="7"/>
        <v>-</v>
      </c>
      <c r="C325" s="30" t="str">
        <f t="shared" si="8"/>
        <v/>
      </c>
      <c r="D325" s="31" t="str">
        <f t="shared" si="9"/>
        <v/>
      </c>
      <c r="E325" s="31" t="str">
        <f t="shared" si="10"/>
        <v/>
      </c>
      <c r="F325" s="31" t="str">
        <f t="shared" si="11"/>
        <v/>
      </c>
      <c r="G325" s="31" t="str">
        <f t="shared" si="12"/>
        <v/>
      </c>
      <c r="H325" s="31" t="str">
        <f t="shared" si="13"/>
        <v/>
      </c>
      <c r="I325" s="6"/>
      <c r="J325" s="31"/>
      <c r="K325" s="31"/>
      <c r="L325" s="3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2" customHeight="1" x14ac:dyDescent="0.35">
      <c r="A326" s="6"/>
      <c r="B326" s="29" t="str">
        <f t="shared" si="7"/>
        <v>-</v>
      </c>
      <c r="C326" s="30" t="str">
        <f t="shared" si="8"/>
        <v/>
      </c>
      <c r="D326" s="31" t="str">
        <f t="shared" si="9"/>
        <v/>
      </c>
      <c r="E326" s="31" t="str">
        <f t="shared" si="10"/>
        <v/>
      </c>
      <c r="F326" s="31" t="str">
        <f t="shared" si="11"/>
        <v/>
      </c>
      <c r="G326" s="31" t="str">
        <f t="shared" si="12"/>
        <v/>
      </c>
      <c r="H326" s="31" t="str">
        <f t="shared" si="13"/>
        <v/>
      </c>
      <c r="I326" s="6"/>
      <c r="J326" s="31"/>
      <c r="K326" s="31"/>
      <c r="L326" s="3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2" customHeight="1" x14ac:dyDescent="0.35">
      <c r="A327" s="6"/>
      <c r="B327" s="29" t="str">
        <f t="shared" si="7"/>
        <v>-</v>
      </c>
      <c r="C327" s="30" t="str">
        <f t="shared" si="8"/>
        <v/>
      </c>
      <c r="D327" s="31" t="str">
        <f t="shared" si="9"/>
        <v/>
      </c>
      <c r="E327" s="31" t="str">
        <f t="shared" si="10"/>
        <v/>
      </c>
      <c r="F327" s="31" t="str">
        <f t="shared" si="11"/>
        <v/>
      </c>
      <c r="G327" s="31" t="str">
        <f t="shared" si="12"/>
        <v/>
      </c>
      <c r="H327" s="31" t="str">
        <f t="shared" si="13"/>
        <v/>
      </c>
      <c r="I327" s="6"/>
      <c r="J327" s="31"/>
      <c r="K327" s="31"/>
      <c r="L327" s="3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2" customHeight="1" x14ac:dyDescent="0.35">
      <c r="A328" s="6"/>
      <c r="B328" s="29" t="str">
        <f t="shared" si="7"/>
        <v>-</v>
      </c>
      <c r="C328" s="30" t="str">
        <f t="shared" si="8"/>
        <v/>
      </c>
      <c r="D328" s="31" t="str">
        <f t="shared" si="9"/>
        <v/>
      </c>
      <c r="E328" s="31" t="str">
        <f t="shared" si="10"/>
        <v/>
      </c>
      <c r="F328" s="31" t="str">
        <f t="shared" si="11"/>
        <v/>
      </c>
      <c r="G328" s="31" t="str">
        <f t="shared" si="12"/>
        <v/>
      </c>
      <c r="H328" s="31" t="str">
        <f t="shared" si="13"/>
        <v/>
      </c>
      <c r="I328" s="6"/>
      <c r="J328" s="31"/>
      <c r="K328" s="31"/>
      <c r="L328" s="3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2" customHeight="1" x14ac:dyDescent="0.35">
      <c r="A329" s="6"/>
      <c r="B329" s="29" t="str">
        <f t="shared" si="7"/>
        <v>-</v>
      </c>
      <c r="C329" s="30" t="str">
        <f t="shared" si="8"/>
        <v/>
      </c>
      <c r="D329" s="31" t="str">
        <f t="shared" si="9"/>
        <v/>
      </c>
      <c r="E329" s="31" t="str">
        <f t="shared" si="10"/>
        <v/>
      </c>
      <c r="F329" s="31" t="str">
        <f t="shared" si="11"/>
        <v/>
      </c>
      <c r="G329" s="31" t="str">
        <f t="shared" si="12"/>
        <v/>
      </c>
      <c r="H329" s="31" t="str">
        <f t="shared" si="13"/>
        <v/>
      </c>
      <c r="I329" s="6"/>
      <c r="J329" s="31"/>
      <c r="K329" s="31"/>
      <c r="L329" s="3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2" customHeight="1" x14ac:dyDescent="0.35">
      <c r="A330" s="6"/>
      <c r="B330" s="29" t="str">
        <f t="shared" si="7"/>
        <v>-</v>
      </c>
      <c r="C330" s="30" t="str">
        <f t="shared" si="8"/>
        <v/>
      </c>
      <c r="D330" s="31" t="str">
        <f t="shared" si="9"/>
        <v/>
      </c>
      <c r="E330" s="31" t="str">
        <f t="shared" si="10"/>
        <v/>
      </c>
      <c r="F330" s="31" t="str">
        <f t="shared" si="11"/>
        <v/>
      </c>
      <c r="G330" s="31" t="str">
        <f t="shared" si="12"/>
        <v/>
      </c>
      <c r="H330" s="31" t="str">
        <f t="shared" si="13"/>
        <v/>
      </c>
      <c r="I330" s="6"/>
      <c r="J330" s="31"/>
      <c r="K330" s="31"/>
      <c r="L330" s="3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2" customHeight="1" x14ac:dyDescent="0.35">
      <c r="A331" s="6"/>
      <c r="B331" s="29" t="str">
        <f t="shared" si="7"/>
        <v>-</v>
      </c>
      <c r="C331" s="30" t="str">
        <f t="shared" si="8"/>
        <v/>
      </c>
      <c r="D331" s="31" t="str">
        <f t="shared" si="9"/>
        <v/>
      </c>
      <c r="E331" s="31" t="str">
        <f t="shared" si="10"/>
        <v/>
      </c>
      <c r="F331" s="31" t="str">
        <f t="shared" si="11"/>
        <v/>
      </c>
      <c r="G331" s="31" t="str">
        <f t="shared" si="12"/>
        <v/>
      </c>
      <c r="H331" s="31" t="str">
        <f t="shared" si="13"/>
        <v/>
      </c>
      <c r="I331" s="6"/>
      <c r="J331" s="31"/>
      <c r="K331" s="31"/>
      <c r="L331" s="3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2" customHeight="1" x14ac:dyDescent="0.35">
      <c r="A332" s="6"/>
      <c r="B332" s="29" t="str">
        <f t="shared" si="7"/>
        <v>-</v>
      </c>
      <c r="C332" s="30" t="str">
        <f t="shared" si="8"/>
        <v/>
      </c>
      <c r="D332" s="31" t="str">
        <f t="shared" si="9"/>
        <v/>
      </c>
      <c r="E332" s="31" t="str">
        <f t="shared" si="10"/>
        <v/>
      </c>
      <c r="F332" s="31" t="str">
        <f t="shared" si="11"/>
        <v/>
      </c>
      <c r="G332" s="31" t="str">
        <f t="shared" si="12"/>
        <v/>
      </c>
      <c r="H332" s="31" t="str">
        <f t="shared" si="13"/>
        <v/>
      </c>
      <c r="I332" s="6"/>
      <c r="J332" s="31"/>
      <c r="K332" s="31"/>
      <c r="L332" s="3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2" customHeight="1" x14ac:dyDescent="0.35">
      <c r="A333" s="6"/>
      <c r="B333" s="29" t="str">
        <f t="shared" si="7"/>
        <v>-</v>
      </c>
      <c r="C333" s="30" t="str">
        <f t="shared" si="8"/>
        <v/>
      </c>
      <c r="D333" s="31" t="str">
        <f t="shared" si="9"/>
        <v/>
      </c>
      <c r="E333" s="31" t="str">
        <f t="shared" si="10"/>
        <v/>
      </c>
      <c r="F333" s="31" t="str">
        <f t="shared" si="11"/>
        <v/>
      </c>
      <c r="G333" s="31" t="str">
        <f t="shared" si="12"/>
        <v/>
      </c>
      <c r="H333" s="31" t="str">
        <f t="shared" si="13"/>
        <v/>
      </c>
      <c r="I333" s="6"/>
      <c r="J333" s="31"/>
      <c r="K333" s="31"/>
      <c r="L333" s="3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2" customHeight="1" x14ac:dyDescent="0.35">
      <c r="A334" s="6"/>
      <c r="B334" s="29" t="str">
        <f t="shared" si="7"/>
        <v>-</v>
      </c>
      <c r="C334" s="30" t="str">
        <f t="shared" si="8"/>
        <v/>
      </c>
      <c r="D334" s="31" t="str">
        <f t="shared" si="9"/>
        <v/>
      </c>
      <c r="E334" s="31" t="str">
        <f t="shared" si="10"/>
        <v/>
      </c>
      <c r="F334" s="31" t="str">
        <f t="shared" si="11"/>
        <v/>
      </c>
      <c r="G334" s="31" t="str">
        <f t="shared" si="12"/>
        <v/>
      </c>
      <c r="H334" s="31" t="str">
        <f t="shared" si="13"/>
        <v/>
      </c>
      <c r="I334" s="6"/>
      <c r="J334" s="31"/>
      <c r="K334" s="31"/>
      <c r="L334" s="3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2" customHeight="1" x14ac:dyDescent="0.35">
      <c r="A335" s="6"/>
      <c r="B335" s="29" t="str">
        <f t="shared" si="7"/>
        <v>-</v>
      </c>
      <c r="C335" s="30" t="str">
        <f t="shared" si="8"/>
        <v/>
      </c>
      <c r="D335" s="31" t="str">
        <f t="shared" si="9"/>
        <v/>
      </c>
      <c r="E335" s="31" t="str">
        <f t="shared" si="10"/>
        <v/>
      </c>
      <c r="F335" s="31" t="str">
        <f t="shared" si="11"/>
        <v/>
      </c>
      <c r="G335" s="31" t="str">
        <f t="shared" si="12"/>
        <v/>
      </c>
      <c r="H335" s="31" t="str">
        <f t="shared" si="13"/>
        <v/>
      </c>
      <c r="I335" s="6"/>
      <c r="J335" s="31"/>
      <c r="K335" s="31"/>
      <c r="L335" s="3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2" customHeight="1" x14ac:dyDescent="0.35">
      <c r="A336" s="6"/>
      <c r="B336" s="29" t="str">
        <f t="shared" si="7"/>
        <v>-</v>
      </c>
      <c r="C336" s="30" t="str">
        <f t="shared" si="8"/>
        <v/>
      </c>
      <c r="D336" s="31" t="str">
        <f t="shared" si="9"/>
        <v/>
      </c>
      <c r="E336" s="31" t="str">
        <f t="shared" si="10"/>
        <v/>
      </c>
      <c r="F336" s="31" t="str">
        <f t="shared" si="11"/>
        <v/>
      </c>
      <c r="G336" s="31" t="str">
        <f t="shared" si="12"/>
        <v/>
      </c>
      <c r="H336" s="31" t="str">
        <f t="shared" si="13"/>
        <v/>
      </c>
      <c r="I336" s="6"/>
      <c r="J336" s="31"/>
      <c r="K336" s="31"/>
      <c r="L336" s="3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2" customHeight="1" x14ac:dyDescent="0.35">
      <c r="A337" s="6"/>
      <c r="B337" s="29" t="str">
        <f t="shared" si="7"/>
        <v>-</v>
      </c>
      <c r="C337" s="30" t="str">
        <f t="shared" si="8"/>
        <v/>
      </c>
      <c r="D337" s="31" t="str">
        <f t="shared" si="9"/>
        <v/>
      </c>
      <c r="E337" s="31" t="str">
        <f t="shared" si="10"/>
        <v/>
      </c>
      <c r="F337" s="31" t="str">
        <f t="shared" si="11"/>
        <v/>
      </c>
      <c r="G337" s="31" t="str">
        <f t="shared" si="12"/>
        <v/>
      </c>
      <c r="H337" s="31" t="str">
        <f t="shared" si="13"/>
        <v/>
      </c>
      <c r="I337" s="6"/>
      <c r="J337" s="31"/>
      <c r="K337" s="31"/>
      <c r="L337" s="3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2" customHeight="1" x14ac:dyDescent="0.35">
      <c r="A338" s="6"/>
      <c r="B338" s="29" t="str">
        <f t="shared" si="7"/>
        <v>-</v>
      </c>
      <c r="C338" s="30" t="str">
        <f t="shared" si="8"/>
        <v/>
      </c>
      <c r="D338" s="31" t="str">
        <f t="shared" si="9"/>
        <v/>
      </c>
      <c r="E338" s="31" t="str">
        <f t="shared" si="10"/>
        <v/>
      </c>
      <c r="F338" s="31" t="str">
        <f t="shared" si="11"/>
        <v/>
      </c>
      <c r="G338" s="31" t="str">
        <f t="shared" si="12"/>
        <v/>
      </c>
      <c r="H338" s="31" t="str">
        <f t="shared" si="13"/>
        <v/>
      </c>
      <c r="I338" s="6"/>
      <c r="J338" s="31"/>
      <c r="K338" s="31"/>
      <c r="L338" s="3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2" customHeight="1" x14ac:dyDescent="0.35">
      <c r="A339" s="6"/>
      <c r="B339" s="29" t="str">
        <f t="shared" si="7"/>
        <v>-</v>
      </c>
      <c r="C339" s="30" t="str">
        <f t="shared" si="8"/>
        <v/>
      </c>
      <c r="D339" s="31" t="str">
        <f t="shared" si="9"/>
        <v/>
      </c>
      <c r="E339" s="31" t="str">
        <f t="shared" si="10"/>
        <v/>
      </c>
      <c r="F339" s="31" t="str">
        <f t="shared" si="11"/>
        <v/>
      </c>
      <c r="G339" s="31" t="str">
        <f t="shared" si="12"/>
        <v/>
      </c>
      <c r="H339" s="31" t="str">
        <f t="shared" si="13"/>
        <v/>
      </c>
      <c r="I339" s="6"/>
      <c r="J339" s="31"/>
      <c r="K339" s="31"/>
      <c r="L339" s="3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2" customHeight="1" x14ac:dyDescent="0.35">
      <c r="A340" s="6"/>
      <c r="B340" s="29" t="str">
        <f t="shared" si="7"/>
        <v>-</v>
      </c>
      <c r="C340" s="30" t="str">
        <f t="shared" si="8"/>
        <v/>
      </c>
      <c r="D340" s="31" t="str">
        <f t="shared" si="9"/>
        <v/>
      </c>
      <c r="E340" s="31" t="str">
        <f t="shared" si="10"/>
        <v/>
      </c>
      <c r="F340" s="31" t="str">
        <f t="shared" si="11"/>
        <v/>
      </c>
      <c r="G340" s="31" t="str">
        <f t="shared" si="12"/>
        <v/>
      </c>
      <c r="H340" s="31" t="str">
        <f t="shared" si="13"/>
        <v/>
      </c>
      <c r="I340" s="6"/>
      <c r="J340" s="31"/>
      <c r="K340" s="31"/>
      <c r="L340" s="3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2" customHeight="1" x14ac:dyDescent="0.35">
      <c r="A341" s="6"/>
      <c r="B341" s="29" t="str">
        <f t="shared" si="7"/>
        <v>-</v>
      </c>
      <c r="C341" s="30" t="str">
        <f t="shared" si="8"/>
        <v/>
      </c>
      <c r="D341" s="31" t="str">
        <f t="shared" si="9"/>
        <v/>
      </c>
      <c r="E341" s="31" t="str">
        <f t="shared" si="10"/>
        <v/>
      </c>
      <c r="F341" s="31" t="str">
        <f t="shared" si="11"/>
        <v/>
      </c>
      <c r="G341" s="31" t="str">
        <f t="shared" si="12"/>
        <v/>
      </c>
      <c r="H341" s="31" t="str">
        <f t="shared" si="13"/>
        <v/>
      </c>
      <c r="I341" s="6"/>
      <c r="J341" s="31"/>
      <c r="K341" s="31"/>
      <c r="L341" s="3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" customHeight="1" x14ac:dyDescent="0.35">
      <c r="A342" s="6"/>
      <c r="B342" s="29" t="str">
        <f t="shared" si="7"/>
        <v>-</v>
      </c>
      <c r="C342" s="30" t="str">
        <f t="shared" si="8"/>
        <v/>
      </c>
      <c r="D342" s="31" t="str">
        <f t="shared" si="9"/>
        <v/>
      </c>
      <c r="E342" s="31" t="str">
        <f t="shared" si="10"/>
        <v/>
      </c>
      <c r="F342" s="31" t="str">
        <f t="shared" si="11"/>
        <v/>
      </c>
      <c r="G342" s="31" t="str">
        <f t="shared" si="12"/>
        <v/>
      </c>
      <c r="H342" s="31" t="str">
        <f t="shared" si="13"/>
        <v/>
      </c>
      <c r="I342" s="6"/>
      <c r="J342" s="31"/>
      <c r="K342" s="31"/>
      <c r="L342" s="3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2" customHeight="1" x14ac:dyDescent="0.35">
      <c r="A343" s="6"/>
      <c r="B343" s="29" t="str">
        <f t="shared" si="7"/>
        <v>-</v>
      </c>
      <c r="C343" s="30" t="str">
        <f t="shared" si="8"/>
        <v/>
      </c>
      <c r="D343" s="31" t="str">
        <f t="shared" si="9"/>
        <v/>
      </c>
      <c r="E343" s="31" t="str">
        <f t="shared" si="10"/>
        <v/>
      </c>
      <c r="F343" s="31" t="str">
        <f t="shared" si="11"/>
        <v/>
      </c>
      <c r="G343" s="31" t="str">
        <f t="shared" si="12"/>
        <v/>
      </c>
      <c r="H343" s="31" t="str">
        <f t="shared" si="13"/>
        <v/>
      </c>
      <c r="I343" s="6"/>
      <c r="J343" s="31"/>
      <c r="K343" s="31"/>
      <c r="L343" s="3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" customHeight="1" x14ac:dyDescent="0.35">
      <c r="A344" s="6"/>
      <c r="B344" s="29" t="str">
        <f t="shared" si="7"/>
        <v>-</v>
      </c>
      <c r="C344" s="30" t="str">
        <f t="shared" si="8"/>
        <v/>
      </c>
      <c r="D344" s="31" t="str">
        <f t="shared" si="9"/>
        <v/>
      </c>
      <c r="E344" s="31" t="str">
        <f t="shared" si="10"/>
        <v/>
      </c>
      <c r="F344" s="31" t="str">
        <f t="shared" si="11"/>
        <v/>
      </c>
      <c r="G344" s="31" t="str">
        <f t="shared" si="12"/>
        <v/>
      </c>
      <c r="H344" s="31" t="str">
        <f t="shared" si="13"/>
        <v/>
      </c>
      <c r="I344" s="6"/>
      <c r="J344" s="31"/>
      <c r="K344" s="31"/>
      <c r="L344" s="3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2" customHeight="1" x14ac:dyDescent="0.35">
      <c r="A345" s="6"/>
      <c r="B345" s="29" t="str">
        <f t="shared" si="7"/>
        <v>-</v>
      </c>
      <c r="C345" s="30" t="str">
        <f t="shared" si="8"/>
        <v/>
      </c>
      <c r="D345" s="31" t="str">
        <f t="shared" si="9"/>
        <v/>
      </c>
      <c r="E345" s="31" t="str">
        <f t="shared" si="10"/>
        <v/>
      </c>
      <c r="F345" s="31" t="str">
        <f t="shared" si="11"/>
        <v/>
      </c>
      <c r="G345" s="31" t="str">
        <f t="shared" si="12"/>
        <v/>
      </c>
      <c r="H345" s="31" t="str">
        <f t="shared" si="13"/>
        <v/>
      </c>
      <c r="I345" s="6"/>
      <c r="J345" s="31"/>
      <c r="K345" s="31"/>
      <c r="L345" s="3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2" customHeight="1" x14ac:dyDescent="0.35">
      <c r="A346" s="6"/>
      <c r="B346" s="29" t="str">
        <f t="shared" si="7"/>
        <v>-</v>
      </c>
      <c r="C346" s="30" t="str">
        <f t="shared" si="8"/>
        <v/>
      </c>
      <c r="D346" s="31" t="str">
        <f t="shared" si="9"/>
        <v/>
      </c>
      <c r="E346" s="31" t="str">
        <f t="shared" si="10"/>
        <v/>
      </c>
      <c r="F346" s="31" t="str">
        <f t="shared" si="11"/>
        <v/>
      </c>
      <c r="G346" s="31" t="str">
        <f t="shared" si="12"/>
        <v/>
      </c>
      <c r="H346" s="31" t="str">
        <f t="shared" si="13"/>
        <v/>
      </c>
      <c r="I346" s="6"/>
      <c r="J346" s="31"/>
      <c r="K346" s="31"/>
      <c r="L346" s="3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2" customHeight="1" x14ac:dyDescent="0.35">
      <c r="A347" s="6"/>
      <c r="B347" s="29" t="str">
        <f t="shared" si="7"/>
        <v>-</v>
      </c>
      <c r="C347" s="30" t="str">
        <f t="shared" si="8"/>
        <v/>
      </c>
      <c r="D347" s="31" t="str">
        <f t="shared" si="9"/>
        <v/>
      </c>
      <c r="E347" s="31" t="str">
        <f t="shared" si="10"/>
        <v/>
      </c>
      <c r="F347" s="31" t="str">
        <f t="shared" si="11"/>
        <v/>
      </c>
      <c r="G347" s="31" t="str">
        <f t="shared" si="12"/>
        <v/>
      </c>
      <c r="H347" s="31" t="str">
        <f t="shared" si="13"/>
        <v/>
      </c>
      <c r="I347" s="6"/>
      <c r="J347" s="31"/>
      <c r="K347" s="31"/>
      <c r="L347" s="3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2" customHeight="1" x14ac:dyDescent="0.35">
      <c r="A348" s="6"/>
      <c r="B348" s="29" t="str">
        <f t="shared" si="7"/>
        <v>-</v>
      </c>
      <c r="C348" s="30" t="str">
        <f t="shared" si="8"/>
        <v/>
      </c>
      <c r="D348" s="31" t="str">
        <f t="shared" si="9"/>
        <v/>
      </c>
      <c r="E348" s="31" t="str">
        <f t="shared" si="10"/>
        <v/>
      </c>
      <c r="F348" s="31" t="str">
        <f t="shared" si="11"/>
        <v/>
      </c>
      <c r="G348" s="31" t="str">
        <f t="shared" si="12"/>
        <v/>
      </c>
      <c r="H348" s="31" t="str">
        <f t="shared" si="13"/>
        <v/>
      </c>
      <c r="I348" s="6"/>
      <c r="J348" s="31"/>
      <c r="K348" s="31"/>
      <c r="L348" s="3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2" customHeight="1" x14ac:dyDescent="0.35">
      <c r="A349" s="6"/>
      <c r="B349" s="29" t="str">
        <f t="shared" si="7"/>
        <v>-</v>
      </c>
      <c r="C349" s="30" t="str">
        <f t="shared" si="8"/>
        <v/>
      </c>
      <c r="D349" s="31" t="str">
        <f t="shared" si="9"/>
        <v/>
      </c>
      <c r="E349" s="31" t="str">
        <f t="shared" si="10"/>
        <v/>
      </c>
      <c r="F349" s="31" t="str">
        <f t="shared" si="11"/>
        <v/>
      </c>
      <c r="G349" s="31" t="str">
        <f t="shared" si="12"/>
        <v/>
      </c>
      <c r="H349" s="31" t="str">
        <f t="shared" si="13"/>
        <v/>
      </c>
      <c r="I349" s="6"/>
      <c r="J349" s="31"/>
      <c r="K349" s="31"/>
      <c r="L349" s="3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2" customHeight="1" x14ac:dyDescent="0.35">
      <c r="A350" s="6"/>
      <c r="B350" s="29" t="str">
        <f t="shared" si="7"/>
        <v>-</v>
      </c>
      <c r="C350" s="30" t="str">
        <f t="shared" si="8"/>
        <v/>
      </c>
      <c r="D350" s="31" t="str">
        <f t="shared" si="9"/>
        <v/>
      </c>
      <c r="E350" s="31" t="str">
        <f t="shared" si="10"/>
        <v/>
      </c>
      <c r="F350" s="31" t="str">
        <f t="shared" si="11"/>
        <v/>
      </c>
      <c r="G350" s="31" t="str">
        <f t="shared" si="12"/>
        <v/>
      </c>
      <c r="H350" s="31" t="str">
        <f t="shared" si="13"/>
        <v/>
      </c>
      <c r="I350" s="6"/>
      <c r="J350" s="31"/>
      <c r="K350" s="31"/>
      <c r="L350" s="3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2" customHeight="1" x14ac:dyDescent="0.35">
      <c r="A351" s="6"/>
      <c r="B351" s="29" t="str">
        <f t="shared" si="7"/>
        <v>-</v>
      </c>
      <c r="C351" s="30" t="str">
        <f t="shared" si="8"/>
        <v/>
      </c>
      <c r="D351" s="31" t="str">
        <f t="shared" si="9"/>
        <v/>
      </c>
      <c r="E351" s="31" t="str">
        <f t="shared" si="10"/>
        <v/>
      </c>
      <c r="F351" s="31" t="str">
        <f t="shared" si="11"/>
        <v/>
      </c>
      <c r="G351" s="31" t="str">
        <f t="shared" si="12"/>
        <v/>
      </c>
      <c r="H351" s="31" t="str">
        <f t="shared" si="13"/>
        <v/>
      </c>
      <c r="I351" s="6"/>
      <c r="J351" s="31"/>
      <c r="K351" s="31"/>
      <c r="L351" s="3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2" customHeight="1" x14ac:dyDescent="0.35">
      <c r="A352" s="6"/>
      <c r="B352" s="29" t="str">
        <f t="shared" si="7"/>
        <v>-</v>
      </c>
      <c r="C352" s="30" t="str">
        <f t="shared" si="8"/>
        <v/>
      </c>
      <c r="D352" s="31" t="str">
        <f t="shared" si="9"/>
        <v/>
      </c>
      <c r="E352" s="31" t="str">
        <f t="shared" si="10"/>
        <v/>
      </c>
      <c r="F352" s="31" t="str">
        <f t="shared" si="11"/>
        <v/>
      </c>
      <c r="G352" s="31" t="str">
        <f t="shared" si="12"/>
        <v/>
      </c>
      <c r="H352" s="31" t="str">
        <f t="shared" si="13"/>
        <v/>
      </c>
      <c r="I352" s="6"/>
      <c r="J352" s="31"/>
      <c r="K352" s="31"/>
      <c r="L352" s="3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2" customHeight="1" x14ac:dyDescent="0.35">
      <c r="A353" s="6"/>
      <c r="B353" s="29" t="str">
        <f t="shared" si="7"/>
        <v>-</v>
      </c>
      <c r="C353" s="30" t="str">
        <f t="shared" si="8"/>
        <v/>
      </c>
      <c r="D353" s="31" t="str">
        <f t="shared" si="9"/>
        <v/>
      </c>
      <c r="E353" s="31" t="str">
        <f t="shared" si="10"/>
        <v/>
      </c>
      <c r="F353" s="31" t="str">
        <f t="shared" si="11"/>
        <v/>
      </c>
      <c r="G353" s="31" t="str">
        <f t="shared" si="12"/>
        <v/>
      </c>
      <c r="H353" s="31" t="str">
        <f t="shared" si="13"/>
        <v/>
      </c>
      <c r="I353" s="6"/>
      <c r="J353" s="31"/>
      <c r="K353" s="31"/>
      <c r="L353" s="3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2" customHeight="1" x14ac:dyDescent="0.35">
      <c r="A354" s="6"/>
      <c r="B354" s="29" t="str">
        <f t="shared" si="7"/>
        <v>-</v>
      </c>
      <c r="C354" s="30" t="str">
        <f t="shared" si="8"/>
        <v/>
      </c>
      <c r="D354" s="31" t="str">
        <f t="shared" si="9"/>
        <v/>
      </c>
      <c r="E354" s="31" t="str">
        <f t="shared" si="10"/>
        <v/>
      </c>
      <c r="F354" s="31" t="str">
        <f t="shared" si="11"/>
        <v/>
      </c>
      <c r="G354" s="31" t="str">
        <f t="shared" si="12"/>
        <v/>
      </c>
      <c r="H354" s="31" t="str">
        <f t="shared" si="13"/>
        <v/>
      </c>
      <c r="I354" s="6"/>
      <c r="J354" s="31"/>
      <c r="K354" s="31"/>
      <c r="L354" s="3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2" customHeight="1" x14ac:dyDescent="0.35">
      <c r="A355" s="6"/>
      <c r="B355" s="29" t="str">
        <f t="shared" si="7"/>
        <v>-</v>
      </c>
      <c r="C355" s="30" t="str">
        <f t="shared" si="8"/>
        <v/>
      </c>
      <c r="D355" s="31" t="str">
        <f t="shared" si="9"/>
        <v/>
      </c>
      <c r="E355" s="31" t="str">
        <f t="shared" si="10"/>
        <v/>
      </c>
      <c r="F355" s="31" t="str">
        <f t="shared" si="11"/>
        <v/>
      </c>
      <c r="G355" s="31" t="str">
        <f t="shared" si="12"/>
        <v/>
      </c>
      <c r="H355" s="31" t="str">
        <f t="shared" si="13"/>
        <v/>
      </c>
      <c r="I355" s="6"/>
      <c r="J355" s="31"/>
      <c r="K355" s="31"/>
      <c r="L355" s="3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2" customHeight="1" x14ac:dyDescent="0.35">
      <c r="A356" s="6"/>
      <c r="B356" s="29" t="str">
        <f t="shared" si="7"/>
        <v>-</v>
      </c>
      <c r="C356" s="30" t="str">
        <f t="shared" si="8"/>
        <v/>
      </c>
      <c r="D356" s="31" t="str">
        <f t="shared" si="9"/>
        <v/>
      </c>
      <c r="E356" s="31" t="str">
        <f t="shared" si="10"/>
        <v/>
      </c>
      <c r="F356" s="31" t="str">
        <f t="shared" si="11"/>
        <v/>
      </c>
      <c r="G356" s="31" t="str">
        <f t="shared" si="12"/>
        <v/>
      </c>
      <c r="H356" s="31" t="str">
        <f t="shared" si="13"/>
        <v/>
      </c>
      <c r="I356" s="6"/>
      <c r="J356" s="31"/>
      <c r="K356" s="31"/>
      <c r="L356" s="3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2" customHeight="1" x14ac:dyDescent="0.35">
      <c r="A357" s="6"/>
      <c r="B357" s="29" t="str">
        <f t="shared" si="7"/>
        <v>-</v>
      </c>
      <c r="C357" s="30" t="str">
        <f t="shared" si="8"/>
        <v/>
      </c>
      <c r="D357" s="31" t="str">
        <f t="shared" si="9"/>
        <v/>
      </c>
      <c r="E357" s="31" t="str">
        <f t="shared" si="10"/>
        <v/>
      </c>
      <c r="F357" s="31" t="str">
        <f t="shared" si="11"/>
        <v/>
      </c>
      <c r="G357" s="31" t="str">
        <f t="shared" si="12"/>
        <v/>
      </c>
      <c r="H357" s="31" t="str">
        <f t="shared" si="13"/>
        <v/>
      </c>
      <c r="I357" s="6"/>
      <c r="J357" s="31"/>
      <c r="K357" s="31"/>
      <c r="L357" s="3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2" customHeight="1" x14ac:dyDescent="0.35">
      <c r="A358" s="6"/>
      <c r="B358" s="29" t="str">
        <f t="shared" si="7"/>
        <v>-</v>
      </c>
      <c r="C358" s="30" t="str">
        <f t="shared" si="8"/>
        <v/>
      </c>
      <c r="D358" s="31" t="str">
        <f t="shared" si="9"/>
        <v/>
      </c>
      <c r="E358" s="31" t="str">
        <f t="shared" si="10"/>
        <v/>
      </c>
      <c r="F358" s="31" t="str">
        <f t="shared" si="11"/>
        <v/>
      </c>
      <c r="G358" s="31" t="str">
        <f t="shared" si="12"/>
        <v/>
      </c>
      <c r="H358" s="31" t="str">
        <f t="shared" si="13"/>
        <v/>
      </c>
      <c r="I358" s="6"/>
      <c r="J358" s="31"/>
      <c r="K358" s="31"/>
      <c r="L358" s="3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2" customHeight="1" x14ac:dyDescent="0.35">
      <c r="A359" s="6"/>
      <c r="B359" s="29" t="str">
        <f t="shared" si="7"/>
        <v>-</v>
      </c>
      <c r="C359" s="30" t="str">
        <f t="shared" si="8"/>
        <v/>
      </c>
      <c r="D359" s="31" t="str">
        <f t="shared" si="9"/>
        <v/>
      </c>
      <c r="E359" s="31" t="str">
        <f t="shared" si="10"/>
        <v/>
      </c>
      <c r="F359" s="31" t="str">
        <f t="shared" si="11"/>
        <v/>
      </c>
      <c r="G359" s="31" t="str">
        <f t="shared" si="12"/>
        <v/>
      </c>
      <c r="H359" s="31" t="str">
        <f t="shared" si="13"/>
        <v/>
      </c>
      <c r="I359" s="6"/>
      <c r="J359" s="31"/>
      <c r="K359" s="31"/>
      <c r="L359" s="3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2" customHeight="1" x14ac:dyDescent="0.35">
      <c r="A360" s="6"/>
      <c r="B360" s="29" t="str">
        <f t="shared" si="7"/>
        <v>-</v>
      </c>
      <c r="C360" s="30" t="str">
        <f t="shared" si="8"/>
        <v/>
      </c>
      <c r="D360" s="31" t="str">
        <f t="shared" si="9"/>
        <v/>
      </c>
      <c r="E360" s="31" t="str">
        <f t="shared" si="10"/>
        <v/>
      </c>
      <c r="F360" s="31" t="str">
        <f t="shared" si="11"/>
        <v/>
      </c>
      <c r="G360" s="31" t="str">
        <f t="shared" si="12"/>
        <v/>
      </c>
      <c r="H360" s="31" t="str">
        <f t="shared" si="13"/>
        <v/>
      </c>
      <c r="I360" s="6"/>
      <c r="J360" s="31"/>
      <c r="K360" s="31"/>
      <c r="L360" s="3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2" customHeight="1" x14ac:dyDescent="0.35">
      <c r="A361" s="6"/>
      <c r="B361" s="29" t="str">
        <f t="shared" si="7"/>
        <v>-</v>
      </c>
      <c r="C361" s="30" t="str">
        <f t="shared" si="8"/>
        <v/>
      </c>
      <c r="D361" s="31" t="str">
        <f t="shared" si="9"/>
        <v/>
      </c>
      <c r="E361" s="31" t="str">
        <f t="shared" si="10"/>
        <v/>
      </c>
      <c r="F361" s="31" t="str">
        <f t="shared" si="11"/>
        <v/>
      </c>
      <c r="G361" s="31" t="str">
        <f t="shared" si="12"/>
        <v/>
      </c>
      <c r="H361" s="31" t="str">
        <f t="shared" si="13"/>
        <v/>
      </c>
      <c r="I361" s="6"/>
      <c r="J361" s="31"/>
      <c r="K361" s="31"/>
      <c r="L361" s="3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2" customHeight="1" x14ac:dyDescent="0.35">
      <c r="A362" s="6"/>
      <c r="B362" s="29" t="str">
        <f t="shared" si="7"/>
        <v>-</v>
      </c>
      <c r="C362" s="30" t="str">
        <f t="shared" si="8"/>
        <v/>
      </c>
      <c r="D362" s="31" t="str">
        <f t="shared" si="9"/>
        <v/>
      </c>
      <c r="E362" s="31" t="str">
        <f t="shared" si="10"/>
        <v/>
      </c>
      <c r="F362" s="31" t="str">
        <f t="shared" si="11"/>
        <v/>
      </c>
      <c r="G362" s="31" t="str">
        <f t="shared" si="12"/>
        <v/>
      </c>
      <c r="H362" s="31" t="str">
        <f t="shared" si="13"/>
        <v/>
      </c>
      <c r="I362" s="6"/>
      <c r="J362" s="31"/>
      <c r="K362" s="31"/>
      <c r="L362" s="3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2" customHeight="1" x14ac:dyDescent="0.35">
      <c r="A363" s="6"/>
      <c r="B363" s="29" t="str">
        <f t="shared" si="7"/>
        <v>-</v>
      </c>
      <c r="C363" s="30" t="str">
        <f t="shared" si="8"/>
        <v/>
      </c>
      <c r="D363" s="31" t="str">
        <f t="shared" si="9"/>
        <v/>
      </c>
      <c r="E363" s="31" t="str">
        <f t="shared" si="10"/>
        <v/>
      </c>
      <c r="F363" s="31" t="str">
        <f t="shared" si="11"/>
        <v/>
      </c>
      <c r="G363" s="31" t="str">
        <f t="shared" si="12"/>
        <v/>
      </c>
      <c r="H363" s="31" t="str">
        <f t="shared" si="13"/>
        <v/>
      </c>
      <c r="I363" s="6"/>
      <c r="J363" s="31"/>
      <c r="K363" s="31"/>
      <c r="L363" s="3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2" customHeight="1" x14ac:dyDescent="0.35">
      <c r="A364" s="6"/>
      <c r="B364" s="29" t="str">
        <f t="shared" si="7"/>
        <v>-</v>
      </c>
      <c r="C364" s="30" t="str">
        <f t="shared" si="8"/>
        <v/>
      </c>
      <c r="D364" s="31" t="str">
        <f t="shared" si="9"/>
        <v/>
      </c>
      <c r="E364" s="31" t="str">
        <f t="shared" si="10"/>
        <v/>
      </c>
      <c r="F364" s="31" t="str">
        <f t="shared" si="11"/>
        <v/>
      </c>
      <c r="G364" s="31" t="str">
        <f t="shared" si="12"/>
        <v/>
      </c>
      <c r="H364" s="31" t="str">
        <f t="shared" si="13"/>
        <v/>
      </c>
      <c r="I364" s="6"/>
      <c r="J364" s="31"/>
      <c r="K364" s="31"/>
      <c r="L364" s="3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2" customHeight="1" x14ac:dyDescent="0.35">
      <c r="A365" s="6"/>
      <c r="B365" s="29" t="str">
        <f t="shared" si="7"/>
        <v>-</v>
      </c>
      <c r="C365" s="30" t="str">
        <f t="shared" si="8"/>
        <v/>
      </c>
      <c r="D365" s="31" t="str">
        <f t="shared" si="9"/>
        <v/>
      </c>
      <c r="E365" s="31" t="str">
        <f t="shared" si="10"/>
        <v/>
      </c>
      <c r="F365" s="31" t="str">
        <f t="shared" si="11"/>
        <v/>
      </c>
      <c r="G365" s="31" t="str">
        <f t="shared" si="12"/>
        <v/>
      </c>
      <c r="H365" s="31" t="str">
        <f t="shared" si="13"/>
        <v/>
      </c>
      <c r="I365" s="6"/>
      <c r="J365" s="31"/>
      <c r="K365" s="31"/>
      <c r="L365" s="3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2" customHeight="1" x14ac:dyDescent="0.35">
      <c r="A366" s="6"/>
      <c r="B366" s="29" t="str">
        <f t="shared" si="7"/>
        <v>-</v>
      </c>
      <c r="C366" s="30" t="str">
        <f t="shared" si="8"/>
        <v/>
      </c>
      <c r="D366" s="31" t="str">
        <f t="shared" si="9"/>
        <v/>
      </c>
      <c r="E366" s="31" t="str">
        <f t="shared" si="10"/>
        <v/>
      </c>
      <c r="F366" s="31" t="str">
        <f t="shared" si="11"/>
        <v/>
      </c>
      <c r="G366" s="31" t="str">
        <f t="shared" si="12"/>
        <v/>
      </c>
      <c r="H366" s="31" t="str">
        <f t="shared" si="13"/>
        <v/>
      </c>
      <c r="I366" s="6"/>
      <c r="J366" s="31"/>
      <c r="K366" s="31"/>
      <c r="L366" s="3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2" customHeight="1" x14ac:dyDescent="0.35">
      <c r="A367" s="6"/>
      <c r="B367" s="29" t="str">
        <f t="shared" si="7"/>
        <v>-</v>
      </c>
      <c r="C367" s="30" t="str">
        <f t="shared" si="8"/>
        <v/>
      </c>
      <c r="D367" s="31" t="str">
        <f t="shared" si="9"/>
        <v/>
      </c>
      <c r="E367" s="31" t="str">
        <f t="shared" si="10"/>
        <v/>
      </c>
      <c r="F367" s="31" t="str">
        <f t="shared" si="11"/>
        <v/>
      </c>
      <c r="G367" s="31" t="str">
        <f t="shared" si="12"/>
        <v/>
      </c>
      <c r="H367" s="31" t="str">
        <f t="shared" si="13"/>
        <v/>
      </c>
      <c r="I367" s="6"/>
      <c r="J367" s="31"/>
      <c r="K367" s="31"/>
      <c r="L367" s="3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2" customHeight="1" x14ac:dyDescent="0.35">
      <c r="A368" s="6"/>
      <c r="B368" s="29" t="str">
        <f t="shared" si="7"/>
        <v>-</v>
      </c>
      <c r="C368" s="30" t="str">
        <f t="shared" si="8"/>
        <v/>
      </c>
      <c r="D368" s="31" t="str">
        <f t="shared" si="9"/>
        <v/>
      </c>
      <c r="E368" s="31" t="str">
        <f t="shared" si="10"/>
        <v/>
      </c>
      <c r="F368" s="31" t="str">
        <f t="shared" si="11"/>
        <v/>
      </c>
      <c r="G368" s="31" t="str">
        <f t="shared" si="12"/>
        <v/>
      </c>
      <c r="H368" s="31" t="str">
        <f t="shared" si="13"/>
        <v/>
      </c>
      <c r="I368" s="6"/>
      <c r="J368" s="31"/>
      <c r="K368" s="31"/>
      <c r="L368" s="3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2" customHeight="1" x14ac:dyDescent="0.35">
      <c r="A369" s="6"/>
      <c r="B369" s="29" t="str">
        <f t="shared" si="7"/>
        <v>-</v>
      </c>
      <c r="C369" s="30" t="str">
        <f t="shared" si="8"/>
        <v/>
      </c>
      <c r="D369" s="31" t="str">
        <f t="shared" si="9"/>
        <v/>
      </c>
      <c r="E369" s="31" t="str">
        <f t="shared" si="10"/>
        <v/>
      </c>
      <c r="F369" s="31" t="str">
        <f t="shared" si="11"/>
        <v/>
      </c>
      <c r="G369" s="31" t="str">
        <f t="shared" si="12"/>
        <v/>
      </c>
      <c r="H369" s="31" t="str">
        <f t="shared" si="13"/>
        <v/>
      </c>
      <c r="I369" s="6"/>
      <c r="J369" s="31"/>
      <c r="K369" s="31"/>
      <c r="L369" s="3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2" customHeight="1" x14ac:dyDescent="0.35">
      <c r="A370" s="6"/>
      <c r="B370" s="29" t="str">
        <f t="shared" si="7"/>
        <v>-</v>
      </c>
      <c r="C370" s="30" t="str">
        <f t="shared" si="8"/>
        <v/>
      </c>
      <c r="D370" s="31" t="str">
        <f t="shared" si="9"/>
        <v/>
      </c>
      <c r="E370" s="31" t="str">
        <f t="shared" si="10"/>
        <v/>
      </c>
      <c r="F370" s="31" t="str">
        <f t="shared" si="11"/>
        <v/>
      </c>
      <c r="G370" s="31" t="str">
        <f t="shared" si="12"/>
        <v/>
      </c>
      <c r="H370" s="31" t="str">
        <f t="shared" si="13"/>
        <v/>
      </c>
      <c r="I370" s="6"/>
      <c r="J370" s="31"/>
      <c r="K370" s="31"/>
      <c r="L370" s="3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2" customHeight="1" x14ac:dyDescent="0.35">
      <c r="A371" s="6"/>
      <c r="B371" s="29" t="str">
        <f t="shared" si="7"/>
        <v>-</v>
      </c>
      <c r="C371" s="30" t="str">
        <f t="shared" si="8"/>
        <v/>
      </c>
      <c r="D371" s="31" t="str">
        <f t="shared" si="9"/>
        <v/>
      </c>
      <c r="E371" s="31" t="str">
        <f t="shared" si="10"/>
        <v/>
      </c>
      <c r="F371" s="31" t="str">
        <f t="shared" si="11"/>
        <v/>
      </c>
      <c r="G371" s="31" t="str">
        <f t="shared" si="12"/>
        <v/>
      </c>
      <c r="H371" s="31" t="str">
        <f t="shared" si="13"/>
        <v/>
      </c>
      <c r="I371" s="6"/>
      <c r="J371" s="31"/>
      <c r="K371" s="31"/>
      <c r="L371" s="3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2" customHeight="1" x14ac:dyDescent="0.35">
      <c r="A372" s="6"/>
      <c r="B372" s="36" t="s">
        <v>42</v>
      </c>
      <c r="C372" s="37"/>
      <c r="D372" s="37"/>
      <c r="E372" s="37"/>
      <c r="F372" s="37"/>
      <c r="G372" s="37"/>
      <c r="H372" s="3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2" customHeight="1" x14ac:dyDescent="0.35">
      <c r="A373" s="6"/>
      <c r="B373" s="33" t="s">
        <v>43</v>
      </c>
      <c r="C373" s="6"/>
      <c r="D373" s="6"/>
      <c r="E373" s="31">
        <f t="shared" ref="E373:H373" si="14">SUM(E12:E371)</f>
        <v>43958.019999999975</v>
      </c>
      <c r="F373" s="31">
        <f t="shared" si="14"/>
        <v>220000.00000000006</v>
      </c>
      <c r="G373" s="31">
        <f t="shared" si="14"/>
        <v>27500.9999999998</v>
      </c>
      <c r="H373" s="31">
        <f t="shared" si="14"/>
        <v>291459.02000000066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2" customHeight="1" x14ac:dyDescent="0.35">
      <c r="A374" s="6"/>
      <c r="B374" s="2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2" customHeight="1" x14ac:dyDescent="0.35">
      <c r="A375" s="6"/>
      <c r="B375" s="2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2" customHeight="1" x14ac:dyDescent="0.35">
      <c r="A376" s="6"/>
      <c r="B376" s="2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2" customHeight="1" x14ac:dyDescent="0.35">
      <c r="A377" s="6"/>
      <c r="B377" s="2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2" customHeight="1" x14ac:dyDescent="0.35">
      <c r="A378" s="6"/>
      <c r="B378" s="2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2" customHeight="1" x14ac:dyDescent="0.35">
      <c r="A379" s="6"/>
      <c r="B379" s="2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2" customHeight="1" x14ac:dyDescent="0.35">
      <c r="A380" s="6"/>
      <c r="B380" s="2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2" customHeight="1" x14ac:dyDescent="0.35">
      <c r="A381" s="6"/>
      <c r="B381" s="2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2" customHeight="1" x14ac:dyDescent="0.35">
      <c r="A382" s="6"/>
      <c r="B382" s="2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2" customHeight="1" x14ac:dyDescent="0.35">
      <c r="A383" s="6"/>
      <c r="B383" s="2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2" customHeight="1" x14ac:dyDescent="0.35">
      <c r="A384" s="6"/>
      <c r="B384" s="2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2" customHeight="1" x14ac:dyDescent="0.35">
      <c r="A385" s="6"/>
      <c r="B385" s="2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2" customHeight="1" x14ac:dyDescent="0.35">
      <c r="A386" s="6"/>
      <c r="B386" s="2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2" customHeight="1" x14ac:dyDescent="0.35">
      <c r="A387" s="6"/>
      <c r="B387" s="2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2" customHeight="1" x14ac:dyDescent="0.35">
      <c r="A388" s="6"/>
      <c r="B388" s="2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2" customHeight="1" x14ac:dyDescent="0.35">
      <c r="A389" s="6"/>
      <c r="B389" s="2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2" customHeight="1" x14ac:dyDescent="0.35">
      <c r="A390" s="6"/>
      <c r="B390" s="2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2" customHeight="1" x14ac:dyDescent="0.35">
      <c r="A391" s="6"/>
      <c r="B391" s="2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2" customHeight="1" x14ac:dyDescent="0.35">
      <c r="A392" s="6"/>
      <c r="B392" s="2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2" customHeight="1" x14ac:dyDescent="0.35">
      <c r="A393" s="6"/>
      <c r="B393" s="2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2" customHeight="1" x14ac:dyDescent="0.35">
      <c r="A394" s="6"/>
      <c r="B394" s="2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2" customHeight="1" x14ac:dyDescent="0.35">
      <c r="A395" s="6"/>
      <c r="B395" s="2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2" customHeight="1" x14ac:dyDescent="0.35">
      <c r="A396" s="6"/>
      <c r="B396" s="2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2" customHeight="1" x14ac:dyDescent="0.35">
      <c r="A397" s="6"/>
      <c r="B397" s="2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2" customHeight="1" x14ac:dyDescent="0.35">
      <c r="A398" s="6"/>
      <c r="B398" s="2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2" customHeight="1" x14ac:dyDescent="0.35">
      <c r="A399" s="6"/>
      <c r="B399" s="2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2" customHeight="1" x14ac:dyDescent="0.35">
      <c r="A400" s="6"/>
      <c r="B400" s="2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2" customHeight="1" x14ac:dyDescent="0.35">
      <c r="A401" s="6"/>
      <c r="B401" s="2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2" customHeight="1" x14ac:dyDescent="0.35">
      <c r="A402" s="6"/>
      <c r="B402" s="2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2" customHeight="1" x14ac:dyDescent="0.35">
      <c r="A403" s="6"/>
      <c r="B403" s="2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2" customHeight="1" x14ac:dyDescent="0.35">
      <c r="A404" s="6"/>
      <c r="B404" s="2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2" customHeight="1" x14ac:dyDescent="0.35">
      <c r="A405" s="6"/>
      <c r="B405" s="2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2" customHeight="1" x14ac:dyDescent="0.35">
      <c r="A406" s="6"/>
      <c r="B406" s="2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2" customHeight="1" x14ac:dyDescent="0.35">
      <c r="A407" s="6"/>
      <c r="B407" s="2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2" customHeight="1" x14ac:dyDescent="0.35">
      <c r="A408" s="6"/>
      <c r="B408" s="2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2" customHeight="1" x14ac:dyDescent="0.35">
      <c r="A409" s="6"/>
      <c r="B409" s="2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2" customHeight="1" x14ac:dyDescent="0.35">
      <c r="A410" s="6"/>
      <c r="B410" s="2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2" customHeight="1" x14ac:dyDescent="0.35">
      <c r="A411" s="6"/>
      <c r="B411" s="2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2" customHeight="1" x14ac:dyDescent="0.35">
      <c r="A412" s="6"/>
      <c r="B412" s="2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2" customHeight="1" x14ac:dyDescent="0.35">
      <c r="A413" s="6"/>
      <c r="B413" s="2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2" customHeight="1" x14ac:dyDescent="0.35">
      <c r="A414" s="6"/>
      <c r="B414" s="2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2" customHeight="1" x14ac:dyDescent="0.35">
      <c r="A415" s="6"/>
      <c r="B415" s="2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2" customHeight="1" x14ac:dyDescent="0.35">
      <c r="A416" s="6"/>
      <c r="B416" s="2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2" customHeight="1" x14ac:dyDescent="0.35">
      <c r="A417" s="6"/>
      <c r="B417" s="2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2" customHeight="1" x14ac:dyDescent="0.35">
      <c r="A418" s="6"/>
      <c r="B418" s="2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2" customHeight="1" x14ac:dyDescent="0.35">
      <c r="A419" s="6"/>
      <c r="B419" s="2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2" customHeight="1" x14ac:dyDescent="0.35">
      <c r="A420" s="6"/>
      <c r="B420" s="2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2" customHeight="1" x14ac:dyDescent="0.35">
      <c r="A421" s="6"/>
      <c r="B421" s="2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2" customHeight="1" x14ac:dyDescent="0.35">
      <c r="A422" s="6"/>
      <c r="B422" s="2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2" customHeight="1" x14ac:dyDescent="0.35">
      <c r="A423" s="6"/>
      <c r="B423" s="2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2" customHeight="1" x14ac:dyDescent="0.35">
      <c r="A424" s="6"/>
      <c r="B424" s="2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2" customHeight="1" x14ac:dyDescent="0.35">
      <c r="A425" s="6"/>
      <c r="B425" s="2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2" customHeight="1" x14ac:dyDescent="0.35">
      <c r="A426" s="6"/>
      <c r="B426" s="2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2" customHeight="1" x14ac:dyDescent="0.35">
      <c r="A427" s="6"/>
      <c r="B427" s="2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2" customHeight="1" x14ac:dyDescent="0.35">
      <c r="A428" s="6"/>
      <c r="B428" s="2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2" customHeight="1" x14ac:dyDescent="0.35">
      <c r="A429" s="6"/>
      <c r="B429" s="2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2" customHeight="1" x14ac:dyDescent="0.35">
      <c r="A430" s="6"/>
      <c r="B430" s="2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2" customHeight="1" x14ac:dyDescent="0.35">
      <c r="A431" s="6"/>
      <c r="B431" s="2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2" customHeight="1" x14ac:dyDescent="0.35">
      <c r="A432" s="6"/>
      <c r="B432" s="2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2" customHeight="1" x14ac:dyDescent="0.35">
      <c r="A433" s="6"/>
      <c r="B433" s="2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2" customHeight="1" x14ac:dyDescent="0.35">
      <c r="A434" s="6"/>
      <c r="B434" s="2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2" customHeight="1" x14ac:dyDescent="0.35">
      <c r="A435" s="6"/>
      <c r="B435" s="2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2" customHeight="1" x14ac:dyDescent="0.35">
      <c r="A436" s="6"/>
      <c r="B436" s="2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2" customHeight="1" x14ac:dyDescent="0.35">
      <c r="A437" s="6"/>
      <c r="B437" s="2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2" customHeight="1" x14ac:dyDescent="0.35">
      <c r="A438" s="6"/>
      <c r="B438" s="2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2" customHeight="1" x14ac:dyDescent="0.35">
      <c r="A439" s="6"/>
      <c r="B439" s="2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2" customHeight="1" x14ac:dyDescent="0.35">
      <c r="A440" s="6"/>
      <c r="B440" s="2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2" customHeight="1" x14ac:dyDescent="0.35">
      <c r="A441" s="6"/>
      <c r="B441" s="2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2" customHeight="1" x14ac:dyDescent="0.35">
      <c r="A442" s="6"/>
      <c r="B442" s="2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2" customHeight="1" x14ac:dyDescent="0.35">
      <c r="A443" s="6"/>
      <c r="B443" s="2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2" customHeight="1" x14ac:dyDescent="0.35">
      <c r="A444" s="6"/>
      <c r="B444" s="2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2" customHeight="1" x14ac:dyDescent="0.35">
      <c r="A445" s="6"/>
      <c r="B445" s="2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2" customHeight="1" x14ac:dyDescent="0.35">
      <c r="A446" s="6"/>
      <c r="B446" s="2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2" customHeight="1" x14ac:dyDescent="0.35">
      <c r="A447" s="6"/>
      <c r="B447" s="2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2" customHeight="1" x14ac:dyDescent="0.35">
      <c r="A448" s="6"/>
      <c r="B448" s="2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2" customHeight="1" x14ac:dyDescent="0.35">
      <c r="A449" s="6"/>
      <c r="B449" s="2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2" customHeight="1" x14ac:dyDescent="0.35">
      <c r="A450" s="6"/>
      <c r="B450" s="2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2" customHeight="1" x14ac:dyDescent="0.35">
      <c r="A451" s="6"/>
      <c r="B451" s="2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2" customHeight="1" x14ac:dyDescent="0.35">
      <c r="A452" s="6"/>
      <c r="B452" s="2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2" customHeight="1" x14ac:dyDescent="0.35">
      <c r="A453" s="6"/>
      <c r="B453" s="2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2" customHeight="1" x14ac:dyDescent="0.35">
      <c r="A454" s="6"/>
      <c r="B454" s="2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2" customHeight="1" x14ac:dyDescent="0.35">
      <c r="A455" s="6"/>
      <c r="B455" s="2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2" customHeight="1" x14ac:dyDescent="0.35">
      <c r="A456" s="6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2" customHeight="1" x14ac:dyDescent="0.35">
      <c r="A457" s="6"/>
      <c r="B457" s="2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2" customHeight="1" x14ac:dyDescent="0.35">
      <c r="A458" s="6"/>
      <c r="B458" s="2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2" customHeight="1" x14ac:dyDescent="0.35">
      <c r="A459" s="6"/>
      <c r="B459" s="2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2" customHeight="1" x14ac:dyDescent="0.35">
      <c r="A460" s="6"/>
      <c r="B460" s="2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2" customHeight="1" x14ac:dyDescent="0.35">
      <c r="A461" s="6"/>
      <c r="B461" s="2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2" customHeight="1" x14ac:dyDescent="0.35">
      <c r="A462" s="6"/>
      <c r="B462" s="2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2" customHeight="1" x14ac:dyDescent="0.35">
      <c r="A463" s="6"/>
      <c r="B463" s="2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2" customHeight="1" x14ac:dyDescent="0.35">
      <c r="A464" s="6"/>
      <c r="B464" s="2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2" customHeight="1" x14ac:dyDescent="0.35">
      <c r="A465" s="6"/>
      <c r="B465" s="2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2" customHeight="1" x14ac:dyDescent="0.35">
      <c r="A466" s="6"/>
      <c r="B466" s="2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2" customHeight="1" x14ac:dyDescent="0.35">
      <c r="A467" s="6"/>
      <c r="B467" s="2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2" customHeight="1" x14ac:dyDescent="0.35">
      <c r="A468" s="6"/>
      <c r="B468" s="2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2" customHeight="1" x14ac:dyDescent="0.35">
      <c r="A469" s="6"/>
      <c r="B469" s="2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2" customHeight="1" x14ac:dyDescent="0.35">
      <c r="A470" s="6"/>
      <c r="B470" s="2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2" customHeight="1" x14ac:dyDescent="0.35">
      <c r="A471" s="6"/>
      <c r="B471" s="2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2" customHeight="1" x14ac:dyDescent="0.35">
      <c r="A472" s="6"/>
      <c r="B472" s="2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2" customHeight="1" x14ac:dyDescent="0.35">
      <c r="A473" s="6"/>
      <c r="B473" s="2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2" customHeight="1" x14ac:dyDescent="0.35">
      <c r="A474" s="6"/>
      <c r="B474" s="2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2" customHeight="1" x14ac:dyDescent="0.35">
      <c r="A475" s="6"/>
      <c r="B475" s="2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2" customHeight="1" x14ac:dyDescent="0.35">
      <c r="A476" s="6"/>
      <c r="B476" s="2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2" customHeight="1" x14ac:dyDescent="0.35">
      <c r="A477" s="6"/>
      <c r="B477" s="2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2" customHeight="1" x14ac:dyDescent="0.35">
      <c r="A478" s="6"/>
      <c r="B478" s="2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2" customHeight="1" x14ac:dyDescent="0.35">
      <c r="A479" s="6"/>
      <c r="B479" s="2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2" customHeight="1" x14ac:dyDescent="0.35">
      <c r="A480" s="6"/>
      <c r="B480" s="2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2" customHeight="1" x14ac:dyDescent="0.35">
      <c r="A481" s="6"/>
      <c r="B481" s="2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2" customHeight="1" x14ac:dyDescent="0.35">
      <c r="A482" s="6"/>
      <c r="B482" s="2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2" customHeight="1" x14ac:dyDescent="0.35">
      <c r="A483" s="6"/>
      <c r="B483" s="2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2" customHeight="1" x14ac:dyDescent="0.35">
      <c r="A484" s="6"/>
      <c r="B484" s="2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2" customHeight="1" x14ac:dyDescent="0.35">
      <c r="A485" s="6"/>
      <c r="B485" s="2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2" customHeight="1" x14ac:dyDescent="0.35">
      <c r="A486" s="6"/>
      <c r="B486" s="2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2" customHeight="1" x14ac:dyDescent="0.35">
      <c r="A487" s="6"/>
      <c r="B487" s="2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2" customHeight="1" x14ac:dyDescent="0.35">
      <c r="A488" s="6"/>
      <c r="B488" s="2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2" customHeight="1" x14ac:dyDescent="0.35">
      <c r="A489" s="6"/>
      <c r="B489" s="2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2" customHeight="1" x14ac:dyDescent="0.35">
      <c r="A490" s="6"/>
      <c r="B490" s="2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2" customHeight="1" x14ac:dyDescent="0.35">
      <c r="A491" s="6"/>
      <c r="B491" s="2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2" customHeight="1" x14ac:dyDescent="0.35">
      <c r="A492" s="6"/>
      <c r="B492" s="2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2" customHeight="1" x14ac:dyDescent="0.35">
      <c r="A493" s="6"/>
      <c r="B493" s="2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2" customHeight="1" x14ac:dyDescent="0.35">
      <c r="A494" s="6"/>
      <c r="B494" s="2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2" customHeight="1" x14ac:dyDescent="0.35">
      <c r="A495" s="6"/>
      <c r="B495" s="2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2" customHeight="1" x14ac:dyDescent="0.35">
      <c r="A496" s="6"/>
      <c r="B496" s="2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2" customHeight="1" x14ac:dyDescent="0.35">
      <c r="A497" s="6"/>
      <c r="B497" s="2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2" customHeight="1" x14ac:dyDescent="0.35">
      <c r="A498" s="6"/>
      <c r="B498" s="2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2" customHeight="1" x14ac:dyDescent="0.35">
      <c r="A499" s="6"/>
      <c r="B499" s="2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2" customHeight="1" x14ac:dyDescent="0.35">
      <c r="A500" s="6"/>
      <c r="B500" s="2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2" customHeight="1" x14ac:dyDescent="0.35">
      <c r="A501" s="6"/>
      <c r="B501" s="2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2" customHeight="1" x14ac:dyDescent="0.35">
      <c r="A502" s="6"/>
      <c r="B502" s="2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2" customHeight="1" x14ac:dyDescent="0.35">
      <c r="A503" s="6"/>
      <c r="B503" s="2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2" customHeight="1" x14ac:dyDescent="0.35">
      <c r="A504" s="6"/>
      <c r="B504" s="2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2" customHeight="1" x14ac:dyDescent="0.35">
      <c r="A505" s="6"/>
      <c r="B505" s="2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2" customHeight="1" x14ac:dyDescent="0.35">
      <c r="A506" s="6"/>
      <c r="B506" s="2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2" customHeight="1" x14ac:dyDescent="0.35">
      <c r="A507" s="6"/>
      <c r="B507" s="2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2" customHeight="1" x14ac:dyDescent="0.35">
      <c r="A508" s="6"/>
      <c r="B508" s="2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2" customHeight="1" x14ac:dyDescent="0.35">
      <c r="A509" s="6"/>
      <c r="B509" s="2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2" customHeight="1" x14ac:dyDescent="0.35">
      <c r="A510" s="6"/>
      <c r="B510" s="2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2" customHeight="1" x14ac:dyDescent="0.35">
      <c r="A511" s="6"/>
      <c r="B511" s="2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2" customHeight="1" x14ac:dyDescent="0.35">
      <c r="A512" s="6"/>
      <c r="B512" s="2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2" customHeight="1" x14ac:dyDescent="0.35">
      <c r="A513" s="6"/>
      <c r="B513" s="2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2" customHeight="1" x14ac:dyDescent="0.35">
      <c r="A514" s="6"/>
      <c r="B514" s="2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2" customHeight="1" x14ac:dyDescent="0.35">
      <c r="A515" s="6"/>
      <c r="B515" s="2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2" customHeight="1" x14ac:dyDescent="0.35">
      <c r="A516" s="6"/>
      <c r="B516" s="2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2" customHeight="1" x14ac:dyDescent="0.35">
      <c r="A517" s="6"/>
      <c r="B517" s="2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2" customHeight="1" x14ac:dyDescent="0.35">
      <c r="A518" s="6"/>
      <c r="B518" s="2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2" customHeight="1" x14ac:dyDescent="0.35">
      <c r="A519" s="6"/>
      <c r="B519" s="2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2" customHeight="1" x14ac:dyDescent="0.35">
      <c r="A520" s="6"/>
      <c r="B520" s="2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2" customHeight="1" x14ac:dyDescent="0.35">
      <c r="A521" s="6"/>
      <c r="B521" s="2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2" customHeight="1" x14ac:dyDescent="0.35">
      <c r="A522" s="6"/>
      <c r="B522" s="2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2" customHeight="1" x14ac:dyDescent="0.35">
      <c r="A523" s="6"/>
      <c r="B523" s="2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2" customHeight="1" x14ac:dyDescent="0.35">
      <c r="A524" s="6"/>
      <c r="B524" s="2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2" customHeight="1" x14ac:dyDescent="0.35">
      <c r="A525" s="6"/>
      <c r="B525" s="2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2" customHeight="1" x14ac:dyDescent="0.35">
      <c r="A526" s="6"/>
      <c r="B526" s="2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2" customHeight="1" x14ac:dyDescent="0.35">
      <c r="A527" s="6"/>
      <c r="B527" s="2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2" customHeight="1" x14ac:dyDescent="0.35">
      <c r="A528" s="6"/>
      <c r="B528" s="2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2" customHeight="1" x14ac:dyDescent="0.35">
      <c r="A529" s="6"/>
      <c r="B529" s="2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2" customHeight="1" x14ac:dyDescent="0.35">
      <c r="A530" s="6"/>
      <c r="B530" s="2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2" customHeight="1" x14ac:dyDescent="0.35">
      <c r="A531" s="6"/>
      <c r="B531" s="2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2" customHeight="1" x14ac:dyDescent="0.35">
      <c r="A532" s="6"/>
      <c r="B532" s="2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2" customHeight="1" x14ac:dyDescent="0.35">
      <c r="A533" s="6"/>
      <c r="B533" s="2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2" customHeight="1" x14ac:dyDescent="0.35">
      <c r="A534" s="6"/>
      <c r="B534" s="2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2" customHeight="1" x14ac:dyDescent="0.35">
      <c r="A535" s="6"/>
      <c r="B535" s="2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2" customHeight="1" x14ac:dyDescent="0.35">
      <c r="A536" s="6"/>
      <c r="B536" s="2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2" customHeight="1" x14ac:dyDescent="0.35">
      <c r="A537" s="6"/>
      <c r="B537" s="2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2" customHeight="1" x14ac:dyDescent="0.35">
      <c r="A538" s="6"/>
      <c r="B538" s="2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2" customHeight="1" x14ac:dyDescent="0.35">
      <c r="A539" s="6"/>
      <c r="B539" s="2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2" customHeight="1" x14ac:dyDescent="0.35">
      <c r="A540" s="6"/>
      <c r="B540" s="2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2" customHeight="1" x14ac:dyDescent="0.35">
      <c r="A541" s="6"/>
      <c r="B541" s="2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2" customHeight="1" x14ac:dyDescent="0.35">
      <c r="A542" s="6"/>
      <c r="B542" s="2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2" customHeight="1" x14ac:dyDescent="0.35">
      <c r="A543" s="6"/>
      <c r="B543" s="2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2" customHeight="1" x14ac:dyDescent="0.35">
      <c r="A544" s="6"/>
      <c r="B544" s="2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2" customHeight="1" x14ac:dyDescent="0.35">
      <c r="A545" s="6"/>
      <c r="B545" s="2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2" customHeight="1" x14ac:dyDescent="0.35">
      <c r="A546" s="6"/>
      <c r="B546" s="2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2" customHeight="1" x14ac:dyDescent="0.35">
      <c r="A547" s="6"/>
      <c r="B547" s="2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2" customHeight="1" x14ac:dyDescent="0.35">
      <c r="A548" s="6"/>
      <c r="B548" s="2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2" customHeight="1" x14ac:dyDescent="0.35">
      <c r="A549" s="6"/>
      <c r="B549" s="2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2" customHeight="1" x14ac:dyDescent="0.35">
      <c r="A550" s="6"/>
      <c r="B550" s="2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2" customHeight="1" x14ac:dyDescent="0.35">
      <c r="A551" s="6"/>
      <c r="B551" s="2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2" customHeight="1" x14ac:dyDescent="0.35">
      <c r="A552" s="6"/>
      <c r="B552" s="2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2" customHeight="1" x14ac:dyDescent="0.35">
      <c r="A553" s="6"/>
      <c r="B553" s="2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2" customHeight="1" x14ac:dyDescent="0.35">
      <c r="A554" s="6"/>
      <c r="B554" s="2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2" customHeight="1" x14ac:dyDescent="0.35">
      <c r="A555" s="6"/>
      <c r="B555" s="2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2" customHeight="1" x14ac:dyDescent="0.35">
      <c r="A556" s="6"/>
      <c r="B556" s="2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2" customHeight="1" x14ac:dyDescent="0.35">
      <c r="A557" s="6"/>
      <c r="B557" s="2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2" customHeight="1" x14ac:dyDescent="0.35">
      <c r="A558" s="6"/>
      <c r="B558" s="2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2" customHeight="1" x14ac:dyDescent="0.35">
      <c r="A559" s="6"/>
      <c r="B559" s="2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2" customHeight="1" x14ac:dyDescent="0.35">
      <c r="A560" s="6"/>
      <c r="B560" s="2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2" customHeight="1" x14ac:dyDescent="0.35">
      <c r="A561" s="6"/>
      <c r="B561" s="2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2" customHeight="1" x14ac:dyDescent="0.35">
      <c r="A562" s="6"/>
      <c r="B562" s="2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2" customHeight="1" x14ac:dyDescent="0.35">
      <c r="A563" s="6"/>
      <c r="B563" s="2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2" customHeight="1" x14ac:dyDescent="0.35">
      <c r="A564" s="6"/>
      <c r="B564" s="2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2" customHeight="1" x14ac:dyDescent="0.35">
      <c r="A565" s="6"/>
      <c r="B565" s="2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2" customHeight="1" x14ac:dyDescent="0.35">
      <c r="A566" s="6"/>
      <c r="B566" s="2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2" customHeight="1" x14ac:dyDescent="0.35">
      <c r="A567" s="6"/>
      <c r="B567" s="2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2" customHeight="1" x14ac:dyDescent="0.35">
      <c r="A568" s="6"/>
      <c r="B568" s="2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2" customHeight="1" x14ac:dyDescent="0.35">
      <c r="A569" s="6"/>
      <c r="B569" s="2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2" customHeight="1" x14ac:dyDescent="0.35">
      <c r="A570" s="6"/>
      <c r="B570" s="2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2" customHeight="1" x14ac:dyDescent="0.35">
      <c r="A571" s="6"/>
      <c r="B571" s="2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2" customHeight="1" x14ac:dyDescent="0.35">
      <c r="A572" s="6"/>
      <c r="B572" s="2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2" customHeight="1" x14ac:dyDescent="0.35">
      <c r="A573" s="6"/>
      <c r="B573" s="2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2" customHeight="1" x14ac:dyDescent="0.35">
      <c r="A574" s="6"/>
      <c r="B574" s="2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2" customHeight="1" x14ac:dyDescent="0.35">
      <c r="A575" s="6"/>
      <c r="B575" s="2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2" customHeight="1" x14ac:dyDescent="0.35">
      <c r="A576" s="6"/>
      <c r="B576" s="2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2" customHeight="1" x14ac:dyDescent="0.35">
      <c r="A577" s="6"/>
      <c r="B577" s="2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2" customHeight="1" x14ac:dyDescent="0.35">
      <c r="A578" s="6"/>
      <c r="B578" s="2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2" customHeight="1" x14ac:dyDescent="0.35">
      <c r="A579" s="6"/>
      <c r="B579" s="2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2" customHeight="1" x14ac:dyDescent="0.35">
      <c r="A580" s="6"/>
      <c r="B580" s="2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2" customHeight="1" x14ac:dyDescent="0.35">
      <c r="A581" s="6"/>
      <c r="B581" s="2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2" customHeight="1" x14ac:dyDescent="0.35">
      <c r="A582" s="6"/>
      <c r="B582" s="2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2" customHeight="1" x14ac:dyDescent="0.35">
      <c r="A583" s="6"/>
      <c r="B583" s="2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2" customHeight="1" x14ac:dyDescent="0.35">
      <c r="A584" s="6"/>
      <c r="B584" s="2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2" customHeight="1" x14ac:dyDescent="0.35">
      <c r="A585" s="6"/>
      <c r="B585" s="2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2" customHeight="1" x14ac:dyDescent="0.35">
      <c r="A586" s="6"/>
      <c r="B586" s="2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2" customHeight="1" x14ac:dyDescent="0.35">
      <c r="A587" s="6"/>
      <c r="B587" s="2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2" customHeight="1" x14ac:dyDescent="0.35">
      <c r="A588" s="6"/>
      <c r="B588" s="2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2" customHeight="1" x14ac:dyDescent="0.35">
      <c r="A589" s="6"/>
      <c r="B589" s="2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2" customHeight="1" x14ac:dyDescent="0.35">
      <c r="A590" s="6"/>
      <c r="B590" s="2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2" customHeight="1" x14ac:dyDescent="0.35">
      <c r="A591" s="6"/>
      <c r="B591" s="2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2" customHeight="1" x14ac:dyDescent="0.35">
      <c r="A592" s="6"/>
      <c r="B592" s="2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2" customHeight="1" x14ac:dyDescent="0.35">
      <c r="A593" s="6"/>
      <c r="B593" s="2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2" customHeight="1" x14ac:dyDescent="0.35">
      <c r="A594" s="6"/>
      <c r="B594" s="2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2" customHeight="1" x14ac:dyDescent="0.35">
      <c r="A595" s="6"/>
      <c r="B595" s="2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2" customHeight="1" x14ac:dyDescent="0.35">
      <c r="A596" s="6"/>
      <c r="B596" s="2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2" customHeight="1" x14ac:dyDescent="0.35">
      <c r="A597" s="6"/>
      <c r="B597" s="2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2" customHeight="1" x14ac:dyDescent="0.35">
      <c r="A598" s="6"/>
      <c r="B598" s="2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2" customHeight="1" x14ac:dyDescent="0.35">
      <c r="A599" s="6"/>
      <c r="B599" s="2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2" customHeight="1" x14ac:dyDescent="0.35">
      <c r="A600" s="6"/>
      <c r="B600" s="2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2" customHeight="1" x14ac:dyDescent="0.35">
      <c r="A601" s="6"/>
      <c r="B601" s="2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2" customHeight="1" x14ac:dyDescent="0.35">
      <c r="A602" s="6"/>
      <c r="B602" s="2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2" customHeight="1" x14ac:dyDescent="0.35">
      <c r="A603" s="6"/>
      <c r="B603" s="2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2" customHeight="1" x14ac:dyDescent="0.35">
      <c r="A604" s="6"/>
      <c r="B604" s="2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2" customHeight="1" x14ac:dyDescent="0.35">
      <c r="A605" s="6"/>
      <c r="B605" s="2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2" customHeight="1" x14ac:dyDescent="0.35">
      <c r="A606" s="6"/>
      <c r="B606" s="2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2" customHeight="1" x14ac:dyDescent="0.35">
      <c r="A607" s="6"/>
      <c r="B607" s="2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2" customHeight="1" x14ac:dyDescent="0.35">
      <c r="A608" s="6"/>
      <c r="B608" s="2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2" customHeight="1" x14ac:dyDescent="0.35">
      <c r="A609" s="6"/>
      <c r="B609" s="2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2" customHeight="1" x14ac:dyDescent="0.35">
      <c r="A610" s="6"/>
      <c r="B610" s="2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2" customHeight="1" x14ac:dyDescent="0.35">
      <c r="A611" s="6"/>
      <c r="B611" s="2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2" customHeight="1" x14ac:dyDescent="0.35">
      <c r="A612" s="6"/>
      <c r="B612" s="2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2" customHeight="1" x14ac:dyDescent="0.35">
      <c r="A613" s="6"/>
      <c r="B613" s="2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2" customHeight="1" x14ac:dyDescent="0.35">
      <c r="A614" s="6"/>
      <c r="B614" s="2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2" customHeight="1" x14ac:dyDescent="0.35">
      <c r="A615" s="6"/>
      <c r="B615" s="2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2" customHeight="1" x14ac:dyDescent="0.35">
      <c r="A616" s="6"/>
      <c r="B616" s="2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2" customHeight="1" x14ac:dyDescent="0.35">
      <c r="A617" s="6"/>
      <c r="B617" s="2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2" customHeight="1" x14ac:dyDescent="0.35">
      <c r="A618" s="6"/>
      <c r="B618" s="2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2" customHeight="1" x14ac:dyDescent="0.35">
      <c r="A619" s="6"/>
      <c r="B619" s="2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2" customHeight="1" x14ac:dyDescent="0.35">
      <c r="A620" s="6"/>
      <c r="B620" s="2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2" customHeight="1" x14ac:dyDescent="0.35">
      <c r="A621" s="6"/>
      <c r="B621" s="2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2" customHeight="1" x14ac:dyDescent="0.35">
      <c r="A622" s="6"/>
      <c r="B622" s="2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2" customHeight="1" x14ac:dyDescent="0.35">
      <c r="A623" s="6"/>
      <c r="B623" s="2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2" customHeight="1" x14ac:dyDescent="0.35">
      <c r="A624" s="6"/>
      <c r="B624" s="2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2" customHeight="1" x14ac:dyDescent="0.35">
      <c r="A625" s="6"/>
      <c r="B625" s="2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2" customHeight="1" x14ac:dyDescent="0.35">
      <c r="A626" s="6"/>
      <c r="B626" s="2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2" customHeight="1" x14ac:dyDescent="0.35">
      <c r="A627" s="6"/>
      <c r="B627" s="2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2" customHeight="1" x14ac:dyDescent="0.35">
      <c r="A628" s="6"/>
      <c r="B628" s="2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2" customHeight="1" x14ac:dyDescent="0.35">
      <c r="A629" s="6"/>
      <c r="B629" s="2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2" customHeight="1" x14ac:dyDescent="0.35">
      <c r="A630" s="6"/>
      <c r="B630" s="2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2" customHeight="1" x14ac:dyDescent="0.35">
      <c r="A631" s="6"/>
      <c r="B631" s="2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2" customHeight="1" x14ac:dyDescent="0.35">
      <c r="A632" s="6"/>
      <c r="B632" s="2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2" customHeight="1" x14ac:dyDescent="0.35">
      <c r="A633" s="6"/>
      <c r="B633" s="2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2" customHeight="1" x14ac:dyDescent="0.35">
      <c r="A634" s="6"/>
      <c r="B634" s="2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2" customHeight="1" x14ac:dyDescent="0.35">
      <c r="A635" s="6"/>
      <c r="B635" s="2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2" customHeight="1" x14ac:dyDescent="0.35">
      <c r="A636" s="6"/>
      <c r="B636" s="2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2" customHeight="1" x14ac:dyDescent="0.35">
      <c r="A637" s="6"/>
      <c r="B637" s="2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2" customHeight="1" x14ac:dyDescent="0.35">
      <c r="A638" s="6"/>
      <c r="B638" s="2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2" customHeight="1" x14ac:dyDescent="0.35">
      <c r="A639" s="6"/>
      <c r="B639" s="2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2" customHeight="1" x14ac:dyDescent="0.35">
      <c r="A640" s="6"/>
      <c r="B640" s="2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2" customHeight="1" x14ac:dyDescent="0.35">
      <c r="A641" s="6"/>
      <c r="B641" s="2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2" customHeight="1" x14ac:dyDescent="0.35">
      <c r="A642" s="6"/>
      <c r="B642" s="2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2" customHeight="1" x14ac:dyDescent="0.35">
      <c r="A643" s="6"/>
      <c r="B643" s="2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2" customHeight="1" x14ac:dyDescent="0.35">
      <c r="A644" s="6"/>
      <c r="B644" s="2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2" customHeight="1" x14ac:dyDescent="0.35">
      <c r="A645" s="6"/>
      <c r="B645" s="2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2" customHeight="1" x14ac:dyDescent="0.35">
      <c r="A646" s="6"/>
      <c r="B646" s="2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2" customHeight="1" x14ac:dyDescent="0.35">
      <c r="A647" s="6"/>
      <c r="B647" s="2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2" customHeight="1" x14ac:dyDescent="0.35">
      <c r="A648" s="6"/>
      <c r="B648" s="2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2" customHeight="1" x14ac:dyDescent="0.35">
      <c r="A649" s="6"/>
      <c r="B649" s="2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2" customHeight="1" x14ac:dyDescent="0.35">
      <c r="A650" s="6"/>
      <c r="B650" s="2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2" customHeight="1" x14ac:dyDescent="0.35">
      <c r="A651" s="6"/>
      <c r="B651" s="2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2" customHeight="1" x14ac:dyDescent="0.35">
      <c r="A652" s="6"/>
      <c r="B652" s="2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2" customHeight="1" x14ac:dyDescent="0.35">
      <c r="A653" s="6"/>
      <c r="B653" s="2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2" customHeight="1" x14ac:dyDescent="0.35">
      <c r="A654" s="6"/>
      <c r="B654" s="2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2" customHeight="1" x14ac:dyDescent="0.35">
      <c r="A655" s="6"/>
      <c r="B655" s="2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2" customHeight="1" x14ac:dyDescent="0.35">
      <c r="A656" s="6"/>
      <c r="B656" s="2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2" customHeight="1" x14ac:dyDescent="0.35">
      <c r="A657" s="6"/>
      <c r="B657" s="2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2" customHeight="1" x14ac:dyDescent="0.35">
      <c r="A658" s="6"/>
      <c r="B658" s="2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2" customHeight="1" x14ac:dyDescent="0.35">
      <c r="A659" s="6"/>
      <c r="B659" s="2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2" customHeight="1" x14ac:dyDescent="0.35">
      <c r="A660" s="6"/>
      <c r="B660" s="2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2" customHeight="1" x14ac:dyDescent="0.35">
      <c r="A661" s="6"/>
      <c r="B661" s="2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2" customHeight="1" x14ac:dyDescent="0.35">
      <c r="A662" s="6"/>
      <c r="B662" s="2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2" customHeight="1" x14ac:dyDescent="0.35">
      <c r="A663" s="6"/>
      <c r="B663" s="2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2" customHeight="1" x14ac:dyDescent="0.35">
      <c r="A664" s="6"/>
      <c r="B664" s="2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2" customHeight="1" x14ac:dyDescent="0.35">
      <c r="A665" s="6"/>
      <c r="B665" s="2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2" customHeight="1" x14ac:dyDescent="0.35">
      <c r="A666" s="6"/>
      <c r="B666" s="2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2" customHeight="1" x14ac:dyDescent="0.35">
      <c r="A667" s="6"/>
      <c r="B667" s="2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2" customHeight="1" x14ac:dyDescent="0.35">
      <c r="A668" s="6"/>
      <c r="B668" s="2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2" customHeight="1" x14ac:dyDescent="0.35">
      <c r="A669" s="6"/>
      <c r="B669" s="2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2" customHeight="1" x14ac:dyDescent="0.35">
      <c r="A670" s="6"/>
      <c r="B670" s="2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2" customHeight="1" x14ac:dyDescent="0.35">
      <c r="A671" s="6"/>
      <c r="B671" s="2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2" customHeight="1" x14ac:dyDescent="0.35">
      <c r="A672" s="6"/>
      <c r="B672" s="2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2" customHeight="1" x14ac:dyDescent="0.35">
      <c r="A673" s="6"/>
      <c r="B673" s="2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2" customHeight="1" x14ac:dyDescent="0.35">
      <c r="A674" s="6"/>
      <c r="B674" s="2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2" customHeight="1" x14ac:dyDescent="0.35">
      <c r="A675" s="6"/>
      <c r="B675" s="2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2" customHeight="1" x14ac:dyDescent="0.35">
      <c r="A676" s="6"/>
      <c r="B676" s="2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2" customHeight="1" x14ac:dyDescent="0.35">
      <c r="A677" s="6"/>
      <c r="B677" s="2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2" customHeight="1" x14ac:dyDescent="0.35">
      <c r="A678" s="6"/>
      <c r="B678" s="2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2" customHeight="1" x14ac:dyDescent="0.35">
      <c r="A679" s="6"/>
      <c r="B679" s="2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2" customHeight="1" x14ac:dyDescent="0.35">
      <c r="A680" s="6"/>
      <c r="B680" s="2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2" customHeight="1" x14ac:dyDescent="0.35">
      <c r="A681" s="6"/>
      <c r="B681" s="2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2" customHeight="1" x14ac:dyDescent="0.35">
      <c r="A682" s="6"/>
      <c r="B682" s="2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2" customHeight="1" x14ac:dyDescent="0.35">
      <c r="A683" s="6"/>
      <c r="B683" s="2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2" customHeight="1" x14ac:dyDescent="0.35">
      <c r="A684" s="6"/>
      <c r="B684" s="2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2" customHeight="1" x14ac:dyDescent="0.35">
      <c r="A685" s="6"/>
      <c r="B685" s="2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2" customHeight="1" x14ac:dyDescent="0.35">
      <c r="A686" s="6"/>
      <c r="B686" s="2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2" customHeight="1" x14ac:dyDescent="0.35">
      <c r="A687" s="6"/>
      <c r="B687" s="2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2" customHeight="1" x14ac:dyDescent="0.35">
      <c r="A688" s="6"/>
      <c r="B688" s="2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2" customHeight="1" x14ac:dyDescent="0.35">
      <c r="A689" s="6"/>
      <c r="B689" s="2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2" customHeight="1" x14ac:dyDescent="0.35">
      <c r="A690" s="6"/>
      <c r="B690" s="2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2" customHeight="1" x14ac:dyDescent="0.35">
      <c r="A691" s="6"/>
      <c r="B691" s="2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2" customHeight="1" x14ac:dyDescent="0.35">
      <c r="A692" s="6"/>
      <c r="B692" s="2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2" customHeight="1" x14ac:dyDescent="0.35">
      <c r="A693" s="6"/>
      <c r="B693" s="2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2" customHeight="1" x14ac:dyDescent="0.35">
      <c r="A694" s="6"/>
      <c r="B694" s="2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2" customHeight="1" x14ac:dyDescent="0.35">
      <c r="A695" s="6"/>
      <c r="B695" s="2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2" customHeight="1" x14ac:dyDescent="0.35">
      <c r="A696" s="6"/>
      <c r="B696" s="2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2" customHeight="1" x14ac:dyDescent="0.35">
      <c r="A697" s="6"/>
      <c r="B697" s="2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2" customHeight="1" x14ac:dyDescent="0.35">
      <c r="A698" s="6"/>
      <c r="B698" s="2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2" customHeight="1" x14ac:dyDescent="0.35">
      <c r="A699" s="6"/>
      <c r="B699" s="2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2" customHeight="1" x14ac:dyDescent="0.35">
      <c r="A700" s="6"/>
      <c r="B700" s="2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2" customHeight="1" x14ac:dyDescent="0.35">
      <c r="A701" s="6"/>
      <c r="B701" s="2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2" customHeight="1" x14ac:dyDescent="0.35">
      <c r="A702" s="6"/>
      <c r="B702" s="2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2" customHeight="1" x14ac:dyDescent="0.35">
      <c r="A703" s="6"/>
      <c r="B703" s="2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2" customHeight="1" x14ac:dyDescent="0.35">
      <c r="A704" s="6"/>
      <c r="B704" s="2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2" customHeight="1" x14ac:dyDescent="0.35">
      <c r="A705" s="6"/>
      <c r="B705" s="2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2" customHeight="1" x14ac:dyDescent="0.35">
      <c r="A706" s="6"/>
      <c r="B706" s="2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2" customHeight="1" x14ac:dyDescent="0.35">
      <c r="A707" s="6"/>
      <c r="B707" s="2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2" customHeight="1" x14ac:dyDescent="0.35">
      <c r="A708" s="6"/>
      <c r="B708" s="2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2" customHeight="1" x14ac:dyDescent="0.35">
      <c r="A709" s="6"/>
      <c r="B709" s="2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2" customHeight="1" x14ac:dyDescent="0.35">
      <c r="A710" s="6"/>
      <c r="B710" s="2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2" customHeight="1" x14ac:dyDescent="0.35">
      <c r="A711" s="6"/>
      <c r="B711" s="2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2" customHeight="1" x14ac:dyDescent="0.35">
      <c r="A712" s="6"/>
      <c r="B712" s="2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2" customHeight="1" x14ac:dyDescent="0.35">
      <c r="A713" s="6"/>
      <c r="B713" s="2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2" customHeight="1" x14ac:dyDescent="0.35">
      <c r="A714" s="6"/>
      <c r="B714" s="2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2" customHeight="1" x14ac:dyDescent="0.35">
      <c r="A715" s="6"/>
      <c r="B715" s="2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2" customHeight="1" x14ac:dyDescent="0.35">
      <c r="A716" s="6"/>
      <c r="B716" s="2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2" customHeight="1" x14ac:dyDescent="0.35">
      <c r="A717" s="6"/>
      <c r="B717" s="2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2" customHeight="1" x14ac:dyDescent="0.35">
      <c r="A718" s="6"/>
      <c r="B718" s="2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2" customHeight="1" x14ac:dyDescent="0.35">
      <c r="A719" s="6"/>
      <c r="B719" s="2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2" customHeight="1" x14ac:dyDescent="0.35">
      <c r="A720" s="6"/>
      <c r="B720" s="2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2" customHeight="1" x14ac:dyDescent="0.35">
      <c r="A721" s="6"/>
      <c r="B721" s="2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2" customHeight="1" x14ac:dyDescent="0.35">
      <c r="A722" s="6"/>
      <c r="B722" s="2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2" customHeight="1" x14ac:dyDescent="0.35">
      <c r="A723" s="6"/>
      <c r="B723" s="2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2" customHeight="1" x14ac:dyDescent="0.35">
      <c r="A724" s="6"/>
      <c r="B724" s="2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2" customHeight="1" x14ac:dyDescent="0.35">
      <c r="A725" s="6"/>
      <c r="B725" s="2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2" customHeight="1" x14ac:dyDescent="0.35">
      <c r="A726" s="6"/>
      <c r="B726" s="2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2" customHeight="1" x14ac:dyDescent="0.35">
      <c r="A727" s="6"/>
      <c r="B727" s="2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2" customHeight="1" x14ac:dyDescent="0.35">
      <c r="A728" s="6"/>
      <c r="B728" s="2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2" customHeight="1" x14ac:dyDescent="0.35">
      <c r="A729" s="6"/>
      <c r="B729" s="2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2" customHeight="1" x14ac:dyDescent="0.35">
      <c r="A730" s="6"/>
      <c r="B730" s="2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2" customHeight="1" x14ac:dyDescent="0.35">
      <c r="A731" s="6"/>
      <c r="B731" s="2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2" customHeight="1" x14ac:dyDescent="0.35">
      <c r="A732" s="6"/>
      <c r="B732" s="2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2" customHeight="1" x14ac:dyDescent="0.35">
      <c r="A733" s="6"/>
      <c r="B733" s="2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2" customHeight="1" x14ac:dyDescent="0.35">
      <c r="A734" s="6"/>
      <c r="B734" s="2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2" customHeight="1" x14ac:dyDescent="0.35">
      <c r="A735" s="6"/>
      <c r="B735" s="2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2" customHeight="1" x14ac:dyDescent="0.35">
      <c r="A736" s="6"/>
      <c r="B736" s="2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2" customHeight="1" x14ac:dyDescent="0.35">
      <c r="A737" s="6"/>
      <c r="B737" s="2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2" customHeight="1" x14ac:dyDescent="0.35">
      <c r="A738" s="6"/>
      <c r="B738" s="2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2" customHeight="1" x14ac:dyDescent="0.35">
      <c r="A739" s="6"/>
      <c r="B739" s="2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2" customHeight="1" x14ac:dyDescent="0.35">
      <c r="A740" s="6"/>
      <c r="B740" s="2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2" customHeight="1" x14ac:dyDescent="0.35">
      <c r="A741" s="6"/>
      <c r="B741" s="2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2" customHeight="1" x14ac:dyDescent="0.35">
      <c r="A742" s="6"/>
      <c r="B742" s="2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2" customHeight="1" x14ac:dyDescent="0.35">
      <c r="A743" s="6"/>
      <c r="B743" s="2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2" customHeight="1" x14ac:dyDescent="0.35">
      <c r="A744" s="6"/>
      <c r="B744" s="2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2" customHeight="1" x14ac:dyDescent="0.35">
      <c r="A745" s="6"/>
      <c r="B745" s="2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2" customHeight="1" x14ac:dyDescent="0.35">
      <c r="A746" s="6"/>
      <c r="B746" s="2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2" customHeight="1" x14ac:dyDescent="0.35">
      <c r="A747" s="6"/>
      <c r="B747" s="2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2" customHeight="1" x14ac:dyDescent="0.35">
      <c r="A748" s="6"/>
      <c r="B748" s="2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2" customHeight="1" x14ac:dyDescent="0.35">
      <c r="A749" s="6"/>
      <c r="B749" s="2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2" customHeight="1" x14ac:dyDescent="0.35">
      <c r="A750" s="6"/>
      <c r="B750" s="2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2" customHeight="1" x14ac:dyDescent="0.35">
      <c r="A751" s="6"/>
      <c r="B751" s="2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2" customHeight="1" x14ac:dyDescent="0.35">
      <c r="A752" s="6"/>
      <c r="B752" s="2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2" customHeight="1" x14ac:dyDescent="0.35">
      <c r="A753" s="6"/>
      <c r="B753" s="2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2" customHeight="1" x14ac:dyDescent="0.35">
      <c r="A754" s="6"/>
      <c r="B754" s="2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2" customHeight="1" x14ac:dyDescent="0.35">
      <c r="A755" s="6"/>
      <c r="B755" s="2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2" customHeight="1" x14ac:dyDescent="0.35">
      <c r="A756" s="6"/>
      <c r="B756" s="2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2" customHeight="1" x14ac:dyDescent="0.35">
      <c r="A757" s="6"/>
      <c r="B757" s="2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2" customHeight="1" x14ac:dyDescent="0.35">
      <c r="A758" s="6"/>
      <c r="B758" s="2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2" customHeight="1" x14ac:dyDescent="0.35">
      <c r="A759" s="6"/>
      <c r="B759" s="2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2" customHeight="1" x14ac:dyDescent="0.35">
      <c r="A760" s="6"/>
      <c r="B760" s="2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2" customHeight="1" x14ac:dyDescent="0.35">
      <c r="A761" s="6"/>
      <c r="B761" s="2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2" customHeight="1" x14ac:dyDescent="0.35">
      <c r="A762" s="6"/>
      <c r="B762" s="2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2" customHeight="1" x14ac:dyDescent="0.35">
      <c r="A763" s="6"/>
      <c r="B763" s="2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2" customHeight="1" x14ac:dyDescent="0.35">
      <c r="A764" s="6"/>
      <c r="B764" s="2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2" customHeight="1" x14ac:dyDescent="0.35">
      <c r="A765" s="6"/>
      <c r="B765" s="2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2" customHeight="1" x14ac:dyDescent="0.35">
      <c r="A766" s="6"/>
      <c r="B766" s="2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2" customHeight="1" x14ac:dyDescent="0.35">
      <c r="A767" s="6"/>
      <c r="B767" s="2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2" customHeight="1" x14ac:dyDescent="0.35">
      <c r="A768" s="6"/>
      <c r="B768" s="2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2" customHeight="1" x14ac:dyDescent="0.35">
      <c r="A769" s="6"/>
      <c r="B769" s="2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2" customHeight="1" x14ac:dyDescent="0.35">
      <c r="A770" s="6"/>
      <c r="B770" s="2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2" customHeight="1" x14ac:dyDescent="0.35">
      <c r="A771" s="6"/>
      <c r="B771" s="2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2" customHeight="1" x14ac:dyDescent="0.35">
      <c r="A772" s="6"/>
      <c r="B772" s="2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2" customHeight="1" x14ac:dyDescent="0.35">
      <c r="A773" s="6"/>
      <c r="B773" s="2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2" customHeight="1" x14ac:dyDescent="0.35">
      <c r="A774" s="6"/>
      <c r="B774" s="2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2" customHeight="1" x14ac:dyDescent="0.35">
      <c r="A775" s="6"/>
      <c r="B775" s="2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2" customHeight="1" x14ac:dyDescent="0.35">
      <c r="A776" s="6"/>
      <c r="B776" s="2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2" customHeight="1" x14ac:dyDescent="0.35">
      <c r="A777" s="6"/>
      <c r="B777" s="2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2" customHeight="1" x14ac:dyDescent="0.35">
      <c r="A778" s="6"/>
      <c r="B778" s="2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2" customHeight="1" x14ac:dyDescent="0.35">
      <c r="A779" s="6"/>
      <c r="B779" s="2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2" customHeight="1" x14ac:dyDescent="0.35">
      <c r="A780" s="6"/>
      <c r="B780" s="2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2" customHeight="1" x14ac:dyDescent="0.35">
      <c r="A781" s="6"/>
      <c r="B781" s="2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2" customHeight="1" x14ac:dyDescent="0.35">
      <c r="A782" s="6"/>
      <c r="B782" s="2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2" customHeight="1" x14ac:dyDescent="0.35">
      <c r="A783" s="6"/>
      <c r="B783" s="2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2" customHeight="1" x14ac:dyDescent="0.35">
      <c r="A784" s="6"/>
      <c r="B784" s="2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2" customHeight="1" x14ac:dyDescent="0.35">
      <c r="A785" s="6"/>
      <c r="B785" s="2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2" customHeight="1" x14ac:dyDescent="0.35">
      <c r="A786" s="6"/>
      <c r="B786" s="2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2" customHeight="1" x14ac:dyDescent="0.35">
      <c r="A787" s="6"/>
      <c r="B787" s="2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2" customHeight="1" x14ac:dyDescent="0.35">
      <c r="A788" s="6"/>
      <c r="B788" s="2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2" customHeight="1" x14ac:dyDescent="0.35">
      <c r="A789" s="6"/>
      <c r="B789" s="2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2" customHeight="1" x14ac:dyDescent="0.35">
      <c r="A790" s="6"/>
      <c r="B790" s="2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2" customHeight="1" x14ac:dyDescent="0.35">
      <c r="A791" s="6"/>
      <c r="B791" s="2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2" customHeight="1" x14ac:dyDescent="0.35">
      <c r="A792" s="6"/>
      <c r="B792" s="2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2" customHeight="1" x14ac:dyDescent="0.35">
      <c r="A793" s="6"/>
      <c r="B793" s="2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2" customHeight="1" x14ac:dyDescent="0.35">
      <c r="A794" s="6"/>
      <c r="B794" s="2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2" customHeight="1" x14ac:dyDescent="0.35">
      <c r="A795" s="6"/>
      <c r="B795" s="2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2" customHeight="1" x14ac:dyDescent="0.35">
      <c r="A796" s="6"/>
      <c r="B796" s="2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2" customHeight="1" x14ac:dyDescent="0.35">
      <c r="A797" s="6"/>
      <c r="B797" s="2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2" customHeight="1" x14ac:dyDescent="0.35">
      <c r="A798" s="6"/>
      <c r="B798" s="2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2" customHeight="1" x14ac:dyDescent="0.35">
      <c r="A799" s="6"/>
      <c r="B799" s="2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2" customHeight="1" x14ac:dyDescent="0.35">
      <c r="A800" s="6"/>
      <c r="B800" s="2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2" customHeight="1" x14ac:dyDescent="0.35">
      <c r="A801" s="6"/>
      <c r="B801" s="2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2" customHeight="1" x14ac:dyDescent="0.35">
      <c r="A802" s="6"/>
      <c r="B802" s="2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2" customHeight="1" x14ac:dyDescent="0.35">
      <c r="A803" s="6"/>
      <c r="B803" s="2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2" customHeight="1" x14ac:dyDescent="0.35">
      <c r="A804" s="6"/>
      <c r="B804" s="2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2" customHeight="1" x14ac:dyDescent="0.35">
      <c r="A805" s="6"/>
      <c r="B805" s="2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2" customHeight="1" x14ac:dyDescent="0.35">
      <c r="A806" s="6"/>
      <c r="B806" s="2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2" customHeight="1" x14ac:dyDescent="0.35">
      <c r="A807" s="6"/>
      <c r="B807" s="2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2" customHeight="1" x14ac:dyDescent="0.35">
      <c r="A808" s="6"/>
      <c r="B808" s="2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2" customHeight="1" x14ac:dyDescent="0.35">
      <c r="A809" s="6"/>
      <c r="B809" s="2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2" customHeight="1" x14ac:dyDescent="0.35">
      <c r="A810" s="6"/>
      <c r="B810" s="2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2" customHeight="1" x14ac:dyDescent="0.35">
      <c r="A811" s="6"/>
      <c r="B811" s="2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2" customHeight="1" x14ac:dyDescent="0.35">
      <c r="A812" s="6"/>
      <c r="B812" s="2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2" customHeight="1" x14ac:dyDescent="0.35">
      <c r="A813" s="6"/>
      <c r="B813" s="2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2" customHeight="1" x14ac:dyDescent="0.35">
      <c r="A814" s="6"/>
      <c r="B814" s="2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2" customHeight="1" x14ac:dyDescent="0.35">
      <c r="A815" s="6"/>
      <c r="B815" s="2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2" customHeight="1" x14ac:dyDescent="0.35">
      <c r="A816" s="6"/>
      <c r="B816" s="2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2" customHeight="1" x14ac:dyDescent="0.35">
      <c r="A817" s="6"/>
      <c r="B817" s="2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2" customHeight="1" x14ac:dyDescent="0.35">
      <c r="A818" s="6"/>
      <c r="B818" s="2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2" customHeight="1" x14ac:dyDescent="0.35">
      <c r="A819" s="6"/>
      <c r="B819" s="2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2" customHeight="1" x14ac:dyDescent="0.35">
      <c r="A820" s="6"/>
      <c r="B820" s="2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2" customHeight="1" x14ac:dyDescent="0.35">
      <c r="A821" s="6"/>
      <c r="B821" s="2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2" customHeight="1" x14ac:dyDescent="0.35">
      <c r="A822" s="6"/>
      <c r="B822" s="2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2" customHeight="1" x14ac:dyDescent="0.35">
      <c r="A823" s="6"/>
      <c r="B823" s="2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2" customHeight="1" x14ac:dyDescent="0.35">
      <c r="A824" s="6"/>
      <c r="B824" s="2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2" customHeight="1" x14ac:dyDescent="0.35">
      <c r="A825" s="6"/>
      <c r="B825" s="2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2" customHeight="1" x14ac:dyDescent="0.35">
      <c r="A826" s="6"/>
      <c r="B826" s="2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2" customHeight="1" x14ac:dyDescent="0.35">
      <c r="A827" s="6"/>
      <c r="B827" s="2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2" customHeight="1" x14ac:dyDescent="0.35">
      <c r="A828" s="6"/>
      <c r="B828" s="2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2" customHeight="1" x14ac:dyDescent="0.35">
      <c r="A829" s="6"/>
      <c r="B829" s="2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2" customHeight="1" x14ac:dyDescent="0.35">
      <c r="A830" s="6"/>
      <c r="B830" s="2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2" customHeight="1" x14ac:dyDescent="0.35">
      <c r="A831" s="6"/>
      <c r="B831" s="2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2" customHeight="1" x14ac:dyDescent="0.35">
      <c r="A832" s="6"/>
      <c r="B832" s="2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2" customHeight="1" x14ac:dyDescent="0.35">
      <c r="A833" s="6"/>
      <c r="B833" s="2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2" customHeight="1" x14ac:dyDescent="0.35">
      <c r="A834" s="6"/>
      <c r="B834" s="2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2" customHeight="1" x14ac:dyDescent="0.35">
      <c r="A835" s="6"/>
      <c r="B835" s="2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2" customHeight="1" x14ac:dyDescent="0.35">
      <c r="A836" s="6"/>
      <c r="B836" s="2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2" customHeight="1" x14ac:dyDescent="0.35">
      <c r="A837" s="6"/>
      <c r="B837" s="2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2" customHeight="1" x14ac:dyDescent="0.35">
      <c r="A838" s="6"/>
      <c r="B838" s="2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2" customHeight="1" x14ac:dyDescent="0.35">
      <c r="A839" s="6"/>
      <c r="B839" s="2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2" customHeight="1" x14ac:dyDescent="0.35">
      <c r="A840" s="6"/>
      <c r="B840" s="2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2" customHeight="1" x14ac:dyDescent="0.35">
      <c r="A841" s="6"/>
      <c r="B841" s="2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2" customHeight="1" x14ac:dyDescent="0.35">
      <c r="A842" s="6"/>
      <c r="B842" s="2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2" customHeight="1" x14ac:dyDescent="0.35">
      <c r="A843" s="6"/>
      <c r="B843" s="2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2" customHeight="1" x14ac:dyDescent="0.35">
      <c r="A844" s="6"/>
      <c r="B844" s="2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2" customHeight="1" x14ac:dyDescent="0.35">
      <c r="A845" s="6"/>
      <c r="B845" s="2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2" customHeight="1" x14ac:dyDescent="0.35">
      <c r="A846" s="6"/>
      <c r="B846" s="2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2" customHeight="1" x14ac:dyDescent="0.35">
      <c r="A847" s="6"/>
      <c r="B847" s="2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2" customHeight="1" x14ac:dyDescent="0.35">
      <c r="A848" s="6"/>
      <c r="B848" s="2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2" customHeight="1" x14ac:dyDescent="0.35">
      <c r="A849" s="6"/>
      <c r="B849" s="2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2" customHeight="1" x14ac:dyDescent="0.35">
      <c r="A850" s="6"/>
      <c r="B850" s="2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2" customHeight="1" x14ac:dyDescent="0.35">
      <c r="A851" s="6"/>
      <c r="B851" s="2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2" customHeight="1" x14ac:dyDescent="0.35">
      <c r="A852" s="6"/>
      <c r="B852" s="2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2" customHeight="1" x14ac:dyDescent="0.35">
      <c r="A853" s="6"/>
      <c r="B853" s="2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2" customHeight="1" x14ac:dyDescent="0.35">
      <c r="A854" s="6"/>
      <c r="B854" s="2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2" customHeight="1" x14ac:dyDescent="0.35">
      <c r="A855" s="6"/>
      <c r="B855" s="2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2" customHeight="1" x14ac:dyDescent="0.35">
      <c r="A856" s="6"/>
      <c r="B856" s="2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2" customHeight="1" x14ac:dyDescent="0.35">
      <c r="A857" s="6"/>
      <c r="B857" s="2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2" customHeight="1" x14ac:dyDescent="0.35">
      <c r="A858" s="6"/>
      <c r="B858" s="2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2" customHeight="1" x14ac:dyDescent="0.35">
      <c r="A859" s="6"/>
      <c r="B859" s="2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2" customHeight="1" x14ac:dyDescent="0.35">
      <c r="A860" s="6"/>
      <c r="B860" s="2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2" customHeight="1" x14ac:dyDescent="0.35">
      <c r="A861" s="6"/>
      <c r="B861" s="2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2" customHeight="1" x14ac:dyDescent="0.35">
      <c r="A862" s="6"/>
      <c r="B862" s="2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2" customHeight="1" x14ac:dyDescent="0.35">
      <c r="A863" s="6"/>
      <c r="B863" s="2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2" customHeight="1" x14ac:dyDescent="0.35">
      <c r="A864" s="6"/>
      <c r="B864" s="2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2" customHeight="1" x14ac:dyDescent="0.35">
      <c r="A865" s="6"/>
      <c r="B865" s="2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2" customHeight="1" x14ac:dyDescent="0.35">
      <c r="A866" s="6"/>
      <c r="B866" s="2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2" customHeight="1" x14ac:dyDescent="0.35">
      <c r="A867" s="6"/>
      <c r="B867" s="2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2" customHeight="1" x14ac:dyDescent="0.35">
      <c r="A868" s="6"/>
      <c r="B868" s="2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2" customHeight="1" x14ac:dyDescent="0.35">
      <c r="A869" s="6"/>
      <c r="B869" s="2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2" customHeight="1" x14ac:dyDescent="0.35">
      <c r="A870" s="6"/>
      <c r="B870" s="2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2" customHeight="1" x14ac:dyDescent="0.35">
      <c r="A871" s="6"/>
      <c r="B871" s="2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2" customHeight="1" x14ac:dyDescent="0.35">
      <c r="A872" s="6"/>
      <c r="B872" s="2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2" customHeight="1" x14ac:dyDescent="0.35">
      <c r="A873" s="6"/>
      <c r="B873" s="2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2" customHeight="1" x14ac:dyDescent="0.35">
      <c r="A874" s="6"/>
      <c r="B874" s="2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2" customHeight="1" x14ac:dyDescent="0.35">
      <c r="A875" s="6"/>
      <c r="B875" s="2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2" customHeight="1" x14ac:dyDescent="0.35">
      <c r="A876" s="6"/>
      <c r="B876" s="2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2" customHeight="1" x14ac:dyDescent="0.35">
      <c r="A877" s="6"/>
      <c r="B877" s="2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2" customHeight="1" x14ac:dyDescent="0.35">
      <c r="A878" s="6"/>
      <c r="B878" s="2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2" customHeight="1" x14ac:dyDescent="0.35">
      <c r="A879" s="6"/>
      <c r="B879" s="2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2" customHeight="1" x14ac:dyDescent="0.35">
      <c r="A880" s="6"/>
      <c r="B880" s="2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2" customHeight="1" x14ac:dyDescent="0.35">
      <c r="A881" s="6"/>
      <c r="B881" s="2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2" customHeight="1" x14ac:dyDescent="0.35">
      <c r="A882" s="6"/>
      <c r="B882" s="2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2" customHeight="1" x14ac:dyDescent="0.35">
      <c r="A883" s="6"/>
      <c r="B883" s="2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2" customHeight="1" x14ac:dyDescent="0.35">
      <c r="A884" s="6"/>
      <c r="B884" s="2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2" customHeight="1" x14ac:dyDescent="0.35">
      <c r="A885" s="6"/>
      <c r="B885" s="2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2" customHeight="1" x14ac:dyDescent="0.35">
      <c r="A886" s="6"/>
      <c r="B886" s="2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2" customHeight="1" x14ac:dyDescent="0.35">
      <c r="A887" s="6"/>
      <c r="B887" s="2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2" customHeight="1" x14ac:dyDescent="0.35">
      <c r="A888" s="6"/>
      <c r="B888" s="2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2" customHeight="1" x14ac:dyDescent="0.35">
      <c r="A889" s="6"/>
      <c r="B889" s="2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2" customHeight="1" x14ac:dyDescent="0.35">
      <c r="A890" s="6"/>
      <c r="B890" s="2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2" customHeight="1" x14ac:dyDescent="0.35">
      <c r="A891" s="6"/>
      <c r="B891" s="2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2" customHeight="1" x14ac:dyDescent="0.35">
      <c r="A892" s="6"/>
      <c r="B892" s="2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2" customHeight="1" x14ac:dyDescent="0.35">
      <c r="A893" s="6"/>
      <c r="B893" s="2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2" customHeight="1" x14ac:dyDescent="0.35">
      <c r="A894" s="6"/>
      <c r="B894" s="2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2" customHeight="1" x14ac:dyDescent="0.35">
      <c r="A895" s="6"/>
      <c r="B895" s="2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2" customHeight="1" x14ac:dyDescent="0.35">
      <c r="A896" s="6"/>
      <c r="B896" s="2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2" customHeight="1" x14ac:dyDescent="0.35">
      <c r="A897" s="6"/>
      <c r="B897" s="2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2" customHeight="1" x14ac:dyDescent="0.35">
      <c r="A898" s="6"/>
      <c r="B898" s="2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2" customHeight="1" x14ac:dyDescent="0.35">
      <c r="A899" s="6"/>
      <c r="B899" s="2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2" customHeight="1" x14ac:dyDescent="0.35">
      <c r="A900" s="6"/>
      <c r="B900" s="2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2" customHeight="1" x14ac:dyDescent="0.35">
      <c r="A901" s="6"/>
      <c r="B901" s="2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2" customHeight="1" x14ac:dyDescent="0.35">
      <c r="A902" s="6"/>
      <c r="B902" s="2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2" customHeight="1" x14ac:dyDescent="0.35">
      <c r="A903" s="6"/>
      <c r="B903" s="2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2" customHeight="1" x14ac:dyDescent="0.35">
      <c r="A904" s="6"/>
      <c r="B904" s="2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2" customHeight="1" x14ac:dyDescent="0.35">
      <c r="A905" s="6"/>
      <c r="B905" s="2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2" customHeight="1" x14ac:dyDescent="0.35">
      <c r="A906" s="6"/>
      <c r="B906" s="2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2" customHeight="1" x14ac:dyDescent="0.35">
      <c r="A907" s="6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2" customHeight="1" x14ac:dyDescent="0.35">
      <c r="A908" s="6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2" customHeight="1" x14ac:dyDescent="0.35">
      <c r="A909" s="6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2" customHeight="1" x14ac:dyDescent="0.35">
      <c r="A910" s="6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2" customHeight="1" x14ac:dyDescent="0.35">
      <c r="A911" s="6"/>
      <c r="B911" s="2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2" customHeight="1" x14ac:dyDescent="0.35">
      <c r="A912" s="6"/>
      <c r="B912" s="2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2" customHeight="1" x14ac:dyDescent="0.35">
      <c r="A913" s="6"/>
      <c r="B913" s="2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2" customHeight="1" x14ac:dyDescent="0.35">
      <c r="A914" s="6"/>
      <c r="B914" s="2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2" customHeight="1" x14ac:dyDescent="0.35">
      <c r="A915" s="6"/>
      <c r="B915" s="2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2" customHeight="1" x14ac:dyDescent="0.35">
      <c r="A916" s="6"/>
      <c r="B916" s="2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2" customHeight="1" x14ac:dyDescent="0.35">
      <c r="A917" s="6"/>
      <c r="B917" s="2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2" customHeight="1" x14ac:dyDescent="0.35">
      <c r="A918" s="6"/>
      <c r="B918" s="2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2" customHeight="1" x14ac:dyDescent="0.35">
      <c r="A919" s="6"/>
      <c r="B919" s="2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2" customHeight="1" x14ac:dyDescent="0.35">
      <c r="A920" s="6"/>
      <c r="B920" s="2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2" customHeight="1" x14ac:dyDescent="0.35">
      <c r="A921" s="6"/>
      <c r="B921" s="2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2" customHeight="1" x14ac:dyDescent="0.35">
      <c r="A922" s="6"/>
      <c r="B922" s="2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2" customHeight="1" x14ac:dyDescent="0.35">
      <c r="A923" s="6"/>
      <c r="B923" s="2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2" customHeight="1" x14ac:dyDescent="0.35">
      <c r="A924" s="6"/>
      <c r="B924" s="2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2" customHeight="1" x14ac:dyDescent="0.35">
      <c r="A925" s="6"/>
      <c r="B925" s="2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2" customHeight="1" x14ac:dyDescent="0.35">
      <c r="A926" s="6"/>
      <c r="B926" s="2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2" customHeight="1" x14ac:dyDescent="0.35">
      <c r="A927" s="6"/>
      <c r="B927" s="2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2" customHeight="1" x14ac:dyDescent="0.35">
      <c r="A928" s="6"/>
      <c r="B928" s="2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2" customHeight="1" x14ac:dyDescent="0.35">
      <c r="A929" s="6"/>
      <c r="B929" s="2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2" customHeight="1" x14ac:dyDescent="0.35">
      <c r="A930" s="6"/>
      <c r="B930" s="2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2" customHeight="1" x14ac:dyDescent="0.35">
      <c r="A931" s="6"/>
      <c r="B931" s="2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2" customHeight="1" x14ac:dyDescent="0.35">
      <c r="A932" s="6"/>
      <c r="B932" s="2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2" customHeight="1" x14ac:dyDescent="0.35">
      <c r="A933" s="6"/>
      <c r="B933" s="2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2" customHeight="1" x14ac:dyDescent="0.35">
      <c r="A934" s="6"/>
      <c r="B934" s="2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2" customHeight="1" x14ac:dyDescent="0.35">
      <c r="A935" s="6"/>
      <c r="B935" s="2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2" customHeight="1" x14ac:dyDescent="0.35">
      <c r="A936" s="6"/>
      <c r="B936" s="2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2" customHeight="1" x14ac:dyDescent="0.35">
      <c r="A937" s="6"/>
      <c r="B937" s="2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2" customHeight="1" x14ac:dyDescent="0.35">
      <c r="A938" s="6"/>
      <c r="B938" s="2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2" customHeight="1" x14ac:dyDescent="0.35">
      <c r="A939" s="6"/>
      <c r="B939" s="2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2" customHeight="1" x14ac:dyDescent="0.35">
      <c r="A940" s="6"/>
      <c r="B940" s="2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2" customHeight="1" x14ac:dyDescent="0.35">
      <c r="A941" s="6"/>
      <c r="B941" s="2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2" customHeight="1" x14ac:dyDescent="0.35">
      <c r="A942" s="6"/>
      <c r="B942" s="2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2" customHeight="1" x14ac:dyDescent="0.35">
      <c r="A943" s="6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2" customHeight="1" x14ac:dyDescent="0.35">
      <c r="A944" s="6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2" customHeight="1" x14ac:dyDescent="0.35">
      <c r="A945" s="6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2" customHeight="1" x14ac:dyDescent="0.35">
      <c r="A946" s="6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2" customHeight="1" x14ac:dyDescent="0.35">
      <c r="A947" s="6"/>
      <c r="B947" s="2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2" customHeight="1" x14ac:dyDescent="0.35">
      <c r="A948" s="6"/>
      <c r="B948" s="2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2" customHeight="1" x14ac:dyDescent="0.35">
      <c r="A949" s="6"/>
      <c r="B949" s="2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2" customHeight="1" x14ac:dyDescent="0.35">
      <c r="A950" s="6"/>
      <c r="B950" s="2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2" customHeight="1" x14ac:dyDescent="0.35">
      <c r="A951" s="6"/>
      <c r="B951" s="2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2" customHeight="1" x14ac:dyDescent="0.35">
      <c r="A952" s="6"/>
      <c r="B952" s="2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2" customHeight="1" x14ac:dyDescent="0.35">
      <c r="A953" s="6"/>
      <c r="B953" s="2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2" customHeight="1" x14ac:dyDescent="0.35">
      <c r="A954" s="6"/>
      <c r="B954" s="2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2" customHeight="1" x14ac:dyDescent="0.35">
      <c r="A955" s="6"/>
      <c r="B955" s="2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2" customHeight="1" x14ac:dyDescent="0.35">
      <c r="A956" s="6"/>
      <c r="B956" s="2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2" customHeight="1" x14ac:dyDescent="0.35">
      <c r="A957" s="6"/>
      <c r="B957" s="2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2" customHeight="1" x14ac:dyDescent="0.35">
      <c r="A958" s="6"/>
      <c r="B958" s="2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2" customHeight="1" x14ac:dyDescent="0.35">
      <c r="A959" s="6"/>
      <c r="B959" s="2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2" customHeight="1" x14ac:dyDescent="0.35">
      <c r="A960" s="6"/>
      <c r="B960" s="2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2" customHeight="1" x14ac:dyDescent="0.35">
      <c r="A961" s="6"/>
      <c r="B961" s="2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2" customHeight="1" x14ac:dyDescent="0.35">
      <c r="A962" s="6"/>
      <c r="B962" s="2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2" customHeight="1" x14ac:dyDescent="0.35">
      <c r="A963" s="6"/>
      <c r="B963" s="2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2" customHeight="1" x14ac:dyDescent="0.35">
      <c r="A964" s="6"/>
      <c r="B964" s="2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2" customHeight="1" x14ac:dyDescent="0.35">
      <c r="A965" s="6"/>
      <c r="B965" s="2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2" customHeight="1" x14ac:dyDescent="0.35">
      <c r="A966" s="6"/>
      <c r="B966" s="2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2" customHeight="1" x14ac:dyDescent="0.35">
      <c r="A967" s="6"/>
      <c r="B967" s="2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2" customHeight="1" x14ac:dyDescent="0.35">
      <c r="A968" s="6"/>
      <c r="B968" s="2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2" customHeight="1" x14ac:dyDescent="0.35">
      <c r="A969" s="6"/>
      <c r="B969" s="2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2" customHeight="1" x14ac:dyDescent="0.35">
      <c r="A970" s="6"/>
      <c r="B970" s="2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2" customHeight="1" x14ac:dyDescent="0.35">
      <c r="A971" s="6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2" customHeight="1" x14ac:dyDescent="0.35">
      <c r="A972" s="6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2" customHeight="1" x14ac:dyDescent="0.35">
      <c r="A973" s="6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2" customHeight="1" x14ac:dyDescent="0.35">
      <c r="A974" s="6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2" customHeight="1" x14ac:dyDescent="0.35">
      <c r="A975" s="6"/>
      <c r="B975" s="2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2" customHeight="1" x14ac:dyDescent="0.35">
      <c r="A976" s="6"/>
      <c r="B976" s="2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2" customHeight="1" x14ac:dyDescent="0.35">
      <c r="A977" s="6"/>
      <c r="B977" s="2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2" customHeight="1" x14ac:dyDescent="0.35">
      <c r="A978" s="6"/>
      <c r="B978" s="2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2" customHeight="1" x14ac:dyDescent="0.35">
      <c r="A979" s="6"/>
      <c r="B979" s="2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2" customHeight="1" x14ac:dyDescent="0.35">
      <c r="A980" s="6"/>
      <c r="B980" s="2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2" customHeight="1" x14ac:dyDescent="0.35">
      <c r="A981" s="6"/>
      <c r="B981" s="2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2" customHeight="1" x14ac:dyDescent="0.35">
      <c r="A982" s="6"/>
      <c r="B982" s="2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2" customHeight="1" x14ac:dyDescent="0.35">
      <c r="A983" s="6"/>
      <c r="B983" s="2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2" customHeight="1" x14ac:dyDescent="0.35">
      <c r="A984" s="6"/>
      <c r="B984" s="2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2" customHeight="1" x14ac:dyDescent="0.35">
      <c r="A985" s="6"/>
      <c r="B985" s="2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2" customHeight="1" x14ac:dyDescent="0.35">
      <c r="A986" s="6"/>
      <c r="B986" s="2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2" customHeight="1" x14ac:dyDescent="0.35">
      <c r="A987" s="6"/>
      <c r="B987" s="2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2" customHeight="1" x14ac:dyDescent="0.35">
      <c r="A988" s="6"/>
      <c r="B988" s="2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2" customHeight="1" x14ac:dyDescent="0.35">
      <c r="A989" s="6"/>
      <c r="B989" s="2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2" customHeight="1" x14ac:dyDescent="0.35">
      <c r="A990" s="6"/>
      <c r="B990" s="2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2" customHeight="1" x14ac:dyDescent="0.35">
      <c r="A991" s="6"/>
      <c r="B991" s="2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2" customHeight="1" x14ac:dyDescent="0.35">
      <c r="A992" s="6"/>
      <c r="B992" s="2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2" customHeight="1" x14ac:dyDescent="0.35">
      <c r="A993" s="6"/>
      <c r="B993" s="2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2" customHeight="1" x14ac:dyDescent="0.35">
      <c r="A994" s="6"/>
      <c r="B994" s="2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2" customHeight="1" x14ac:dyDescent="0.35">
      <c r="A995" s="6"/>
      <c r="B995" s="2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2" customHeight="1" x14ac:dyDescent="0.35">
      <c r="A996" s="6"/>
      <c r="B996" s="2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2" customHeight="1" x14ac:dyDescent="0.35">
      <c r="A997" s="6"/>
      <c r="B997" s="2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2" customHeight="1" x14ac:dyDescent="0.35">
      <c r="A998" s="6"/>
      <c r="B998" s="2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2" customHeight="1" x14ac:dyDescent="0.35">
      <c r="A999" s="6"/>
      <c r="B999" s="2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2" customHeight="1" x14ac:dyDescent="0.35">
      <c r="A1000" s="6"/>
      <c r="B1000" s="2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26">
    <mergeCell ref="J3:K3"/>
    <mergeCell ref="J6:K6"/>
    <mergeCell ref="J8:K8"/>
    <mergeCell ref="J7:K7"/>
    <mergeCell ref="J5:K5"/>
    <mergeCell ref="J4:K4"/>
    <mergeCell ref="J2:L2"/>
    <mergeCell ref="J1:L1"/>
    <mergeCell ref="B1:G1"/>
    <mergeCell ref="P2:R2"/>
    <mergeCell ref="F2:H2"/>
    <mergeCell ref="B372:H372"/>
    <mergeCell ref="B9:H9"/>
    <mergeCell ref="B7:C7"/>
    <mergeCell ref="B6:C6"/>
    <mergeCell ref="B8:C8"/>
    <mergeCell ref="F6:G6"/>
    <mergeCell ref="B5:C5"/>
    <mergeCell ref="B4:C4"/>
    <mergeCell ref="B3:C3"/>
    <mergeCell ref="B2:D2"/>
    <mergeCell ref="F8:G8"/>
    <mergeCell ref="F7:G7"/>
    <mergeCell ref="F5:G5"/>
    <mergeCell ref="F4:G4"/>
    <mergeCell ref="F3:G3"/>
  </mergeCells>
  <conditionalFormatting sqref="C11:C119">
    <cfRule type="expression" dxfId="1" priority="2">
      <formula>AND(ISNUMBER(C11),TRUNC(C11)&lt;TODAY())</formula>
    </cfRule>
  </conditionalFormatting>
  <conditionalFormatting sqref="L8">
    <cfRule type="cellIs" dxfId="0" priority="1" operator="equal">
      <formula>"KO"</formula>
    </cfRule>
  </conditionalFormatting>
  <hyperlinks>
    <hyperlink ref="J1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baseColWidth="10" defaultColWidth="14.3984375" defaultRowHeight="15" customHeight="1" x14ac:dyDescent="0.35"/>
  <cols>
    <col min="1" max="27" width="10" customWidth="1"/>
  </cols>
  <sheetData>
    <row r="1" spans="1:11" ht="12" customHeight="1" x14ac:dyDescent="0.35"/>
    <row r="2" spans="1:11" ht="12" customHeight="1" x14ac:dyDescent="0.35"/>
    <row r="3" spans="1:11" ht="12" customHeight="1" x14ac:dyDescent="0.35"/>
    <row r="4" spans="1:11" ht="12" customHeight="1" x14ac:dyDescent="0.35">
      <c r="C4" s="4">
        <v>45000</v>
      </c>
      <c r="D4" s="5">
        <v>0.04</v>
      </c>
      <c r="E4">
        <f t="shared" ref="E4:E5" si="0">C4*D4*0.7</f>
        <v>1260</v>
      </c>
      <c r="F4">
        <f t="shared" ref="F4:F5" si="1">E4/4</f>
        <v>315</v>
      </c>
    </row>
    <row r="5" spans="1:11" ht="12" customHeight="1" x14ac:dyDescent="0.35">
      <c r="C5" s="4">
        <v>45000</v>
      </c>
      <c r="D5" s="7">
        <v>4.4999999999999998E-2</v>
      </c>
      <c r="E5">
        <f t="shared" si="0"/>
        <v>1417.5</v>
      </c>
      <c r="F5">
        <f t="shared" si="1"/>
        <v>354.375</v>
      </c>
      <c r="K5">
        <v>45.17</v>
      </c>
    </row>
    <row r="6" spans="1:11" ht="12" customHeight="1" x14ac:dyDescent="0.35">
      <c r="K6">
        <v>44.29</v>
      </c>
    </row>
    <row r="7" spans="1:11" ht="12" customHeight="1" x14ac:dyDescent="0.35">
      <c r="K7">
        <v>43.41</v>
      </c>
    </row>
    <row r="8" spans="1:11" ht="12" customHeight="1" x14ac:dyDescent="0.35">
      <c r="A8">
        <f>JxPret!B59</f>
        <v>48</v>
      </c>
      <c r="B8" s="8">
        <f>JxPret!C59</f>
        <v>47390</v>
      </c>
      <c r="C8" s="9">
        <f>JxPret!D59</f>
        <v>167003.54999999996</v>
      </c>
      <c r="D8">
        <f t="shared" ref="D8:D13" si="2">C8/A8</f>
        <v>3479.240624999999</v>
      </c>
      <c r="E8">
        <f t="shared" ref="E8:E13" si="3">E$4*(A8/12)</f>
        <v>5040</v>
      </c>
      <c r="F8" s="9">
        <f t="shared" ref="F8:F13" si="4">C8-E8</f>
        <v>161963.54999999996</v>
      </c>
      <c r="G8">
        <f>F8/48</f>
        <v>3374.240624999999</v>
      </c>
      <c r="K8">
        <v>42.53</v>
      </c>
    </row>
    <row r="9" spans="1:11" ht="12" customHeight="1" x14ac:dyDescent="0.35">
      <c r="A9">
        <f>JxPret!B71</f>
        <v>60</v>
      </c>
      <c r="B9" s="8">
        <f>JxPret!C71</f>
        <v>47755</v>
      </c>
      <c r="C9" s="9">
        <f>JxPret!D71</f>
        <v>158146.09</v>
      </c>
      <c r="D9">
        <f t="shared" si="2"/>
        <v>2635.7681666666667</v>
      </c>
      <c r="E9">
        <f t="shared" si="3"/>
        <v>6300</v>
      </c>
      <c r="F9" s="9">
        <f t="shared" si="4"/>
        <v>151846.09</v>
      </c>
      <c r="G9">
        <f>F9/60</f>
        <v>2530.7681666666667</v>
      </c>
      <c r="K9">
        <v>41.65</v>
      </c>
    </row>
    <row r="10" spans="1:11" ht="12" customHeight="1" x14ac:dyDescent="0.35">
      <c r="A10">
        <f>JxPret!B73</f>
        <v>62</v>
      </c>
      <c r="B10" s="8">
        <f>JxPret!C73</f>
        <v>47816</v>
      </c>
      <c r="C10" s="9">
        <f>JxPret!D73</f>
        <v>156652.13</v>
      </c>
      <c r="D10">
        <f t="shared" si="2"/>
        <v>2526.6472580645163</v>
      </c>
      <c r="E10">
        <f t="shared" si="3"/>
        <v>6510</v>
      </c>
      <c r="F10" s="9">
        <f t="shared" si="4"/>
        <v>150142.13</v>
      </c>
      <c r="K10">
        <v>40.770000000000003</v>
      </c>
    </row>
    <row r="11" spans="1:11" ht="12" customHeight="1" x14ac:dyDescent="0.35">
      <c r="A11">
        <f>JxPret!B85</f>
        <v>74</v>
      </c>
      <c r="B11" s="8">
        <f>JxPret!C85</f>
        <v>48181</v>
      </c>
      <c r="C11" s="9">
        <f>JxPret!D85</f>
        <v>147580.44000000006</v>
      </c>
      <c r="D11">
        <f t="shared" si="2"/>
        <v>1994.3302702702711</v>
      </c>
      <c r="E11">
        <f t="shared" si="3"/>
        <v>7770</v>
      </c>
      <c r="F11" s="9">
        <f t="shared" si="4"/>
        <v>139810.44000000006</v>
      </c>
      <c r="K11">
        <v>39.880000000000003</v>
      </c>
    </row>
    <row r="12" spans="1:11" ht="12" customHeight="1" x14ac:dyDescent="0.35">
      <c r="A12">
        <f>JxPret!B97</f>
        <v>86</v>
      </c>
      <c r="B12" s="8">
        <f>JxPret!C97</f>
        <v>48547</v>
      </c>
      <c r="C12" s="9">
        <f>JxPret!D97</f>
        <v>138321.05000000002</v>
      </c>
      <c r="D12">
        <f t="shared" si="2"/>
        <v>1608.3843023255815</v>
      </c>
      <c r="E12">
        <f t="shared" si="3"/>
        <v>9030</v>
      </c>
      <c r="F12" s="9">
        <f t="shared" si="4"/>
        <v>129291.05000000002</v>
      </c>
      <c r="K12">
        <v>38.99</v>
      </c>
    </row>
    <row r="13" spans="1:11" ht="12" customHeight="1" x14ac:dyDescent="0.35">
      <c r="A13">
        <f>JxPret!B109</f>
        <v>98</v>
      </c>
      <c r="B13" s="8">
        <f>JxPret!C109</f>
        <v>48912</v>
      </c>
      <c r="C13" s="9">
        <f>JxPret!D109</f>
        <v>128870.04000000004</v>
      </c>
      <c r="D13">
        <f t="shared" si="2"/>
        <v>1315.0004081632658</v>
      </c>
      <c r="E13">
        <f t="shared" si="3"/>
        <v>10290</v>
      </c>
      <c r="F13" s="9">
        <f t="shared" si="4"/>
        <v>118580.04000000004</v>
      </c>
      <c r="K13">
        <v>38.11</v>
      </c>
    </row>
    <row r="14" spans="1:11" ht="12" customHeight="1" x14ac:dyDescent="0.35">
      <c r="B14" s="8">
        <f>JxPret!C121</f>
        <v>49277</v>
      </c>
      <c r="C14" s="9">
        <f>JxPret!D121</f>
        <v>119223.44000000005</v>
      </c>
      <c r="K14">
        <v>37.21</v>
      </c>
    </row>
    <row r="15" spans="1:11" ht="12" customHeight="1" x14ac:dyDescent="0.35">
      <c r="K15">
        <v>36.32</v>
      </c>
    </row>
    <row r="16" spans="1:11" ht="12" customHeight="1" x14ac:dyDescent="0.35">
      <c r="K16">
        <v>35.43</v>
      </c>
    </row>
    <row r="17" spans="11:11" ht="12" customHeight="1" x14ac:dyDescent="0.35">
      <c r="K17">
        <v>34.53</v>
      </c>
    </row>
    <row r="18" spans="11:11" ht="12" customHeight="1" x14ac:dyDescent="0.35">
      <c r="K18">
        <v>33.630000000000003</v>
      </c>
    </row>
    <row r="19" spans="11:11" ht="12" customHeight="1" x14ac:dyDescent="0.35">
      <c r="K19">
        <v>32.729999999999997</v>
      </c>
    </row>
    <row r="20" spans="11:11" ht="12" customHeight="1" x14ac:dyDescent="0.35">
      <c r="K20">
        <v>31.83</v>
      </c>
    </row>
    <row r="21" spans="11:11" ht="12" customHeight="1" x14ac:dyDescent="0.35">
      <c r="K21">
        <v>30.92</v>
      </c>
    </row>
    <row r="22" spans="11:11" ht="12" customHeight="1" x14ac:dyDescent="0.35">
      <c r="K22">
        <v>30.02</v>
      </c>
    </row>
    <row r="23" spans="11:11" ht="12" customHeight="1" x14ac:dyDescent="0.35">
      <c r="K23">
        <v>29.11</v>
      </c>
    </row>
    <row r="24" spans="11:11" ht="12" customHeight="1" x14ac:dyDescent="0.35">
      <c r="K24">
        <v>28.2</v>
      </c>
    </row>
    <row r="25" spans="11:11" ht="12" customHeight="1" x14ac:dyDescent="0.35">
      <c r="K25">
        <v>27.29</v>
      </c>
    </row>
    <row r="26" spans="11:11" ht="12" customHeight="1" x14ac:dyDescent="0.35">
      <c r="K26">
        <v>26.37</v>
      </c>
    </row>
    <row r="27" spans="11:11" ht="12" customHeight="1" x14ac:dyDescent="0.35">
      <c r="K27">
        <v>25.46</v>
      </c>
    </row>
    <row r="28" spans="11:11" ht="12" customHeight="1" x14ac:dyDescent="0.35">
      <c r="K28">
        <v>24.54</v>
      </c>
    </row>
    <row r="29" spans="11:11" ht="12" customHeight="1" x14ac:dyDescent="0.35">
      <c r="K29">
        <v>23.62</v>
      </c>
    </row>
    <row r="30" spans="11:11" ht="12" customHeight="1" x14ac:dyDescent="0.35">
      <c r="K30">
        <v>22.7</v>
      </c>
    </row>
    <row r="31" spans="11:11" ht="12" customHeight="1" x14ac:dyDescent="0.35">
      <c r="K31">
        <v>21.78</v>
      </c>
    </row>
    <row r="32" spans="11:11" ht="12" customHeight="1" x14ac:dyDescent="0.35">
      <c r="K32">
        <v>20.85</v>
      </c>
    </row>
    <row r="33" spans="11:11" ht="12" customHeight="1" x14ac:dyDescent="0.35">
      <c r="K33">
        <v>19.920000000000002</v>
      </c>
    </row>
    <row r="34" spans="11:11" ht="12" customHeight="1" x14ac:dyDescent="0.35">
      <c r="K34">
        <v>18.989999999999998</v>
      </c>
    </row>
    <row r="35" spans="11:11" ht="12" customHeight="1" x14ac:dyDescent="0.35">
      <c r="K35">
        <v>18.059999999999999</v>
      </c>
    </row>
    <row r="36" spans="11:11" ht="12" customHeight="1" x14ac:dyDescent="0.35">
      <c r="K36">
        <v>17.13</v>
      </c>
    </row>
    <row r="37" spans="11:11" ht="12" customHeight="1" x14ac:dyDescent="0.35">
      <c r="K37">
        <v>16.190000000000001</v>
      </c>
    </row>
    <row r="38" spans="11:11" ht="12" customHeight="1" x14ac:dyDescent="0.35">
      <c r="K38">
        <v>15.26</v>
      </c>
    </row>
    <row r="39" spans="11:11" ht="12" customHeight="1" x14ac:dyDescent="0.35">
      <c r="K39">
        <v>14.32</v>
      </c>
    </row>
    <row r="40" spans="11:11" ht="12" customHeight="1" x14ac:dyDescent="0.35">
      <c r="K40">
        <v>13.38</v>
      </c>
    </row>
    <row r="41" spans="11:11" ht="12" customHeight="1" x14ac:dyDescent="0.35">
      <c r="K41">
        <v>12.44</v>
      </c>
    </row>
    <row r="42" spans="11:11" ht="12" customHeight="1" x14ac:dyDescent="0.35">
      <c r="K42">
        <v>11.49</v>
      </c>
    </row>
    <row r="43" spans="11:11" ht="12" customHeight="1" x14ac:dyDescent="0.35">
      <c r="K43">
        <v>10.54</v>
      </c>
    </row>
    <row r="44" spans="11:11" ht="12" customHeight="1" x14ac:dyDescent="0.35">
      <c r="K44">
        <v>9.6</v>
      </c>
    </row>
    <row r="45" spans="11:11" ht="12" customHeight="1" x14ac:dyDescent="0.35">
      <c r="K45">
        <v>8.64</v>
      </c>
    </row>
    <row r="46" spans="11:11" ht="12" customHeight="1" x14ac:dyDescent="0.35">
      <c r="K46">
        <v>7.69</v>
      </c>
    </row>
    <row r="47" spans="11:11" ht="12" customHeight="1" x14ac:dyDescent="0.35">
      <c r="K47">
        <v>6.74</v>
      </c>
    </row>
    <row r="48" spans="11:11" ht="12" customHeight="1" x14ac:dyDescent="0.35">
      <c r="K48">
        <v>5.78</v>
      </c>
    </row>
    <row r="49" spans="11:12" ht="12" customHeight="1" x14ac:dyDescent="0.35">
      <c r="K49">
        <v>4.82</v>
      </c>
    </row>
    <row r="50" spans="11:12" ht="12" customHeight="1" x14ac:dyDescent="0.35">
      <c r="K50">
        <v>3.86</v>
      </c>
    </row>
    <row r="51" spans="11:12" ht="12" customHeight="1" x14ac:dyDescent="0.35">
      <c r="K51">
        <v>2.9</v>
      </c>
    </row>
    <row r="52" spans="11:12" ht="12" customHeight="1" x14ac:dyDescent="0.35">
      <c r="K52">
        <v>1.93</v>
      </c>
    </row>
    <row r="53" spans="11:12" ht="12" customHeight="1" x14ac:dyDescent="0.35">
      <c r="K53">
        <v>0.97</v>
      </c>
    </row>
    <row r="54" spans="11:12" ht="12" customHeight="1" x14ac:dyDescent="0.35"/>
    <row r="55" spans="11:12" ht="12" customHeight="1" x14ac:dyDescent="0.35"/>
    <row r="56" spans="11:12" ht="12" customHeight="1" x14ac:dyDescent="0.35"/>
    <row r="57" spans="11:12" ht="12" customHeight="1" x14ac:dyDescent="0.35">
      <c r="K57">
        <f>SUM(K5:K53)</f>
        <v>1147.9900000000002</v>
      </c>
      <c r="L57">
        <f>SUM(K16:K53)</f>
        <v>699.66000000000008</v>
      </c>
    </row>
    <row r="58" spans="11:12" ht="12" customHeight="1" x14ac:dyDescent="0.35"/>
    <row r="59" spans="11:12" ht="12" customHeight="1" x14ac:dyDescent="0.35"/>
    <row r="60" spans="11:12" ht="12" customHeight="1" x14ac:dyDescent="0.35"/>
    <row r="61" spans="11:12" ht="12" customHeight="1" x14ac:dyDescent="0.35"/>
    <row r="62" spans="11:12" ht="12" customHeight="1" x14ac:dyDescent="0.35"/>
    <row r="63" spans="11:12" ht="12" customHeight="1" x14ac:dyDescent="0.35"/>
    <row r="64" spans="11:12" ht="12" customHeight="1" x14ac:dyDescent="0.35"/>
    <row r="65" ht="12" customHeight="1" x14ac:dyDescent="0.35"/>
    <row r="66" ht="12" customHeight="1" x14ac:dyDescent="0.35"/>
    <row r="67" ht="12" customHeight="1" x14ac:dyDescent="0.35"/>
    <row r="68" ht="12" customHeight="1" x14ac:dyDescent="0.35"/>
    <row r="69" ht="12" customHeight="1" x14ac:dyDescent="0.35"/>
    <row r="70" ht="12" customHeight="1" x14ac:dyDescent="0.35"/>
    <row r="71" ht="12" customHeight="1" x14ac:dyDescent="0.35"/>
    <row r="72" ht="12" customHeight="1" x14ac:dyDescent="0.35"/>
    <row r="73" ht="12" customHeight="1" x14ac:dyDescent="0.35"/>
    <row r="74" ht="12" customHeight="1" x14ac:dyDescent="0.35"/>
    <row r="75" ht="12" customHeight="1" x14ac:dyDescent="0.35"/>
    <row r="76" ht="12" customHeight="1" x14ac:dyDescent="0.35"/>
    <row r="77" ht="12" customHeight="1" x14ac:dyDescent="0.35"/>
    <row r="78" ht="12" customHeight="1" x14ac:dyDescent="0.35"/>
    <row r="79" ht="12" customHeight="1" x14ac:dyDescent="0.35"/>
    <row r="80" ht="12" customHeight="1" x14ac:dyDescent="0.35"/>
    <row r="81" ht="12" customHeight="1" x14ac:dyDescent="0.35"/>
    <row r="82" ht="12" customHeight="1" x14ac:dyDescent="0.35"/>
    <row r="83" ht="12" customHeight="1" x14ac:dyDescent="0.35"/>
    <row r="84" ht="12" customHeight="1" x14ac:dyDescent="0.35"/>
    <row r="85" ht="12" customHeight="1" x14ac:dyDescent="0.35"/>
    <row r="86" ht="12" customHeight="1" x14ac:dyDescent="0.35"/>
    <row r="87" ht="12" customHeight="1" x14ac:dyDescent="0.35"/>
    <row r="88" ht="12" customHeight="1" x14ac:dyDescent="0.35"/>
    <row r="89" ht="12" customHeight="1" x14ac:dyDescent="0.35"/>
    <row r="90" ht="12" customHeight="1" x14ac:dyDescent="0.35"/>
    <row r="91" ht="12" customHeight="1" x14ac:dyDescent="0.35"/>
    <row r="92" ht="12" customHeight="1" x14ac:dyDescent="0.35"/>
    <row r="93" ht="12" customHeight="1" x14ac:dyDescent="0.35"/>
    <row r="94" ht="12" customHeight="1" x14ac:dyDescent="0.35"/>
    <row r="95" ht="12" customHeight="1" x14ac:dyDescent="0.35"/>
    <row r="96" ht="12" customHeight="1" x14ac:dyDescent="0.35"/>
    <row r="97" ht="12" customHeight="1" x14ac:dyDescent="0.35"/>
    <row r="98" ht="12" customHeight="1" x14ac:dyDescent="0.35"/>
    <row r="99" ht="12" customHeight="1" x14ac:dyDescent="0.35"/>
    <row r="100" ht="12" customHeight="1" x14ac:dyDescent="0.35"/>
    <row r="101" ht="12" customHeight="1" x14ac:dyDescent="0.35"/>
    <row r="102" ht="12" customHeight="1" x14ac:dyDescent="0.35"/>
    <row r="103" ht="12" customHeight="1" x14ac:dyDescent="0.35"/>
    <row r="104" ht="12" customHeight="1" x14ac:dyDescent="0.35"/>
    <row r="105" ht="12" customHeight="1" x14ac:dyDescent="0.35"/>
    <row r="106" ht="12" customHeight="1" x14ac:dyDescent="0.35"/>
    <row r="107" ht="12" customHeight="1" x14ac:dyDescent="0.35"/>
    <row r="108" ht="12" customHeight="1" x14ac:dyDescent="0.35"/>
    <row r="109" ht="12" customHeight="1" x14ac:dyDescent="0.35"/>
    <row r="110" ht="12" customHeight="1" x14ac:dyDescent="0.35"/>
    <row r="111" ht="12" customHeight="1" x14ac:dyDescent="0.35"/>
    <row r="112" ht="12" customHeight="1" x14ac:dyDescent="0.35"/>
    <row r="113" ht="12" customHeight="1" x14ac:dyDescent="0.35"/>
    <row r="114" ht="12" customHeight="1" x14ac:dyDescent="0.35"/>
    <row r="115" ht="12" customHeight="1" x14ac:dyDescent="0.35"/>
    <row r="116" ht="12" customHeight="1" x14ac:dyDescent="0.35"/>
    <row r="117" ht="12" customHeight="1" x14ac:dyDescent="0.35"/>
    <row r="118" ht="12" customHeight="1" x14ac:dyDescent="0.35"/>
    <row r="119" ht="12" customHeight="1" x14ac:dyDescent="0.35"/>
    <row r="120" ht="12" customHeight="1" x14ac:dyDescent="0.35"/>
    <row r="121" ht="12" customHeight="1" x14ac:dyDescent="0.35"/>
    <row r="122" ht="12" customHeight="1" x14ac:dyDescent="0.35"/>
    <row r="123" ht="12" customHeight="1" x14ac:dyDescent="0.35"/>
    <row r="124" ht="12" customHeight="1" x14ac:dyDescent="0.35"/>
    <row r="125" ht="12" customHeight="1" x14ac:dyDescent="0.35"/>
    <row r="126" ht="12" customHeight="1" x14ac:dyDescent="0.35"/>
    <row r="127" ht="12" customHeight="1" x14ac:dyDescent="0.35"/>
    <row r="128" ht="12" customHeight="1" x14ac:dyDescent="0.35"/>
    <row r="129" ht="12" customHeight="1" x14ac:dyDescent="0.35"/>
    <row r="130" ht="12" customHeight="1" x14ac:dyDescent="0.35"/>
    <row r="131" ht="12" customHeight="1" x14ac:dyDescent="0.35"/>
    <row r="132" ht="12" customHeight="1" x14ac:dyDescent="0.35"/>
    <row r="133" ht="12" customHeight="1" x14ac:dyDescent="0.35"/>
    <row r="134" ht="12" customHeight="1" x14ac:dyDescent="0.35"/>
    <row r="135" ht="12" customHeight="1" x14ac:dyDescent="0.35"/>
    <row r="136" ht="12" customHeight="1" x14ac:dyDescent="0.35"/>
    <row r="137" ht="12" customHeight="1" x14ac:dyDescent="0.35"/>
    <row r="138" ht="12" customHeight="1" x14ac:dyDescent="0.35"/>
    <row r="139" ht="12" customHeight="1" x14ac:dyDescent="0.35"/>
    <row r="140" ht="12" customHeight="1" x14ac:dyDescent="0.35"/>
    <row r="141" ht="12" customHeight="1" x14ac:dyDescent="0.35"/>
    <row r="142" ht="12" customHeight="1" x14ac:dyDescent="0.35"/>
    <row r="143" ht="12" customHeight="1" x14ac:dyDescent="0.35"/>
    <row r="144" ht="12" customHeight="1" x14ac:dyDescent="0.35"/>
    <row r="145" ht="12" customHeight="1" x14ac:dyDescent="0.35"/>
    <row r="146" ht="12" customHeight="1" x14ac:dyDescent="0.35"/>
    <row r="147" ht="12" customHeight="1" x14ac:dyDescent="0.35"/>
    <row r="148" ht="12" customHeight="1" x14ac:dyDescent="0.35"/>
    <row r="149" ht="12" customHeight="1" x14ac:dyDescent="0.35"/>
    <row r="150" ht="12" customHeight="1" x14ac:dyDescent="0.35"/>
    <row r="151" ht="12" customHeight="1" x14ac:dyDescent="0.35"/>
    <row r="152" ht="12" customHeight="1" x14ac:dyDescent="0.35"/>
    <row r="153" ht="12" customHeight="1" x14ac:dyDescent="0.35"/>
    <row r="154" ht="12" customHeight="1" x14ac:dyDescent="0.35"/>
    <row r="155" ht="12" customHeight="1" x14ac:dyDescent="0.35"/>
    <row r="156" ht="12" customHeight="1" x14ac:dyDescent="0.35"/>
    <row r="157" ht="12" customHeight="1" x14ac:dyDescent="0.35"/>
    <row r="158" ht="12" customHeight="1" x14ac:dyDescent="0.35"/>
    <row r="159" ht="12" customHeight="1" x14ac:dyDescent="0.35"/>
    <row r="160" ht="12" customHeight="1" x14ac:dyDescent="0.35"/>
    <row r="161" ht="12" customHeight="1" x14ac:dyDescent="0.35"/>
    <row r="162" ht="12" customHeight="1" x14ac:dyDescent="0.35"/>
    <row r="163" ht="12" customHeight="1" x14ac:dyDescent="0.35"/>
    <row r="164" ht="12" customHeight="1" x14ac:dyDescent="0.35"/>
    <row r="165" ht="12" customHeight="1" x14ac:dyDescent="0.35"/>
    <row r="166" ht="12" customHeight="1" x14ac:dyDescent="0.35"/>
    <row r="167" ht="12" customHeight="1" x14ac:dyDescent="0.35"/>
    <row r="168" ht="12" customHeight="1" x14ac:dyDescent="0.35"/>
    <row r="169" ht="12" customHeight="1" x14ac:dyDescent="0.35"/>
    <row r="170" ht="12" customHeight="1" x14ac:dyDescent="0.35"/>
    <row r="171" ht="12" customHeight="1" x14ac:dyDescent="0.35"/>
    <row r="172" ht="12" customHeight="1" x14ac:dyDescent="0.35"/>
    <row r="173" ht="12" customHeight="1" x14ac:dyDescent="0.35"/>
    <row r="174" ht="12" customHeight="1" x14ac:dyDescent="0.35"/>
    <row r="175" ht="12" customHeight="1" x14ac:dyDescent="0.35"/>
    <row r="176" ht="12" customHeight="1" x14ac:dyDescent="0.35"/>
    <row r="177" ht="12" customHeight="1" x14ac:dyDescent="0.35"/>
    <row r="178" ht="12" customHeight="1" x14ac:dyDescent="0.35"/>
    <row r="179" ht="12" customHeight="1" x14ac:dyDescent="0.35"/>
    <row r="180" ht="12" customHeight="1" x14ac:dyDescent="0.35"/>
    <row r="181" ht="12" customHeight="1" x14ac:dyDescent="0.35"/>
    <row r="182" ht="12" customHeight="1" x14ac:dyDescent="0.35"/>
    <row r="183" ht="12" customHeight="1" x14ac:dyDescent="0.35"/>
    <row r="184" ht="12" customHeight="1" x14ac:dyDescent="0.35"/>
    <row r="185" ht="12" customHeight="1" x14ac:dyDescent="0.35"/>
    <row r="186" ht="12" customHeight="1" x14ac:dyDescent="0.35"/>
    <row r="187" ht="12" customHeight="1" x14ac:dyDescent="0.35"/>
    <row r="188" ht="12" customHeight="1" x14ac:dyDescent="0.35"/>
    <row r="189" ht="12" customHeight="1" x14ac:dyDescent="0.35"/>
    <row r="190" ht="12" customHeight="1" x14ac:dyDescent="0.35"/>
    <row r="191" ht="12" customHeight="1" x14ac:dyDescent="0.35"/>
    <row r="192" ht="12" customHeight="1" x14ac:dyDescent="0.35"/>
    <row r="193" ht="12" customHeight="1" x14ac:dyDescent="0.35"/>
    <row r="194" ht="12" customHeight="1" x14ac:dyDescent="0.35"/>
    <row r="195" ht="12" customHeight="1" x14ac:dyDescent="0.35"/>
    <row r="196" ht="12" customHeight="1" x14ac:dyDescent="0.35"/>
    <row r="197" ht="12" customHeight="1" x14ac:dyDescent="0.35"/>
    <row r="198" ht="12" customHeight="1" x14ac:dyDescent="0.35"/>
    <row r="199" ht="12" customHeight="1" x14ac:dyDescent="0.35"/>
    <row r="200" ht="12" customHeight="1" x14ac:dyDescent="0.35"/>
    <row r="201" ht="12" customHeight="1" x14ac:dyDescent="0.35"/>
    <row r="202" ht="12" customHeight="1" x14ac:dyDescent="0.35"/>
    <row r="203" ht="12" customHeight="1" x14ac:dyDescent="0.35"/>
    <row r="204" ht="12" customHeight="1" x14ac:dyDescent="0.35"/>
    <row r="205" ht="12" customHeight="1" x14ac:dyDescent="0.35"/>
    <row r="206" ht="12" customHeight="1" x14ac:dyDescent="0.35"/>
    <row r="207" ht="12" customHeight="1" x14ac:dyDescent="0.35"/>
    <row r="208" ht="12" customHeight="1" x14ac:dyDescent="0.35"/>
    <row r="209" ht="12" customHeight="1" x14ac:dyDescent="0.35"/>
    <row r="210" ht="12" customHeight="1" x14ac:dyDescent="0.35"/>
    <row r="211" ht="12" customHeight="1" x14ac:dyDescent="0.35"/>
    <row r="212" ht="12" customHeight="1" x14ac:dyDescent="0.35"/>
    <row r="213" ht="12" customHeight="1" x14ac:dyDescent="0.35"/>
    <row r="214" ht="12" customHeight="1" x14ac:dyDescent="0.35"/>
    <row r="215" ht="12" customHeight="1" x14ac:dyDescent="0.35"/>
    <row r="216" ht="12" customHeight="1" x14ac:dyDescent="0.35"/>
    <row r="217" ht="12" customHeight="1" x14ac:dyDescent="0.35"/>
    <row r="218" ht="12" customHeight="1" x14ac:dyDescent="0.35"/>
    <row r="219" ht="12" customHeight="1" x14ac:dyDescent="0.35"/>
    <row r="220" ht="12" customHeight="1" x14ac:dyDescent="0.35"/>
    <row r="221" ht="12" customHeight="1" x14ac:dyDescent="0.35"/>
    <row r="222" ht="12" customHeight="1" x14ac:dyDescent="0.35"/>
    <row r="223" ht="12" customHeight="1" x14ac:dyDescent="0.35"/>
    <row r="224" ht="12" customHeight="1" x14ac:dyDescent="0.35"/>
    <row r="225" ht="12" customHeight="1" x14ac:dyDescent="0.35"/>
    <row r="226" ht="12" customHeight="1" x14ac:dyDescent="0.35"/>
    <row r="227" ht="12" customHeight="1" x14ac:dyDescent="0.35"/>
    <row r="228" ht="12" customHeight="1" x14ac:dyDescent="0.35"/>
    <row r="229" ht="12" customHeight="1" x14ac:dyDescent="0.35"/>
    <row r="230" ht="12" customHeight="1" x14ac:dyDescent="0.35"/>
    <row r="231" ht="12" customHeight="1" x14ac:dyDescent="0.35"/>
    <row r="232" ht="12" customHeight="1" x14ac:dyDescent="0.35"/>
    <row r="233" ht="12" customHeight="1" x14ac:dyDescent="0.35"/>
    <row r="234" ht="12" customHeight="1" x14ac:dyDescent="0.35"/>
    <row r="235" ht="12" customHeight="1" x14ac:dyDescent="0.35"/>
    <row r="236" ht="12" customHeight="1" x14ac:dyDescent="0.35"/>
    <row r="237" ht="12" customHeight="1" x14ac:dyDescent="0.35"/>
    <row r="238" ht="12" customHeight="1" x14ac:dyDescent="0.35"/>
    <row r="239" ht="12" customHeight="1" x14ac:dyDescent="0.35"/>
    <row r="240" ht="12" customHeight="1" x14ac:dyDescent="0.35"/>
    <row r="241" ht="12" customHeight="1" x14ac:dyDescent="0.35"/>
    <row r="242" ht="12" customHeight="1" x14ac:dyDescent="0.35"/>
    <row r="243" ht="12" customHeight="1" x14ac:dyDescent="0.35"/>
    <row r="244" ht="12" customHeight="1" x14ac:dyDescent="0.35"/>
    <row r="245" ht="12" customHeight="1" x14ac:dyDescent="0.35"/>
    <row r="246" ht="12" customHeight="1" x14ac:dyDescent="0.35"/>
    <row r="247" ht="12" customHeight="1" x14ac:dyDescent="0.35"/>
    <row r="248" ht="12" customHeight="1" x14ac:dyDescent="0.35"/>
    <row r="249" ht="12" customHeight="1" x14ac:dyDescent="0.35"/>
    <row r="250" ht="12" customHeight="1" x14ac:dyDescent="0.35"/>
    <row r="251" ht="12" customHeight="1" x14ac:dyDescent="0.35"/>
    <row r="252" ht="12" customHeight="1" x14ac:dyDescent="0.35"/>
    <row r="253" ht="12" customHeight="1" x14ac:dyDescent="0.35"/>
    <row r="254" ht="12" customHeight="1" x14ac:dyDescent="0.35"/>
    <row r="255" ht="12" customHeight="1" x14ac:dyDescent="0.35"/>
    <row r="256" ht="12" customHeight="1" x14ac:dyDescent="0.35"/>
    <row r="257" ht="12" customHeight="1" x14ac:dyDescent="0.35"/>
    <row r="258" ht="12" customHeight="1" x14ac:dyDescent="0.35"/>
    <row r="259" ht="12" customHeight="1" x14ac:dyDescent="0.35"/>
    <row r="260" ht="12" customHeight="1" x14ac:dyDescent="0.35"/>
    <row r="261" ht="12" customHeight="1" x14ac:dyDescent="0.35"/>
    <row r="262" ht="12" customHeight="1" x14ac:dyDescent="0.35"/>
    <row r="263" ht="12" customHeight="1" x14ac:dyDescent="0.35"/>
    <row r="264" ht="12" customHeight="1" x14ac:dyDescent="0.35"/>
    <row r="265" ht="12" customHeight="1" x14ac:dyDescent="0.35"/>
    <row r="266" ht="12" customHeight="1" x14ac:dyDescent="0.35"/>
    <row r="267" ht="12" customHeight="1" x14ac:dyDescent="0.35"/>
    <row r="268" ht="12" customHeight="1" x14ac:dyDescent="0.35"/>
    <row r="269" ht="12" customHeight="1" x14ac:dyDescent="0.35"/>
    <row r="270" ht="12" customHeight="1" x14ac:dyDescent="0.35"/>
    <row r="271" ht="12" customHeight="1" x14ac:dyDescent="0.35"/>
    <row r="272" ht="12" customHeight="1" x14ac:dyDescent="0.35"/>
    <row r="273" ht="12" customHeight="1" x14ac:dyDescent="0.35"/>
    <row r="274" ht="12" customHeight="1" x14ac:dyDescent="0.35"/>
    <row r="275" ht="12" customHeight="1" x14ac:dyDescent="0.35"/>
    <row r="276" ht="12" customHeight="1" x14ac:dyDescent="0.35"/>
    <row r="277" ht="12" customHeight="1" x14ac:dyDescent="0.35"/>
    <row r="278" ht="12" customHeight="1" x14ac:dyDescent="0.35"/>
    <row r="279" ht="12" customHeight="1" x14ac:dyDescent="0.35"/>
    <row r="280" ht="12" customHeight="1" x14ac:dyDescent="0.35"/>
    <row r="281" ht="12" customHeight="1" x14ac:dyDescent="0.35"/>
    <row r="282" ht="12" customHeight="1" x14ac:dyDescent="0.35"/>
    <row r="283" ht="12" customHeight="1" x14ac:dyDescent="0.35"/>
    <row r="284" ht="12" customHeight="1" x14ac:dyDescent="0.35"/>
    <row r="285" ht="12" customHeight="1" x14ac:dyDescent="0.35"/>
    <row r="286" ht="12" customHeight="1" x14ac:dyDescent="0.35"/>
    <row r="287" ht="12" customHeight="1" x14ac:dyDescent="0.35"/>
    <row r="288" ht="12" customHeight="1" x14ac:dyDescent="0.35"/>
    <row r="289" ht="12" customHeight="1" x14ac:dyDescent="0.35"/>
    <row r="290" ht="12" customHeight="1" x14ac:dyDescent="0.35"/>
    <row r="291" ht="12" customHeight="1" x14ac:dyDescent="0.35"/>
    <row r="292" ht="12" customHeight="1" x14ac:dyDescent="0.35"/>
    <row r="293" ht="12" customHeight="1" x14ac:dyDescent="0.35"/>
    <row r="294" ht="12" customHeight="1" x14ac:dyDescent="0.35"/>
    <row r="295" ht="12" customHeight="1" x14ac:dyDescent="0.35"/>
    <row r="296" ht="12" customHeight="1" x14ac:dyDescent="0.35"/>
    <row r="297" ht="12" customHeight="1" x14ac:dyDescent="0.35"/>
    <row r="298" ht="12" customHeight="1" x14ac:dyDescent="0.35"/>
    <row r="299" ht="12" customHeight="1" x14ac:dyDescent="0.35"/>
    <row r="300" ht="12" customHeight="1" x14ac:dyDescent="0.35"/>
    <row r="301" ht="12" customHeight="1" x14ac:dyDescent="0.35"/>
    <row r="302" ht="12" customHeight="1" x14ac:dyDescent="0.35"/>
    <row r="303" ht="12" customHeight="1" x14ac:dyDescent="0.35"/>
    <row r="304" ht="12" customHeight="1" x14ac:dyDescent="0.35"/>
    <row r="305" ht="12" customHeight="1" x14ac:dyDescent="0.35"/>
    <row r="306" ht="12" customHeight="1" x14ac:dyDescent="0.35"/>
    <row r="307" ht="12" customHeight="1" x14ac:dyDescent="0.35"/>
    <row r="308" ht="12" customHeight="1" x14ac:dyDescent="0.35"/>
    <row r="309" ht="12" customHeight="1" x14ac:dyDescent="0.35"/>
    <row r="310" ht="12" customHeight="1" x14ac:dyDescent="0.35"/>
    <row r="311" ht="12" customHeight="1" x14ac:dyDescent="0.35"/>
    <row r="312" ht="12" customHeight="1" x14ac:dyDescent="0.35"/>
    <row r="313" ht="12" customHeight="1" x14ac:dyDescent="0.35"/>
    <row r="314" ht="12" customHeight="1" x14ac:dyDescent="0.35"/>
    <row r="315" ht="12" customHeight="1" x14ac:dyDescent="0.35"/>
    <row r="316" ht="12" customHeight="1" x14ac:dyDescent="0.35"/>
    <row r="317" ht="12" customHeight="1" x14ac:dyDescent="0.35"/>
    <row r="318" ht="12" customHeight="1" x14ac:dyDescent="0.35"/>
    <row r="319" ht="12" customHeight="1" x14ac:dyDescent="0.35"/>
    <row r="320" ht="12" customHeight="1" x14ac:dyDescent="0.35"/>
    <row r="321" ht="12" customHeight="1" x14ac:dyDescent="0.35"/>
    <row r="322" ht="12" customHeight="1" x14ac:dyDescent="0.35"/>
    <row r="323" ht="12" customHeight="1" x14ac:dyDescent="0.35"/>
    <row r="324" ht="12" customHeight="1" x14ac:dyDescent="0.35"/>
    <row r="325" ht="12" customHeight="1" x14ac:dyDescent="0.35"/>
    <row r="326" ht="12" customHeight="1" x14ac:dyDescent="0.35"/>
    <row r="327" ht="12" customHeight="1" x14ac:dyDescent="0.35"/>
    <row r="328" ht="12" customHeight="1" x14ac:dyDescent="0.35"/>
    <row r="329" ht="12" customHeight="1" x14ac:dyDescent="0.35"/>
    <row r="330" ht="12" customHeight="1" x14ac:dyDescent="0.35"/>
    <row r="331" ht="12" customHeight="1" x14ac:dyDescent="0.35"/>
    <row r="332" ht="12" customHeight="1" x14ac:dyDescent="0.35"/>
    <row r="333" ht="12" customHeight="1" x14ac:dyDescent="0.35"/>
    <row r="334" ht="12" customHeight="1" x14ac:dyDescent="0.35"/>
    <row r="335" ht="12" customHeight="1" x14ac:dyDescent="0.35"/>
    <row r="336" ht="12" customHeight="1" x14ac:dyDescent="0.35"/>
    <row r="337" ht="12" customHeight="1" x14ac:dyDescent="0.35"/>
    <row r="338" ht="12" customHeight="1" x14ac:dyDescent="0.35"/>
    <row r="339" ht="12" customHeight="1" x14ac:dyDescent="0.35"/>
    <row r="340" ht="12" customHeight="1" x14ac:dyDescent="0.35"/>
    <row r="341" ht="12" customHeight="1" x14ac:dyDescent="0.35"/>
    <row r="342" ht="12" customHeight="1" x14ac:dyDescent="0.35"/>
    <row r="343" ht="12" customHeight="1" x14ac:dyDescent="0.35"/>
    <row r="344" ht="12" customHeight="1" x14ac:dyDescent="0.35"/>
    <row r="345" ht="12" customHeight="1" x14ac:dyDescent="0.35"/>
    <row r="346" ht="12" customHeight="1" x14ac:dyDescent="0.35"/>
    <row r="347" ht="12" customHeight="1" x14ac:dyDescent="0.35"/>
    <row r="348" ht="12" customHeight="1" x14ac:dyDescent="0.35"/>
    <row r="349" ht="12" customHeight="1" x14ac:dyDescent="0.35"/>
    <row r="350" ht="12" customHeight="1" x14ac:dyDescent="0.35"/>
    <row r="351" ht="12" customHeight="1" x14ac:dyDescent="0.35"/>
    <row r="352" ht="12" customHeight="1" x14ac:dyDescent="0.35"/>
    <row r="353" ht="12" customHeight="1" x14ac:dyDescent="0.35"/>
    <row r="354" ht="12" customHeight="1" x14ac:dyDescent="0.35"/>
    <row r="355" ht="12" customHeight="1" x14ac:dyDescent="0.35"/>
    <row r="356" ht="12" customHeight="1" x14ac:dyDescent="0.35"/>
    <row r="357" ht="12" customHeight="1" x14ac:dyDescent="0.35"/>
    <row r="358" ht="12" customHeight="1" x14ac:dyDescent="0.35"/>
    <row r="359" ht="12" customHeight="1" x14ac:dyDescent="0.35"/>
    <row r="360" ht="12" customHeight="1" x14ac:dyDescent="0.35"/>
    <row r="361" ht="12" customHeight="1" x14ac:dyDescent="0.35"/>
    <row r="362" ht="12" customHeight="1" x14ac:dyDescent="0.35"/>
    <row r="363" ht="12" customHeight="1" x14ac:dyDescent="0.35"/>
    <row r="364" ht="12" customHeight="1" x14ac:dyDescent="0.35"/>
    <row r="365" ht="12" customHeight="1" x14ac:dyDescent="0.35"/>
    <row r="366" ht="12" customHeight="1" x14ac:dyDescent="0.35"/>
    <row r="367" ht="12" customHeight="1" x14ac:dyDescent="0.35"/>
    <row r="368" ht="12" customHeight="1" x14ac:dyDescent="0.35"/>
    <row r="369" ht="12" customHeight="1" x14ac:dyDescent="0.35"/>
    <row r="370" ht="12" customHeight="1" x14ac:dyDescent="0.35"/>
    <row r="371" ht="12" customHeight="1" x14ac:dyDescent="0.35"/>
    <row r="372" ht="12" customHeight="1" x14ac:dyDescent="0.35"/>
    <row r="373" ht="12" customHeight="1" x14ac:dyDescent="0.35"/>
    <row r="374" ht="12" customHeight="1" x14ac:dyDescent="0.35"/>
    <row r="375" ht="12" customHeight="1" x14ac:dyDescent="0.35"/>
    <row r="376" ht="12" customHeight="1" x14ac:dyDescent="0.35"/>
    <row r="377" ht="12" customHeight="1" x14ac:dyDescent="0.35"/>
    <row r="378" ht="12" customHeight="1" x14ac:dyDescent="0.35"/>
    <row r="379" ht="12" customHeight="1" x14ac:dyDescent="0.35"/>
    <row r="380" ht="12" customHeight="1" x14ac:dyDescent="0.35"/>
    <row r="381" ht="12" customHeight="1" x14ac:dyDescent="0.35"/>
    <row r="382" ht="12" customHeight="1" x14ac:dyDescent="0.35"/>
    <row r="383" ht="12" customHeight="1" x14ac:dyDescent="0.35"/>
    <row r="384" ht="12" customHeight="1" x14ac:dyDescent="0.35"/>
    <row r="385" ht="12" customHeight="1" x14ac:dyDescent="0.35"/>
    <row r="386" ht="12" customHeight="1" x14ac:dyDescent="0.35"/>
    <row r="387" ht="12" customHeight="1" x14ac:dyDescent="0.35"/>
    <row r="388" ht="12" customHeight="1" x14ac:dyDescent="0.35"/>
    <row r="389" ht="12" customHeight="1" x14ac:dyDescent="0.35"/>
    <row r="390" ht="12" customHeight="1" x14ac:dyDescent="0.35"/>
    <row r="391" ht="12" customHeight="1" x14ac:dyDescent="0.35"/>
    <row r="392" ht="12" customHeight="1" x14ac:dyDescent="0.35"/>
    <row r="393" ht="12" customHeight="1" x14ac:dyDescent="0.35"/>
    <row r="394" ht="12" customHeight="1" x14ac:dyDescent="0.35"/>
    <row r="395" ht="12" customHeight="1" x14ac:dyDescent="0.35"/>
    <row r="396" ht="12" customHeight="1" x14ac:dyDescent="0.35"/>
    <row r="397" ht="12" customHeight="1" x14ac:dyDescent="0.35"/>
    <row r="398" ht="12" customHeight="1" x14ac:dyDescent="0.35"/>
    <row r="399" ht="12" customHeight="1" x14ac:dyDescent="0.35"/>
    <row r="400" ht="12" customHeight="1" x14ac:dyDescent="0.35"/>
    <row r="401" ht="12" customHeight="1" x14ac:dyDescent="0.35"/>
    <row r="402" ht="12" customHeight="1" x14ac:dyDescent="0.35"/>
    <row r="403" ht="12" customHeight="1" x14ac:dyDescent="0.35"/>
    <row r="404" ht="12" customHeight="1" x14ac:dyDescent="0.35"/>
    <row r="405" ht="12" customHeight="1" x14ac:dyDescent="0.35"/>
    <row r="406" ht="12" customHeight="1" x14ac:dyDescent="0.35"/>
    <row r="407" ht="12" customHeight="1" x14ac:dyDescent="0.35"/>
    <row r="408" ht="12" customHeight="1" x14ac:dyDescent="0.35"/>
    <row r="409" ht="12" customHeight="1" x14ac:dyDescent="0.35"/>
    <row r="410" ht="12" customHeight="1" x14ac:dyDescent="0.35"/>
    <row r="411" ht="12" customHeight="1" x14ac:dyDescent="0.35"/>
    <row r="412" ht="12" customHeight="1" x14ac:dyDescent="0.35"/>
    <row r="413" ht="12" customHeight="1" x14ac:dyDescent="0.35"/>
    <row r="414" ht="12" customHeight="1" x14ac:dyDescent="0.35"/>
    <row r="415" ht="12" customHeight="1" x14ac:dyDescent="0.35"/>
    <row r="416" ht="12" customHeight="1" x14ac:dyDescent="0.35"/>
    <row r="417" ht="12" customHeight="1" x14ac:dyDescent="0.35"/>
    <row r="418" ht="12" customHeight="1" x14ac:dyDescent="0.35"/>
    <row r="419" ht="12" customHeight="1" x14ac:dyDescent="0.35"/>
    <row r="420" ht="12" customHeight="1" x14ac:dyDescent="0.35"/>
    <row r="421" ht="12" customHeight="1" x14ac:dyDescent="0.35"/>
    <row r="422" ht="12" customHeight="1" x14ac:dyDescent="0.35"/>
    <row r="423" ht="12" customHeight="1" x14ac:dyDescent="0.35"/>
    <row r="424" ht="12" customHeight="1" x14ac:dyDescent="0.35"/>
    <row r="425" ht="12" customHeight="1" x14ac:dyDescent="0.35"/>
    <row r="426" ht="12" customHeight="1" x14ac:dyDescent="0.35"/>
    <row r="427" ht="12" customHeight="1" x14ac:dyDescent="0.35"/>
    <row r="428" ht="12" customHeight="1" x14ac:dyDescent="0.35"/>
    <row r="429" ht="12" customHeight="1" x14ac:dyDescent="0.35"/>
    <row r="430" ht="12" customHeight="1" x14ac:dyDescent="0.35"/>
    <row r="431" ht="12" customHeight="1" x14ac:dyDescent="0.35"/>
    <row r="432" ht="12" customHeight="1" x14ac:dyDescent="0.35"/>
    <row r="433" ht="12" customHeight="1" x14ac:dyDescent="0.35"/>
    <row r="434" ht="12" customHeight="1" x14ac:dyDescent="0.35"/>
    <row r="435" ht="12" customHeight="1" x14ac:dyDescent="0.35"/>
    <row r="436" ht="12" customHeight="1" x14ac:dyDescent="0.35"/>
    <row r="437" ht="12" customHeight="1" x14ac:dyDescent="0.35"/>
    <row r="438" ht="12" customHeight="1" x14ac:dyDescent="0.35"/>
    <row r="439" ht="12" customHeight="1" x14ac:dyDescent="0.35"/>
    <row r="440" ht="12" customHeight="1" x14ac:dyDescent="0.35"/>
    <row r="441" ht="12" customHeight="1" x14ac:dyDescent="0.35"/>
    <row r="442" ht="12" customHeight="1" x14ac:dyDescent="0.35"/>
    <row r="443" ht="12" customHeight="1" x14ac:dyDescent="0.35"/>
    <row r="444" ht="12" customHeight="1" x14ac:dyDescent="0.35"/>
    <row r="445" ht="12" customHeight="1" x14ac:dyDescent="0.35"/>
    <row r="446" ht="12" customHeight="1" x14ac:dyDescent="0.35"/>
    <row r="447" ht="12" customHeight="1" x14ac:dyDescent="0.35"/>
    <row r="448" ht="12" customHeight="1" x14ac:dyDescent="0.35"/>
    <row r="449" ht="12" customHeight="1" x14ac:dyDescent="0.35"/>
    <row r="450" ht="12" customHeight="1" x14ac:dyDescent="0.35"/>
    <row r="451" ht="12" customHeight="1" x14ac:dyDescent="0.35"/>
    <row r="452" ht="12" customHeight="1" x14ac:dyDescent="0.35"/>
    <row r="453" ht="12" customHeight="1" x14ac:dyDescent="0.35"/>
    <row r="454" ht="12" customHeight="1" x14ac:dyDescent="0.35"/>
    <row r="455" ht="12" customHeight="1" x14ac:dyDescent="0.35"/>
    <row r="456" ht="12" customHeight="1" x14ac:dyDescent="0.35"/>
    <row r="457" ht="12" customHeight="1" x14ac:dyDescent="0.35"/>
    <row r="458" ht="12" customHeight="1" x14ac:dyDescent="0.35"/>
    <row r="459" ht="12" customHeight="1" x14ac:dyDescent="0.35"/>
    <row r="460" ht="12" customHeight="1" x14ac:dyDescent="0.35"/>
    <row r="461" ht="12" customHeight="1" x14ac:dyDescent="0.35"/>
    <row r="462" ht="12" customHeight="1" x14ac:dyDescent="0.35"/>
    <row r="463" ht="12" customHeight="1" x14ac:dyDescent="0.35"/>
    <row r="464" ht="12" customHeight="1" x14ac:dyDescent="0.35"/>
    <row r="465" ht="12" customHeight="1" x14ac:dyDescent="0.35"/>
    <row r="466" ht="12" customHeight="1" x14ac:dyDescent="0.35"/>
    <row r="467" ht="12" customHeight="1" x14ac:dyDescent="0.35"/>
    <row r="468" ht="12" customHeight="1" x14ac:dyDescent="0.35"/>
    <row r="469" ht="12" customHeight="1" x14ac:dyDescent="0.35"/>
    <row r="470" ht="12" customHeight="1" x14ac:dyDescent="0.35"/>
    <row r="471" ht="12" customHeight="1" x14ac:dyDescent="0.35"/>
    <row r="472" ht="12" customHeight="1" x14ac:dyDescent="0.35"/>
    <row r="473" ht="12" customHeight="1" x14ac:dyDescent="0.35"/>
    <row r="474" ht="12" customHeight="1" x14ac:dyDescent="0.35"/>
    <row r="475" ht="12" customHeight="1" x14ac:dyDescent="0.35"/>
    <row r="476" ht="12" customHeight="1" x14ac:dyDescent="0.35"/>
    <row r="477" ht="12" customHeight="1" x14ac:dyDescent="0.35"/>
    <row r="478" ht="12" customHeight="1" x14ac:dyDescent="0.35"/>
    <row r="479" ht="12" customHeight="1" x14ac:dyDescent="0.35"/>
    <row r="480" ht="12" customHeight="1" x14ac:dyDescent="0.35"/>
    <row r="481" ht="12" customHeight="1" x14ac:dyDescent="0.35"/>
    <row r="482" ht="12" customHeight="1" x14ac:dyDescent="0.35"/>
    <row r="483" ht="12" customHeight="1" x14ac:dyDescent="0.35"/>
    <row r="484" ht="12" customHeight="1" x14ac:dyDescent="0.35"/>
    <row r="485" ht="12" customHeight="1" x14ac:dyDescent="0.35"/>
    <row r="486" ht="12" customHeight="1" x14ac:dyDescent="0.35"/>
    <row r="487" ht="12" customHeight="1" x14ac:dyDescent="0.35"/>
    <row r="488" ht="12" customHeight="1" x14ac:dyDescent="0.35"/>
    <row r="489" ht="12" customHeight="1" x14ac:dyDescent="0.35"/>
    <row r="490" ht="12" customHeight="1" x14ac:dyDescent="0.35"/>
    <row r="491" ht="12" customHeight="1" x14ac:dyDescent="0.35"/>
    <row r="492" ht="12" customHeight="1" x14ac:dyDescent="0.35"/>
    <row r="493" ht="12" customHeight="1" x14ac:dyDescent="0.35"/>
    <row r="494" ht="12" customHeight="1" x14ac:dyDescent="0.35"/>
    <row r="495" ht="12" customHeight="1" x14ac:dyDescent="0.35"/>
    <row r="496" ht="12" customHeight="1" x14ac:dyDescent="0.35"/>
    <row r="497" ht="12" customHeight="1" x14ac:dyDescent="0.35"/>
    <row r="498" ht="12" customHeight="1" x14ac:dyDescent="0.35"/>
    <row r="499" ht="12" customHeight="1" x14ac:dyDescent="0.35"/>
    <row r="500" ht="12" customHeight="1" x14ac:dyDescent="0.35"/>
    <row r="501" ht="12" customHeight="1" x14ac:dyDescent="0.35"/>
    <row r="502" ht="12" customHeight="1" x14ac:dyDescent="0.35"/>
    <row r="503" ht="12" customHeight="1" x14ac:dyDescent="0.35"/>
    <row r="504" ht="12" customHeight="1" x14ac:dyDescent="0.35"/>
    <row r="505" ht="12" customHeight="1" x14ac:dyDescent="0.35"/>
    <row r="506" ht="12" customHeight="1" x14ac:dyDescent="0.35"/>
    <row r="507" ht="12" customHeight="1" x14ac:dyDescent="0.35"/>
    <row r="508" ht="12" customHeight="1" x14ac:dyDescent="0.35"/>
    <row r="509" ht="12" customHeight="1" x14ac:dyDescent="0.35"/>
    <row r="510" ht="12" customHeight="1" x14ac:dyDescent="0.35"/>
    <row r="511" ht="12" customHeight="1" x14ac:dyDescent="0.35"/>
    <row r="512" ht="12" customHeight="1" x14ac:dyDescent="0.35"/>
    <row r="513" ht="12" customHeight="1" x14ac:dyDescent="0.35"/>
    <row r="514" ht="12" customHeight="1" x14ac:dyDescent="0.35"/>
    <row r="515" ht="12" customHeight="1" x14ac:dyDescent="0.35"/>
    <row r="516" ht="12" customHeight="1" x14ac:dyDescent="0.35"/>
    <row r="517" ht="12" customHeight="1" x14ac:dyDescent="0.35"/>
    <row r="518" ht="12" customHeight="1" x14ac:dyDescent="0.35"/>
    <row r="519" ht="12" customHeight="1" x14ac:dyDescent="0.35"/>
    <row r="520" ht="12" customHeight="1" x14ac:dyDescent="0.35"/>
    <row r="521" ht="12" customHeight="1" x14ac:dyDescent="0.35"/>
    <row r="522" ht="12" customHeight="1" x14ac:dyDescent="0.35"/>
    <row r="523" ht="12" customHeight="1" x14ac:dyDescent="0.35"/>
    <row r="524" ht="12" customHeight="1" x14ac:dyDescent="0.35"/>
    <row r="525" ht="12" customHeight="1" x14ac:dyDescent="0.35"/>
    <row r="526" ht="12" customHeight="1" x14ac:dyDescent="0.35"/>
    <row r="527" ht="12" customHeight="1" x14ac:dyDescent="0.35"/>
    <row r="528" ht="12" customHeight="1" x14ac:dyDescent="0.35"/>
    <row r="529" ht="12" customHeight="1" x14ac:dyDescent="0.35"/>
    <row r="530" ht="12" customHeight="1" x14ac:dyDescent="0.35"/>
    <row r="531" ht="12" customHeight="1" x14ac:dyDescent="0.35"/>
    <row r="532" ht="12" customHeight="1" x14ac:dyDescent="0.35"/>
    <row r="533" ht="12" customHeight="1" x14ac:dyDescent="0.35"/>
    <row r="534" ht="12" customHeight="1" x14ac:dyDescent="0.35"/>
    <row r="535" ht="12" customHeight="1" x14ac:dyDescent="0.35"/>
    <row r="536" ht="12" customHeight="1" x14ac:dyDescent="0.35"/>
    <row r="537" ht="12" customHeight="1" x14ac:dyDescent="0.35"/>
    <row r="538" ht="12" customHeight="1" x14ac:dyDescent="0.35"/>
    <row r="539" ht="12" customHeight="1" x14ac:dyDescent="0.35"/>
    <row r="540" ht="12" customHeight="1" x14ac:dyDescent="0.35"/>
    <row r="541" ht="12" customHeight="1" x14ac:dyDescent="0.35"/>
    <row r="542" ht="12" customHeight="1" x14ac:dyDescent="0.35"/>
    <row r="543" ht="12" customHeight="1" x14ac:dyDescent="0.35"/>
    <row r="544" ht="12" customHeight="1" x14ac:dyDescent="0.35"/>
    <row r="545" ht="12" customHeight="1" x14ac:dyDescent="0.35"/>
    <row r="546" ht="12" customHeight="1" x14ac:dyDescent="0.35"/>
    <row r="547" ht="12" customHeight="1" x14ac:dyDescent="0.35"/>
    <row r="548" ht="12" customHeight="1" x14ac:dyDescent="0.35"/>
    <row r="549" ht="12" customHeight="1" x14ac:dyDescent="0.35"/>
    <row r="550" ht="12" customHeight="1" x14ac:dyDescent="0.35"/>
    <row r="551" ht="12" customHeight="1" x14ac:dyDescent="0.35"/>
    <row r="552" ht="12" customHeight="1" x14ac:dyDescent="0.35"/>
    <row r="553" ht="12" customHeight="1" x14ac:dyDescent="0.35"/>
    <row r="554" ht="12" customHeight="1" x14ac:dyDescent="0.35"/>
    <row r="555" ht="12" customHeight="1" x14ac:dyDescent="0.35"/>
    <row r="556" ht="12" customHeight="1" x14ac:dyDescent="0.35"/>
    <row r="557" ht="12" customHeight="1" x14ac:dyDescent="0.35"/>
    <row r="558" ht="12" customHeight="1" x14ac:dyDescent="0.35"/>
    <row r="559" ht="12" customHeight="1" x14ac:dyDescent="0.35"/>
    <row r="560" ht="12" customHeight="1" x14ac:dyDescent="0.35"/>
    <row r="561" ht="12" customHeight="1" x14ac:dyDescent="0.35"/>
    <row r="562" ht="12" customHeight="1" x14ac:dyDescent="0.35"/>
    <row r="563" ht="12" customHeight="1" x14ac:dyDescent="0.35"/>
    <row r="564" ht="12" customHeight="1" x14ac:dyDescent="0.35"/>
    <row r="565" ht="12" customHeight="1" x14ac:dyDescent="0.35"/>
    <row r="566" ht="12" customHeight="1" x14ac:dyDescent="0.35"/>
    <row r="567" ht="12" customHeight="1" x14ac:dyDescent="0.35"/>
    <row r="568" ht="12" customHeight="1" x14ac:dyDescent="0.35"/>
    <row r="569" ht="12" customHeight="1" x14ac:dyDescent="0.35"/>
    <row r="570" ht="12" customHeight="1" x14ac:dyDescent="0.35"/>
    <row r="571" ht="12" customHeight="1" x14ac:dyDescent="0.35"/>
    <row r="572" ht="12" customHeight="1" x14ac:dyDescent="0.35"/>
    <row r="573" ht="12" customHeight="1" x14ac:dyDescent="0.35"/>
    <row r="574" ht="12" customHeight="1" x14ac:dyDescent="0.35"/>
    <row r="575" ht="12" customHeight="1" x14ac:dyDescent="0.35"/>
    <row r="576" ht="12" customHeight="1" x14ac:dyDescent="0.35"/>
    <row r="577" ht="12" customHeight="1" x14ac:dyDescent="0.35"/>
    <row r="578" ht="12" customHeight="1" x14ac:dyDescent="0.35"/>
    <row r="579" ht="12" customHeight="1" x14ac:dyDescent="0.35"/>
    <row r="580" ht="12" customHeight="1" x14ac:dyDescent="0.35"/>
    <row r="581" ht="12" customHeight="1" x14ac:dyDescent="0.35"/>
    <row r="582" ht="12" customHeight="1" x14ac:dyDescent="0.35"/>
    <row r="583" ht="12" customHeight="1" x14ac:dyDescent="0.35"/>
    <row r="584" ht="12" customHeight="1" x14ac:dyDescent="0.35"/>
    <row r="585" ht="12" customHeight="1" x14ac:dyDescent="0.35"/>
    <row r="586" ht="12" customHeight="1" x14ac:dyDescent="0.35"/>
    <row r="587" ht="12" customHeight="1" x14ac:dyDescent="0.35"/>
    <row r="588" ht="12" customHeight="1" x14ac:dyDescent="0.35"/>
    <row r="589" ht="12" customHeight="1" x14ac:dyDescent="0.35"/>
    <row r="590" ht="12" customHeight="1" x14ac:dyDescent="0.35"/>
    <row r="591" ht="12" customHeight="1" x14ac:dyDescent="0.35"/>
    <row r="592" ht="12" customHeight="1" x14ac:dyDescent="0.35"/>
    <row r="593" ht="12" customHeight="1" x14ac:dyDescent="0.35"/>
    <row r="594" ht="12" customHeight="1" x14ac:dyDescent="0.35"/>
    <row r="595" ht="12" customHeight="1" x14ac:dyDescent="0.35"/>
    <row r="596" ht="12" customHeight="1" x14ac:dyDescent="0.35"/>
    <row r="597" ht="12" customHeight="1" x14ac:dyDescent="0.35"/>
    <row r="598" ht="12" customHeight="1" x14ac:dyDescent="0.35"/>
    <row r="599" ht="12" customHeight="1" x14ac:dyDescent="0.35"/>
    <row r="600" ht="12" customHeight="1" x14ac:dyDescent="0.35"/>
    <row r="601" ht="12" customHeight="1" x14ac:dyDescent="0.35"/>
    <row r="602" ht="12" customHeight="1" x14ac:dyDescent="0.35"/>
    <row r="603" ht="12" customHeight="1" x14ac:dyDescent="0.35"/>
    <row r="604" ht="12" customHeight="1" x14ac:dyDescent="0.35"/>
    <row r="605" ht="12" customHeight="1" x14ac:dyDescent="0.35"/>
    <row r="606" ht="12" customHeight="1" x14ac:dyDescent="0.35"/>
    <row r="607" ht="12" customHeight="1" x14ac:dyDescent="0.35"/>
    <row r="608" ht="12" customHeight="1" x14ac:dyDescent="0.35"/>
    <row r="609" ht="12" customHeight="1" x14ac:dyDescent="0.35"/>
    <row r="610" ht="12" customHeight="1" x14ac:dyDescent="0.35"/>
    <row r="611" ht="12" customHeight="1" x14ac:dyDescent="0.35"/>
    <row r="612" ht="12" customHeight="1" x14ac:dyDescent="0.35"/>
    <row r="613" ht="12" customHeight="1" x14ac:dyDescent="0.35"/>
    <row r="614" ht="12" customHeight="1" x14ac:dyDescent="0.35"/>
    <row r="615" ht="12" customHeight="1" x14ac:dyDescent="0.35"/>
    <row r="616" ht="12" customHeight="1" x14ac:dyDescent="0.35"/>
    <row r="617" ht="12" customHeight="1" x14ac:dyDescent="0.35"/>
    <row r="618" ht="12" customHeight="1" x14ac:dyDescent="0.35"/>
    <row r="619" ht="12" customHeight="1" x14ac:dyDescent="0.35"/>
    <row r="620" ht="12" customHeight="1" x14ac:dyDescent="0.35"/>
    <row r="621" ht="12" customHeight="1" x14ac:dyDescent="0.35"/>
    <row r="622" ht="12" customHeight="1" x14ac:dyDescent="0.35"/>
    <row r="623" ht="12" customHeight="1" x14ac:dyDescent="0.35"/>
    <row r="624" ht="12" customHeight="1" x14ac:dyDescent="0.35"/>
    <row r="625" ht="12" customHeight="1" x14ac:dyDescent="0.35"/>
    <row r="626" ht="12" customHeight="1" x14ac:dyDescent="0.35"/>
    <row r="627" ht="12" customHeight="1" x14ac:dyDescent="0.35"/>
    <row r="628" ht="12" customHeight="1" x14ac:dyDescent="0.35"/>
    <row r="629" ht="12" customHeight="1" x14ac:dyDescent="0.35"/>
    <row r="630" ht="12" customHeight="1" x14ac:dyDescent="0.35"/>
    <row r="631" ht="12" customHeight="1" x14ac:dyDescent="0.35"/>
    <row r="632" ht="12" customHeight="1" x14ac:dyDescent="0.35"/>
    <row r="633" ht="12" customHeight="1" x14ac:dyDescent="0.35"/>
    <row r="634" ht="12" customHeight="1" x14ac:dyDescent="0.35"/>
    <row r="635" ht="12" customHeight="1" x14ac:dyDescent="0.35"/>
    <row r="636" ht="12" customHeight="1" x14ac:dyDescent="0.35"/>
    <row r="637" ht="12" customHeight="1" x14ac:dyDescent="0.35"/>
    <row r="638" ht="12" customHeight="1" x14ac:dyDescent="0.35"/>
    <row r="639" ht="12" customHeight="1" x14ac:dyDescent="0.35"/>
    <row r="640" ht="12" customHeight="1" x14ac:dyDescent="0.35"/>
    <row r="641" ht="12" customHeight="1" x14ac:dyDescent="0.35"/>
    <row r="642" ht="12" customHeight="1" x14ac:dyDescent="0.35"/>
    <row r="643" ht="12" customHeight="1" x14ac:dyDescent="0.35"/>
    <row r="644" ht="12" customHeight="1" x14ac:dyDescent="0.35"/>
    <row r="645" ht="12" customHeight="1" x14ac:dyDescent="0.35"/>
    <row r="646" ht="12" customHeight="1" x14ac:dyDescent="0.35"/>
    <row r="647" ht="12" customHeight="1" x14ac:dyDescent="0.35"/>
    <row r="648" ht="12" customHeight="1" x14ac:dyDescent="0.35"/>
    <row r="649" ht="12" customHeight="1" x14ac:dyDescent="0.35"/>
    <row r="650" ht="12" customHeight="1" x14ac:dyDescent="0.35"/>
    <row r="651" ht="12" customHeight="1" x14ac:dyDescent="0.35"/>
    <row r="652" ht="12" customHeight="1" x14ac:dyDescent="0.35"/>
    <row r="653" ht="12" customHeight="1" x14ac:dyDescent="0.35"/>
    <row r="654" ht="12" customHeight="1" x14ac:dyDescent="0.35"/>
    <row r="655" ht="12" customHeight="1" x14ac:dyDescent="0.35"/>
    <row r="656" ht="12" customHeight="1" x14ac:dyDescent="0.35"/>
    <row r="657" ht="12" customHeight="1" x14ac:dyDescent="0.35"/>
    <row r="658" ht="12" customHeight="1" x14ac:dyDescent="0.35"/>
    <row r="659" ht="12" customHeight="1" x14ac:dyDescent="0.35"/>
    <row r="660" ht="12" customHeight="1" x14ac:dyDescent="0.35"/>
    <row r="661" ht="12" customHeight="1" x14ac:dyDescent="0.35"/>
    <row r="662" ht="12" customHeight="1" x14ac:dyDescent="0.35"/>
    <row r="663" ht="12" customHeight="1" x14ac:dyDescent="0.35"/>
    <row r="664" ht="12" customHeight="1" x14ac:dyDescent="0.35"/>
    <row r="665" ht="12" customHeight="1" x14ac:dyDescent="0.35"/>
    <row r="666" ht="12" customHeight="1" x14ac:dyDescent="0.35"/>
    <row r="667" ht="12" customHeight="1" x14ac:dyDescent="0.35"/>
    <row r="668" ht="12" customHeight="1" x14ac:dyDescent="0.35"/>
    <row r="669" ht="12" customHeight="1" x14ac:dyDescent="0.35"/>
    <row r="670" ht="12" customHeight="1" x14ac:dyDescent="0.35"/>
    <row r="671" ht="12" customHeight="1" x14ac:dyDescent="0.35"/>
    <row r="672" ht="12" customHeight="1" x14ac:dyDescent="0.35"/>
    <row r="673" ht="12" customHeight="1" x14ac:dyDescent="0.35"/>
    <row r="674" ht="12" customHeight="1" x14ac:dyDescent="0.35"/>
    <row r="675" ht="12" customHeight="1" x14ac:dyDescent="0.35"/>
    <row r="676" ht="12" customHeight="1" x14ac:dyDescent="0.35"/>
    <row r="677" ht="12" customHeight="1" x14ac:dyDescent="0.35"/>
    <row r="678" ht="12" customHeight="1" x14ac:dyDescent="0.35"/>
    <row r="679" ht="12" customHeight="1" x14ac:dyDescent="0.35"/>
    <row r="680" ht="12" customHeight="1" x14ac:dyDescent="0.35"/>
    <row r="681" ht="12" customHeight="1" x14ac:dyDescent="0.35"/>
    <row r="682" ht="12" customHeight="1" x14ac:dyDescent="0.35"/>
    <row r="683" ht="12" customHeight="1" x14ac:dyDescent="0.35"/>
    <row r="684" ht="12" customHeight="1" x14ac:dyDescent="0.35"/>
    <row r="685" ht="12" customHeight="1" x14ac:dyDescent="0.35"/>
    <row r="686" ht="12" customHeight="1" x14ac:dyDescent="0.35"/>
    <row r="687" ht="12" customHeight="1" x14ac:dyDescent="0.35"/>
    <row r="688" ht="12" customHeight="1" x14ac:dyDescent="0.35"/>
    <row r="689" ht="12" customHeight="1" x14ac:dyDescent="0.35"/>
    <row r="690" ht="12" customHeight="1" x14ac:dyDescent="0.35"/>
    <row r="691" ht="12" customHeight="1" x14ac:dyDescent="0.35"/>
    <row r="692" ht="12" customHeight="1" x14ac:dyDescent="0.35"/>
    <row r="693" ht="12" customHeight="1" x14ac:dyDescent="0.35"/>
    <row r="694" ht="12" customHeight="1" x14ac:dyDescent="0.35"/>
    <row r="695" ht="12" customHeight="1" x14ac:dyDescent="0.35"/>
    <row r="696" ht="12" customHeight="1" x14ac:dyDescent="0.35"/>
    <row r="697" ht="12" customHeight="1" x14ac:dyDescent="0.35"/>
    <row r="698" ht="12" customHeight="1" x14ac:dyDescent="0.35"/>
    <row r="699" ht="12" customHeight="1" x14ac:dyDescent="0.35"/>
    <row r="700" ht="12" customHeight="1" x14ac:dyDescent="0.35"/>
    <row r="701" ht="12" customHeight="1" x14ac:dyDescent="0.35"/>
    <row r="702" ht="12" customHeight="1" x14ac:dyDescent="0.35"/>
    <row r="703" ht="12" customHeight="1" x14ac:dyDescent="0.35"/>
    <row r="704" ht="12" customHeight="1" x14ac:dyDescent="0.35"/>
    <row r="705" ht="12" customHeight="1" x14ac:dyDescent="0.35"/>
    <row r="706" ht="12" customHeight="1" x14ac:dyDescent="0.35"/>
    <row r="707" ht="12" customHeight="1" x14ac:dyDescent="0.35"/>
    <row r="708" ht="12" customHeight="1" x14ac:dyDescent="0.35"/>
    <row r="709" ht="12" customHeight="1" x14ac:dyDescent="0.35"/>
    <row r="710" ht="12" customHeight="1" x14ac:dyDescent="0.35"/>
    <row r="711" ht="12" customHeight="1" x14ac:dyDescent="0.35"/>
    <row r="712" ht="12" customHeight="1" x14ac:dyDescent="0.35"/>
    <row r="713" ht="12" customHeight="1" x14ac:dyDescent="0.35"/>
    <row r="714" ht="12" customHeight="1" x14ac:dyDescent="0.35"/>
    <row r="715" ht="12" customHeight="1" x14ac:dyDescent="0.35"/>
    <row r="716" ht="12" customHeight="1" x14ac:dyDescent="0.35"/>
    <row r="717" ht="12" customHeight="1" x14ac:dyDescent="0.35"/>
    <row r="718" ht="12" customHeight="1" x14ac:dyDescent="0.35"/>
    <row r="719" ht="12" customHeight="1" x14ac:dyDescent="0.35"/>
    <row r="720" ht="12" customHeight="1" x14ac:dyDescent="0.35"/>
    <row r="721" ht="12" customHeight="1" x14ac:dyDescent="0.35"/>
    <row r="722" ht="12" customHeight="1" x14ac:dyDescent="0.35"/>
    <row r="723" ht="12" customHeight="1" x14ac:dyDescent="0.35"/>
    <row r="724" ht="12" customHeight="1" x14ac:dyDescent="0.35"/>
    <row r="725" ht="12" customHeight="1" x14ac:dyDescent="0.35"/>
    <row r="726" ht="12" customHeight="1" x14ac:dyDescent="0.35"/>
    <row r="727" ht="12" customHeight="1" x14ac:dyDescent="0.35"/>
    <row r="728" ht="12" customHeight="1" x14ac:dyDescent="0.35"/>
    <row r="729" ht="12" customHeight="1" x14ac:dyDescent="0.35"/>
    <row r="730" ht="12" customHeight="1" x14ac:dyDescent="0.35"/>
    <row r="731" ht="12" customHeight="1" x14ac:dyDescent="0.35"/>
    <row r="732" ht="12" customHeight="1" x14ac:dyDescent="0.35"/>
    <row r="733" ht="12" customHeight="1" x14ac:dyDescent="0.35"/>
    <row r="734" ht="12" customHeight="1" x14ac:dyDescent="0.35"/>
    <row r="735" ht="12" customHeight="1" x14ac:dyDescent="0.35"/>
    <row r="736" ht="12" customHeight="1" x14ac:dyDescent="0.35"/>
    <row r="737" ht="12" customHeight="1" x14ac:dyDescent="0.35"/>
    <row r="738" ht="12" customHeight="1" x14ac:dyDescent="0.35"/>
    <row r="739" ht="12" customHeight="1" x14ac:dyDescent="0.35"/>
    <row r="740" ht="12" customHeight="1" x14ac:dyDescent="0.35"/>
    <row r="741" ht="12" customHeight="1" x14ac:dyDescent="0.35"/>
    <row r="742" ht="12" customHeight="1" x14ac:dyDescent="0.35"/>
    <row r="743" ht="12" customHeight="1" x14ac:dyDescent="0.35"/>
    <row r="744" ht="12" customHeight="1" x14ac:dyDescent="0.35"/>
    <row r="745" ht="12" customHeight="1" x14ac:dyDescent="0.35"/>
    <row r="746" ht="12" customHeight="1" x14ac:dyDescent="0.35"/>
    <row r="747" ht="12" customHeight="1" x14ac:dyDescent="0.35"/>
    <row r="748" ht="12" customHeight="1" x14ac:dyDescent="0.35"/>
    <row r="749" ht="12" customHeight="1" x14ac:dyDescent="0.35"/>
    <row r="750" ht="12" customHeight="1" x14ac:dyDescent="0.35"/>
    <row r="751" ht="12" customHeight="1" x14ac:dyDescent="0.35"/>
    <row r="752" ht="12" customHeight="1" x14ac:dyDescent="0.35"/>
    <row r="753" ht="12" customHeight="1" x14ac:dyDescent="0.35"/>
    <row r="754" ht="12" customHeight="1" x14ac:dyDescent="0.35"/>
    <row r="755" ht="12" customHeight="1" x14ac:dyDescent="0.35"/>
    <row r="756" ht="12" customHeight="1" x14ac:dyDescent="0.35"/>
    <row r="757" ht="12" customHeight="1" x14ac:dyDescent="0.35"/>
    <row r="758" ht="12" customHeight="1" x14ac:dyDescent="0.35"/>
    <row r="759" ht="12" customHeight="1" x14ac:dyDescent="0.35"/>
    <row r="760" ht="12" customHeight="1" x14ac:dyDescent="0.35"/>
    <row r="761" ht="12" customHeight="1" x14ac:dyDescent="0.35"/>
    <row r="762" ht="12" customHeight="1" x14ac:dyDescent="0.35"/>
    <row r="763" ht="12" customHeight="1" x14ac:dyDescent="0.35"/>
    <row r="764" ht="12" customHeight="1" x14ac:dyDescent="0.35"/>
    <row r="765" ht="12" customHeight="1" x14ac:dyDescent="0.35"/>
    <row r="766" ht="12" customHeight="1" x14ac:dyDescent="0.35"/>
    <row r="767" ht="12" customHeight="1" x14ac:dyDescent="0.35"/>
    <row r="768" ht="12" customHeight="1" x14ac:dyDescent="0.35"/>
    <row r="769" ht="12" customHeight="1" x14ac:dyDescent="0.35"/>
    <row r="770" ht="12" customHeight="1" x14ac:dyDescent="0.35"/>
    <row r="771" ht="12" customHeight="1" x14ac:dyDescent="0.35"/>
    <row r="772" ht="12" customHeight="1" x14ac:dyDescent="0.35"/>
    <row r="773" ht="12" customHeight="1" x14ac:dyDescent="0.35"/>
    <row r="774" ht="12" customHeight="1" x14ac:dyDescent="0.35"/>
    <row r="775" ht="12" customHeight="1" x14ac:dyDescent="0.35"/>
    <row r="776" ht="12" customHeight="1" x14ac:dyDescent="0.35"/>
    <row r="777" ht="12" customHeight="1" x14ac:dyDescent="0.35"/>
    <row r="778" ht="12" customHeight="1" x14ac:dyDescent="0.35"/>
    <row r="779" ht="12" customHeight="1" x14ac:dyDescent="0.35"/>
    <row r="780" ht="12" customHeight="1" x14ac:dyDescent="0.35"/>
    <row r="781" ht="12" customHeight="1" x14ac:dyDescent="0.35"/>
    <row r="782" ht="12" customHeight="1" x14ac:dyDescent="0.35"/>
    <row r="783" ht="12" customHeight="1" x14ac:dyDescent="0.35"/>
    <row r="784" ht="12" customHeight="1" x14ac:dyDescent="0.35"/>
    <row r="785" ht="12" customHeight="1" x14ac:dyDescent="0.35"/>
    <row r="786" ht="12" customHeight="1" x14ac:dyDescent="0.35"/>
    <row r="787" ht="12" customHeight="1" x14ac:dyDescent="0.35"/>
    <row r="788" ht="12" customHeight="1" x14ac:dyDescent="0.35"/>
    <row r="789" ht="12" customHeight="1" x14ac:dyDescent="0.35"/>
    <row r="790" ht="12" customHeight="1" x14ac:dyDescent="0.35"/>
    <row r="791" ht="12" customHeight="1" x14ac:dyDescent="0.35"/>
    <row r="792" ht="12" customHeight="1" x14ac:dyDescent="0.35"/>
    <row r="793" ht="12" customHeight="1" x14ac:dyDescent="0.35"/>
    <row r="794" ht="12" customHeight="1" x14ac:dyDescent="0.35"/>
    <row r="795" ht="12" customHeight="1" x14ac:dyDescent="0.35"/>
    <row r="796" ht="12" customHeight="1" x14ac:dyDescent="0.35"/>
    <row r="797" ht="12" customHeight="1" x14ac:dyDescent="0.35"/>
    <row r="798" ht="12" customHeight="1" x14ac:dyDescent="0.35"/>
    <row r="799" ht="12" customHeight="1" x14ac:dyDescent="0.35"/>
    <row r="800" ht="12" customHeight="1" x14ac:dyDescent="0.35"/>
    <row r="801" ht="12" customHeight="1" x14ac:dyDescent="0.35"/>
    <row r="802" ht="12" customHeight="1" x14ac:dyDescent="0.35"/>
    <row r="803" ht="12" customHeight="1" x14ac:dyDescent="0.35"/>
    <row r="804" ht="12" customHeight="1" x14ac:dyDescent="0.35"/>
    <row r="805" ht="12" customHeight="1" x14ac:dyDescent="0.35"/>
    <row r="806" ht="12" customHeight="1" x14ac:dyDescent="0.35"/>
    <row r="807" ht="12" customHeight="1" x14ac:dyDescent="0.35"/>
    <row r="808" ht="12" customHeight="1" x14ac:dyDescent="0.35"/>
    <row r="809" ht="12" customHeight="1" x14ac:dyDescent="0.35"/>
    <row r="810" ht="12" customHeight="1" x14ac:dyDescent="0.35"/>
    <row r="811" ht="12" customHeight="1" x14ac:dyDescent="0.35"/>
    <row r="812" ht="12" customHeight="1" x14ac:dyDescent="0.35"/>
    <row r="813" ht="12" customHeight="1" x14ac:dyDescent="0.35"/>
    <row r="814" ht="12" customHeight="1" x14ac:dyDescent="0.35"/>
    <row r="815" ht="12" customHeight="1" x14ac:dyDescent="0.35"/>
    <row r="816" ht="12" customHeight="1" x14ac:dyDescent="0.35"/>
    <row r="817" ht="12" customHeight="1" x14ac:dyDescent="0.35"/>
    <row r="818" ht="12" customHeight="1" x14ac:dyDescent="0.35"/>
    <row r="819" ht="12" customHeight="1" x14ac:dyDescent="0.35"/>
    <row r="820" ht="12" customHeight="1" x14ac:dyDescent="0.35"/>
    <row r="821" ht="12" customHeight="1" x14ac:dyDescent="0.35"/>
    <row r="822" ht="12" customHeight="1" x14ac:dyDescent="0.35"/>
    <row r="823" ht="12" customHeight="1" x14ac:dyDescent="0.35"/>
    <row r="824" ht="12" customHeight="1" x14ac:dyDescent="0.35"/>
    <row r="825" ht="12" customHeight="1" x14ac:dyDescent="0.35"/>
    <row r="826" ht="12" customHeight="1" x14ac:dyDescent="0.35"/>
    <row r="827" ht="12" customHeight="1" x14ac:dyDescent="0.35"/>
    <row r="828" ht="12" customHeight="1" x14ac:dyDescent="0.35"/>
    <row r="829" ht="12" customHeight="1" x14ac:dyDescent="0.35"/>
    <row r="830" ht="12" customHeight="1" x14ac:dyDescent="0.35"/>
    <row r="831" ht="12" customHeight="1" x14ac:dyDescent="0.35"/>
    <row r="832" ht="12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2" customHeight="1" x14ac:dyDescent="0.35"/>
    <row r="851" ht="12" customHeight="1" x14ac:dyDescent="0.35"/>
    <row r="852" ht="12" customHeight="1" x14ac:dyDescent="0.35"/>
    <row r="853" ht="12" customHeight="1" x14ac:dyDescent="0.35"/>
    <row r="854" ht="12" customHeight="1" x14ac:dyDescent="0.35"/>
    <row r="855" ht="12" customHeight="1" x14ac:dyDescent="0.35"/>
    <row r="856" ht="12" customHeight="1" x14ac:dyDescent="0.35"/>
    <row r="857" ht="12" customHeight="1" x14ac:dyDescent="0.35"/>
    <row r="858" ht="12" customHeight="1" x14ac:dyDescent="0.35"/>
    <row r="859" ht="12" customHeight="1" x14ac:dyDescent="0.35"/>
    <row r="860" ht="12" customHeight="1" x14ac:dyDescent="0.35"/>
    <row r="861" ht="12" customHeight="1" x14ac:dyDescent="0.35"/>
    <row r="862" ht="12" customHeight="1" x14ac:dyDescent="0.35"/>
    <row r="863" ht="12" customHeight="1" x14ac:dyDescent="0.35"/>
    <row r="864" ht="12" customHeight="1" x14ac:dyDescent="0.35"/>
    <row r="865" ht="12" customHeight="1" x14ac:dyDescent="0.35"/>
    <row r="866" ht="12" customHeight="1" x14ac:dyDescent="0.35"/>
    <row r="867" ht="12" customHeight="1" x14ac:dyDescent="0.35"/>
    <row r="868" ht="12" customHeight="1" x14ac:dyDescent="0.35"/>
    <row r="869" ht="12" customHeight="1" x14ac:dyDescent="0.35"/>
    <row r="870" ht="12" customHeight="1" x14ac:dyDescent="0.35"/>
    <row r="871" ht="12" customHeight="1" x14ac:dyDescent="0.35"/>
    <row r="872" ht="12" customHeight="1" x14ac:dyDescent="0.35"/>
    <row r="873" ht="12" customHeight="1" x14ac:dyDescent="0.35"/>
    <row r="874" ht="12" customHeight="1" x14ac:dyDescent="0.35"/>
    <row r="875" ht="12" customHeight="1" x14ac:dyDescent="0.35"/>
    <row r="876" ht="12" customHeight="1" x14ac:dyDescent="0.35"/>
    <row r="877" ht="12" customHeight="1" x14ac:dyDescent="0.35"/>
    <row r="878" ht="12" customHeight="1" x14ac:dyDescent="0.35"/>
    <row r="879" ht="12" customHeight="1" x14ac:dyDescent="0.35"/>
    <row r="880" ht="12" customHeight="1" x14ac:dyDescent="0.35"/>
    <row r="881" ht="12" customHeight="1" x14ac:dyDescent="0.35"/>
    <row r="882" ht="12" customHeight="1" x14ac:dyDescent="0.35"/>
    <row r="883" ht="12" customHeight="1" x14ac:dyDescent="0.35"/>
    <row r="884" ht="12" customHeight="1" x14ac:dyDescent="0.35"/>
    <row r="885" ht="12" customHeight="1" x14ac:dyDescent="0.35"/>
    <row r="886" ht="12" customHeight="1" x14ac:dyDescent="0.35"/>
    <row r="887" ht="12" customHeight="1" x14ac:dyDescent="0.35"/>
    <row r="888" ht="12" customHeight="1" x14ac:dyDescent="0.35"/>
    <row r="889" ht="12" customHeight="1" x14ac:dyDescent="0.35"/>
    <row r="890" ht="12" customHeight="1" x14ac:dyDescent="0.35"/>
    <row r="891" ht="12" customHeight="1" x14ac:dyDescent="0.35"/>
    <row r="892" ht="12" customHeight="1" x14ac:dyDescent="0.35"/>
    <row r="893" ht="12" customHeight="1" x14ac:dyDescent="0.35"/>
    <row r="894" ht="12" customHeight="1" x14ac:dyDescent="0.35"/>
    <row r="895" ht="12" customHeight="1" x14ac:dyDescent="0.35"/>
    <row r="896" ht="12" customHeight="1" x14ac:dyDescent="0.35"/>
    <row r="897" ht="12" customHeight="1" x14ac:dyDescent="0.35"/>
    <row r="898" ht="12" customHeight="1" x14ac:dyDescent="0.35"/>
    <row r="899" ht="12" customHeight="1" x14ac:dyDescent="0.35"/>
    <row r="900" ht="12" customHeight="1" x14ac:dyDescent="0.35"/>
    <row r="901" ht="12" customHeight="1" x14ac:dyDescent="0.35"/>
    <row r="902" ht="12" customHeight="1" x14ac:dyDescent="0.35"/>
    <row r="903" ht="12" customHeight="1" x14ac:dyDescent="0.35"/>
    <row r="904" ht="12" customHeight="1" x14ac:dyDescent="0.35"/>
    <row r="905" ht="12" customHeight="1" x14ac:dyDescent="0.35"/>
    <row r="906" ht="12" customHeight="1" x14ac:dyDescent="0.35"/>
    <row r="907" ht="12" customHeight="1" x14ac:dyDescent="0.35"/>
    <row r="908" ht="12" customHeight="1" x14ac:dyDescent="0.35"/>
    <row r="909" ht="12" customHeight="1" x14ac:dyDescent="0.35"/>
    <row r="910" ht="12" customHeight="1" x14ac:dyDescent="0.35"/>
    <row r="911" ht="12" customHeight="1" x14ac:dyDescent="0.35"/>
    <row r="91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2" customHeight="1" x14ac:dyDescent="0.35"/>
    <row r="926" ht="12" customHeight="1" x14ac:dyDescent="0.35"/>
    <row r="927" ht="12" customHeight="1" x14ac:dyDescent="0.35"/>
    <row r="928" ht="12" customHeight="1" x14ac:dyDescent="0.35"/>
    <row r="929" ht="12" customHeight="1" x14ac:dyDescent="0.35"/>
    <row r="930" ht="12" customHeight="1" x14ac:dyDescent="0.35"/>
    <row r="931" ht="12" customHeight="1" x14ac:dyDescent="0.35"/>
    <row r="932" ht="12" customHeight="1" x14ac:dyDescent="0.35"/>
    <row r="933" ht="12" customHeight="1" x14ac:dyDescent="0.35"/>
    <row r="934" ht="12" customHeight="1" x14ac:dyDescent="0.35"/>
    <row r="935" ht="12" customHeight="1" x14ac:dyDescent="0.35"/>
    <row r="936" ht="12" customHeight="1" x14ac:dyDescent="0.35"/>
    <row r="937" ht="12" customHeight="1" x14ac:dyDescent="0.35"/>
    <row r="938" ht="12" customHeight="1" x14ac:dyDescent="0.35"/>
    <row r="939" ht="12" customHeight="1" x14ac:dyDescent="0.35"/>
    <row r="940" ht="12" customHeight="1" x14ac:dyDescent="0.35"/>
    <row r="941" ht="12" customHeight="1" x14ac:dyDescent="0.35"/>
    <row r="942" ht="12" customHeight="1" x14ac:dyDescent="0.35"/>
    <row r="943" ht="12" customHeight="1" x14ac:dyDescent="0.35"/>
    <row r="944" ht="12" customHeight="1" x14ac:dyDescent="0.35"/>
    <row r="945" ht="12" customHeight="1" x14ac:dyDescent="0.35"/>
    <row r="946" ht="12" customHeight="1" x14ac:dyDescent="0.35"/>
    <row r="947" ht="12" customHeight="1" x14ac:dyDescent="0.35"/>
    <row r="948" ht="12" customHeight="1" x14ac:dyDescent="0.35"/>
    <row r="949" ht="12" customHeight="1" x14ac:dyDescent="0.35"/>
    <row r="950" ht="12" customHeight="1" x14ac:dyDescent="0.35"/>
    <row r="951" ht="12" customHeight="1" x14ac:dyDescent="0.35"/>
    <row r="952" ht="12" customHeight="1" x14ac:dyDescent="0.35"/>
    <row r="953" ht="12" customHeight="1" x14ac:dyDescent="0.35"/>
    <row r="954" ht="12" customHeight="1" x14ac:dyDescent="0.35"/>
    <row r="955" ht="12" customHeight="1" x14ac:dyDescent="0.35"/>
    <row r="956" ht="12" customHeight="1" x14ac:dyDescent="0.35"/>
    <row r="957" ht="12" customHeight="1" x14ac:dyDescent="0.35"/>
    <row r="958" ht="12" customHeight="1" x14ac:dyDescent="0.35"/>
    <row r="959" ht="12" customHeight="1" x14ac:dyDescent="0.35"/>
    <row r="960" ht="12" customHeight="1" x14ac:dyDescent="0.35"/>
    <row r="961" ht="12" customHeight="1" x14ac:dyDescent="0.35"/>
    <row r="962" ht="12" customHeight="1" x14ac:dyDescent="0.35"/>
    <row r="963" ht="12" customHeight="1" x14ac:dyDescent="0.35"/>
    <row r="964" ht="12" customHeight="1" x14ac:dyDescent="0.35"/>
    <row r="965" ht="12" customHeight="1" x14ac:dyDescent="0.35"/>
    <row r="966" ht="12" customHeight="1" x14ac:dyDescent="0.35"/>
    <row r="967" ht="12" customHeight="1" x14ac:dyDescent="0.35"/>
    <row r="968" ht="12" customHeight="1" x14ac:dyDescent="0.35"/>
    <row r="969" ht="12" customHeight="1" x14ac:dyDescent="0.35"/>
    <row r="970" ht="12" customHeight="1" x14ac:dyDescent="0.35"/>
    <row r="971" ht="12" customHeight="1" x14ac:dyDescent="0.35"/>
    <row r="972" ht="12" customHeight="1" x14ac:dyDescent="0.35"/>
    <row r="973" ht="12" customHeight="1" x14ac:dyDescent="0.35"/>
    <row r="974" ht="12" customHeight="1" x14ac:dyDescent="0.35"/>
    <row r="975" ht="12" customHeight="1" x14ac:dyDescent="0.35"/>
    <row r="976" ht="12" customHeight="1" x14ac:dyDescent="0.35"/>
    <row r="977" ht="12" customHeight="1" x14ac:dyDescent="0.35"/>
    <row r="978" ht="12" customHeight="1" x14ac:dyDescent="0.35"/>
    <row r="979" ht="12" customHeight="1" x14ac:dyDescent="0.35"/>
    <row r="980" ht="12" customHeight="1" x14ac:dyDescent="0.35"/>
    <row r="981" ht="12" customHeight="1" x14ac:dyDescent="0.35"/>
    <row r="982" ht="12" customHeight="1" x14ac:dyDescent="0.35"/>
    <row r="983" ht="12" customHeight="1" x14ac:dyDescent="0.35"/>
    <row r="984" ht="12" customHeight="1" x14ac:dyDescent="0.35"/>
    <row r="985" ht="12" customHeight="1" x14ac:dyDescent="0.35"/>
    <row r="986" ht="12" customHeight="1" x14ac:dyDescent="0.35"/>
    <row r="987" ht="12" customHeight="1" x14ac:dyDescent="0.35"/>
    <row r="988" ht="12" customHeight="1" x14ac:dyDescent="0.35"/>
    <row r="989" ht="12" customHeight="1" x14ac:dyDescent="0.35"/>
    <row r="990" ht="12" customHeight="1" x14ac:dyDescent="0.35"/>
    <row r="991" ht="12" customHeight="1" x14ac:dyDescent="0.35"/>
    <row r="992" ht="12" customHeight="1" x14ac:dyDescent="0.35"/>
    <row r="993" ht="12" customHeight="1" x14ac:dyDescent="0.35"/>
    <row r="994" ht="12" customHeight="1" x14ac:dyDescent="0.35"/>
    <row r="995" ht="12" customHeight="1" x14ac:dyDescent="0.35"/>
    <row r="996" ht="12" customHeight="1" x14ac:dyDescent="0.35"/>
    <row r="997" ht="12" customHeight="1" x14ac:dyDescent="0.35"/>
    <row r="998" ht="12" customHeight="1" x14ac:dyDescent="0.35"/>
    <row r="999" ht="12" customHeight="1" x14ac:dyDescent="0.35"/>
    <row r="1000" ht="12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JxPret</vt:lpstr>
      <vt:lpstr>Copy of JxPret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Edouard MANGEL</cp:lastModifiedBy>
  <dcterms:modified xsi:type="dcterms:W3CDTF">2025-09-29T12:45:10Z</dcterms:modified>
</cp:coreProperties>
</file>