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18" yWindow="0" windowWidth="14615" windowHeight="9220"/>
  </bookViews>
  <sheets>
    <sheet name="Staff" sheetId="1" r:id="rId1"/>
    <sheet name="Sheet1" sheetId="2" r:id="rId2"/>
  </sheets>
  <definedNames>
    <definedName name="_xlnm._FilterDatabase" localSheetId="0" hidden="1">Staff!$B$1:$B$73</definedName>
  </definedNames>
  <calcPr calcId="145621" concurrentCalc="0"/>
</workbook>
</file>

<file path=xl/calcChain.xml><?xml version="1.0" encoding="utf-8"?>
<calcChain xmlns="http://schemas.openxmlformats.org/spreadsheetml/2006/main">
  <c r="H16" i="1" l="1"/>
  <c r="H15" i="1"/>
  <c r="H17" i="1"/>
  <c r="H18" i="1"/>
  <c r="H19" i="1"/>
  <c r="H20" i="1"/>
  <c r="H21" i="1"/>
  <c r="H22" i="1"/>
  <c r="H26" i="1"/>
  <c r="H23" i="1"/>
  <c r="H24" i="1"/>
  <c r="H25" i="1"/>
  <c r="H27" i="1"/>
  <c r="H3" i="1"/>
  <c r="H4" i="1"/>
  <c r="H5" i="1"/>
  <c r="H6" i="1"/>
  <c r="H7" i="1"/>
  <c r="H8" i="1"/>
  <c r="H9" i="1"/>
  <c r="H10" i="1"/>
  <c r="H11" i="1"/>
  <c r="H12" i="1"/>
  <c r="H13" i="1"/>
  <c r="H14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8" i="1"/>
  <c r="F78" i="1"/>
</calcChain>
</file>

<file path=xl/sharedStrings.xml><?xml version="1.0" encoding="utf-8"?>
<sst xmlns="http://schemas.openxmlformats.org/spreadsheetml/2006/main" count="369" uniqueCount="165">
  <si>
    <t>Institution</t>
  </si>
  <si>
    <t>Name</t>
  </si>
  <si>
    <t>OSG-Paid</t>
  </si>
  <si>
    <t>WBS</t>
  </si>
  <si>
    <t>Activities</t>
  </si>
  <si>
    <t>BNL</t>
  </si>
  <si>
    <t>Y</t>
  </si>
  <si>
    <t>Developer</t>
  </si>
  <si>
    <t>N</t>
  </si>
  <si>
    <t>Co-PI</t>
  </si>
  <si>
    <t>John Hover</t>
  </si>
  <si>
    <t>Jose Caballero</t>
  </si>
  <si>
    <t>Michael Ernst</t>
  </si>
  <si>
    <t>PI</t>
  </si>
  <si>
    <t>Chicago</t>
  </si>
  <si>
    <t>Dan Fraser</t>
  </si>
  <si>
    <t>Production Coordinator</t>
  </si>
  <si>
    <t>Marco Mambelli</t>
  </si>
  <si>
    <t>Robert Gardner</t>
  </si>
  <si>
    <t>Suchandra Thapa</t>
  </si>
  <si>
    <t>Integration Engineer</t>
  </si>
  <si>
    <t>PI Activities</t>
  </si>
  <si>
    <t>FNAL</t>
  </si>
  <si>
    <t>Integrator and Developer</t>
  </si>
  <si>
    <t>Chander Sehgal</t>
  </si>
  <si>
    <t>Project Manager</t>
  </si>
  <si>
    <t>Project and Budget Management</t>
  </si>
  <si>
    <t>Mine Altunay</t>
  </si>
  <si>
    <t>Security Officer</t>
  </si>
  <si>
    <t>Plans and coordinates OSG security work program; build tools, procedures</t>
  </si>
  <si>
    <t>Security Engineer</t>
  </si>
  <si>
    <t>Ruth Pordes</t>
  </si>
  <si>
    <t>Coordinate OSG Work Program across all participating institutions</t>
  </si>
  <si>
    <t>Indiana</t>
  </si>
  <si>
    <t>GOC Software Tools Development</t>
  </si>
  <si>
    <t>Chris Pipes</t>
  </si>
  <si>
    <t>GOC Operations Staff</t>
  </si>
  <si>
    <t>OSG Administration and operational support</t>
  </si>
  <si>
    <t>Elizabeth Chism</t>
  </si>
  <si>
    <t>Fred Luehring</t>
  </si>
  <si>
    <t>Kyle Gross</t>
  </si>
  <si>
    <t>OSG Operations Support Lead</t>
  </si>
  <si>
    <t>Robert Quick</t>
  </si>
  <si>
    <t>Operations Coordinator</t>
  </si>
  <si>
    <t>Operations Coordinator responsible for overall OSG operational activities</t>
  </si>
  <si>
    <t>Soichi Hayashi</t>
  </si>
  <si>
    <t>OSG Systems administration: software support and services, infrastructure service administration</t>
  </si>
  <si>
    <t>Tom Lee</t>
  </si>
  <si>
    <t>OSG Core Services Systems Administration</t>
  </si>
  <si>
    <t>Integrator</t>
  </si>
  <si>
    <t>Nebraska</t>
  </si>
  <si>
    <t>Brian Bockelman</t>
  </si>
  <si>
    <t>David Swanson</t>
  </si>
  <si>
    <t>Mats Rynge</t>
  </si>
  <si>
    <t>UCSD</t>
  </si>
  <si>
    <t>Frank Wuerthwein</t>
  </si>
  <si>
    <t>Igor Sfiligoi</t>
  </si>
  <si>
    <t>Terrence Martin</t>
  </si>
  <si>
    <t>UIUC</t>
  </si>
  <si>
    <t>Anand Padmanabhan</t>
  </si>
  <si>
    <t>Sw Developer</t>
  </si>
  <si>
    <t>Shaowen Wang</t>
  </si>
  <si>
    <t>Wisconsin</t>
  </si>
  <si>
    <t>Alain Roy</t>
  </si>
  <si>
    <t>Software Coordinator</t>
  </si>
  <si>
    <t>Coordinate and lead the OSG wide software development and integration activities</t>
  </si>
  <si>
    <t>Matyas  Selmeci</t>
  </si>
  <si>
    <t>Miron Livny</t>
  </si>
  <si>
    <t>PI and Technical Director</t>
  </si>
  <si>
    <t>Scot Kronenfeld</t>
  </si>
  <si>
    <t>Tim Cartwright</t>
  </si>
  <si>
    <t>Description</t>
  </si>
  <si>
    <t>PI activities</t>
  </si>
  <si>
    <t>Engagement Engineer</t>
  </si>
  <si>
    <t>ISI</t>
  </si>
  <si>
    <t>Ewa Deelman</t>
  </si>
  <si>
    <t>Scott Teige</t>
  </si>
  <si>
    <t>PI and supervise OSG efforts at ISI</t>
  </si>
  <si>
    <t>Alain Deximo</t>
  </si>
  <si>
    <t>Doug Strain</t>
  </si>
  <si>
    <t>Coordinate analysis of OSG production and resolve issues to meet needs of OSG stakeholders</t>
  </si>
  <si>
    <t>Campus Grids Area Coordinator</t>
  </si>
  <si>
    <t>Coordinate the work program for LHC Tier3s and Campus Grids</t>
  </si>
  <si>
    <t>Architect &amp; Technology Planner</t>
  </si>
  <si>
    <t>OSG Technology Planning, Architecture, and Blueprints Coordination</t>
  </si>
  <si>
    <t>Operations Engineer</t>
  </si>
  <si>
    <t>GlideIn Factory Operations</t>
  </si>
  <si>
    <t>Support for operational Security</t>
  </si>
  <si>
    <t>Development of security related tools and support of security operations</t>
  </si>
  <si>
    <t>Jeff Dost</t>
  </si>
  <si>
    <t>Ginny Werner</t>
  </si>
  <si>
    <t>Project Admin Support</t>
  </si>
  <si>
    <t>Budget tracking and support for the OSG Executive Team</t>
  </si>
  <si>
    <t>Gabriele Garzoglio</t>
  </si>
  <si>
    <t xml:space="preserve">Ashu Guru </t>
  </si>
  <si>
    <t>FermiGrid Team led by Keith Chadwick</t>
  </si>
  <si>
    <t>Support and engagement of (existing and new) users &amp; VOs</t>
  </si>
  <si>
    <t>VO &amp; User Support Coordination</t>
  </si>
  <si>
    <t>Define the evolution and coordinate current activities for VO &amp; User support</t>
  </si>
  <si>
    <t>Jim Basney</t>
  </si>
  <si>
    <t>Security Expert</t>
  </si>
  <si>
    <t>OSG Operational Services at Fermilab</t>
  </si>
  <si>
    <t>Project Engineer</t>
  </si>
  <si>
    <t>Kevin Hill</t>
  </si>
  <si>
    <t>Campus Grids and Site Coordination in support of the Production Coordinator</t>
  </si>
  <si>
    <t>VDT Software</t>
  </si>
  <si>
    <t>Project Management and WBS Tracking</t>
  </si>
  <si>
    <t>OSG Operational Security</t>
  </si>
  <si>
    <t>Institutional PI and Resource Manager</t>
  </si>
  <si>
    <t>PI &amp; Resource Manager</t>
  </si>
  <si>
    <t>Software testing and characterization leading to feedback to developers on how to improve scaling performance</t>
  </si>
  <si>
    <t>Campus Grids</t>
  </si>
  <si>
    <t>Derek Weitzel</t>
  </si>
  <si>
    <t>Integration, release management</t>
  </si>
  <si>
    <t>Technology and Architecture</t>
  </si>
  <si>
    <t xml:space="preserve">Integration testing of OSG software stack on ITB and VTB; </t>
  </si>
  <si>
    <t>Lothar Bauerdick</t>
  </si>
  <si>
    <t>Marko Sliz</t>
  </si>
  <si>
    <t>Tanya Levshina</t>
  </si>
  <si>
    <t>Neha Sharma</t>
  </si>
  <si>
    <t>Paid-FTE</t>
  </si>
  <si>
    <t>CA and OSG Services support</t>
  </si>
  <si>
    <t>OSG Technology Planning, Architecture, and Blueprints</t>
  </si>
  <si>
    <t>Software integration and packaging</t>
  </si>
  <si>
    <t>Software and documentation for Campus Grids</t>
  </si>
  <si>
    <t>Metrics Engineer</t>
  </si>
  <si>
    <t>Update and maintain metrics queries and systems</t>
  </si>
  <si>
    <t>Production Support</t>
  </si>
  <si>
    <t>Assist the Production Coordinator in assuring efficient and productive use of the OSG DHTC fabric</t>
  </si>
  <si>
    <t>William Barnett</t>
  </si>
  <si>
    <t xml:space="preserve">Von Welch </t>
  </si>
  <si>
    <t>Help with cybersecurity and represent OSG on the upcoming WLCG Security Model Working Group</t>
  </si>
  <si>
    <t>Communicator</t>
  </si>
  <si>
    <t>%FTE</t>
  </si>
  <si>
    <t>Software</t>
  </si>
  <si>
    <t>Executive Director</t>
  </si>
  <si>
    <t>Kimberly Myles</t>
  </si>
  <si>
    <t>PI, Council Chair, and Communications</t>
  </si>
  <si>
    <t>Brookline Gore</t>
  </si>
  <si>
    <t>Campus Grids project manager</t>
  </si>
  <si>
    <t>OSG User Support</t>
  </si>
  <si>
    <t>Yaling Zheng</t>
  </si>
  <si>
    <t xml:space="preserve">User Support </t>
  </si>
  <si>
    <t>Software Engineer; and plan &amp; deliver OSG education programs</t>
  </si>
  <si>
    <t>User Support for NP Community</t>
  </si>
  <si>
    <t>Mark Neubauer</t>
  </si>
  <si>
    <t>Ken Bloom</t>
  </si>
  <si>
    <t>OSG Web Presence and Council support</t>
  </si>
  <si>
    <t>Research and Technology Highlights</t>
  </si>
  <si>
    <t>Tim Mortensen</t>
  </si>
  <si>
    <t>y</t>
  </si>
  <si>
    <t>Alexandr Zaytsev</t>
  </si>
  <si>
    <t>Recommendation and development of security software tools and operation policies</t>
  </si>
  <si>
    <t>Develop and test high energy physics applications on OSG</t>
  </si>
  <si>
    <t>Application scientist</t>
  </si>
  <si>
    <t xml:space="preserve">Planning and deployment of tools for the operations </t>
  </si>
  <si>
    <t>Coordination and operation of OSG infrastructure tools; lead change management process</t>
  </si>
  <si>
    <t>GOC Operations Infrastructure Coordination</t>
  </si>
  <si>
    <t>OSG DOEGrid/DigiCert RA</t>
  </si>
  <si>
    <t>Sarah Engel</t>
  </si>
  <si>
    <t>Project Advisor</t>
  </si>
  <si>
    <t>Provide guidance and CMS inputs to OSG</t>
  </si>
  <si>
    <t>Support and engagement of (existing and new) users &amp; VOs (phase up to 0.5 in early 2013)</t>
  </si>
  <si>
    <t>Support and engagement of (existing and new) users &amp; VOs (phase out in early 2013)</t>
  </si>
  <si>
    <t>PI &amp; Assessments &amp; Campus Grids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</si>
</sst>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[$$-409]#,##0.00;[Red]&quot;-&quot;[$$-409]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164" fontId="4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65" fontId="6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Fill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/>
    <xf numFmtId="0" fontId="7" fillId="0" borderId="1" xfId="0" applyFont="1" applyBorder="1" applyAlignment="1">
      <alignment vertical="center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4" borderId="0" xfId="0" applyFill="1"/>
  </cellXfs>
  <cellStyles count="91">
    <cellStyle name="Excel Built-in Normal" xfId="4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eading" xfId="45"/>
    <cellStyle name="Heading1" xfId="4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  <cellStyle name="Normal 2" xfId="43"/>
    <cellStyle name="Result" xfId="47"/>
    <cellStyle name="Result2" xfId="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defaultColWidth="8.69921875" defaultRowHeight="14" x14ac:dyDescent="0.3"/>
  <cols>
    <col min="1" max="1" width="22.69921875" customWidth="1"/>
    <col min="2" max="2" width="12.796875" style="1" customWidth="1"/>
    <col min="3" max="3" width="19.796875" bestFit="1" customWidth="1"/>
    <col min="4" max="4" width="20.3984375" style="3" customWidth="1"/>
    <col min="5" max="5" width="43.59765625" style="3" customWidth="1"/>
    <col min="6" max="6" width="10.59765625" style="2" customWidth="1"/>
    <col min="7" max="7" width="9.5" style="2" bestFit="1" customWidth="1"/>
    <col min="8" max="8" width="10.5" style="2" customWidth="1"/>
  </cols>
  <sheetData>
    <row r="1" spans="1:8" x14ac:dyDescent="0.3">
      <c r="A1" t="s">
        <v>0</v>
      </c>
      <c r="B1" s="1" t="s">
        <v>3</v>
      </c>
      <c r="C1" t="s">
        <v>1</v>
      </c>
      <c r="D1" s="3" t="s">
        <v>71</v>
      </c>
      <c r="E1" s="3" t="s">
        <v>4</v>
      </c>
      <c r="F1" s="9" t="s">
        <v>133</v>
      </c>
      <c r="G1" s="6" t="s">
        <v>2</v>
      </c>
      <c r="H1" s="6" t="s">
        <v>120</v>
      </c>
    </row>
    <row r="2" spans="1:8" s="19" customFormat="1" x14ac:dyDescent="0.3">
      <c r="A2" s="28" t="s">
        <v>5</v>
      </c>
      <c r="B2" s="14">
        <v>6</v>
      </c>
      <c r="C2" s="15" t="s">
        <v>12</v>
      </c>
      <c r="D2" s="17" t="s">
        <v>13</v>
      </c>
      <c r="E2" s="17" t="s">
        <v>21</v>
      </c>
      <c r="F2" s="18">
        <v>0.1</v>
      </c>
      <c r="G2" s="18" t="s">
        <v>8</v>
      </c>
      <c r="H2" s="18">
        <v>0</v>
      </c>
    </row>
    <row r="3" spans="1:8" s="19" customFormat="1" ht="27.95" x14ac:dyDescent="0.3">
      <c r="A3" s="28" t="s">
        <v>5</v>
      </c>
      <c r="B3" s="21">
        <v>3.1</v>
      </c>
      <c r="C3" s="20" t="s">
        <v>10</v>
      </c>
      <c r="D3" s="23" t="s">
        <v>113</v>
      </c>
      <c r="E3" s="23" t="s">
        <v>123</v>
      </c>
      <c r="F3" s="22">
        <v>0.25</v>
      </c>
      <c r="G3" s="22" t="s">
        <v>6</v>
      </c>
      <c r="H3" s="22">
        <f t="shared" ref="H3:H8" si="0">IF(G3="y",F3,0)</f>
        <v>0.25</v>
      </c>
    </row>
    <row r="4" spans="1:8" s="19" customFormat="1" ht="27.95" x14ac:dyDescent="0.3">
      <c r="A4" s="28" t="s">
        <v>5</v>
      </c>
      <c r="B4" s="21">
        <v>1</v>
      </c>
      <c r="C4" s="20" t="s">
        <v>10</v>
      </c>
      <c r="D4" s="23" t="s">
        <v>83</v>
      </c>
      <c r="E4" s="23" t="s">
        <v>84</v>
      </c>
      <c r="F4" s="22">
        <v>0.25</v>
      </c>
      <c r="G4" s="22" t="s">
        <v>6</v>
      </c>
      <c r="H4" s="22">
        <f t="shared" si="0"/>
        <v>0.25</v>
      </c>
    </row>
    <row r="5" spans="1:8" s="19" customFormat="1" x14ac:dyDescent="0.3">
      <c r="A5" s="28" t="s">
        <v>5</v>
      </c>
      <c r="B5" s="21">
        <v>5</v>
      </c>
      <c r="C5" s="20" t="s">
        <v>151</v>
      </c>
      <c r="D5" s="23" t="s">
        <v>142</v>
      </c>
      <c r="E5" s="23" t="s">
        <v>144</v>
      </c>
      <c r="F5" s="22">
        <v>0.1</v>
      </c>
      <c r="G5" s="22" t="s">
        <v>6</v>
      </c>
      <c r="H5" s="22">
        <f t="shared" si="0"/>
        <v>0.1</v>
      </c>
    </row>
    <row r="6" spans="1:8" s="19" customFormat="1" ht="27.95" x14ac:dyDescent="0.3">
      <c r="A6" s="28" t="s">
        <v>5</v>
      </c>
      <c r="B6" s="21">
        <v>1</v>
      </c>
      <c r="C6" s="20" t="s">
        <v>151</v>
      </c>
      <c r="D6" s="23" t="s">
        <v>114</v>
      </c>
      <c r="E6" s="23" t="s">
        <v>122</v>
      </c>
      <c r="F6" s="22">
        <v>0.4</v>
      </c>
      <c r="G6" s="22" t="s">
        <v>150</v>
      </c>
      <c r="H6" s="22">
        <f t="shared" si="0"/>
        <v>0.4</v>
      </c>
    </row>
    <row r="7" spans="1:8" s="19" customFormat="1" ht="27.95" x14ac:dyDescent="0.3">
      <c r="A7" s="28" t="s">
        <v>5</v>
      </c>
      <c r="B7" s="21">
        <v>1</v>
      </c>
      <c r="C7" s="20" t="s">
        <v>11</v>
      </c>
      <c r="D7" s="23" t="s">
        <v>114</v>
      </c>
      <c r="E7" s="23" t="s">
        <v>122</v>
      </c>
      <c r="F7" s="22">
        <v>0.25</v>
      </c>
      <c r="G7" s="22" t="s">
        <v>6</v>
      </c>
      <c r="H7" s="22">
        <f t="shared" si="0"/>
        <v>0.25</v>
      </c>
    </row>
    <row r="8" spans="1:8" s="19" customFormat="1" ht="27.95" x14ac:dyDescent="0.3">
      <c r="A8" s="28" t="s">
        <v>5</v>
      </c>
      <c r="B8" s="21">
        <v>3.1</v>
      </c>
      <c r="C8" s="20" t="s">
        <v>11</v>
      </c>
      <c r="D8" s="23" t="s">
        <v>113</v>
      </c>
      <c r="E8" s="23" t="s">
        <v>123</v>
      </c>
      <c r="F8" s="22">
        <v>0.25</v>
      </c>
      <c r="G8" s="22" t="s">
        <v>6</v>
      </c>
      <c r="H8" s="22">
        <f t="shared" si="0"/>
        <v>0.25</v>
      </c>
    </row>
    <row r="9" spans="1:8" ht="27.95" x14ac:dyDescent="0.3">
      <c r="A9" s="28" t="s">
        <v>14</v>
      </c>
      <c r="B9" s="11">
        <v>6</v>
      </c>
      <c r="C9" s="10" t="s">
        <v>18</v>
      </c>
      <c r="D9" s="12" t="s">
        <v>164</v>
      </c>
      <c r="E9" s="12"/>
      <c r="F9" s="13">
        <v>0.5</v>
      </c>
      <c r="G9" s="13" t="s">
        <v>6</v>
      </c>
      <c r="H9" s="13">
        <f t="shared" ref="H9:H25" si="1">IF(G9="y",F9,0)</f>
        <v>0.5</v>
      </c>
    </row>
    <row r="10" spans="1:8" ht="27.95" x14ac:dyDescent="0.3">
      <c r="A10" s="28" t="s">
        <v>14</v>
      </c>
      <c r="B10" s="5">
        <v>2.2999999999999998</v>
      </c>
      <c r="C10" s="4" t="s">
        <v>15</v>
      </c>
      <c r="D10" s="7" t="s">
        <v>81</v>
      </c>
      <c r="E10" s="7" t="s">
        <v>82</v>
      </c>
      <c r="F10" s="6">
        <v>0.3</v>
      </c>
      <c r="G10" s="6" t="s">
        <v>6</v>
      </c>
      <c r="H10" s="6">
        <f t="shared" si="1"/>
        <v>0.3</v>
      </c>
    </row>
    <row r="11" spans="1:8" ht="27.95" x14ac:dyDescent="0.3">
      <c r="A11" s="28" t="s">
        <v>14</v>
      </c>
      <c r="B11" s="5">
        <v>2.1</v>
      </c>
      <c r="C11" s="4" t="s">
        <v>15</v>
      </c>
      <c r="D11" s="7" t="s">
        <v>16</v>
      </c>
      <c r="E11" s="7" t="s">
        <v>80</v>
      </c>
      <c r="F11" s="6">
        <v>0.2</v>
      </c>
      <c r="G11" s="6" t="s">
        <v>6</v>
      </c>
      <c r="H11" s="6">
        <f t="shared" si="1"/>
        <v>0.2</v>
      </c>
    </row>
    <row r="12" spans="1:8" ht="27.95" x14ac:dyDescent="0.3">
      <c r="A12" s="28" t="s">
        <v>14</v>
      </c>
      <c r="B12" s="5">
        <v>2.2999999999999998</v>
      </c>
      <c r="C12" s="4" t="s">
        <v>17</v>
      </c>
      <c r="D12" s="7" t="s">
        <v>20</v>
      </c>
      <c r="E12" s="7" t="s">
        <v>104</v>
      </c>
      <c r="F12" s="6">
        <v>1</v>
      </c>
      <c r="G12" s="6" t="s">
        <v>6</v>
      </c>
      <c r="H12" s="6">
        <f t="shared" si="1"/>
        <v>1</v>
      </c>
    </row>
    <row r="13" spans="1:8" ht="27.95" x14ac:dyDescent="0.3">
      <c r="A13" s="28" t="s">
        <v>14</v>
      </c>
      <c r="B13" s="5">
        <v>3.2</v>
      </c>
      <c r="C13" s="4" t="s">
        <v>19</v>
      </c>
      <c r="D13" s="7" t="s">
        <v>20</v>
      </c>
      <c r="E13" s="7" t="s">
        <v>115</v>
      </c>
      <c r="F13" s="6">
        <v>1</v>
      </c>
      <c r="G13" s="6" t="s">
        <v>6</v>
      </c>
      <c r="H13" s="6">
        <f t="shared" si="1"/>
        <v>1</v>
      </c>
    </row>
    <row r="14" spans="1:8" ht="27.95" x14ac:dyDescent="0.3">
      <c r="A14" s="28" t="s">
        <v>22</v>
      </c>
      <c r="B14" s="11">
        <v>6</v>
      </c>
      <c r="C14" s="10" t="s">
        <v>31</v>
      </c>
      <c r="D14" s="12" t="s">
        <v>137</v>
      </c>
      <c r="E14" s="12"/>
      <c r="F14" s="13">
        <v>0.3</v>
      </c>
      <c r="G14" s="13" t="s">
        <v>8</v>
      </c>
      <c r="H14" s="13">
        <f t="shared" si="1"/>
        <v>0</v>
      </c>
    </row>
    <row r="15" spans="1:8" ht="27.95" x14ac:dyDescent="0.3">
      <c r="A15" s="28" t="s">
        <v>22</v>
      </c>
      <c r="B15" s="5">
        <v>6</v>
      </c>
      <c r="C15" s="4" t="s">
        <v>116</v>
      </c>
      <c r="D15" s="7" t="s">
        <v>135</v>
      </c>
      <c r="E15" s="7" t="s">
        <v>32</v>
      </c>
      <c r="F15" s="6">
        <v>0.3</v>
      </c>
      <c r="G15" s="6" t="s">
        <v>6</v>
      </c>
      <c r="H15" s="6">
        <f t="shared" si="1"/>
        <v>0.3</v>
      </c>
    </row>
    <row r="16" spans="1:8" x14ac:dyDescent="0.3">
      <c r="A16" s="28" t="s">
        <v>22</v>
      </c>
      <c r="B16" s="5">
        <v>6</v>
      </c>
      <c r="C16" s="4" t="s">
        <v>24</v>
      </c>
      <c r="D16" s="7" t="s">
        <v>25</v>
      </c>
      <c r="E16" s="7" t="s">
        <v>26</v>
      </c>
      <c r="F16" s="6">
        <v>0.6</v>
      </c>
      <c r="G16" s="6" t="s">
        <v>6</v>
      </c>
      <c r="H16" s="6">
        <f t="shared" si="1"/>
        <v>0.6</v>
      </c>
    </row>
    <row r="17" spans="1:8" ht="27.95" x14ac:dyDescent="0.3">
      <c r="A17" s="28" t="s">
        <v>22</v>
      </c>
      <c r="B17" s="5">
        <v>5</v>
      </c>
      <c r="C17" s="4" t="s">
        <v>24</v>
      </c>
      <c r="D17" s="7" t="s">
        <v>97</v>
      </c>
      <c r="E17" s="7" t="s">
        <v>98</v>
      </c>
      <c r="F17" s="6">
        <v>0.3</v>
      </c>
      <c r="G17" s="6" t="s">
        <v>6</v>
      </c>
      <c r="H17" s="6">
        <f t="shared" si="1"/>
        <v>0.3</v>
      </c>
    </row>
    <row r="18" spans="1:8" ht="27.95" x14ac:dyDescent="0.3">
      <c r="A18" s="28" t="s">
        <v>22</v>
      </c>
      <c r="B18" s="5">
        <v>3.1</v>
      </c>
      <c r="C18" s="4" t="s">
        <v>79</v>
      </c>
      <c r="D18" s="7" t="s">
        <v>23</v>
      </c>
      <c r="E18" s="7" t="s">
        <v>105</v>
      </c>
      <c r="F18" s="6">
        <v>0.5</v>
      </c>
      <c r="G18" s="6" t="s">
        <v>6</v>
      </c>
      <c r="H18" s="6">
        <f t="shared" si="1"/>
        <v>0.5</v>
      </c>
    </row>
    <row r="19" spans="1:8" ht="27.95" x14ac:dyDescent="0.3">
      <c r="A19" s="28" t="s">
        <v>22</v>
      </c>
      <c r="B19" s="5">
        <v>2.2000000000000002</v>
      </c>
      <c r="C19" s="8" t="s">
        <v>95</v>
      </c>
      <c r="D19" s="7" t="s">
        <v>85</v>
      </c>
      <c r="E19" s="7" t="s">
        <v>101</v>
      </c>
      <c r="F19" s="6">
        <v>0.25</v>
      </c>
      <c r="G19" s="6" t="s">
        <v>6</v>
      </c>
      <c r="H19" s="6">
        <f t="shared" si="1"/>
        <v>0.25</v>
      </c>
    </row>
    <row r="20" spans="1:8" x14ac:dyDescent="0.3">
      <c r="A20" s="28" t="s">
        <v>22</v>
      </c>
      <c r="B20" s="5">
        <v>6</v>
      </c>
      <c r="C20" s="4" t="s">
        <v>93</v>
      </c>
      <c r="D20" s="7" t="s">
        <v>102</v>
      </c>
      <c r="E20" s="7" t="s">
        <v>106</v>
      </c>
      <c r="F20" s="6">
        <v>0.3</v>
      </c>
      <c r="G20" s="6" t="s">
        <v>6</v>
      </c>
      <c r="H20" s="6">
        <f t="shared" si="1"/>
        <v>0.3</v>
      </c>
    </row>
    <row r="21" spans="1:8" ht="27.95" x14ac:dyDescent="0.3">
      <c r="A21" s="28" t="s">
        <v>22</v>
      </c>
      <c r="B21" s="5">
        <v>5</v>
      </c>
      <c r="C21" s="4" t="s">
        <v>93</v>
      </c>
      <c r="D21" s="7" t="s">
        <v>23</v>
      </c>
      <c r="E21" s="7" t="s">
        <v>96</v>
      </c>
      <c r="F21" s="6">
        <v>0.2</v>
      </c>
      <c r="G21" s="6" t="s">
        <v>6</v>
      </c>
      <c r="H21" s="6">
        <f t="shared" si="1"/>
        <v>0.2</v>
      </c>
    </row>
    <row r="22" spans="1:8" x14ac:dyDescent="0.3">
      <c r="A22" s="28" t="s">
        <v>22</v>
      </c>
      <c r="B22" s="5">
        <v>6</v>
      </c>
      <c r="C22" s="4" t="s">
        <v>136</v>
      </c>
      <c r="D22" s="7" t="s">
        <v>132</v>
      </c>
      <c r="E22" s="7" t="s">
        <v>147</v>
      </c>
      <c r="F22" s="6">
        <v>0.2</v>
      </c>
      <c r="G22" s="6" t="s">
        <v>8</v>
      </c>
      <c r="H22" s="6">
        <f t="shared" si="1"/>
        <v>0</v>
      </c>
    </row>
    <row r="23" spans="1:8" ht="27.95" x14ac:dyDescent="0.3">
      <c r="A23" s="28" t="s">
        <v>22</v>
      </c>
      <c r="B23" s="5">
        <v>4</v>
      </c>
      <c r="C23" s="4" t="s">
        <v>27</v>
      </c>
      <c r="D23" s="7" t="s">
        <v>28</v>
      </c>
      <c r="E23" s="7" t="s">
        <v>29</v>
      </c>
      <c r="F23" s="6">
        <v>0.8</v>
      </c>
      <c r="G23" s="6" t="s">
        <v>6</v>
      </c>
      <c r="H23" s="6">
        <f t="shared" si="1"/>
        <v>0.8</v>
      </c>
    </row>
    <row r="24" spans="1:8" x14ac:dyDescent="0.3">
      <c r="A24" s="28" t="s">
        <v>22</v>
      </c>
      <c r="B24" s="5">
        <v>4</v>
      </c>
      <c r="C24" s="4" t="s">
        <v>103</v>
      </c>
      <c r="D24" s="7" t="s">
        <v>30</v>
      </c>
      <c r="E24" s="7" t="s">
        <v>107</v>
      </c>
      <c r="F24" s="6">
        <v>0.8</v>
      </c>
      <c r="G24" s="6" t="s">
        <v>6</v>
      </c>
      <c r="H24" s="6">
        <f>IF(G24="y",F24,0)</f>
        <v>0.8</v>
      </c>
    </row>
    <row r="25" spans="1:8" ht="27.95" x14ac:dyDescent="0.3">
      <c r="A25" s="28" t="s">
        <v>22</v>
      </c>
      <c r="B25" s="5">
        <v>3.1</v>
      </c>
      <c r="C25" s="4" t="s">
        <v>119</v>
      </c>
      <c r="D25" s="7" t="s">
        <v>23</v>
      </c>
      <c r="E25" s="7" t="s">
        <v>105</v>
      </c>
      <c r="F25" s="6">
        <v>0.5</v>
      </c>
      <c r="G25" s="6" t="s">
        <v>6</v>
      </c>
      <c r="H25" s="6">
        <f t="shared" si="1"/>
        <v>0.5</v>
      </c>
    </row>
    <row r="26" spans="1:8" ht="27.95" x14ac:dyDescent="0.3">
      <c r="A26" s="28" t="s">
        <v>22</v>
      </c>
      <c r="B26" s="5">
        <v>5</v>
      </c>
      <c r="C26" s="4" t="s">
        <v>117</v>
      </c>
      <c r="D26" s="7" t="s">
        <v>23</v>
      </c>
      <c r="E26" s="7" t="s">
        <v>162</v>
      </c>
      <c r="F26" s="6">
        <v>0.35</v>
      </c>
      <c r="G26" s="6" t="s">
        <v>6</v>
      </c>
      <c r="H26" s="6">
        <f>IF(G26="y",F26,0)</f>
        <v>0.35</v>
      </c>
    </row>
    <row r="27" spans="1:8" ht="27.95" x14ac:dyDescent="0.3">
      <c r="A27" s="28" t="s">
        <v>22</v>
      </c>
      <c r="B27" s="5">
        <v>5</v>
      </c>
      <c r="C27" s="4" t="s">
        <v>118</v>
      </c>
      <c r="D27" s="7" t="s">
        <v>23</v>
      </c>
      <c r="E27" s="7" t="s">
        <v>163</v>
      </c>
      <c r="F27" s="6">
        <v>0.15</v>
      </c>
      <c r="G27" s="6" t="s">
        <v>6</v>
      </c>
      <c r="H27" s="6">
        <f t="shared" ref="H27:H44" si="2">IF(G27="y",F27,0)</f>
        <v>0.15</v>
      </c>
    </row>
    <row r="28" spans="1:8" s="19" customFormat="1" x14ac:dyDescent="0.3">
      <c r="A28" s="28" t="s">
        <v>33</v>
      </c>
      <c r="B28" s="25">
        <v>6</v>
      </c>
      <c r="C28" s="24" t="s">
        <v>129</v>
      </c>
      <c r="D28" s="26" t="s">
        <v>13</v>
      </c>
      <c r="E28" s="26" t="s">
        <v>21</v>
      </c>
      <c r="F28" s="27">
        <v>0.05</v>
      </c>
      <c r="G28" s="27" t="s">
        <v>8</v>
      </c>
      <c r="H28" s="27">
        <f t="shared" si="2"/>
        <v>0</v>
      </c>
    </row>
    <row r="29" spans="1:8" s="19" customFormat="1" x14ac:dyDescent="0.3">
      <c r="A29" s="28" t="s">
        <v>33</v>
      </c>
      <c r="B29" s="21">
        <v>6</v>
      </c>
      <c r="C29" s="20" t="s">
        <v>39</v>
      </c>
      <c r="D29" s="23" t="s">
        <v>9</v>
      </c>
      <c r="E29" s="23" t="s">
        <v>21</v>
      </c>
      <c r="F29" s="22">
        <v>0.1</v>
      </c>
      <c r="G29" s="22" t="s">
        <v>8</v>
      </c>
      <c r="H29" s="22">
        <f t="shared" si="2"/>
        <v>0</v>
      </c>
    </row>
    <row r="30" spans="1:8" s="19" customFormat="1" ht="27.95" x14ac:dyDescent="0.3">
      <c r="A30" s="28" t="s">
        <v>33</v>
      </c>
      <c r="B30" s="21">
        <v>2.2000000000000002</v>
      </c>
      <c r="C30" s="20" t="s">
        <v>42</v>
      </c>
      <c r="D30" s="23" t="s">
        <v>43</v>
      </c>
      <c r="E30" s="23" t="s">
        <v>44</v>
      </c>
      <c r="F30" s="22">
        <v>0.35</v>
      </c>
      <c r="G30" s="22" t="s">
        <v>6</v>
      </c>
      <c r="H30" s="22">
        <f t="shared" si="2"/>
        <v>0.35</v>
      </c>
    </row>
    <row r="31" spans="1:8" s="19" customFormat="1" ht="27.95" x14ac:dyDescent="0.3">
      <c r="A31" s="28" t="s">
        <v>33</v>
      </c>
      <c r="B31" s="21">
        <v>2.2000000000000002</v>
      </c>
      <c r="C31" s="20" t="s">
        <v>42</v>
      </c>
      <c r="D31" s="23" t="s">
        <v>43</v>
      </c>
      <c r="E31" s="23" t="s">
        <v>44</v>
      </c>
      <c r="F31" s="22">
        <v>0.05</v>
      </c>
      <c r="G31" s="22" t="s">
        <v>8</v>
      </c>
      <c r="H31" s="22">
        <f t="shared" si="2"/>
        <v>0</v>
      </c>
    </row>
    <row r="32" spans="1:8" s="19" customFormat="1" ht="41.95" x14ac:dyDescent="0.3">
      <c r="A32" s="28" t="s">
        <v>33</v>
      </c>
      <c r="B32" s="21">
        <v>2.1</v>
      </c>
      <c r="C32" s="20" t="s">
        <v>42</v>
      </c>
      <c r="D32" s="23" t="s">
        <v>127</v>
      </c>
      <c r="E32" s="23" t="s">
        <v>128</v>
      </c>
      <c r="F32" s="22">
        <v>0.4</v>
      </c>
      <c r="G32" s="22" t="s">
        <v>8</v>
      </c>
      <c r="H32" s="22">
        <f t="shared" si="2"/>
        <v>0</v>
      </c>
    </row>
    <row r="33" spans="1:8" s="19" customFormat="1" x14ac:dyDescent="0.3">
      <c r="A33" s="28" t="s">
        <v>33</v>
      </c>
      <c r="B33" s="21">
        <v>6</v>
      </c>
      <c r="C33" s="20" t="s">
        <v>159</v>
      </c>
      <c r="D33" s="23" t="s">
        <v>132</v>
      </c>
      <c r="E33" s="23" t="s">
        <v>148</v>
      </c>
      <c r="F33" s="22">
        <v>0.25</v>
      </c>
      <c r="G33" s="22" t="s">
        <v>6</v>
      </c>
      <c r="H33" s="22">
        <f t="shared" si="2"/>
        <v>0.25</v>
      </c>
    </row>
    <row r="34" spans="1:8" s="19" customFormat="1" x14ac:dyDescent="0.3">
      <c r="A34" s="28" t="s">
        <v>33</v>
      </c>
      <c r="B34" s="21">
        <v>2.2000000000000002</v>
      </c>
      <c r="C34" s="20" t="s">
        <v>78</v>
      </c>
      <c r="D34" s="23" t="s">
        <v>36</v>
      </c>
      <c r="E34" s="23" t="s">
        <v>121</v>
      </c>
      <c r="F34" s="22">
        <v>0.8</v>
      </c>
      <c r="G34" s="22" t="s">
        <v>6</v>
      </c>
      <c r="H34" s="22">
        <f t="shared" si="2"/>
        <v>0.8</v>
      </c>
    </row>
    <row r="35" spans="1:8" s="19" customFormat="1" x14ac:dyDescent="0.3">
      <c r="A35" s="28" t="s">
        <v>33</v>
      </c>
      <c r="B35" s="21">
        <v>4</v>
      </c>
      <c r="C35" s="20" t="s">
        <v>78</v>
      </c>
      <c r="D35" s="23" t="s">
        <v>36</v>
      </c>
      <c r="E35" s="23" t="s">
        <v>158</v>
      </c>
      <c r="F35" s="22">
        <v>0.1</v>
      </c>
      <c r="G35" s="22" t="s">
        <v>6</v>
      </c>
      <c r="H35" s="22">
        <f t="shared" si="2"/>
        <v>0.1</v>
      </c>
    </row>
    <row r="36" spans="1:8" s="19" customFormat="1" x14ac:dyDescent="0.3">
      <c r="A36" s="28" t="s">
        <v>33</v>
      </c>
      <c r="B36" s="21">
        <v>2.2000000000000002</v>
      </c>
      <c r="C36" s="20" t="s">
        <v>35</v>
      </c>
      <c r="D36" s="23" t="s">
        <v>36</v>
      </c>
      <c r="E36" s="23" t="s">
        <v>37</v>
      </c>
      <c r="F36" s="22">
        <v>0.9</v>
      </c>
      <c r="G36" s="22" t="s">
        <v>6</v>
      </c>
      <c r="H36" s="22">
        <f t="shared" si="2"/>
        <v>0.9</v>
      </c>
    </row>
    <row r="37" spans="1:8" s="19" customFormat="1" x14ac:dyDescent="0.3">
      <c r="A37" s="28" t="s">
        <v>33</v>
      </c>
      <c r="B37" s="21">
        <v>2.2000000000000002</v>
      </c>
      <c r="C37" s="20" t="s">
        <v>38</v>
      </c>
      <c r="D37" s="23" t="s">
        <v>36</v>
      </c>
      <c r="E37" s="23" t="s">
        <v>37</v>
      </c>
      <c r="F37" s="22">
        <v>0.9</v>
      </c>
      <c r="G37" s="22" t="s">
        <v>6</v>
      </c>
      <c r="H37" s="22">
        <f t="shared" si="2"/>
        <v>0.9</v>
      </c>
    </row>
    <row r="38" spans="1:8" s="19" customFormat="1" x14ac:dyDescent="0.3">
      <c r="A38" s="28" t="s">
        <v>33</v>
      </c>
      <c r="B38" s="21">
        <v>2.2000000000000002</v>
      </c>
      <c r="C38" s="20" t="s">
        <v>40</v>
      </c>
      <c r="D38" s="23" t="s">
        <v>36</v>
      </c>
      <c r="E38" s="23" t="s">
        <v>41</v>
      </c>
      <c r="F38" s="22">
        <v>0.9</v>
      </c>
      <c r="G38" s="22" t="s">
        <v>6</v>
      </c>
      <c r="H38" s="22">
        <f t="shared" si="2"/>
        <v>0.9</v>
      </c>
    </row>
    <row r="39" spans="1:8" s="19" customFormat="1" ht="41.95" x14ac:dyDescent="0.3">
      <c r="A39" s="28" t="s">
        <v>33</v>
      </c>
      <c r="B39" s="21">
        <v>2.2000000000000002</v>
      </c>
      <c r="C39" s="20" t="s">
        <v>76</v>
      </c>
      <c r="D39" s="23" t="s">
        <v>157</v>
      </c>
      <c r="E39" s="23" t="s">
        <v>156</v>
      </c>
      <c r="F39" s="22">
        <v>0.6</v>
      </c>
      <c r="G39" s="22" t="s">
        <v>6</v>
      </c>
      <c r="H39" s="22">
        <f t="shared" si="2"/>
        <v>0.6</v>
      </c>
    </row>
    <row r="40" spans="1:8" s="19" customFormat="1" ht="27.95" x14ac:dyDescent="0.3">
      <c r="A40" s="28" t="s">
        <v>33</v>
      </c>
      <c r="B40" s="21">
        <v>2.2000000000000002</v>
      </c>
      <c r="C40" s="20" t="s">
        <v>76</v>
      </c>
      <c r="D40" s="23" t="s">
        <v>34</v>
      </c>
      <c r="E40" s="23" t="s">
        <v>155</v>
      </c>
      <c r="F40" s="22">
        <v>0.3</v>
      </c>
      <c r="G40" s="22" t="s">
        <v>8</v>
      </c>
      <c r="H40" s="22">
        <f t="shared" si="2"/>
        <v>0</v>
      </c>
    </row>
    <row r="41" spans="1:8" s="19" customFormat="1" ht="27.95" x14ac:dyDescent="0.3">
      <c r="A41" s="28" t="s">
        <v>33</v>
      </c>
      <c r="B41" s="21">
        <v>2.2000000000000002</v>
      </c>
      <c r="C41" s="20" t="s">
        <v>45</v>
      </c>
      <c r="D41" s="23" t="s">
        <v>36</v>
      </c>
      <c r="E41" s="23" t="s">
        <v>46</v>
      </c>
      <c r="F41" s="22">
        <v>0.4</v>
      </c>
      <c r="G41" s="22" t="s">
        <v>6</v>
      </c>
      <c r="H41" s="22">
        <f t="shared" si="2"/>
        <v>0.4</v>
      </c>
    </row>
    <row r="42" spans="1:8" s="19" customFormat="1" ht="27.95" x14ac:dyDescent="0.3">
      <c r="A42" s="28" t="s">
        <v>33</v>
      </c>
      <c r="B42" s="21">
        <v>2.2000000000000002</v>
      </c>
      <c r="C42" s="20" t="s">
        <v>45</v>
      </c>
      <c r="D42" s="23" t="s">
        <v>36</v>
      </c>
      <c r="E42" s="23" t="s">
        <v>46</v>
      </c>
      <c r="F42" s="22">
        <v>0.4</v>
      </c>
      <c r="G42" s="22" t="s">
        <v>8</v>
      </c>
      <c r="H42" s="22">
        <f t="shared" si="2"/>
        <v>0</v>
      </c>
    </row>
    <row r="43" spans="1:8" s="19" customFormat="1" x14ac:dyDescent="0.3">
      <c r="A43" s="28" t="s">
        <v>33</v>
      </c>
      <c r="B43" s="21">
        <v>2.2000000000000002</v>
      </c>
      <c r="C43" s="20" t="s">
        <v>47</v>
      </c>
      <c r="D43" s="23" t="s">
        <v>36</v>
      </c>
      <c r="E43" s="23" t="s">
        <v>48</v>
      </c>
      <c r="F43" s="22">
        <v>0.8</v>
      </c>
      <c r="G43" s="22" t="s">
        <v>6</v>
      </c>
      <c r="H43" s="22">
        <f t="shared" si="2"/>
        <v>0.8</v>
      </c>
    </row>
    <row r="44" spans="1:8" s="19" customFormat="1" ht="27.95" x14ac:dyDescent="0.3">
      <c r="A44" s="28" t="s">
        <v>33</v>
      </c>
      <c r="B44" s="21">
        <v>4</v>
      </c>
      <c r="C44" s="19" t="s">
        <v>130</v>
      </c>
      <c r="D44" s="23" t="s">
        <v>100</v>
      </c>
      <c r="E44" s="23" t="s">
        <v>131</v>
      </c>
      <c r="F44" s="22">
        <v>0.05</v>
      </c>
      <c r="G44" s="22" t="s">
        <v>8</v>
      </c>
      <c r="H44" s="22">
        <f t="shared" si="2"/>
        <v>0</v>
      </c>
    </row>
    <row r="45" spans="1:8" x14ac:dyDescent="0.3">
      <c r="A45" s="28" t="s">
        <v>74</v>
      </c>
      <c r="B45" s="11">
        <v>6</v>
      </c>
      <c r="C45" s="10" t="s">
        <v>75</v>
      </c>
      <c r="D45" s="12" t="s">
        <v>13</v>
      </c>
      <c r="E45" s="12" t="s">
        <v>77</v>
      </c>
      <c r="F45" s="13">
        <v>0.05</v>
      </c>
      <c r="G45" s="13" t="s">
        <v>6</v>
      </c>
      <c r="H45" s="13">
        <f t="shared" ref="H45:H74" si="3">IF(G45="y",F45,0)</f>
        <v>0.05</v>
      </c>
    </row>
    <row r="46" spans="1:8" x14ac:dyDescent="0.3">
      <c r="A46" s="28" t="s">
        <v>74</v>
      </c>
      <c r="B46" s="5">
        <v>5</v>
      </c>
      <c r="C46" s="4" t="s">
        <v>53</v>
      </c>
      <c r="D46" s="7" t="s">
        <v>73</v>
      </c>
      <c r="E46" s="7" t="s">
        <v>140</v>
      </c>
      <c r="F46" s="6">
        <v>0.5</v>
      </c>
      <c r="G46" s="6" t="s">
        <v>6</v>
      </c>
      <c r="H46" s="6">
        <f t="shared" si="3"/>
        <v>0.5</v>
      </c>
    </row>
    <row r="47" spans="1:8" x14ac:dyDescent="0.3">
      <c r="A47" s="28" t="s">
        <v>50</v>
      </c>
      <c r="B47" s="11">
        <v>6</v>
      </c>
      <c r="C47" s="10" t="s">
        <v>52</v>
      </c>
      <c r="D47" s="12" t="s">
        <v>13</v>
      </c>
      <c r="E47" s="12" t="s">
        <v>72</v>
      </c>
      <c r="F47" s="13">
        <v>0.05</v>
      </c>
      <c r="G47" s="13" t="s">
        <v>8</v>
      </c>
      <c r="H47" s="13">
        <f t="shared" si="3"/>
        <v>0</v>
      </c>
    </row>
    <row r="48" spans="1:8" ht="27.95" x14ac:dyDescent="0.3">
      <c r="A48" s="28" t="s">
        <v>50</v>
      </c>
      <c r="B48" s="5">
        <v>1</v>
      </c>
      <c r="C48" s="4" t="s">
        <v>51</v>
      </c>
      <c r="D48" s="7" t="s">
        <v>83</v>
      </c>
      <c r="E48" s="7" t="s">
        <v>84</v>
      </c>
      <c r="F48" s="6">
        <v>0.5</v>
      </c>
      <c r="G48" s="6" t="s">
        <v>6</v>
      </c>
      <c r="H48" s="6">
        <f t="shared" si="3"/>
        <v>0.5</v>
      </c>
    </row>
    <row r="49" spans="1:8" x14ac:dyDescent="0.3">
      <c r="A49" s="28" t="s">
        <v>50</v>
      </c>
      <c r="B49" s="5">
        <v>6</v>
      </c>
      <c r="C49" s="4" t="s">
        <v>146</v>
      </c>
      <c r="D49" s="7" t="s">
        <v>160</v>
      </c>
      <c r="E49" s="7" t="s">
        <v>161</v>
      </c>
      <c r="F49" s="6">
        <v>0.05</v>
      </c>
      <c r="G49" s="6" t="s">
        <v>8</v>
      </c>
      <c r="H49" s="6">
        <f t="shared" si="3"/>
        <v>0</v>
      </c>
    </row>
    <row r="50" spans="1:8" ht="27.95" x14ac:dyDescent="0.3">
      <c r="A50" s="28" t="s">
        <v>50</v>
      </c>
      <c r="B50" s="5">
        <v>2.2000000000000002</v>
      </c>
      <c r="C50" s="4" t="s">
        <v>94</v>
      </c>
      <c r="D50" s="7" t="s">
        <v>125</v>
      </c>
      <c r="E50" s="7" t="s">
        <v>126</v>
      </c>
      <c r="F50" s="6">
        <v>0.1</v>
      </c>
      <c r="G50" s="6" t="s">
        <v>6</v>
      </c>
      <c r="H50" s="6">
        <f t="shared" si="3"/>
        <v>0.1</v>
      </c>
    </row>
    <row r="51" spans="1:8" ht="27.95" x14ac:dyDescent="0.3">
      <c r="A51" s="28" t="s">
        <v>50</v>
      </c>
      <c r="B51" s="5">
        <v>1</v>
      </c>
      <c r="C51" s="4" t="s">
        <v>94</v>
      </c>
      <c r="D51" s="7" t="s">
        <v>83</v>
      </c>
      <c r="E51" s="7"/>
      <c r="F51" s="6">
        <v>0.4</v>
      </c>
      <c r="G51" s="6" t="s">
        <v>6</v>
      </c>
      <c r="H51" s="6">
        <f t="shared" si="3"/>
        <v>0.4</v>
      </c>
    </row>
    <row r="52" spans="1:8" x14ac:dyDescent="0.3">
      <c r="A52" s="28" t="s">
        <v>50</v>
      </c>
      <c r="B52" s="5">
        <v>5</v>
      </c>
      <c r="C52" s="4" t="s">
        <v>141</v>
      </c>
      <c r="D52" s="7" t="s">
        <v>142</v>
      </c>
      <c r="E52" s="7"/>
      <c r="F52" s="6">
        <v>0.5</v>
      </c>
      <c r="G52" s="6" t="s">
        <v>6</v>
      </c>
      <c r="H52" s="6">
        <f t="shared" si="3"/>
        <v>0.5</v>
      </c>
    </row>
    <row r="53" spans="1:8" x14ac:dyDescent="0.3">
      <c r="A53" s="28" t="s">
        <v>50</v>
      </c>
      <c r="B53" s="5">
        <v>2.2999999999999998</v>
      </c>
      <c r="C53" s="4" t="s">
        <v>112</v>
      </c>
      <c r="D53" s="7" t="s">
        <v>111</v>
      </c>
      <c r="E53" s="7" t="s">
        <v>124</v>
      </c>
      <c r="F53" s="6">
        <v>0.5</v>
      </c>
      <c r="G53" s="6" t="s">
        <v>6</v>
      </c>
      <c r="H53" s="6">
        <f t="shared" si="3"/>
        <v>0.5</v>
      </c>
    </row>
    <row r="54" spans="1:8" s="19" customFormat="1" ht="27.95" x14ac:dyDescent="0.3">
      <c r="A54" s="28" t="s">
        <v>54</v>
      </c>
      <c r="B54" s="25">
        <v>6</v>
      </c>
      <c r="C54" s="24" t="s">
        <v>55</v>
      </c>
      <c r="D54" s="26" t="s">
        <v>109</v>
      </c>
      <c r="E54" s="26" t="s">
        <v>108</v>
      </c>
      <c r="F54" s="27">
        <v>0.1</v>
      </c>
      <c r="G54" s="27" t="s">
        <v>8</v>
      </c>
      <c r="H54" s="27">
        <f t="shared" si="3"/>
        <v>0</v>
      </c>
    </row>
    <row r="55" spans="1:8" s="19" customFormat="1" x14ac:dyDescent="0.3">
      <c r="A55" s="28" t="s">
        <v>54</v>
      </c>
      <c r="B55" s="21">
        <v>4</v>
      </c>
      <c r="C55" s="20" t="s">
        <v>56</v>
      </c>
      <c r="D55" s="23" t="s">
        <v>30</v>
      </c>
      <c r="E55" s="23" t="s">
        <v>87</v>
      </c>
      <c r="F55" s="22">
        <v>0.1</v>
      </c>
      <c r="G55" s="22" t="s">
        <v>6</v>
      </c>
      <c r="H55" s="22">
        <f t="shared" si="3"/>
        <v>0.1</v>
      </c>
    </row>
    <row r="56" spans="1:8" s="19" customFormat="1" ht="41.95" x14ac:dyDescent="0.3">
      <c r="A56" s="28" t="s">
        <v>54</v>
      </c>
      <c r="B56" s="21">
        <v>3.3</v>
      </c>
      <c r="C56" s="20" t="s">
        <v>56</v>
      </c>
      <c r="D56" s="23" t="s">
        <v>49</v>
      </c>
      <c r="E56" s="23" t="s">
        <v>110</v>
      </c>
      <c r="F56" s="22">
        <v>0.5</v>
      </c>
      <c r="G56" s="22" t="s">
        <v>6</v>
      </c>
      <c r="H56" s="22">
        <f t="shared" si="3"/>
        <v>0.5</v>
      </c>
    </row>
    <row r="57" spans="1:8" s="19" customFormat="1" x14ac:dyDescent="0.3">
      <c r="A57" s="28" t="s">
        <v>54</v>
      </c>
      <c r="B57" s="21">
        <v>2.2000000000000002</v>
      </c>
      <c r="C57" s="20" t="s">
        <v>56</v>
      </c>
      <c r="D57" s="23" t="s">
        <v>49</v>
      </c>
      <c r="E57" s="23" t="s">
        <v>86</v>
      </c>
      <c r="F57" s="22">
        <v>0.1</v>
      </c>
      <c r="G57" s="22" t="s">
        <v>6</v>
      </c>
      <c r="H57" s="22">
        <f t="shared" si="3"/>
        <v>0.1</v>
      </c>
    </row>
    <row r="58" spans="1:8" s="19" customFormat="1" ht="41.95" x14ac:dyDescent="0.3">
      <c r="A58" s="28" t="s">
        <v>54</v>
      </c>
      <c r="B58" s="21">
        <v>3.3</v>
      </c>
      <c r="C58" s="20" t="s">
        <v>89</v>
      </c>
      <c r="D58" s="23" t="s">
        <v>49</v>
      </c>
      <c r="E58" s="23" t="s">
        <v>110</v>
      </c>
      <c r="F58" s="22">
        <v>0.15</v>
      </c>
      <c r="G58" s="22" t="s">
        <v>6</v>
      </c>
      <c r="H58" s="22">
        <f t="shared" si="3"/>
        <v>0.15</v>
      </c>
    </row>
    <row r="59" spans="1:8" s="19" customFormat="1" x14ac:dyDescent="0.3">
      <c r="A59" s="28" t="s">
        <v>54</v>
      </c>
      <c r="B59" s="21">
        <v>2.2000000000000002</v>
      </c>
      <c r="C59" s="20" t="s">
        <v>89</v>
      </c>
      <c r="D59" s="23" t="s">
        <v>49</v>
      </c>
      <c r="E59" s="23" t="s">
        <v>86</v>
      </c>
      <c r="F59" s="22">
        <v>0.45</v>
      </c>
      <c r="G59" s="22" t="s">
        <v>6</v>
      </c>
      <c r="H59" s="22">
        <f t="shared" si="3"/>
        <v>0.45</v>
      </c>
    </row>
    <row r="60" spans="1:8" s="19" customFormat="1" ht="41.95" x14ac:dyDescent="0.3">
      <c r="A60" s="28" t="s">
        <v>54</v>
      </c>
      <c r="B60" s="21">
        <v>3.3</v>
      </c>
      <c r="C60" s="20" t="s">
        <v>149</v>
      </c>
      <c r="D60" s="23" t="s">
        <v>49</v>
      </c>
      <c r="E60" s="23" t="s">
        <v>110</v>
      </c>
      <c r="F60" s="22">
        <v>0.15</v>
      </c>
      <c r="G60" s="22" t="s">
        <v>6</v>
      </c>
      <c r="H60" s="22">
        <f t="shared" si="3"/>
        <v>0.15</v>
      </c>
    </row>
    <row r="61" spans="1:8" s="19" customFormat="1" x14ac:dyDescent="0.3">
      <c r="A61" s="28" t="s">
        <v>54</v>
      </c>
      <c r="B61" s="21">
        <v>2.2000000000000002</v>
      </c>
      <c r="C61" s="20" t="s">
        <v>149</v>
      </c>
      <c r="D61" s="23" t="s">
        <v>49</v>
      </c>
      <c r="E61" s="23" t="s">
        <v>86</v>
      </c>
      <c r="F61" s="22">
        <v>0.45</v>
      </c>
      <c r="G61" s="22" t="s">
        <v>6</v>
      </c>
      <c r="H61" s="22">
        <f t="shared" si="3"/>
        <v>0.45</v>
      </c>
    </row>
    <row r="62" spans="1:8" s="19" customFormat="1" x14ac:dyDescent="0.3">
      <c r="A62" s="28" t="s">
        <v>54</v>
      </c>
      <c r="B62" s="21">
        <v>2.2000000000000002</v>
      </c>
      <c r="C62" s="20" t="s">
        <v>57</v>
      </c>
      <c r="D62" s="23" t="s">
        <v>49</v>
      </c>
      <c r="E62" s="23" t="s">
        <v>86</v>
      </c>
      <c r="F62" s="22">
        <v>0.1</v>
      </c>
      <c r="G62" s="22" t="s">
        <v>6</v>
      </c>
      <c r="H62" s="22">
        <f t="shared" si="3"/>
        <v>0.1</v>
      </c>
    </row>
    <row r="63" spans="1:8" s="19" customFormat="1" ht="14.55" thickBot="1" x14ac:dyDescent="0.35">
      <c r="A63" s="28" t="s">
        <v>58</v>
      </c>
      <c r="B63" s="25">
        <v>6</v>
      </c>
      <c r="C63" s="24" t="s">
        <v>61</v>
      </c>
      <c r="D63" s="26" t="s">
        <v>13</v>
      </c>
      <c r="E63" s="26" t="s">
        <v>21</v>
      </c>
      <c r="F63" s="27">
        <v>0.05</v>
      </c>
      <c r="G63" s="27" t="s">
        <v>8</v>
      </c>
      <c r="H63" s="27">
        <f>IF(G63="y",F63,0)</f>
        <v>0</v>
      </c>
    </row>
    <row r="64" spans="1:8" s="20" customFormat="1" ht="28.5" thickBot="1" x14ac:dyDescent="0.35">
      <c r="A64" s="28" t="s">
        <v>58</v>
      </c>
      <c r="B64" s="21">
        <v>6</v>
      </c>
      <c r="C64" s="20" t="s">
        <v>145</v>
      </c>
      <c r="D64" s="23" t="s">
        <v>154</v>
      </c>
      <c r="E64" s="16" t="s">
        <v>153</v>
      </c>
      <c r="F64" s="22">
        <v>0.05</v>
      </c>
      <c r="G64" s="22" t="s">
        <v>8</v>
      </c>
      <c r="H64" s="22">
        <f>IF(G64="y",F64,0)</f>
        <v>0</v>
      </c>
    </row>
    <row r="65" spans="1:8" s="19" customFormat="1" ht="27.95" x14ac:dyDescent="0.3">
      <c r="A65" s="28" t="s">
        <v>58</v>
      </c>
      <c r="B65" s="21">
        <v>4</v>
      </c>
      <c r="C65" s="20" t="s">
        <v>59</v>
      </c>
      <c r="D65" s="23" t="s">
        <v>60</v>
      </c>
      <c r="E65" s="23" t="s">
        <v>88</v>
      </c>
      <c r="F65" s="22">
        <v>0.65</v>
      </c>
      <c r="G65" s="22" t="s">
        <v>6</v>
      </c>
      <c r="H65" s="22">
        <f>IF(G65="y",F65,0)</f>
        <v>0.65</v>
      </c>
    </row>
    <row r="66" spans="1:8" s="19" customFormat="1" ht="27.95" x14ac:dyDescent="0.3">
      <c r="A66" s="28" t="s">
        <v>58</v>
      </c>
      <c r="B66" s="21">
        <v>4</v>
      </c>
      <c r="C66" s="20" t="s">
        <v>99</v>
      </c>
      <c r="D66" s="23" t="s">
        <v>100</v>
      </c>
      <c r="E66" s="23" t="s">
        <v>152</v>
      </c>
      <c r="F66" s="22">
        <v>0.2</v>
      </c>
      <c r="G66" s="22" t="s">
        <v>6</v>
      </c>
      <c r="H66" s="22">
        <f>IF(G66="y",F66,0)</f>
        <v>0.2</v>
      </c>
    </row>
    <row r="67" spans="1:8" ht="27.95" x14ac:dyDescent="0.3">
      <c r="A67" s="10" t="s">
        <v>62</v>
      </c>
      <c r="B67" s="11">
        <v>1</v>
      </c>
      <c r="C67" s="10" t="s">
        <v>67</v>
      </c>
      <c r="D67" s="12" t="s">
        <v>68</v>
      </c>
      <c r="E67" s="12" t="s">
        <v>122</v>
      </c>
      <c r="F67" s="13">
        <v>0.3</v>
      </c>
      <c r="G67" s="13" t="s">
        <v>6</v>
      </c>
      <c r="H67" s="13">
        <f t="shared" si="3"/>
        <v>0.3</v>
      </c>
    </row>
    <row r="68" spans="1:8" ht="27.95" x14ac:dyDescent="0.3">
      <c r="A68" s="4" t="s">
        <v>62</v>
      </c>
      <c r="B68" s="5">
        <v>3.1</v>
      </c>
      <c r="C68" s="4" t="s">
        <v>63</v>
      </c>
      <c r="D68" s="7" t="s">
        <v>64</v>
      </c>
      <c r="E68" s="7" t="s">
        <v>65</v>
      </c>
      <c r="F68" s="6">
        <v>1</v>
      </c>
      <c r="G68" s="6" t="s">
        <v>6</v>
      </c>
      <c r="H68" s="6">
        <f t="shared" si="3"/>
        <v>1</v>
      </c>
    </row>
    <row r="69" spans="1:8" ht="27.95" x14ac:dyDescent="0.3">
      <c r="A69" s="4" t="s">
        <v>62</v>
      </c>
      <c r="B69" s="5">
        <v>6</v>
      </c>
      <c r="C69" s="4" t="s">
        <v>90</v>
      </c>
      <c r="D69" s="7" t="s">
        <v>91</v>
      </c>
      <c r="E69" s="7" t="s">
        <v>92</v>
      </c>
      <c r="F69" s="6">
        <v>0.2</v>
      </c>
      <c r="G69" s="6" t="s">
        <v>8</v>
      </c>
      <c r="H69" s="6">
        <f t="shared" si="3"/>
        <v>0</v>
      </c>
    </row>
    <row r="70" spans="1:8" x14ac:dyDescent="0.3">
      <c r="A70" s="4" t="s">
        <v>62</v>
      </c>
      <c r="B70" s="5">
        <v>3.1</v>
      </c>
      <c r="C70" s="4" t="s">
        <v>66</v>
      </c>
      <c r="D70" s="7" t="s">
        <v>7</v>
      </c>
      <c r="E70" s="7" t="s">
        <v>134</v>
      </c>
      <c r="F70" s="6">
        <v>1</v>
      </c>
      <c r="G70" s="6" t="s">
        <v>6</v>
      </c>
      <c r="H70" s="6">
        <f t="shared" si="3"/>
        <v>1</v>
      </c>
    </row>
    <row r="71" spans="1:8" x14ac:dyDescent="0.3">
      <c r="A71" s="4" t="s">
        <v>62</v>
      </c>
      <c r="B71" s="5">
        <v>3.1</v>
      </c>
      <c r="C71" s="4" t="s">
        <v>69</v>
      </c>
      <c r="D71" s="7" t="s">
        <v>7</v>
      </c>
      <c r="E71" s="7" t="s">
        <v>134</v>
      </c>
      <c r="F71" s="6">
        <v>0.25</v>
      </c>
      <c r="G71" s="6" t="s">
        <v>6</v>
      </c>
      <c r="H71" s="6">
        <f t="shared" si="3"/>
        <v>0.25</v>
      </c>
    </row>
    <row r="72" spans="1:8" x14ac:dyDescent="0.3">
      <c r="A72" s="4" t="s">
        <v>62</v>
      </c>
      <c r="B72" s="5">
        <v>3.1</v>
      </c>
      <c r="C72" s="4" t="s">
        <v>70</v>
      </c>
      <c r="D72" s="7" t="s">
        <v>7</v>
      </c>
      <c r="E72" s="7" t="s">
        <v>134</v>
      </c>
      <c r="F72" s="6">
        <v>0.5</v>
      </c>
      <c r="G72" s="6" t="s">
        <v>6</v>
      </c>
      <c r="H72" s="6">
        <f t="shared" si="3"/>
        <v>0.5</v>
      </c>
    </row>
    <row r="73" spans="1:8" ht="27.95" x14ac:dyDescent="0.3">
      <c r="A73" s="4" t="s">
        <v>62</v>
      </c>
      <c r="B73" s="5">
        <v>3.1</v>
      </c>
      <c r="C73" s="4" t="s">
        <v>70</v>
      </c>
      <c r="D73" s="7" t="s">
        <v>7</v>
      </c>
      <c r="E73" s="7" t="s">
        <v>143</v>
      </c>
      <c r="F73" s="6">
        <v>0.5</v>
      </c>
      <c r="G73" s="6" t="s">
        <v>6</v>
      </c>
      <c r="H73" s="6">
        <f t="shared" si="3"/>
        <v>0.5</v>
      </c>
    </row>
    <row r="74" spans="1:8" x14ac:dyDescent="0.3">
      <c r="A74" s="4" t="s">
        <v>62</v>
      </c>
      <c r="B74" s="5">
        <v>2.2999999999999998</v>
      </c>
      <c r="C74" s="4" t="s">
        <v>138</v>
      </c>
      <c r="D74" s="7" t="s">
        <v>25</v>
      </c>
      <c r="E74" s="7" t="s">
        <v>139</v>
      </c>
      <c r="F74" s="6">
        <v>0.5</v>
      </c>
      <c r="G74" s="6" t="s">
        <v>6</v>
      </c>
      <c r="H74" s="6">
        <f t="shared" si="3"/>
        <v>0.5</v>
      </c>
    </row>
    <row r="78" spans="1:8" x14ac:dyDescent="0.3">
      <c r="F78" s="2">
        <f>SUM(F2:F74)</f>
        <v>27.450000000000006</v>
      </c>
      <c r="H78" s="2">
        <f>SUM(H2:H74)</f>
        <v>25</v>
      </c>
    </row>
  </sheetData>
  <sortState ref="A2:H71">
    <sortCondition ref="A2:A71"/>
    <sortCondition ref="C2:C7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B6"/>
    </sheetView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Staff</vt:lpstr>
      <vt:lpstr>Sheet1</vt:lpstr>
    </vt:vector>
  </TitlesOfParts>
  <Company>FNAL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Chander Sehgal</dc:creator>
  <cp:lastModifiedBy>Chander Sehgal</cp:lastModifiedBy>
  <dcterms:created xsi:type="dcterms:W3CDTF">2009-09-08T14:05:01Z</dcterms:created>
  <dcterms:modified xsi:type="dcterms:W3CDTF">2012-05-11T18:34:53Z</dcterms:modified>
</cp:coreProperties>
</file>