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0" yWindow="460" windowWidth="31460" windowHeight="21480" tabRatio="500"/>
  </bookViews>
  <sheets>
    <sheet name="Site-VO_matrix-Nov_2016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59" i="1"/>
  <c r="H6" i="1"/>
  <c r="J6" i="1"/>
  <c r="I60" i="1"/>
  <c r="J60" i="1"/>
  <c r="H59" i="1"/>
  <c r="H27" i="1"/>
  <c r="J27" i="1"/>
  <c r="H58" i="1"/>
  <c r="H57" i="1"/>
  <c r="H56" i="1"/>
  <c r="H55" i="1"/>
  <c r="H54" i="1"/>
  <c r="H53" i="1"/>
  <c r="H13" i="1"/>
  <c r="J13" i="1"/>
  <c r="H52" i="1"/>
  <c r="H51" i="1"/>
  <c r="H12" i="1"/>
  <c r="J12" i="1"/>
  <c r="H50" i="1"/>
  <c r="H19" i="1"/>
  <c r="J19" i="1"/>
  <c r="H49" i="1"/>
  <c r="H30" i="1"/>
  <c r="J30" i="1"/>
  <c r="H3" i="1"/>
  <c r="J3" i="1"/>
  <c r="H24" i="1"/>
  <c r="J24" i="1"/>
  <c r="H48" i="1"/>
  <c r="H47" i="1"/>
  <c r="H46" i="1"/>
  <c r="H45" i="1"/>
  <c r="H29" i="1"/>
  <c r="J29" i="1"/>
  <c r="H44" i="1"/>
  <c r="H43" i="1"/>
  <c r="H42" i="1"/>
  <c r="H41" i="1"/>
  <c r="H28" i="1"/>
  <c r="J28" i="1"/>
  <c r="H40" i="1"/>
  <c r="H21" i="1"/>
  <c r="J21" i="1"/>
  <c r="H39" i="1"/>
  <c r="H9" i="1"/>
  <c r="J9" i="1"/>
  <c r="H5" i="1"/>
  <c r="J5" i="1"/>
  <c r="H10" i="1"/>
  <c r="J10" i="1"/>
  <c r="H26" i="1"/>
  <c r="J26" i="1"/>
  <c r="H38" i="1"/>
  <c r="H31" i="1"/>
  <c r="J31" i="1"/>
  <c r="H15" i="1"/>
  <c r="J15" i="1"/>
  <c r="H37" i="1"/>
  <c r="H25" i="1"/>
  <c r="J25" i="1"/>
  <c r="H11" i="1"/>
  <c r="J11" i="1"/>
  <c r="H16" i="1"/>
  <c r="J16" i="1"/>
  <c r="H36" i="1"/>
  <c r="H8" i="1"/>
  <c r="J8" i="1"/>
  <c r="H35" i="1"/>
  <c r="H34" i="1"/>
  <c r="H4" i="1"/>
  <c r="J4" i="1"/>
  <c r="H20" i="1"/>
  <c r="J20" i="1"/>
  <c r="H22" i="1"/>
  <c r="J22" i="1"/>
  <c r="H7" i="1"/>
  <c r="J7" i="1"/>
  <c r="H23" i="1"/>
  <c r="J23" i="1"/>
  <c r="H32" i="1"/>
  <c r="J32" i="1"/>
  <c r="H18" i="1"/>
  <c r="J18" i="1"/>
  <c r="H17" i="1"/>
  <c r="J17" i="1"/>
  <c r="H33" i="1"/>
  <c r="H14" i="1"/>
  <c r="J1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2" i="1"/>
  <c r="J63" i="1"/>
  <c r="I63" i="1"/>
  <c r="H63" i="1"/>
  <c r="G63" i="1"/>
  <c r="F63" i="1"/>
  <c r="E63" i="1"/>
  <c r="D63" i="1"/>
  <c r="C63" i="1"/>
  <c r="B63" i="1"/>
  <c r="H62" i="1"/>
  <c r="C62" i="1"/>
  <c r="C60" i="1"/>
  <c r="C57" i="1"/>
  <c r="C40" i="1"/>
  <c r="C36" i="1"/>
  <c r="C32" i="1"/>
  <c r="C46" i="1"/>
  <c r="C47" i="1"/>
  <c r="C31" i="1"/>
  <c r="C53" i="1"/>
  <c r="C25" i="1"/>
  <c r="C48" i="1"/>
  <c r="C44" i="1"/>
  <c r="C34" i="1"/>
  <c r="C33" i="1"/>
  <c r="C28" i="1"/>
  <c r="C22" i="1"/>
  <c r="C23" i="1"/>
  <c r="C56" i="1"/>
  <c r="C21" i="1"/>
  <c r="C55" i="1"/>
  <c r="C51" i="1"/>
  <c r="C20" i="1"/>
  <c r="C35" i="1"/>
  <c r="C19" i="1"/>
  <c r="C41" i="1"/>
  <c r="C58" i="1"/>
  <c r="C29" i="1"/>
  <c r="C15" i="1"/>
  <c r="C52" i="1"/>
  <c r="C12" i="1"/>
  <c r="C11" i="1"/>
  <c r="C50" i="1"/>
  <c r="C49" i="1"/>
  <c r="C24" i="1"/>
  <c r="C38" i="1"/>
  <c r="C39" i="1"/>
  <c r="C27" i="1"/>
  <c r="C9" i="1"/>
  <c r="C37" i="1"/>
  <c r="C16" i="1"/>
  <c r="C43" i="1"/>
  <c r="C45" i="1"/>
  <c r="C42" i="1"/>
  <c r="C30" i="1"/>
  <c r="C59" i="1"/>
  <c r="C13" i="1"/>
  <c r="C3" i="1"/>
  <c r="C18" i="1"/>
  <c r="C5" i="1"/>
  <c r="C7" i="1"/>
  <c r="C14" i="1"/>
  <c r="C26" i="1"/>
  <c r="C54" i="1"/>
  <c r="C8" i="1"/>
  <c r="C17" i="1"/>
  <c r="C10" i="1"/>
  <c r="C4" i="1"/>
  <c r="C6" i="1"/>
  <c r="H60" i="1"/>
</calcChain>
</file>

<file path=xl/sharedStrings.xml><?xml version="1.0" encoding="utf-8"?>
<sst xmlns="http://schemas.openxmlformats.org/spreadsheetml/2006/main" count="1942" uniqueCount="104">
  <si>
    <t>Site</t>
  </si>
  <si>
    <t>Total</t>
  </si>
  <si>
    <t>aclcntrl</t>
  </si>
  <si>
    <t>alice</t>
  </si>
  <si>
    <t>atlas</t>
  </si>
  <si>
    <t>booster</t>
  </si>
  <si>
    <t>cdf</t>
  </si>
  <si>
    <t>cms</t>
  </si>
  <si>
    <t>des</t>
  </si>
  <si>
    <t>dosar</t>
  </si>
  <si>
    <t>ecloud</t>
  </si>
  <si>
    <t>fermilab</t>
  </si>
  <si>
    <t>g4</t>
  </si>
  <si>
    <t>g4p</t>
  </si>
  <si>
    <t>genMC</t>
  </si>
  <si>
    <t>glow</t>
  </si>
  <si>
    <t>gridunesp</t>
  </si>
  <si>
    <t>hcc</t>
  </si>
  <si>
    <t>icecube</t>
  </si>
  <si>
    <t>ilc</t>
  </si>
  <si>
    <t>iota</t>
  </si>
  <si>
    <t>mi</t>
  </si>
  <si>
    <t>microboone</t>
  </si>
  <si>
    <t>minervaG</t>
  </si>
  <si>
    <t>mis</t>
  </si>
  <si>
    <t>nanohub</t>
  </si>
  <si>
    <t>nnet</t>
  </si>
  <si>
    <t>nova</t>
  </si>
  <si>
    <t>novaupmu</t>
  </si>
  <si>
    <t>osg</t>
  </si>
  <si>
    <t>QCDloop</t>
  </si>
  <si>
    <t>rsv</t>
  </si>
  <si>
    <t>RSVUSER</t>
  </si>
  <si>
    <t>sbgrid</t>
  </si>
  <si>
    <t>star</t>
  </si>
  <si>
    <t>Unknown</t>
  </si>
  <si>
    <t>usertest</t>
  </si>
  <si>
    <t>uslarp</t>
  </si>
  <si>
    <t>USCMS-FNAL-WC1</t>
  </si>
  <si>
    <t xml:space="preserve"> </t>
  </si>
  <si>
    <t>FNAL_FERMIGRID</t>
  </si>
  <si>
    <t>MWT2</t>
  </si>
  <si>
    <t>BNL-ATLAS</t>
  </si>
  <si>
    <t>GLOW</t>
  </si>
  <si>
    <t>UFlorida-HPC</t>
  </si>
  <si>
    <t>MIT_CMS</t>
  </si>
  <si>
    <t>AGLT2</t>
  </si>
  <si>
    <t>CIT_CMS_T2</t>
  </si>
  <si>
    <t>Nebraska</t>
  </si>
  <si>
    <t>BU_ATLAS_Tier2</t>
  </si>
  <si>
    <t>SU-OG</t>
  </si>
  <si>
    <t>UCSDT2</t>
  </si>
  <si>
    <t>WT2</t>
  </si>
  <si>
    <t>SWT2_CPB</t>
  </si>
  <si>
    <t>OU_OSCER_ATLAS</t>
  </si>
  <si>
    <t>Purdue-Hammer</t>
  </si>
  <si>
    <t>Purdue-Carter</t>
  </si>
  <si>
    <t>GridUNESP_CENTRAL</t>
  </si>
  <si>
    <t>HU_ATLAS_Tier2</t>
  </si>
  <si>
    <t>Nebraska-HCC</t>
  </si>
  <si>
    <t>UTA_SWT2</t>
  </si>
  <si>
    <t>NERSC-PDSF</t>
  </si>
  <si>
    <t>LUCILLE</t>
  </si>
  <si>
    <t>SPRACE</t>
  </si>
  <si>
    <t>TAMU_BRAZOS</t>
  </si>
  <si>
    <t>UColorado_HEP</t>
  </si>
  <si>
    <t>HOSTED_BOSCO_CE</t>
  </si>
  <si>
    <t>UConn-OSG</t>
  </si>
  <si>
    <t>UCSD_GlideinWMS_Submit_r1</t>
  </si>
  <si>
    <t>Hyak</t>
  </si>
  <si>
    <t>Purdue-Hadoop</t>
  </si>
  <si>
    <t>uprm-cms</t>
  </si>
  <si>
    <t>OU_OCHEP_SWT2</t>
  </si>
  <si>
    <t>UCD</t>
  </si>
  <si>
    <t>FZU</t>
  </si>
  <si>
    <t>FLTECH</t>
  </si>
  <si>
    <t>UCR-HEP</t>
  </si>
  <si>
    <t>umd-cms</t>
  </si>
  <si>
    <t>NUMEP-OSG</t>
  </si>
  <si>
    <t>UMissHEP</t>
  </si>
  <si>
    <t>cinvestav</t>
  </si>
  <si>
    <t>Clemson-Palmetto</t>
  </si>
  <si>
    <t>NYSGRID_CORNELL_NYS1</t>
  </si>
  <si>
    <t>Baylor-Tier3</t>
  </si>
  <si>
    <t>FNAL_WILSON</t>
  </si>
  <si>
    <t>Purdue-Conte</t>
  </si>
  <si>
    <t>rutgers-cms</t>
  </si>
  <si>
    <t>HPCOSG</t>
  </si>
  <si>
    <t>UERJ</t>
  </si>
  <si>
    <t>IU-CSIU</t>
  </si>
  <si>
    <t>Rice</t>
  </si>
  <si>
    <t>Purdue-Rice</t>
  </si>
  <si>
    <t>CancerComputer_Miron</t>
  </si>
  <si>
    <t>GRIDUNESP</t>
  </si>
  <si>
    <t>NWICG_Earth</t>
  </si>
  <si>
    <t>UMN-CMS</t>
  </si>
  <si>
    <t>Percent</t>
  </si>
  <si>
    <t>Opportunistic VOs</t>
  </si>
  <si>
    <t>Opportunistic</t>
  </si>
  <si>
    <t>Total Opp. VOs</t>
  </si>
  <si>
    <t>Total Opp. VOs previous month</t>
  </si>
  <si>
    <t>Total Opp. % CHG</t>
  </si>
  <si>
    <t>Previous month totals</t>
  </si>
  <si>
    <t>% CHG month over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</si>
</sst>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1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2" fillId="3" borderId="0" xfId="0" applyNumberFormat="1" applyFont="1" applyFill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"/>
  <sheetViews>
    <sheetView tabSelected="1" topLeftCell="A21" workbookViewId="0">
      <selection activeCell="C66" sqref="C66"/>
    </sheetView>
  </sheetViews>
  <sheetFormatPr baseColWidth="10" defaultRowHeight="16" x14ac:dyDescent="0.2"/>
  <cols>
    <col min="1" max="1" width="27.5" customWidth="1"/>
    <col min="2" max="2" width="11.1640625" style="4" bestFit="1" customWidth="1"/>
    <col min="3" max="3" width="21.6640625" style="7" customWidth="1"/>
    <col min="8" max="8" width="18.1640625" customWidth="1"/>
    <col min="9" max="9" width="27.1640625" style="7" customWidth="1"/>
    <col min="10" max="10" width="22.1640625" style="7" customWidth="1"/>
  </cols>
  <sheetData>
    <row r="1" spans="1:42" x14ac:dyDescent="0.2">
      <c r="C1" s="6" t="s">
        <v>96</v>
      </c>
      <c r="D1" s="1"/>
      <c r="E1" s="1"/>
      <c r="F1" s="2" t="s">
        <v>97</v>
      </c>
      <c r="G1" s="1"/>
      <c r="H1" s="1"/>
      <c r="I1" s="8"/>
      <c r="J1" s="8"/>
    </row>
    <row r="2" spans="1:42" x14ac:dyDescent="0.2">
      <c r="A2" t="s">
        <v>0</v>
      </c>
      <c r="B2" s="4" t="s">
        <v>1</v>
      </c>
      <c r="C2" s="6" t="s">
        <v>98</v>
      </c>
      <c r="D2" t="s">
        <v>15</v>
      </c>
      <c r="E2" t="s">
        <v>17</v>
      </c>
      <c r="F2" t="s">
        <v>29</v>
      </c>
      <c r="G2" t="s">
        <v>33</v>
      </c>
      <c r="H2" s="3" t="s">
        <v>99</v>
      </c>
      <c r="I2" s="9" t="s">
        <v>100</v>
      </c>
      <c r="J2" s="9" t="s">
        <v>101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16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30</v>
      </c>
      <c r="AK2" t="s">
        <v>31</v>
      </c>
      <c r="AL2" t="s">
        <v>32</v>
      </c>
      <c r="AM2" t="s">
        <v>34</v>
      </c>
      <c r="AN2" t="s">
        <v>35</v>
      </c>
      <c r="AO2" t="s">
        <v>36</v>
      </c>
      <c r="AP2" t="s">
        <v>37</v>
      </c>
    </row>
    <row r="3" spans="1:42" x14ac:dyDescent="0.2">
      <c r="A3" t="s">
        <v>50</v>
      </c>
      <c r="B3" s="4">
        <v>3930124</v>
      </c>
      <c r="C3" s="7">
        <f>H3/B3</f>
        <v>0.78482638206835209</v>
      </c>
      <c r="D3" s="4">
        <v>886605</v>
      </c>
      <c r="E3" s="4">
        <v>13369</v>
      </c>
      <c r="F3" s="4">
        <v>2121231</v>
      </c>
      <c r="G3" s="4">
        <v>63260</v>
      </c>
      <c r="H3" s="4">
        <f>SUM(D3:G3)</f>
        <v>3084465</v>
      </c>
      <c r="I3" s="4">
        <v>4398146</v>
      </c>
      <c r="J3" s="7">
        <f>(H3-I3)/I3</f>
        <v>-0.29868972062318988</v>
      </c>
      <c r="K3" s="4" t="s">
        <v>39</v>
      </c>
      <c r="L3" s="4" t="s">
        <v>39</v>
      </c>
      <c r="M3" s="4">
        <v>169632</v>
      </c>
      <c r="N3" s="4" t="s">
        <v>39</v>
      </c>
      <c r="O3" s="4" t="s">
        <v>39</v>
      </c>
      <c r="P3" s="4">
        <v>271554</v>
      </c>
      <c r="Q3" s="4" t="s">
        <v>39</v>
      </c>
      <c r="R3" s="4" t="s">
        <v>39</v>
      </c>
      <c r="S3" s="4" t="s">
        <v>39</v>
      </c>
      <c r="T3" s="4">
        <v>368579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>
        <v>35894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39</v>
      </c>
      <c r="AP3" s="4" t="s">
        <v>39</v>
      </c>
    </row>
    <row r="4" spans="1:42" x14ac:dyDescent="0.2">
      <c r="A4" t="s">
        <v>40</v>
      </c>
      <c r="B4" s="4">
        <v>13668958</v>
      </c>
      <c r="C4" s="7">
        <f>H4/B4</f>
        <v>0.16485448268990219</v>
      </c>
      <c r="D4" s="4">
        <v>769378</v>
      </c>
      <c r="E4" s="4" t="s">
        <v>39</v>
      </c>
      <c r="F4" s="4">
        <v>1446563</v>
      </c>
      <c r="G4" s="4">
        <v>37448</v>
      </c>
      <c r="H4" s="4">
        <f>SUM(D4:G4)</f>
        <v>2253389</v>
      </c>
      <c r="I4" s="4">
        <v>1877409</v>
      </c>
      <c r="J4" s="7">
        <f>(H4-I4)/I4</f>
        <v>0.20026536572478346</v>
      </c>
      <c r="K4" s="4" t="s">
        <v>39</v>
      </c>
      <c r="L4" s="4" t="s">
        <v>39</v>
      </c>
      <c r="M4" s="4">
        <v>159597</v>
      </c>
      <c r="N4" s="4" t="s">
        <v>39</v>
      </c>
      <c r="O4" s="4" t="s">
        <v>39</v>
      </c>
      <c r="P4" s="4" t="s">
        <v>39</v>
      </c>
      <c r="Q4" s="4">
        <v>117578</v>
      </c>
      <c r="R4" s="4" t="s">
        <v>39</v>
      </c>
      <c r="S4" s="4" t="s">
        <v>39</v>
      </c>
      <c r="T4" s="4">
        <v>10995387</v>
      </c>
      <c r="U4" s="4" t="s">
        <v>39</v>
      </c>
      <c r="V4" s="4" t="s">
        <v>39</v>
      </c>
      <c r="W4" s="4" t="s">
        <v>39</v>
      </c>
      <c r="X4" s="4" t="s">
        <v>39</v>
      </c>
      <c r="Y4" s="4">
        <v>142213</v>
      </c>
      <c r="Z4" s="4" t="s">
        <v>39</v>
      </c>
      <c r="AA4" s="4" t="s">
        <v>39</v>
      </c>
      <c r="AB4" s="4" t="s">
        <v>39</v>
      </c>
      <c r="AC4" s="4" t="s">
        <v>39</v>
      </c>
      <c r="AD4" s="4" t="s">
        <v>39</v>
      </c>
      <c r="AE4" s="4" t="s">
        <v>39</v>
      </c>
      <c r="AF4" s="4" t="s">
        <v>39</v>
      </c>
      <c r="AG4" s="4" t="s">
        <v>39</v>
      </c>
      <c r="AH4" s="4">
        <v>794</v>
      </c>
      <c r="AI4" s="4" t="s">
        <v>39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</row>
    <row r="5" spans="1:42" x14ac:dyDescent="0.2">
      <c r="A5" t="s">
        <v>48</v>
      </c>
      <c r="B5" s="4">
        <v>4612375</v>
      </c>
      <c r="C5" s="7">
        <f>H5/B5</f>
        <v>0.24812314696875254</v>
      </c>
      <c r="D5" s="4">
        <v>612006</v>
      </c>
      <c r="E5" s="4">
        <v>2789</v>
      </c>
      <c r="F5" s="4">
        <v>529642</v>
      </c>
      <c r="G5" s="4" t="s">
        <v>39</v>
      </c>
      <c r="H5" s="4">
        <f>SUM(D5:G5)</f>
        <v>1144437</v>
      </c>
      <c r="I5" s="4">
        <v>246103</v>
      </c>
      <c r="J5" s="7">
        <f>(H5-I5)/I5</f>
        <v>3.6502358768483116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>
        <v>3380124</v>
      </c>
      <c r="Q5" s="4" t="s">
        <v>39</v>
      </c>
      <c r="R5" s="4" t="s">
        <v>39</v>
      </c>
      <c r="S5" s="4" t="s">
        <v>39</v>
      </c>
      <c r="T5" s="4">
        <v>22162</v>
      </c>
      <c r="U5" s="4" t="s">
        <v>39</v>
      </c>
      <c r="V5" s="4" t="s">
        <v>39</v>
      </c>
      <c r="W5" s="4" t="s">
        <v>39</v>
      </c>
      <c r="X5" s="4" t="s">
        <v>39</v>
      </c>
      <c r="Y5" s="4">
        <v>59281</v>
      </c>
      <c r="Z5" s="4" t="s">
        <v>39</v>
      </c>
      <c r="AA5" s="4" t="s">
        <v>39</v>
      </c>
      <c r="AB5" s="4" t="s">
        <v>39</v>
      </c>
      <c r="AC5" s="4">
        <v>11</v>
      </c>
      <c r="AD5" s="4" t="s">
        <v>39</v>
      </c>
      <c r="AE5" s="4" t="s">
        <v>39</v>
      </c>
      <c r="AF5" s="4">
        <v>3249</v>
      </c>
      <c r="AG5" s="4" t="s">
        <v>39</v>
      </c>
      <c r="AH5" s="4">
        <v>3111</v>
      </c>
      <c r="AI5" s="4" t="s">
        <v>39</v>
      </c>
      <c r="AJ5" s="4" t="s">
        <v>39</v>
      </c>
      <c r="AK5" s="4" t="s">
        <v>39</v>
      </c>
      <c r="AL5" s="4" t="s">
        <v>39</v>
      </c>
      <c r="AM5" s="4" t="s">
        <v>39</v>
      </c>
      <c r="AN5" s="4" t="s">
        <v>39</v>
      </c>
      <c r="AO5" s="4" t="s">
        <v>39</v>
      </c>
      <c r="AP5" s="4" t="s">
        <v>39</v>
      </c>
    </row>
    <row r="6" spans="1:42" x14ac:dyDescent="0.2">
      <c r="A6" t="s">
        <v>38</v>
      </c>
      <c r="B6" s="4">
        <v>14913577</v>
      </c>
      <c r="C6" s="7">
        <f>H6/B6</f>
        <v>6.82437218113401E-2</v>
      </c>
      <c r="D6" s="4">
        <v>332628</v>
      </c>
      <c r="E6" s="4" t="s">
        <v>39</v>
      </c>
      <c r="F6" s="4">
        <v>684032</v>
      </c>
      <c r="G6" s="4">
        <v>1098</v>
      </c>
      <c r="H6" s="4">
        <f>SUM(D6:G6)</f>
        <v>1017758</v>
      </c>
      <c r="I6" s="4">
        <v>530566</v>
      </c>
      <c r="J6" s="7">
        <f>(H6-I6)/I6</f>
        <v>0.91824956744307018</v>
      </c>
      <c r="K6" s="4" t="s">
        <v>39</v>
      </c>
      <c r="L6" s="4" t="s">
        <v>39</v>
      </c>
      <c r="M6" s="4">
        <v>6322</v>
      </c>
      <c r="N6" s="4" t="s">
        <v>39</v>
      </c>
      <c r="O6" s="4" t="s">
        <v>39</v>
      </c>
      <c r="P6" s="4">
        <v>13666735</v>
      </c>
      <c r="Q6" s="4" t="s">
        <v>39</v>
      </c>
      <c r="R6" s="4" t="s">
        <v>39</v>
      </c>
      <c r="S6" s="4" t="s">
        <v>39</v>
      </c>
      <c r="T6" s="4">
        <v>51</v>
      </c>
      <c r="U6" s="4" t="s">
        <v>39</v>
      </c>
      <c r="V6" s="4" t="s">
        <v>39</v>
      </c>
      <c r="W6" s="4" t="s">
        <v>39</v>
      </c>
      <c r="X6" s="4" t="s">
        <v>39</v>
      </c>
      <c r="Y6" s="4">
        <v>48648</v>
      </c>
      <c r="Z6" s="4">
        <v>173328</v>
      </c>
      <c r="AA6" s="4" t="s">
        <v>39</v>
      </c>
      <c r="AB6" s="4" t="s">
        <v>39</v>
      </c>
      <c r="AC6" s="4">
        <v>2</v>
      </c>
      <c r="AD6" s="4" t="s">
        <v>39</v>
      </c>
      <c r="AE6" s="4">
        <v>18</v>
      </c>
      <c r="AF6" s="4" t="s">
        <v>39</v>
      </c>
      <c r="AG6" s="4" t="s">
        <v>39</v>
      </c>
      <c r="AH6" s="4">
        <v>715</v>
      </c>
      <c r="AI6" s="4" t="s">
        <v>39</v>
      </c>
      <c r="AJ6" s="4" t="s">
        <v>39</v>
      </c>
      <c r="AK6" s="4" t="s">
        <v>39</v>
      </c>
      <c r="AL6" s="4" t="s">
        <v>39</v>
      </c>
      <c r="AM6" s="4" t="s">
        <v>39</v>
      </c>
      <c r="AN6" s="4" t="s">
        <v>39</v>
      </c>
      <c r="AO6" s="4" t="s">
        <v>39</v>
      </c>
      <c r="AP6" s="4" t="s">
        <v>39</v>
      </c>
    </row>
    <row r="7" spans="1:42" x14ac:dyDescent="0.2">
      <c r="A7" t="s">
        <v>47</v>
      </c>
      <c r="B7" s="4">
        <v>4877931</v>
      </c>
      <c r="C7" s="7">
        <f>H7/B7</f>
        <v>0.19636747629271509</v>
      </c>
      <c r="D7" s="4">
        <v>447737</v>
      </c>
      <c r="E7" s="4">
        <v>12515</v>
      </c>
      <c r="F7" s="4">
        <v>476918</v>
      </c>
      <c r="G7" s="4">
        <v>20697</v>
      </c>
      <c r="H7" s="4">
        <f>SUM(D7:G7)</f>
        <v>957867</v>
      </c>
      <c r="I7" s="4">
        <v>917207</v>
      </c>
      <c r="J7" s="7">
        <f>(H7-I7)/I7</f>
        <v>4.4330232979033088E-2</v>
      </c>
      <c r="K7" s="4" t="s">
        <v>39</v>
      </c>
      <c r="L7" s="4" t="s">
        <v>39</v>
      </c>
      <c r="M7" s="4">
        <v>112746</v>
      </c>
      <c r="N7" s="4" t="s">
        <v>39</v>
      </c>
      <c r="O7" s="4" t="s">
        <v>39</v>
      </c>
      <c r="P7" s="4">
        <v>3523799</v>
      </c>
      <c r="Q7" s="4" t="s">
        <v>39</v>
      </c>
      <c r="R7" s="4" t="s">
        <v>39</v>
      </c>
      <c r="S7" s="4" t="s">
        <v>39</v>
      </c>
      <c r="T7" s="4">
        <v>265496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>
        <v>7410</v>
      </c>
      <c r="AA7" s="4" t="s">
        <v>39</v>
      </c>
      <c r="AB7" s="4" t="s">
        <v>39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>
        <v>10613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</row>
    <row r="8" spans="1:42" x14ac:dyDescent="0.2">
      <c r="A8" t="s">
        <v>43</v>
      </c>
      <c r="B8" s="4">
        <v>7614869</v>
      </c>
      <c r="C8" s="7">
        <f>H8/B8</f>
        <v>8.0681099044514093E-2</v>
      </c>
      <c r="D8" s="4" t="s">
        <v>39</v>
      </c>
      <c r="E8" s="4">
        <v>9819</v>
      </c>
      <c r="F8" s="4">
        <v>604557</v>
      </c>
      <c r="G8" s="4" t="s">
        <v>39</v>
      </c>
      <c r="H8" s="4">
        <f>SUM(D8:G8)</f>
        <v>614376</v>
      </c>
      <c r="I8" s="4">
        <v>436211</v>
      </c>
      <c r="J8" s="7">
        <f>(H8-I8)/I8</f>
        <v>0.40843765975640228</v>
      </c>
      <c r="K8" s="4" t="s">
        <v>39</v>
      </c>
      <c r="L8" s="4" t="s">
        <v>39</v>
      </c>
      <c r="M8" s="4">
        <v>85836</v>
      </c>
      <c r="N8" s="4" t="s">
        <v>39</v>
      </c>
      <c r="O8" s="4" t="s">
        <v>39</v>
      </c>
      <c r="P8" s="4">
        <v>6719154</v>
      </c>
      <c r="Q8" s="4" t="s">
        <v>39</v>
      </c>
      <c r="R8" s="4" t="s">
        <v>39</v>
      </c>
      <c r="S8" s="4" t="s">
        <v>39</v>
      </c>
      <c r="T8" s="4">
        <v>173397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39</v>
      </c>
      <c r="AF8" s="4" t="s">
        <v>39</v>
      </c>
      <c r="AG8" s="4" t="s">
        <v>39</v>
      </c>
      <c r="AH8" s="4">
        <v>22106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</row>
    <row r="9" spans="1:42" x14ac:dyDescent="0.2">
      <c r="A9" t="s">
        <v>59</v>
      </c>
      <c r="B9" s="4">
        <v>1049143</v>
      </c>
      <c r="C9" s="7">
        <f>H9/B9</f>
        <v>0.45838841797543328</v>
      </c>
      <c r="D9" s="4">
        <v>187767</v>
      </c>
      <c r="E9" s="4">
        <v>2175</v>
      </c>
      <c r="F9" s="4">
        <v>290973</v>
      </c>
      <c r="G9" s="4" t="s">
        <v>39</v>
      </c>
      <c r="H9" s="4">
        <f>SUM(D9:G9)</f>
        <v>480915</v>
      </c>
      <c r="I9" s="4">
        <v>426584</v>
      </c>
      <c r="J9" s="7">
        <f>(H9-I9)/I9</f>
        <v>0.12736295782307822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>
        <v>545739</v>
      </c>
      <c r="Q9" s="4" t="s">
        <v>39</v>
      </c>
      <c r="R9" s="4" t="s">
        <v>39</v>
      </c>
      <c r="S9" s="4" t="s">
        <v>39</v>
      </c>
      <c r="T9" s="4">
        <v>19049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39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>
        <v>300</v>
      </c>
      <c r="AG9" s="4" t="s">
        <v>39</v>
      </c>
      <c r="AH9" s="4">
        <v>3140</v>
      </c>
      <c r="AI9" s="4" t="s">
        <v>39</v>
      </c>
      <c r="AJ9" s="4" t="s">
        <v>39</v>
      </c>
      <c r="AK9" s="4" t="s">
        <v>39</v>
      </c>
      <c r="AL9" s="4" t="s">
        <v>39</v>
      </c>
      <c r="AM9" s="4" t="s">
        <v>39</v>
      </c>
      <c r="AN9" s="4" t="s">
        <v>39</v>
      </c>
      <c r="AO9" s="4" t="s">
        <v>39</v>
      </c>
      <c r="AP9" s="4" t="s">
        <v>39</v>
      </c>
    </row>
    <row r="10" spans="1:42" x14ac:dyDescent="0.2">
      <c r="A10" t="s">
        <v>41</v>
      </c>
      <c r="B10" s="4">
        <v>11301486</v>
      </c>
      <c r="C10" s="7">
        <f>H10/B10</f>
        <v>3.4268502389862711E-2</v>
      </c>
      <c r="D10" s="4">
        <v>60171</v>
      </c>
      <c r="E10" s="4">
        <v>3678</v>
      </c>
      <c r="F10" s="4">
        <v>323436</v>
      </c>
      <c r="G10" s="4" t="s">
        <v>39</v>
      </c>
      <c r="H10" s="4">
        <f>SUM(D10:G10)</f>
        <v>387285</v>
      </c>
      <c r="I10" s="4">
        <v>667174</v>
      </c>
      <c r="J10" s="7">
        <f>(H10-I10)/I10</f>
        <v>-0.41951424965601175</v>
      </c>
      <c r="K10" s="4" t="s">
        <v>39</v>
      </c>
      <c r="L10" s="4" t="s">
        <v>39</v>
      </c>
      <c r="M10" s="4">
        <v>10892590</v>
      </c>
      <c r="N10" s="4" t="s">
        <v>39</v>
      </c>
      <c r="O10" s="4" t="s">
        <v>39</v>
      </c>
      <c r="P10" s="4">
        <v>1502</v>
      </c>
      <c r="Q10" s="4" t="s">
        <v>39</v>
      </c>
      <c r="R10" s="4" t="s">
        <v>39</v>
      </c>
      <c r="S10" s="4" t="s">
        <v>39</v>
      </c>
      <c r="T10" s="4">
        <v>17024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>
        <v>10</v>
      </c>
      <c r="AD10" s="4" t="s">
        <v>39</v>
      </c>
      <c r="AE10" s="4" t="s">
        <v>39</v>
      </c>
      <c r="AF10" s="4" t="s">
        <v>39</v>
      </c>
      <c r="AG10" s="4" t="s">
        <v>39</v>
      </c>
      <c r="AH10" s="4">
        <v>3075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</row>
    <row r="11" spans="1:42" x14ac:dyDescent="0.2">
      <c r="A11" t="s">
        <v>66</v>
      </c>
      <c r="B11" s="4">
        <v>377337</v>
      </c>
      <c r="C11" s="7">
        <f>H11/B11</f>
        <v>0.97532179457620116</v>
      </c>
      <c r="D11" s="4">
        <v>36637</v>
      </c>
      <c r="E11" s="4" t="s">
        <v>39</v>
      </c>
      <c r="F11" s="4">
        <v>329727</v>
      </c>
      <c r="G11" s="4">
        <v>1661</v>
      </c>
      <c r="H11" s="4">
        <f>SUM(D11:G11)</f>
        <v>368025</v>
      </c>
      <c r="I11" s="4">
        <v>114284</v>
      </c>
      <c r="J11" s="7">
        <f>(H11-I11)/I11</f>
        <v>2.2202670540058103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>
        <v>5010</v>
      </c>
      <c r="U11" s="4" t="s">
        <v>39</v>
      </c>
      <c r="V11" s="4" t="s">
        <v>39</v>
      </c>
      <c r="W11" s="4" t="s">
        <v>39</v>
      </c>
      <c r="X11" s="4" t="s">
        <v>39</v>
      </c>
      <c r="Y11" s="4">
        <v>4285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>
        <v>17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  <c r="AK11" s="4" t="s">
        <v>39</v>
      </c>
      <c r="AL11" s="4" t="s">
        <v>39</v>
      </c>
      <c r="AM11" s="4" t="s">
        <v>39</v>
      </c>
      <c r="AN11" s="4" t="s">
        <v>39</v>
      </c>
      <c r="AO11" s="4" t="s">
        <v>39</v>
      </c>
      <c r="AP11" s="4" t="s">
        <v>39</v>
      </c>
    </row>
    <row r="12" spans="1:42" x14ac:dyDescent="0.2">
      <c r="A12" t="s">
        <v>67</v>
      </c>
      <c r="B12" s="4">
        <v>375058</v>
      </c>
      <c r="C12" s="7">
        <f>H12/B12</f>
        <v>0.91952178063126233</v>
      </c>
      <c r="D12" s="4">
        <v>150581</v>
      </c>
      <c r="E12" s="4">
        <v>13416</v>
      </c>
      <c r="F12" s="4">
        <v>171634</v>
      </c>
      <c r="G12" s="4">
        <v>9243</v>
      </c>
      <c r="H12" s="4">
        <f>SUM(D12:G12)</f>
        <v>344874</v>
      </c>
      <c r="I12" s="4">
        <v>263227</v>
      </c>
      <c r="J12" s="7">
        <f>(H12-I12)/I12</f>
        <v>0.31017714748107145</v>
      </c>
      <c r="K12" s="4" t="s">
        <v>39</v>
      </c>
      <c r="L12" s="4" t="s">
        <v>39</v>
      </c>
      <c r="M12" s="4">
        <v>30184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39</v>
      </c>
      <c r="AI12" s="4" t="s">
        <v>39</v>
      </c>
      <c r="AJ12" s="4" t="s">
        <v>39</v>
      </c>
      <c r="AK12" s="4" t="s">
        <v>39</v>
      </c>
      <c r="AL12" s="4" t="s">
        <v>39</v>
      </c>
      <c r="AM12" s="4" t="s">
        <v>39</v>
      </c>
      <c r="AN12" s="4" t="s">
        <v>39</v>
      </c>
      <c r="AO12" s="4" t="s">
        <v>39</v>
      </c>
      <c r="AP12" s="4" t="s">
        <v>39</v>
      </c>
    </row>
    <row r="13" spans="1:42" x14ac:dyDescent="0.2">
      <c r="A13" t="s">
        <v>51</v>
      </c>
      <c r="B13" s="4">
        <v>3230680</v>
      </c>
      <c r="C13" s="7">
        <f>H13/B13</f>
        <v>0.10226856265554</v>
      </c>
      <c r="D13" s="4">
        <v>12293</v>
      </c>
      <c r="E13" s="4" t="s">
        <v>39</v>
      </c>
      <c r="F13" s="4">
        <v>315821</v>
      </c>
      <c r="G13" s="4">
        <v>2283</v>
      </c>
      <c r="H13" s="4">
        <f>SUM(D13:G13)</f>
        <v>330397</v>
      </c>
      <c r="I13" s="4">
        <v>212013</v>
      </c>
      <c r="J13" s="7">
        <f>(H13-I13)/I13</f>
        <v>0.55838085400423554</v>
      </c>
      <c r="K13" s="4" t="s">
        <v>39</v>
      </c>
      <c r="L13" s="4" t="s">
        <v>39</v>
      </c>
      <c r="M13" s="4">
        <v>5912</v>
      </c>
      <c r="N13" s="4" t="s">
        <v>39</v>
      </c>
      <c r="O13" s="4" t="s">
        <v>39</v>
      </c>
      <c r="P13" s="4">
        <v>2887531</v>
      </c>
      <c r="Q13" s="4" t="s">
        <v>39</v>
      </c>
      <c r="R13" s="4" t="s">
        <v>39</v>
      </c>
      <c r="S13" s="4" t="s">
        <v>39</v>
      </c>
      <c r="T13" s="4">
        <v>3050</v>
      </c>
      <c r="U13" s="4" t="s">
        <v>39</v>
      </c>
      <c r="V13" s="4" t="s">
        <v>39</v>
      </c>
      <c r="W13" s="4" t="s">
        <v>39</v>
      </c>
      <c r="X13" s="4" t="s">
        <v>39</v>
      </c>
      <c r="Y13" s="4">
        <v>3650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>
        <v>54</v>
      </c>
      <c r="AF13" s="4" t="s">
        <v>39</v>
      </c>
      <c r="AG13" s="4" t="s">
        <v>39</v>
      </c>
      <c r="AH13" s="4">
        <v>86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</row>
    <row r="14" spans="1:42" x14ac:dyDescent="0.2">
      <c r="A14" t="s">
        <v>46</v>
      </c>
      <c r="B14" s="4">
        <v>5349077</v>
      </c>
      <c r="C14" s="7">
        <f>H14/B14</f>
        <v>5.0949537649205651E-2</v>
      </c>
      <c r="D14" s="4" t="s">
        <v>39</v>
      </c>
      <c r="E14" s="4" t="s">
        <v>39</v>
      </c>
      <c r="F14" s="4">
        <v>272533</v>
      </c>
      <c r="G14" s="4" t="s">
        <v>39</v>
      </c>
      <c r="H14" s="4">
        <f>SUM(D14:G14)</f>
        <v>272533</v>
      </c>
      <c r="I14" s="4">
        <v>511181</v>
      </c>
      <c r="J14" s="7">
        <f>(H14-I14)/I14</f>
        <v>-0.4668561624943024</v>
      </c>
      <c r="K14" s="4" t="s">
        <v>39</v>
      </c>
      <c r="L14" s="4" t="s">
        <v>39</v>
      </c>
      <c r="M14" s="4">
        <v>5076544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</row>
    <row r="15" spans="1:42" x14ac:dyDescent="0.2">
      <c r="A15" t="s">
        <v>69</v>
      </c>
      <c r="B15" s="4">
        <v>201423</v>
      </c>
      <c r="C15" s="7">
        <f>H15/B15</f>
        <v>0.91191671258992268</v>
      </c>
      <c r="D15" s="4" t="s">
        <v>39</v>
      </c>
      <c r="E15" s="4" t="s">
        <v>39</v>
      </c>
      <c r="F15" s="4">
        <v>183681</v>
      </c>
      <c r="G15" s="4" t="s">
        <v>39</v>
      </c>
      <c r="H15" s="4">
        <f>SUM(D15:G15)</f>
        <v>183681</v>
      </c>
      <c r="I15" s="4">
        <v>175268</v>
      </c>
      <c r="J15" s="7">
        <f>(H15-I15)/I15</f>
        <v>4.8000775954538194E-2</v>
      </c>
      <c r="K15" s="4" t="s">
        <v>39</v>
      </c>
      <c r="L15" s="4" t="s">
        <v>39</v>
      </c>
      <c r="M15" s="4">
        <v>13404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>
        <v>3274</v>
      </c>
      <c r="U15" s="4" t="s">
        <v>39</v>
      </c>
      <c r="V15" s="4" t="s">
        <v>39</v>
      </c>
      <c r="W15" s="4" t="s">
        <v>39</v>
      </c>
      <c r="X15" s="4" t="s">
        <v>39</v>
      </c>
      <c r="Y15" s="4" t="s">
        <v>39</v>
      </c>
      <c r="Z15" s="4" t="s">
        <v>39</v>
      </c>
      <c r="AA15" s="4" t="s">
        <v>39</v>
      </c>
      <c r="AB15" s="4" t="s">
        <v>39</v>
      </c>
      <c r="AC15" s="4">
        <v>378</v>
      </c>
      <c r="AD15" s="4" t="s">
        <v>39</v>
      </c>
      <c r="AE15" s="4">
        <v>25</v>
      </c>
      <c r="AF15" s="4" t="s">
        <v>39</v>
      </c>
      <c r="AG15" s="4" t="s">
        <v>39</v>
      </c>
      <c r="AH15" s="4">
        <v>661</v>
      </c>
      <c r="AI15" s="4" t="s">
        <v>39</v>
      </c>
      <c r="AJ15" s="4" t="s">
        <v>39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</row>
    <row r="16" spans="1:42" x14ac:dyDescent="0.2">
      <c r="A16" t="s">
        <v>57</v>
      </c>
      <c r="B16" s="4">
        <v>1225630</v>
      </c>
      <c r="C16" s="7">
        <f>H16/B16</f>
        <v>0.14865171381248826</v>
      </c>
      <c r="D16" s="4">
        <v>104090</v>
      </c>
      <c r="E16" s="4">
        <v>135</v>
      </c>
      <c r="F16" s="4">
        <v>71833</v>
      </c>
      <c r="G16" s="4">
        <v>6134</v>
      </c>
      <c r="H16" s="4">
        <f>SUM(D16:G16)</f>
        <v>182192</v>
      </c>
      <c r="I16" s="4">
        <v>29703</v>
      </c>
      <c r="J16" s="7">
        <f>(H16-I16)/I16</f>
        <v>5.1337911995421335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39</v>
      </c>
      <c r="X16" s="4">
        <v>1041504</v>
      </c>
      <c r="Y16" s="4" t="s">
        <v>39</v>
      </c>
      <c r="Z16" s="4">
        <v>1934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</row>
    <row r="17" spans="1:42" x14ac:dyDescent="0.2">
      <c r="A17" t="s">
        <v>42</v>
      </c>
      <c r="B17" s="4">
        <v>10319483</v>
      </c>
      <c r="C17" s="7">
        <f>H17/B17</f>
        <v>1.5556884002812932E-2</v>
      </c>
      <c r="D17" s="4">
        <v>63749</v>
      </c>
      <c r="E17" s="4" t="s">
        <v>39</v>
      </c>
      <c r="F17" s="4">
        <v>96790</v>
      </c>
      <c r="G17" s="4" t="s">
        <v>39</v>
      </c>
      <c r="H17" s="4">
        <f>SUM(D17:G17)</f>
        <v>160539</v>
      </c>
      <c r="I17" s="4">
        <v>148421</v>
      </c>
      <c r="J17" s="7">
        <f>(H17-I17)/I17</f>
        <v>8.1646128243307886E-2</v>
      </c>
      <c r="K17" s="4" t="s">
        <v>39</v>
      </c>
      <c r="L17" s="4" t="s">
        <v>39</v>
      </c>
      <c r="M17" s="4">
        <v>10153341</v>
      </c>
      <c r="N17" s="4" t="s">
        <v>39</v>
      </c>
      <c r="O17" s="4" t="s">
        <v>39</v>
      </c>
      <c r="P17" s="4">
        <v>94</v>
      </c>
      <c r="Q17" s="4" t="s">
        <v>39</v>
      </c>
      <c r="R17" s="4" t="s">
        <v>39</v>
      </c>
      <c r="S17" s="4" t="s">
        <v>39</v>
      </c>
      <c r="T17" s="4">
        <v>724</v>
      </c>
      <c r="U17" s="4" t="s">
        <v>39</v>
      </c>
      <c r="V17" s="4" t="s">
        <v>39</v>
      </c>
      <c r="W17" s="4" t="s">
        <v>39</v>
      </c>
      <c r="X17" s="4" t="s">
        <v>39</v>
      </c>
      <c r="Y17" s="4" t="s">
        <v>39</v>
      </c>
      <c r="Z17" s="4">
        <v>1642</v>
      </c>
      <c r="AA17" s="4" t="s">
        <v>39</v>
      </c>
      <c r="AB17" s="4" t="s">
        <v>39</v>
      </c>
      <c r="AC17" s="4" t="s">
        <v>39</v>
      </c>
      <c r="AD17" s="4" t="s">
        <v>39</v>
      </c>
      <c r="AE17" s="4" t="s">
        <v>39</v>
      </c>
      <c r="AF17" s="4" t="s">
        <v>39</v>
      </c>
      <c r="AG17" s="4" t="s">
        <v>39</v>
      </c>
      <c r="AH17" s="4">
        <v>3143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</row>
    <row r="18" spans="1:42" x14ac:dyDescent="0.2">
      <c r="A18" t="s">
        <v>49</v>
      </c>
      <c r="B18" s="4">
        <v>4311012</v>
      </c>
      <c r="C18" s="7">
        <f>H18/B18</f>
        <v>3.0426962393052953E-2</v>
      </c>
      <c r="D18" s="4" t="s">
        <v>39</v>
      </c>
      <c r="E18" s="4" t="s">
        <v>39</v>
      </c>
      <c r="F18" s="4">
        <v>131171</v>
      </c>
      <c r="G18" s="4" t="s">
        <v>39</v>
      </c>
      <c r="H18" s="4">
        <f>SUM(D18:G18)</f>
        <v>131171</v>
      </c>
      <c r="I18" s="4">
        <v>117671</v>
      </c>
      <c r="J18" s="7">
        <f>(H18-I18)/I18</f>
        <v>0.11472665312608885</v>
      </c>
      <c r="K18" s="4" t="s">
        <v>39</v>
      </c>
      <c r="L18" s="4" t="s">
        <v>39</v>
      </c>
      <c r="M18" s="4">
        <v>4179840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39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39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>
        <v>1</v>
      </c>
      <c r="AO18" s="4" t="s">
        <v>39</v>
      </c>
      <c r="AP18" s="4" t="s">
        <v>39</v>
      </c>
    </row>
    <row r="19" spans="1:42" x14ac:dyDescent="0.2">
      <c r="A19" t="s">
        <v>73</v>
      </c>
      <c r="B19" s="4">
        <v>101897</v>
      </c>
      <c r="C19" s="7">
        <f>H19/B19</f>
        <v>0.9743662718235081</v>
      </c>
      <c r="D19" s="4">
        <v>99246</v>
      </c>
      <c r="E19" s="4" t="s">
        <v>39</v>
      </c>
      <c r="F19" s="4">
        <v>39</v>
      </c>
      <c r="G19" s="4" t="s">
        <v>39</v>
      </c>
      <c r="H19" s="4">
        <f>SUM(D19:G19)</f>
        <v>99285</v>
      </c>
      <c r="I19" s="4">
        <v>132528</v>
      </c>
      <c r="J19" s="7">
        <f>(H19-I19)/I19</f>
        <v>-0.25083755885548714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>
        <v>2611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39</v>
      </c>
      <c r="W19" s="4" t="s">
        <v>39</v>
      </c>
      <c r="X19" s="4" t="s">
        <v>39</v>
      </c>
      <c r="Y19" s="4" t="s">
        <v>39</v>
      </c>
      <c r="Z19" s="4" t="s">
        <v>39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>
        <v>1</v>
      </c>
      <c r="AM19" s="4" t="s">
        <v>39</v>
      </c>
      <c r="AN19" s="4" t="s">
        <v>39</v>
      </c>
      <c r="AO19" s="4" t="s">
        <v>39</v>
      </c>
      <c r="AP19" s="4" t="s">
        <v>39</v>
      </c>
    </row>
    <row r="20" spans="1:42" x14ac:dyDescent="0.2">
      <c r="A20" t="s">
        <v>75</v>
      </c>
      <c r="B20" s="4">
        <v>77732</v>
      </c>
      <c r="C20" s="7">
        <f>H20/B20</f>
        <v>0.74718262748932229</v>
      </c>
      <c r="D20" s="4">
        <v>26227</v>
      </c>
      <c r="E20" s="4" t="s">
        <v>39</v>
      </c>
      <c r="F20" s="4">
        <v>31853</v>
      </c>
      <c r="G20" s="4" t="s">
        <v>39</v>
      </c>
      <c r="H20" s="4">
        <f>SUM(D20:G20)</f>
        <v>58080</v>
      </c>
      <c r="I20" s="4">
        <v>27338</v>
      </c>
      <c r="J20" s="7">
        <f>(H20-I20)/I20</f>
        <v>1.1245153266515473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>
        <v>19652</v>
      </c>
      <c r="Q20" s="4" t="s">
        <v>39</v>
      </c>
      <c r="R20" s="4" t="s">
        <v>39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39</v>
      </c>
      <c r="AC20" s="4" t="s">
        <v>39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</row>
    <row r="21" spans="1:42" x14ac:dyDescent="0.2">
      <c r="A21" t="s">
        <v>78</v>
      </c>
      <c r="B21" s="4">
        <v>54778</v>
      </c>
      <c r="C21" s="7">
        <f>H21/B21</f>
        <v>0.89203694914016574</v>
      </c>
      <c r="D21" s="4">
        <v>19855</v>
      </c>
      <c r="E21" s="4">
        <v>3888</v>
      </c>
      <c r="F21" s="4">
        <v>22763</v>
      </c>
      <c r="G21" s="4">
        <v>2358</v>
      </c>
      <c r="H21" s="4">
        <f>SUM(D21:G21)</f>
        <v>48864</v>
      </c>
      <c r="I21" s="4">
        <v>95059</v>
      </c>
      <c r="J21" s="7">
        <f>(H21-I21)/I21</f>
        <v>-0.4859613503192754</v>
      </c>
      <c r="K21" s="4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39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>
        <v>5914</v>
      </c>
      <c r="AA21" s="4" t="s">
        <v>39</v>
      </c>
      <c r="AB21" s="4" t="s">
        <v>39</v>
      </c>
      <c r="AC21" s="4" t="s">
        <v>39</v>
      </c>
      <c r="AD21" s="4" t="s">
        <v>39</v>
      </c>
      <c r="AE21" s="4" t="s">
        <v>39</v>
      </c>
      <c r="AF21" s="4" t="s">
        <v>39</v>
      </c>
      <c r="AG21" s="4" t="s">
        <v>39</v>
      </c>
      <c r="AH21" s="4" t="s">
        <v>39</v>
      </c>
      <c r="AI21" s="4" t="s">
        <v>39</v>
      </c>
      <c r="AJ21" s="4" t="s">
        <v>39</v>
      </c>
      <c r="AK21" s="4" t="s">
        <v>39</v>
      </c>
      <c r="AL21" s="4" t="s">
        <v>39</v>
      </c>
      <c r="AM21" s="4" t="s">
        <v>39</v>
      </c>
      <c r="AN21" s="4" t="s">
        <v>39</v>
      </c>
      <c r="AO21" s="4" t="s">
        <v>39</v>
      </c>
      <c r="AP21" s="4" t="s">
        <v>39</v>
      </c>
    </row>
    <row r="22" spans="1:42" x14ac:dyDescent="0.2">
      <c r="A22" t="s">
        <v>81</v>
      </c>
      <c r="B22" s="4">
        <v>52633</v>
      </c>
      <c r="C22" s="7">
        <f>H22/B22</f>
        <v>0.90120266752797673</v>
      </c>
      <c r="D22" s="4">
        <v>1604</v>
      </c>
      <c r="E22" s="4" t="s">
        <v>39</v>
      </c>
      <c r="F22" s="4">
        <v>45757</v>
      </c>
      <c r="G22" s="4">
        <v>72</v>
      </c>
      <c r="H22" s="4">
        <f>SUM(D22:G22)</f>
        <v>47433</v>
      </c>
      <c r="I22" s="4">
        <v>56068</v>
      </c>
      <c r="J22" s="7">
        <f>(H22-I22)/I22</f>
        <v>-0.15400941713633445</v>
      </c>
      <c r="K22" s="4" t="s">
        <v>39</v>
      </c>
      <c r="L22" s="4" t="s">
        <v>39</v>
      </c>
      <c r="M22" s="4">
        <v>704</v>
      </c>
      <c r="N22" s="4" t="s">
        <v>39</v>
      </c>
      <c r="O22" s="4" t="s">
        <v>39</v>
      </c>
      <c r="P22" s="4">
        <v>50</v>
      </c>
      <c r="Q22" s="4" t="s">
        <v>39</v>
      </c>
      <c r="R22" s="4" t="s">
        <v>39</v>
      </c>
      <c r="S22" s="4" t="s">
        <v>39</v>
      </c>
      <c r="T22" s="4">
        <v>4400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>
        <v>46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</row>
    <row r="23" spans="1:42" x14ac:dyDescent="0.2">
      <c r="A23" t="s">
        <v>80</v>
      </c>
      <c r="B23" s="4">
        <v>52986</v>
      </c>
      <c r="C23" s="7">
        <f>H23/B23</f>
        <v>0.86417166798777034</v>
      </c>
      <c r="D23" s="4" t="s">
        <v>39</v>
      </c>
      <c r="E23" s="4" t="s">
        <v>39</v>
      </c>
      <c r="F23" s="4">
        <v>45789</v>
      </c>
      <c r="G23" s="4" t="s">
        <v>39</v>
      </c>
      <c r="H23" s="4">
        <f>SUM(D23:G23)</f>
        <v>45789</v>
      </c>
      <c r="I23" s="4">
        <v>26996</v>
      </c>
      <c r="J23" s="7">
        <f>(H23-I23)/I23</f>
        <v>0.69614016891391317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>
        <v>7197</v>
      </c>
      <c r="Q23" s="4" t="s">
        <v>39</v>
      </c>
      <c r="R23" s="4" t="s">
        <v>39</v>
      </c>
      <c r="S23" s="4" t="s">
        <v>39</v>
      </c>
      <c r="T23" s="4" t="s">
        <v>39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39</v>
      </c>
      <c r="Z23" s="4" t="s">
        <v>39</v>
      </c>
      <c r="AA23" s="4" t="s">
        <v>39</v>
      </c>
      <c r="AB23" s="4" t="s">
        <v>39</v>
      </c>
      <c r="AC23" s="4" t="s">
        <v>39</v>
      </c>
      <c r="AD23" s="4" t="s">
        <v>39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</row>
    <row r="24" spans="1:42" x14ac:dyDescent="0.2">
      <c r="A24" t="s">
        <v>63</v>
      </c>
      <c r="B24" s="4">
        <v>629560</v>
      </c>
      <c r="C24" s="7">
        <f>H24/B24</f>
        <v>5.4954253764533958E-2</v>
      </c>
      <c r="D24" s="4">
        <v>15592</v>
      </c>
      <c r="E24" s="4">
        <v>1283</v>
      </c>
      <c r="F24" s="4">
        <v>13940</v>
      </c>
      <c r="G24" s="4">
        <v>3782</v>
      </c>
      <c r="H24" s="4">
        <f>SUM(D24:G24)</f>
        <v>34597</v>
      </c>
      <c r="I24" s="4">
        <v>32686</v>
      </c>
      <c r="J24" s="7">
        <f>(H24-I24)/I24</f>
        <v>5.8465398029737499E-2</v>
      </c>
      <c r="K24" s="4" t="s">
        <v>39</v>
      </c>
      <c r="L24" s="4" t="s">
        <v>39</v>
      </c>
      <c r="M24" s="4" t="s">
        <v>39</v>
      </c>
      <c r="N24" s="4" t="s">
        <v>39</v>
      </c>
      <c r="O24" s="4" t="s">
        <v>39</v>
      </c>
      <c r="P24" s="4">
        <v>591857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39</v>
      </c>
      <c r="X24" s="4" t="s">
        <v>39</v>
      </c>
      <c r="Y24" s="4" t="s">
        <v>39</v>
      </c>
      <c r="Z24" s="4">
        <v>1678</v>
      </c>
      <c r="AA24" s="4" t="s">
        <v>39</v>
      </c>
      <c r="AB24" s="4" t="s">
        <v>39</v>
      </c>
      <c r="AC24" s="4" t="s">
        <v>39</v>
      </c>
      <c r="AD24" s="4" t="s">
        <v>39</v>
      </c>
      <c r="AE24" s="4" t="s">
        <v>39</v>
      </c>
      <c r="AF24" s="4">
        <v>1428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</row>
    <row r="25" spans="1:42" x14ac:dyDescent="0.2">
      <c r="A25" t="s">
        <v>87</v>
      </c>
      <c r="B25" s="4">
        <v>15404</v>
      </c>
      <c r="C25" s="7">
        <f>H25/B25</f>
        <v>1</v>
      </c>
      <c r="D25" s="4" t="s">
        <v>39</v>
      </c>
      <c r="E25" s="4" t="s">
        <v>39</v>
      </c>
      <c r="F25" s="4">
        <v>15404</v>
      </c>
      <c r="G25" s="4" t="s">
        <v>39</v>
      </c>
      <c r="H25" s="4">
        <f>SUM(D25:G25)</f>
        <v>15404</v>
      </c>
      <c r="I25" s="4">
        <v>12412</v>
      </c>
      <c r="J25" s="7">
        <f>(H25-I25)/I25</f>
        <v>0.2410570415726716</v>
      </c>
      <c r="K25" s="4" t="s">
        <v>39</v>
      </c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39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39</v>
      </c>
      <c r="AC25" s="4" t="s">
        <v>39</v>
      </c>
      <c r="AD25" s="4" t="s">
        <v>39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</row>
    <row r="26" spans="1:42" x14ac:dyDescent="0.2">
      <c r="A26" t="s">
        <v>45</v>
      </c>
      <c r="B26" s="4">
        <v>5615632</v>
      </c>
      <c r="C26" s="7">
        <f>H26/B26</f>
        <v>2.6835804055536402E-3</v>
      </c>
      <c r="D26" s="4" t="s">
        <v>39</v>
      </c>
      <c r="E26" s="4" t="s">
        <v>39</v>
      </c>
      <c r="F26" s="4">
        <v>14550</v>
      </c>
      <c r="G26" s="4">
        <v>520</v>
      </c>
      <c r="H26" s="4">
        <f>SUM(D26:G26)</f>
        <v>15070</v>
      </c>
      <c r="I26" s="4">
        <v>14161</v>
      </c>
      <c r="J26" s="7">
        <f>(H26-I26)/I26</f>
        <v>6.4190382035167012E-2</v>
      </c>
      <c r="K26" s="4" t="s">
        <v>39</v>
      </c>
      <c r="L26" s="4" t="s">
        <v>39</v>
      </c>
      <c r="M26" s="4">
        <v>164776</v>
      </c>
      <c r="N26" s="4" t="s">
        <v>39</v>
      </c>
      <c r="O26" s="4">
        <v>72814</v>
      </c>
      <c r="P26" s="4">
        <v>5349597</v>
      </c>
      <c r="Q26" s="4" t="s">
        <v>39</v>
      </c>
      <c r="R26" s="4" t="s">
        <v>39</v>
      </c>
      <c r="S26" s="4" t="s">
        <v>39</v>
      </c>
      <c r="T26" s="4">
        <v>9054</v>
      </c>
      <c r="U26" s="4" t="s">
        <v>39</v>
      </c>
      <c r="V26" s="4" t="s">
        <v>39</v>
      </c>
      <c r="W26" s="4" t="s">
        <v>39</v>
      </c>
      <c r="X26" s="4" t="s">
        <v>39</v>
      </c>
      <c r="Y26" s="4" t="s">
        <v>39</v>
      </c>
      <c r="Z26" s="4">
        <v>4214</v>
      </c>
      <c r="AA26" s="4" t="s">
        <v>39</v>
      </c>
      <c r="AB26" s="4" t="s">
        <v>39</v>
      </c>
      <c r="AC26" s="4">
        <v>1</v>
      </c>
      <c r="AD26" s="4" t="s">
        <v>39</v>
      </c>
      <c r="AE26" s="4" t="s">
        <v>39</v>
      </c>
      <c r="AF26" s="4" t="s">
        <v>39</v>
      </c>
      <c r="AG26" s="4" t="s">
        <v>39</v>
      </c>
      <c r="AH26" s="4">
        <v>106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39</v>
      </c>
      <c r="AP26" s="4" t="s">
        <v>39</v>
      </c>
    </row>
    <row r="27" spans="1:42" x14ac:dyDescent="0.2">
      <c r="A27" t="s">
        <v>60</v>
      </c>
      <c r="B27" s="4">
        <v>886884</v>
      </c>
      <c r="C27" s="7">
        <f>H27/B27</f>
        <v>1.5422535528885402E-2</v>
      </c>
      <c r="D27" s="4">
        <v>7448</v>
      </c>
      <c r="E27" s="4" t="s">
        <v>39</v>
      </c>
      <c r="F27" s="4">
        <v>6230</v>
      </c>
      <c r="G27" s="4" t="s">
        <v>39</v>
      </c>
      <c r="H27" s="4">
        <f>SUM(D27:G27)</f>
        <v>13678</v>
      </c>
      <c r="I27" s="4">
        <v>9520</v>
      </c>
      <c r="J27" s="7">
        <f>(H27-I27)/I27</f>
        <v>0.43676470588235294</v>
      </c>
      <c r="K27" s="4" t="s">
        <v>39</v>
      </c>
      <c r="L27" s="4" t="s">
        <v>39</v>
      </c>
      <c r="M27" s="4">
        <v>873206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39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39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</row>
    <row r="28" spans="1:42" x14ac:dyDescent="0.2">
      <c r="A28" t="s">
        <v>82</v>
      </c>
      <c r="B28" s="4">
        <v>48275</v>
      </c>
      <c r="C28" s="7">
        <f>H28/B28</f>
        <v>0.22726048679440705</v>
      </c>
      <c r="D28" s="4">
        <v>3823</v>
      </c>
      <c r="E28" s="4">
        <v>3</v>
      </c>
      <c r="F28" s="4">
        <v>7067</v>
      </c>
      <c r="G28" s="4">
        <v>78</v>
      </c>
      <c r="H28" s="4">
        <f>SUM(D28:G28)</f>
        <v>10971</v>
      </c>
      <c r="I28" s="4">
        <v>9286</v>
      </c>
      <c r="J28" s="7">
        <f>(H28-I28)/I28</f>
        <v>0.18145595520137842</v>
      </c>
      <c r="K28" s="4" t="s">
        <v>39</v>
      </c>
      <c r="L28" s="4" t="s">
        <v>39</v>
      </c>
      <c r="M28" s="4">
        <v>334</v>
      </c>
      <c r="N28" s="4" t="s">
        <v>39</v>
      </c>
      <c r="O28" s="4" t="s">
        <v>39</v>
      </c>
      <c r="P28" s="4">
        <v>27835</v>
      </c>
      <c r="Q28" s="4" t="s">
        <v>39</v>
      </c>
      <c r="R28" s="4" t="s">
        <v>39</v>
      </c>
      <c r="S28" s="4" t="s">
        <v>39</v>
      </c>
      <c r="T28" s="4">
        <v>8769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39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>
        <v>366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</row>
    <row r="29" spans="1:42" x14ac:dyDescent="0.2">
      <c r="A29" t="s">
        <v>70</v>
      </c>
      <c r="B29" s="4">
        <v>135916</v>
      </c>
      <c r="C29" s="7">
        <f>H29/B29</f>
        <v>4.770593601930604E-2</v>
      </c>
      <c r="D29" s="4" t="s">
        <v>39</v>
      </c>
      <c r="E29" s="4">
        <v>2643</v>
      </c>
      <c r="F29" s="4">
        <v>1959</v>
      </c>
      <c r="G29" s="4">
        <v>1882</v>
      </c>
      <c r="H29" s="4">
        <f>SUM(D29:G29)</f>
        <v>6484</v>
      </c>
      <c r="I29" s="4">
        <v>40913</v>
      </c>
      <c r="J29" s="7">
        <f>(H29-I29)/I29</f>
        <v>-0.84151736611834871</v>
      </c>
      <c r="K29" s="4" t="s">
        <v>39</v>
      </c>
      <c r="L29" s="4" t="s">
        <v>39</v>
      </c>
      <c r="M29" s="4">
        <v>2170</v>
      </c>
      <c r="N29" s="4" t="s">
        <v>39</v>
      </c>
      <c r="O29" s="4" t="s">
        <v>39</v>
      </c>
      <c r="P29" s="4">
        <v>126724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>
        <v>538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</row>
    <row r="30" spans="1:42" x14ac:dyDescent="0.2">
      <c r="A30" t="s">
        <v>53</v>
      </c>
      <c r="B30" s="4">
        <v>2440719</v>
      </c>
      <c r="C30" s="7">
        <f>H30/B30</f>
        <v>2.5836648954672783E-3</v>
      </c>
      <c r="D30" s="4">
        <v>3207</v>
      </c>
      <c r="E30" s="4" t="s">
        <v>39</v>
      </c>
      <c r="F30" s="4">
        <v>3099</v>
      </c>
      <c r="G30" s="4" t="s">
        <v>39</v>
      </c>
      <c r="H30" s="4">
        <f>SUM(D30:G30)</f>
        <v>6306</v>
      </c>
      <c r="I30" s="4">
        <v>6358</v>
      </c>
      <c r="J30" s="7">
        <f>(H30-I30)/I30</f>
        <v>-8.1786725385341302E-3</v>
      </c>
      <c r="K30" s="4" t="s">
        <v>39</v>
      </c>
      <c r="L30" s="4" t="s">
        <v>39</v>
      </c>
      <c r="M30" s="4">
        <v>2434413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39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39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</row>
    <row r="31" spans="1:42" x14ac:dyDescent="0.2">
      <c r="A31" t="s">
        <v>89</v>
      </c>
      <c r="B31" s="4">
        <v>3215</v>
      </c>
      <c r="C31" s="7">
        <f>H31/B31</f>
        <v>1</v>
      </c>
      <c r="D31" s="4" t="s">
        <v>39</v>
      </c>
      <c r="E31" s="4" t="s">
        <v>39</v>
      </c>
      <c r="F31" s="4">
        <v>3215</v>
      </c>
      <c r="G31" s="4" t="s">
        <v>39</v>
      </c>
      <c r="H31" s="4">
        <f>SUM(D31:G31)</f>
        <v>3215</v>
      </c>
      <c r="I31" s="4">
        <v>3437</v>
      </c>
      <c r="J31" s="7">
        <f>(H31-I31)/I31</f>
        <v>-6.4591213267384345E-2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</row>
    <row r="32" spans="1:42" x14ac:dyDescent="0.2">
      <c r="A32" t="s">
        <v>92</v>
      </c>
      <c r="B32" s="4">
        <v>2119</v>
      </c>
      <c r="C32" s="7">
        <f>H32/B32</f>
        <v>1</v>
      </c>
      <c r="D32" s="4" t="s">
        <v>39</v>
      </c>
      <c r="E32" s="4" t="s">
        <v>39</v>
      </c>
      <c r="F32" s="4">
        <v>2041</v>
      </c>
      <c r="G32" s="4">
        <v>78</v>
      </c>
      <c r="H32" s="4">
        <f>SUM(D32:G32)</f>
        <v>2119</v>
      </c>
      <c r="I32" s="4">
        <v>50258</v>
      </c>
      <c r="J32" s="7">
        <f>(H32-I32)/I32</f>
        <v>-0.95783755819968963</v>
      </c>
      <c r="K32" s="4" t="s">
        <v>39</v>
      </c>
      <c r="L32" s="4" t="s">
        <v>39</v>
      </c>
      <c r="M32" s="4" t="s">
        <v>39</v>
      </c>
      <c r="N32" s="4" t="s">
        <v>39</v>
      </c>
      <c r="O32" s="4" t="s">
        <v>39</v>
      </c>
      <c r="P32" s="4" t="s">
        <v>39</v>
      </c>
      <c r="Q32" s="4" t="s">
        <v>39</v>
      </c>
      <c r="R32" s="4" t="s">
        <v>39</v>
      </c>
      <c r="S32" s="4" t="s">
        <v>39</v>
      </c>
      <c r="T32" s="4" t="s">
        <v>39</v>
      </c>
      <c r="U32" s="4" t="s">
        <v>39</v>
      </c>
      <c r="V32" s="4" t="s">
        <v>39</v>
      </c>
      <c r="W32" s="4" t="s">
        <v>39</v>
      </c>
      <c r="X32" s="4" t="s">
        <v>39</v>
      </c>
      <c r="Y32" s="4" t="s">
        <v>39</v>
      </c>
      <c r="Z32" s="4" t="s">
        <v>39</v>
      </c>
      <c r="AA32" s="4" t="s">
        <v>39</v>
      </c>
      <c r="AB32" s="4" t="s">
        <v>39</v>
      </c>
      <c r="AC32" s="4" t="s">
        <v>39</v>
      </c>
      <c r="AD32" s="4" t="s">
        <v>39</v>
      </c>
      <c r="AE32" s="4" t="s">
        <v>39</v>
      </c>
      <c r="AF32" s="4" t="s">
        <v>39</v>
      </c>
      <c r="AG32" s="4" t="s">
        <v>39</v>
      </c>
      <c r="AH32" s="4" t="s">
        <v>39</v>
      </c>
      <c r="AI32" s="4" t="s">
        <v>39</v>
      </c>
      <c r="AJ32" s="4" t="s">
        <v>39</v>
      </c>
      <c r="AK32" s="4" t="s">
        <v>39</v>
      </c>
      <c r="AL32" s="4" t="s">
        <v>39</v>
      </c>
      <c r="AM32" s="4" t="s">
        <v>39</v>
      </c>
      <c r="AN32" s="4" t="s">
        <v>39</v>
      </c>
      <c r="AO32" s="4" t="s">
        <v>39</v>
      </c>
      <c r="AP32" s="4" t="s">
        <v>39</v>
      </c>
    </row>
    <row r="33" spans="1:42" x14ac:dyDescent="0.2">
      <c r="A33" t="s">
        <v>83</v>
      </c>
      <c r="B33" s="4">
        <v>43364</v>
      </c>
      <c r="C33" s="7">
        <f>H33/B33</f>
        <v>0</v>
      </c>
      <c r="D33" s="4" t="s">
        <v>39</v>
      </c>
      <c r="E33" s="4" t="s">
        <v>39</v>
      </c>
      <c r="F33" s="4" t="s">
        <v>39</v>
      </c>
      <c r="G33" s="4" t="s">
        <v>39</v>
      </c>
      <c r="H33" s="4">
        <f>SUM(D33:G33)</f>
        <v>0</v>
      </c>
      <c r="I33" s="4">
        <v>0</v>
      </c>
      <c r="J33" s="7">
        <f t="shared" ref="J33:J58" si="0">(H33-I33)/(I33+0.000000001)</f>
        <v>0</v>
      </c>
      <c r="K33" s="4" t="s">
        <v>39</v>
      </c>
      <c r="L33" s="4" t="s">
        <v>39</v>
      </c>
      <c r="M33" s="4" t="s">
        <v>39</v>
      </c>
      <c r="N33" s="4" t="s">
        <v>39</v>
      </c>
      <c r="O33" s="4" t="s">
        <v>39</v>
      </c>
      <c r="P33" s="4">
        <v>43364</v>
      </c>
      <c r="Q33" s="4" t="s">
        <v>39</v>
      </c>
      <c r="R33" s="4" t="s">
        <v>39</v>
      </c>
      <c r="S33" s="4" t="s">
        <v>39</v>
      </c>
      <c r="T33" s="4" t="s">
        <v>39</v>
      </c>
      <c r="U33" s="4" t="s">
        <v>39</v>
      </c>
      <c r="V33" s="4" t="s">
        <v>39</v>
      </c>
      <c r="W33" s="4" t="s">
        <v>39</v>
      </c>
      <c r="X33" s="4" t="s">
        <v>39</v>
      </c>
      <c r="Y33" s="4" t="s">
        <v>39</v>
      </c>
      <c r="Z33" s="4" t="s">
        <v>39</v>
      </c>
      <c r="AA33" s="4" t="s">
        <v>39</v>
      </c>
      <c r="AB33" s="4" t="s">
        <v>39</v>
      </c>
      <c r="AC33" s="4" t="s">
        <v>39</v>
      </c>
      <c r="AD33" s="4" t="s">
        <v>39</v>
      </c>
      <c r="AE33" s="4" t="s">
        <v>39</v>
      </c>
      <c r="AF33" s="4" t="s">
        <v>39</v>
      </c>
      <c r="AG33" s="4" t="s">
        <v>39</v>
      </c>
      <c r="AH33" s="4" t="s">
        <v>39</v>
      </c>
      <c r="AI33" s="4" t="s">
        <v>39</v>
      </c>
      <c r="AJ33" s="4" t="s">
        <v>39</v>
      </c>
      <c r="AK33" s="4" t="s">
        <v>39</v>
      </c>
      <c r="AL33" s="4" t="s">
        <v>39</v>
      </c>
      <c r="AM33" s="4" t="s">
        <v>39</v>
      </c>
      <c r="AN33" s="4" t="s">
        <v>39</v>
      </c>
      <c r="AO33" s="4" t="s">
        <v>39</v>
      </c>
      <c r="AP33" s="4" t="s">
        <v>39</v>
      </c>
    </row>
    <row r="34" spans="1:42" x14ac:dyDescent="0.2">
      <c r="A34" t="s">
        <v>84</v>
      </c>
      <c r="B34" s="4">
        <v>34831</v>
      </c>
      <c r="C34" s="7">
        <f>H34/B34</f>
        <v>0</v>
      </c>
      <c r="D34" s="4" t="s">
        <v>39</v>
      </c>
      <c r="E34" s="4" t="s">
        <v>39</v>
      </c>
      <c r="F34" s="4" t="s">
        <v>39</v>
      </c>
      <c r="G34" s="4" t="s">
        <v>39</v>
      </c>
      <c r="H34" s="4">
        <f>SUM(D34:G34)</f>
        <v>0</v>
      </c>
      <c r="I34" s="4">
        <v>0</v>
      </c>
      <c r="J34" s="7">
        <f t="shared" si="0"/>
        <v>0</v>
      </c>
      <c r="K34" s="4">
        <v>55</v>
      </c>
      <c r="L34" s="4" t="s">
        <v>39</v>
      </c>
      <c r="M34" s="4" t="s">
        <v>39</v>
      </c>
      <c r="N34" s="4">
        <v>3416</v>
      </c>
      <c r="O34" s="4" t="s">
        <v>39</v>
      </c>
      <c r="P34" s="4" t="s">
        <v>39</v>
      </c>
      <c r="Q34" s="4" t="s">
        <v>39</v>
      </c>
      <c r="R34" s="4" t="s">
        <v>39</v>
      </c>
      <c r="S34" s="4">
        <v>2085</v>
      </c>
      <c r="T34" s="4" t="s">
        <v>39</v>
      </c>
      <c r="U34" s="4">
        <v>11</v>
      </c>
      <c r="V34" s="4">
        <v>3486</v>
      </c>
      <c r="W34" s="4">
        <v>76</v>
      </c>
      <c r="X34" s="4" t="s">
        <v>39</v>
      </c>
      <c r="Y34" s="4" t="s">
        <v>39</v>
      </c>
      <c r="Z34" s="4" t="s">
        <v>39</v>
      </c>
      <c r="AA34" s="4">
        <v>5</v>
      </c>
      <c r="AB34" s="4">
        <v>1120</v>
      </c>
      <c r="AC34" s="4" t="s">
        <v>39</v>
      </c>
      <c r="AD34" s="4">
        <v>306</v>
      </c>
      <c r="AE34" s="4" t="s">
        <v>39</v>
      </c>
      <c r="AF34" s="4" t="s">
        <v>39</v>
      </c>
      <c r="AG34" s="4">
        <v>218</v>
      </c>
      <c r="AH34" s="4" t="s">
        <v>39</v>
      </c>
      <c r="AI34" s="4">
        <v>330</v>
      </c>
      <c r="AJ34" s="4">
        <v>16607</v>
      </c>
      <c r="AK34" s="4" t="s">
        <v>39</v>
      </c>
      <c r="AL34" s="4" t="s">
        <v>39</v>
      </c>
      <c r="AM34" s="4" t="s">
        <v>39</v>
      </c>
      <c r="AN34" s="4" t="s">
        <v>39</v>
      </c>
      <c r="AO34" s="4">
        <v>85</v>
      </c>
      <c r="AP34" s="4">
        <v>7031</v>
      </c>
    </row>
    <row r="35" spans="1:42" x14ac:dyDescent="0.2">
      <c r="A35" t="s">
        <v>74</v>
      </c>
      <c r="B35" s="4">
        <v>81564</v>
      </c>
      <c r="C35" s="7">
        <f>H35/B35</f>
        <v>0</v>
      </c>
      <c r="D35" s="4" t="s">
        <v>39</v>
      </c>
      <c r="E35" s="4" t="s">
        <v>39</v>
      </c>
      <c r="F35" s="4" t="s">
        <v>39</v>
      </c>
      <c r="G35" s="4" t="s">
        <v>39</v>
      </c>
      <c r="H35" s="4">
        <f>SUM(D35:G35)</f>
        <v>0</v>
      </c>
      <c r="I35" s="4">
        <v>0</v>
      </c>
      <c r="J35" s="7">
        <f t="shared" si="0"/>
        <v>0</v>
      </c>
      <c r="K35" s="4" t="s">
        <v>39</v>
      </c>
      <c r="L35" s="4" t="s">
        <v>39</v>
      </c>
      <c r="M35" s="4" t="s">
        <v>39</v>
      </c>
      <c r="N35" s="4" t="s">
        <v>39</v>
      </c>
      <c r="O35" s="4" t="s">
        <v>39</v>
      </c>
      <c r="P35" s="4" t="s">
        <v>39</v>
      </c>
      <c r="Q35" s="4" t="s">
        <v>39</v>
      </c>
      <c r="R35" s="4" t="s">
        <v>39</v>
      </c>
      <c r="S35" s="4" t="s">
        <v>39</v>
      </c>
      <c r="T35" s="4" t="s">
        <v>39</v>
      </c>
      <c r="U35" s="4" t="s">
        <v>39</v>
      </c>
      <c r="V35" s="4" t="s">
        <v>39</v>
      </c>
      <c r="W35" s="4" t="s">
        <v>39</v>
      </c>
      <c r="X35" s="4" t="s">
        <v>39</v>
      </c>
      <c r="Y35" s="4" t="s">
        <v>39</v>
      </c>
      <c r="Z35" s="4" t="s">
        <v>39</v>
      </c>
      <c r="AA35" s="4" t="s">
        <v>39</v>
      </c>
      <c r="AB35" s="4" t="s">
        <v>39</v>
      </c>
      <c r="AC35" s="4" t="s">
        <v>39</v>
      </c>
      <c r="AD35" s="4" t="s">
        <v>39</v>
      </c>
      <c r="AE35" s="4" t="s">
        <v>39</v>
      </c>
      <c r="AF35" s="4" t="s">
        <v>39</v>
      </c>
      <c r="AG35" s="4" t="s">
        <v>39</v>
      </c>
      <c r="AH35" s="4">
        <v>81564</v>
      </c>
      <c r="AI35" s="4" t="s">
        <v>39</v>
      </c>
      <c r="AJ35" s="4" t="s">
        <v>39</v>
      </c>
      <c r="AK35" s="4" t="s">
        <v>39</v>
      </c>
      <c r="AL35" s="4" t="s">
        <v>39</v>
      </c>
      <c r="AM35" s="4" t="s">
        <v>39</v>
      </c>
      <c r="AN35" s="4" t="s">
        <v>39</v>
      </c>
      <c r="AO35" s="4" t="s">
        <v>39</v>
      </c>
      <c r="AP35" s="4" t="s">
        <v>39</v>
      </c>
    </row>
    <row r="36" spans="1:42" x14ac:dyDescent="0.2">
      <c r="A36" t="s">
        <v>93</v>
      </c>
      <c r="B36" s="4">
        <v>1922</v>
      </c>
      <c r="C36" s="7">
        <f>H36/B36</f>
        <v>0</v>
      </c>
      <c r="D36" s="4" t="s">
        <v>39</v>
      </c>
      <c r="E36" s="4" t="s">
        <v>39</v>
      </c>
      <c r="F36" s="4" t="s">
        <v>39</v>
      </c>
      <c r="G36" s="4" t="s">
        <v>39</v>
      </c>
      <c r="H36" s="4">
        <f>SUM(D36:G36)</f>
        <v>0</v>
      </c>
      <c r="I36" s="4">
        <v>0</v>
      </c>
      <c r="J36" s="7">
        <f t="shared" si="0"/>
        <v>0</v>
      </c>
      <c r="K36" s="4" t="s">
        <v>39</v>
      </c>
      <c r="L36" s="4" t="s">
        <v>39</v>
      </c>
      <c r="M36" s="4" t="s">
        <v>39</v>
      </c>
      <c r="N36" s="4" t="s">
        <v>39</v>
      </c>
      <c r="O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  <c r="T36" s="4" t="s">
        <v>39</v>
      </c>
      <c r="U36" s="4" t="s">
        <v>39</v>
      </c>
      <c r="V36" s="4" t="s">
        <v>39</v>
      </c>
      <c r="W36" s="4" t="s">
        <v>39</v>
      </c>
      <c r="X36" s="4" t="s">
        <v>39</v>
      </c>
      <c r="Y36" s="4" t="s">
        <v>39</v>
      </c>
      <c r="Z36" s="4">
        <v>1922</v>
      </c>
      <c r="AA36" s="4" t="s">
        <v>39</v>
      </c>
      <c r="AB36" s="4" t="s">
        <v>39</v>
      </c>
      <c r="AC36" s="4" t="s">
        <v>39</v>
      </c>
      <c r="AD36" s="4" t="s">
        <v>39</v>
      </c>
      <c r="AE36" s="4" t="s">
        <v>39</v>
      </c>
      <c r="AF36" s="4" t="s">
        <v>39</v>
      </c>
      <c r="AG36" s="4" t="s">
        <v>39</v>
      </c>
      <c r="AH36" s="4" t="s">
        <v>39</v>
      </c>
      <c r="AI36" s="4" t="s">
        <v>39</v>
      </c>
      <c r="AJ36" s="4" t="s">
        <v>39</v>
      </c>
      <c r="AK36" s="4" t="s">
        <v>39</v>
      </c>
      <c r="AL36" s="4" t="s">
        <v>39</v>
      </c>
      <c r="AM36" s="4" t="s">
        <v>39</v>
      </c>
      <c r="AN36" s="4" t="s">
        <v>39</v>
      </c>
      <c r="AO36" s="4" t="s">
        <v>39</v>
      </c>
      <c r="AP36" s="4" t="s">
        <v>39</v>
      </c>
    </row>
    <row r="37" spans="1:42" x14ac:dyDescent="0.2">
      <c r="A37" t="s">
        <v>58</v>
      </c>
      <c r="B37" s="4">
        <v>1093897</v>
      </c>
      <c r="C37" s="7">
        <f>H37/B37</f>
        <v>0</v>
      </c>
      <c r="D37" s="4" t="s">
        <v>39</v>
      </c>
      <c r="E37" s="4" t="s">
        <v>39</v>
      </c>
      <c r="F37" s="4" t="s">
        <v>39</v>
      </c>
      <c r="G37" s="4" t="s">
        <v>39</v>
      </c>
      <c r="H37" s="4">
        <f>SUM(D37:G37)</f>
        <v>0</v>
      </c>
      <c r="I37" s="4">
        <v>0</v>
      </c>
      <c r="J37" s="7">
        <f t="shared" si="0"/>
        <v>0</v>
      </c>
      <c r="K37" s="4" t="s">
        <v>39</v>
      </c>
      <c r="L37" s="4" t="s">
        <v>39</v>
      </c>
      <c r="M37" s="4">
        <v>1093897</v>
      </c>
      <c r="N37" s="4" t="s">
        <v>39</v>
      </c>
      <c r="O37" s="4" t="s">
        <v>39</v>
      </c>
      <c r="P37" s="4" t="s">
        <v>39</v>
      </c>
      <c r="Q37" s="4" t="s">
        <v>39</v>
      </c>
      <c r="R37" s="4" t="s">
        <v>39</v>
      </c>
      <c r="S37" s="4" t="s">
        <v>39</v>
      </c>
      <c r="T37" s="4" t="s">
        <v>39</v>
      </c>
      <c r="U37" s="4" t="s">
        <v>39</v>
      </c>
      <c r="V37" s="4" t="s">
        <v>39</v>
      </c>
      <c r="W37" s="4" t="s">
        <v>39</v>
      </c>
      <c r="X37" s="4" t="s">
        <v>39</v>
      </c>
      <c r="Y37" s="4" t="s">
        <v>39</v>
      </c>
      <c r="Z37" s="4" t="s">
        <v>39</v>
      </c>
      <c r="AA37" s="4" t="s">
        <v>39</v>
      </c>
      <c r="AB37" s="4" t="s">
        <v>39</v>
      </c>
      <c r="AC37" s="4" t="s">
        <v>39</v>
      </c>
      <c r="AD37" s="4" t="s">
        <v>39</v>
      </c>
      <c r="AE37" s="4" t="s">
        <v>39</v>
      </c>
      <c r="AF37" s="4" t="s">
        <v>39</v>
      </c>
      <c r="AG37" s="4" t="s">
        <v>39</v>
      </c>
      <c r="AH37" s="4" t="s">
        <v>39</v>
      </c>
      <c r="AI37" s="4" t="s">
        <v>39</v>
      </c>
      <c r="AJ37" s="4" t="s">
        <v>39</v>
      </c>
      <c r="AK37" s="4" t="s">
        <v>39</v>
      </c>
      <c r="AL37" s="4" t="s">
        <v>39</v>
      </c>
      <c r="AM37" s="4" t="s">
        <v>39</v>
      </c>
      <c r="AN37" s="4" t="s">
        <v>39</v>
      </c>
      <c r="AO37" s="4" t="s">
        <v>39</v>
      </c>
      <c r="AP37" s="4" t="s">
        <v>39</v>
      </c>
    </row>
    <row r="38" spans="1:42" x14ac:dyDescent="0.2">
      <c r="A38" t="s">
        <v>62</v>
      </c>
      <c r="B38" s="4">
        <v>648713</v>
      </c>
      <c r="C38" s="7">
        <f>H38/B38</f>
        <v>0</v>
      </c>
      <c r="D38" s="4" t="s">
        <v>39</v>
      </c>
      <c r="E38" s="4" t="s">
        <v>39</v>
      </c>
      <c r="F38" s="4" t="s">
        <v>39</v>
      </c>
      <c r="G38" s="4" t="s">
        <v>39</v>
      </c>
      <c r="H38" s="4">
        <f>SUM(D38:G38)</f>
        <v>0</v>
      </c>
      <c r="I38" s="4">
        <v>0</v>
      </c>
      <c r="J38" s="7">
        <f t="shared" si="0"/>
        <v>0</v>
      </c>
      <c r="K38" s="4" t="s">
        <v>39</v>
      </c>
      <c r="L38" s="4" t="s">
        <v>39</v>
      </c>
      <c r="M38" s="4">
        <v>648713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 t="s">
        <v>39</v>
      </c>
      <c r="V38" s="4" t="s">
        <v>39</v>
      </c>
      <c r="W38" s="4" t="s">
        <v>39</v>
      </c>
      <c r="X38" s="4" t="s">
        <v>39</v>
      </c>
      <c r="Y38" s="4" t="s">
        <v>39</v>
      </c>
      <c r="Z38" s="4" t="s">
        <v>39</v>
      </c>
      <c r="AA38" s="4" t="s">
        <v>39</v>
      </c>
      <c r="AB38" s="4" t="s">
        <v>39</v>
      </c>
      <c r="AC38" s="4" t="s">
        <v>39</v>
      </c>
      <c r="AD38" s="4" t="s">
        <v>39</v>
      </c>
      <c r="AE38" s="4" t="s">
        <v>39</v>
      </c>
      <c r="AF38" s="4" t="s">
        <v>39</v>
      </c>
      <c r="AG38" s="4" t="s">
        <v>39</v>
      </c>
      <c r="AH38" s="4" t="s">
        <v>39</v>
      </c>
      <c r="AI38" s="4" t="s">
        <v>39</v>
      </c>
      <c r="AJ38" s="4" t="s">
        <v>39</v>
      </c>
      <c r="AK38" s="4" t="s">
        <v>39</v>
      </c>
      <c r="AL38" s="4" t="s">
        <v>39</v>
      </c>
      <c r="AM38" s="4" t="s">
        <v>39</v>
      </c>
      <c r="AN38" s="4" t="s">
        <v>39</v>
      </c>
      <c r="AO38" s="4" t="s">
        <v>39</v>
      </c>
      <c r="AP38" s="4" t="s">
        <v>39</v>
      </c>
    </row>
    <row r="39" spans="1:42" x14ac:dyDescent="0.2">
      <c r="A39" t="s">
        <v>61</v>
      </c>
      <c r="B39" s="4">
        <v>824820</v>
      </c>
      <c r="C39" s="7">
        <f>H39/B39</f>
        <v>0</v>
      </c>
      <c r="D39" s="4" t="s">
        <v>39</v>
      </c>
      <c r="E39" s="4" t="s">
        <v>39</v>
      </c>
      <c r="F39" s="4" t="s">
        <v>39</v>
      </c>
      <c r="G39" s="4" t="s">
        <v>39</v>
      </c>
      <c r="H39" s="4">
        <f>SUM(D39:G39)</f>
        <v>0</v>
      </c>
      <c r="I39" s="4">
        <v>0</v>
      </c>
      <c r="J39" s="7">
        <f t="shared" si="0"/>
        <v>0</v>
      </c>
      <c r="K39" s="4" t="s">
        <v>39</v>
      </c>
      <c r="L39" s="4">
        <v>824656</v>
      </c>
      <c r="M39" s="4" t="s">
        <v>39</v>
      </c>
      <c r="N39" s="4" t="s">
        <v>39</v>
      </c>
      <c r="O39" s="4" t="s">
        <v>39</v>
      </c>
      <c r="P39" s="4" t="s">
        <v>39</v>
      </c>
      <c r="Q39" s="4" t="s">
        <v>39</v>
      </c>
      <c r="R39" s="4" t="s">
        <v>39</v>
      </c>
      <c r="S39" s="4" t="s">
        <v>39</v>
      </c>
      <c r="T39" s="4" t="s">
        <v>39</v>
      </c>
      <c r="U39" s="4" t="s">
        <v>39</v>
      </c>
      <c r="V39" s="4" t="s">
        <v>39</v>
      </c>
      <c r="W39" s="4" t="s">
        <v>39</v>
      </c>
      <c r="X39" s="4" t="s">
        <v>39</v>
      </c>
      <c r="Y39" s="4" t="s">
        <v>39</v>
      </c>
      <c r="Z39" s="4" t="s">
        <v>39</v>
      </c>
      <c r="AA39" s="4" t="s">
        <v>39</v>
      </c>
      <c r="AB39" s="4" t="s">
        <v>39</v>
      </c>
      <c r="AC39" s="4" t="s">
        <v>39</v>
      </c>
      <c r="AD39" s="4" t="s">
        <v>39</v>
      </c>
      <c r="AE39" s="4" t="s">
        <v>39</v>
      </c>
      <c r="AF39" s="4" t="s">
        <v>39</v>
      </c>
      <c r="AG39" s="4" t="s">
        <v>39</v>
      </c>
      <c r="AH39" s="4" t="s">
        <v>39</v>
      </c>
      <c r="AI39" s="4" t="s">
        <v>39</v>
      </c>
      <c r="AJ39" s="4" t="s">
        <v>39</v>
      </c>
      <c r="AK39" s="4" t="s">
        <v>39</v>
      </c>
      <c r="AL39" s="4" t="s">
        <v>39</v>
      </c>
      <c r="AM39" s="4">
        <v>164</v>
      </c>
      <c r="AN39" s="4" t="s">
        <v>39</v>
      </c>
      <c r="AO39" s="4" t="s">
        <v>39</v>
      </c>
      <c r="AP39" s="4" t="s">
        <v>39</v>
      </c>
    </row>
    <row r="40" spans="1:42" x14ac:dyDescent="0.2">
      <c r="A40" t="s">
        <v>94</v>
      </c>
      <c r="B40" s="4">
        <v>134</v>
      </c>
      <c r="C40" s="7">
        <f>H40/B40</f>
        <v>0</v>
      </c>
      <c r="D40" s="4" t="s">
        <v>39</v>
      </c>
      <c r="E40" s="4" t="s">
        <v>39</v>
      </c>
      <c r="F40" s="4" t="s">
        <v>39</v>
      </c>
      <c r="G40" s="4" t="s">
        <v>39</v>
      </c>
      <c r="H40" s="4">
        <f>SUM(D40:G40)</f>
        <v>0</v>
      </c>
      <c r="I40" s="4">
        <v>0</v>
      </c>
      <c r="J40" s="7">
        <f t="shared" si="0"/>
        <v>0</v>
      </c>
      <c r="K40" s="4" t="s">
        <v>39</v>
      </c>
      <c r="L40" s="4" t="s">
        <v>39</v>
      </c>
      <c r="M40" s="4" t="s">
        <v>39</v>
      </c>
      <c r="N40" s="4" t="s">
        <v>39</v>
      </c>
      <c r="O40" s="4" t="s">
        <v>39</v>
      </c>
      <c r="P40" s="4">
        <v>134</v>
      </c>
      <c r="Q40" s="4" t="s">
        <v>39</v>
      </c>
      <c r="R40" s="4" t="s">
        <v>39</v>
      </c>
      <c r="S40" s="4" t="s">
        <v>39</v>
      </c>
      <c r="T40" s="4" t="s">
        <v>39</v>
      </c>
      <c r="U40" s="4" t="s">
        <v>39</v>
      </c>
      <c r="V40" s="4" t="s">
        <v>39</v>
      </c>
      <c r="W40" s="4" t="s">
        <v>39</v>
      </c>
      <c r="X40" s="4" t="s">
        <v>39</v>
      </c>
      <c r="Y40" s="4" t="s">
        <v>39</v>
      </c>
      <c r="Z40" s="4" t="s">
        <v>39</v>
      </c>
      <c r="AA40" s="4" t="s">
        <v>39</v>
      </c>
      <c r="AB40" s="4" t="s">
        <v>39</v>
      </c>
      <c r="AC40" s="4" t="s">
        <v>39</v>
      </c>
      <c r="AD40" s="4" t="s">
        <v>39</v>
      </c>
      <c r="AE40" s="4" t="s">
        <v>39</v>
      </c>
      <c r="AF40" s="4" t="s">
        <v>39</v>
      </c>
      <c r="AG40" s="4" t="s">
        <v>39</v>
      </c>
      <c r="AH40" s="4" t="s">
        <v>39</v>
      </c>
      <c r="AI40" s="4" t="s">
        <v>39</v>
      </c>
      <c r="AJ40" s="4" t="s">
        <v>39</v>
      </c>
      <c r="AK40" s="4" t="s">
        <v>39</v>
      </c>
      <c r="AL40" s="4" t="s">
        <v>39</v>
      </c>
      <c r="AM40" s="4" t="s">
        <v>39</v>
      </c>
      <c r="AN40" s="4" t="s">
        <v>39</v>
      </c>
      <c r="AO40" s="4" t="s">
        <v>39</v>
      </c>
      <c r="AP40" s="4" t="s">
        <v>39</v>
      </c>
    </row>
    <row r="41" spans="1:42" x14ac:dyDescent="0.2">
      <c r="A41" t="s">
        <v>72</v>
      </c>
      <c r="B41" s="4">
        <v>122541</v>
      </c>
      <c r="C41" s="7">
        <f>H41/B41</f>
        <v>0</v>
      </c>
      <c r="D41" s="4" t="s">
        <v>39</v>
      </c>
      <c r="E41" s="4" t="s">
        <v>39</v>
      </c>
      <c r="F41" s="4" t="s">
        <v>39</v>
      </c>
      <c r="G41" s="4" t="s">
        <v>39</v>
      </c>
      <c r="H41" s="4">
        <f>SUM(D41:G41)</f>
        <v>0</v>
      </c>
      <c r="I41" s="4">
        <v>0</v>
      </c>
      <c r="J41" s="7">
        <f t="shared" si="0"/>
        <v>0</v>
      </c>
      <c r="K41" s="4" t="s">
        <v>39</v>
      </c>
      <c r="L41" s="4" t="s">
        <v>39</v>
      </c>
      <c r="M41" s="4">
        <v>122541</v>
      </c>
      <c r="N41" s="4" t="s">
        <v>39</v>
      </c>
      <c r="O41" s="4" t="s">
        <v>39</v>
      </c>
      <c r="P41" s="4" t="s">
        <v>39</v>
      </c>
      <c r="Q41" s="4" t="s">
        <v>39</v>
      </c>
      <c r="R41" s="4" t="s">
        <v>39</v>
      </c>
      <c r="S41" s="4" t="s">
        <v>39</v>
      </c>
      <c r="T41" s="4" t="s">
        <v>39</v>
      </c>
      <c r="U41" s="4" t="s">
        <v>39</v>
      </c>
      <c r="V41" s="4" t="s">
        <v>39</v>
      </c>
      <c r="W41" s="4" t="s">
        <v>39</v>
      </c>
      <c r="X41" s="4" t="s">
        <v>39</v>
      </c>
      <c r="Y41" s="4" t="s">
        <v>39</v>
      </c>
      <c r="Z41" s="4" t="s">
        <v>39</v>
      </c>
      <c r="AA41" s="4" t="s">
        <v>39</v>
      </c>
      <c r="AB41" s="4" t="s">
        <v>39</v>
      </c>
      <c r="AC41" s="4" t="s">
        <v>39</v>
      </c>
      <c r="AD41" s="4" t="s">
        <v>39</v>
      </c>
      <c r="AE41" s="4" t="s">
        <v>39</v>
      </c>
      <c r="AF41" s="4" t="s">
        <v>39</v>
      </c>
      <c r="AG41" s="4" t="s">
        <v>39</v>
      </c>
      <c r="AH41" s="4" t="s">
        <v>39</v>
      </c>
      <c r="AI41" s="4" t="s">
        <v>39</v>
      </c>
      <c r="AJ41" s="4" t="s">
        <v>39</v>
      </c>
      <c r="AK41" s="4" t="s">
        <v>39</v>
      </c>
      <c r="AL41" s="4" t="s">
        <v>39</v>
      </c>
      <c r="AM41" s="4" t="s">
        <v>39</v>
      </c>
      <c r="AN41" s="4" t="s">
        <v>39</v>
      </c>
      <c r="AO41" s="4" t="s">
        <v>39</v>
      </c>
      <c r="AP41" s="4" t="s">
        <v>39</v>
      </c>
    </row>
    <row r="42" spans="1:42" x14ac:dyDescent="0.2">
      <c r="A42" t="s">
        <v>54</v>
      </c>
      <c r="B42" s="4">
        <v>2433381</v>
      </c>
      <c r="C42" s="7">
        <f>H42/B42</f>
        <v>0</v>
      </c>
      <c r="D42" s="4" t="s">
        <v>39</v>
      </c>
      <c r="E42" s="4" t="s">
        <v>39</v>
      </c>
      <c r="F42" s="4" t="s">
        <v>39</v>
      </c>
      <c r="G42" s="4" t="s">
        <v>39</v>
      </c>
      <c r="H42" s="4">
        <f>SUM(D42:G42)</f>
        <v>0</v>
      </c>
      <c r="I42" s="4">
        <v>0</v>
      </c>
      <c r="J42" s="7">
        <f t="shared" si="0"/>
        <v>0</v>
      </c>
      <c r="K42" s="4" t="s">
        <v>39</v>
      </c>
      <c r="L42" s="4" t="s">
        <v>39</v>
      </c>
      <c r="M42" s="4">
        <v>157958</v>
      </c>
      <c r="N42" s="4" t="s">
        <v>39</v>
      </c>
      <c r="O42" s="4" t="s">
        <v>39</v>
      </c>
      <c r="P42" s="4" t="s">
        <v>39</v>
      </c>
      <c r="Q42" s="4" t="s">
        <v>39</v>
      </c>
      <c r="R42" s="4">
        <v>2275423</v>
      </c>
      <c r="S42" s="4" t="s">
        <v>39</v>
      </c>
      <c r="T42" s="4" t="s">
        <v>39</v>
      </c>
      <c r="U42" s="4" t="s">
        <v>39</v>
      </c>
      <c r="V42" s="4" t="s">
        <v>39</v>
      </c>
      <c r="W42" s="4" t="s">
        <v>39</v>
      </c>
      <c r="X42" s="4" t="s">
        <v>39</v>
      </c>
      <c r="Y42" s="4" t="s">
        <v>39</v>
      </c>
      <c r="Z42" s="4" t="s">
        <v>39</v>
      </c>
      <c r="AA42" s="4" t="s">
        <v>39</v>
      </c>
      <c r="AB42" s="4" t="s">
        <v>39</v>
      </c>
      <c r="AC42" s="4" t="s">
        <v>39</v>
      </c>
      <c r="AD42" s="4" t="s">
        <v>39</v>
      </c>
      <c r="AE42" s="4" t="s">
        <v>39</v>
      </c>
      <c r="AF42" s="4" t="s">
        <v>39</v>
      </c>
      <c r="AG42" s="4" t="s">
        <v>39</v>
      </c>
      <c r="AH42" s="4" t="s">
        <v>39</v>
      </c>
      <c r="AI42" s="4" t="s">
        <v>39</v>
      </c>
      <c r="AJ42" s="4" t="s">
        <v>39</v>
      </c>
      <c r="AK42" s="4" t="s">
        <v>39</v>
      </c>
      <c r="AL42" s="4" t="s">
        <v>39</v>
      </c>
      <c r="AM42" s="4" t="s">
        <v>39</v>
      </c>
      <c r="AN42" s="4" t="s">
        <v>39</v>
      </c>
      <c r="AO42" s="4" t="s">
        <v>39</v>
      </c>
      <c r="AP42" s="4" t="s">
        <v>39</v>
      </c>
    </row>
    <row r="43" spans="1:42" x14ac:dyDescent="0.2">
      <c r="A43" t="s">
        <v>56</v>
      </c>
      <c r="B43" s="4">
        <v>1536149</v>
      </c>
      <c r="C43" s="7">
        <f>H43/B43</f>
        <v>0</v>
      </c>
      <c r="D43" s="4" t="s">
        <v>39</v>
      </c>
      <c r="E43" s="4" t="s">
        <v>39</v>
      </c>
      <c r="F43" s="4" t="s">
        <v>39</v>
      </c>
      <c r="G43" s="4" t="s">
        <v>39</v>
      </c>
      <c r="H43" s="4">
        <f>SUM(D43:G43)</f>
        <v>0</v>
      </c>
      <c r="I43" s="4">
        <v>0</v>
      </c>
      <c r="J43" s="7">
        <f t="shared" si="0"/>
        <v>0</v>
      </c>
      <c r="K43" s="4" t="s">
        <v>39</v>
      </c>
      <c r="L43" s="4" t="s">
        <v>39</v>
      </c>
      <c r="M43" s="4" t="s">
        <v>39</v>
      </c>
      <c r="N43" s="4" t="s">
        <v>39</v>
      </c>
      <c r="O43" s="4" t="s">
        <v>39</v>
      </c>
      <c r="P43" s="4">
        <v>1536149</v>
      </c>
      <c r="Q43" s="4" t="s">
        <v>39</v>
      </c>
      <c r="R43" s="4" t="s">
        <v>39</v>
      </c>
      <c r="S43" s="4" t="s">
        <v>39</v>
      </c>
      <c r="T43" s="4" t="s">
        <v>39</v>
      </c>
      <c r="U43" s="4" t="s">
        <v>39</v>
      </c>
      <c r="V43" s="4" t="s">
        <v>39</v>
      </c>
      <c r="W43" s="4" t="s">
        <v>39</v>
      </c>
      <c r="X43" s="4" t="s">
        <v>39</v>
      </c>
      <c r="Y43" s="4" t="s">
        <v>39</v>
      </c>
      <c r="Z43" s="4" t="s">
        <v>39</v>
      </c>
      <c r="AA43" s="4" t="s">
        <v>39</v>
      </c>
      <c r="AB43" s="4" t="s">
        <v>39</v>
      </c>
      <c r="AC43" s="4" t="s">
        <v>39</v>
      </c>
      <c r="AD43" s="4" t="s">
        <v>39</v>
      </c>
      <c r="AE43" s="4" t="s">
        <v>39</v>
      </c>
      <c r="AF43" s="4" t="s">
        <v>39</v>
      </c>
      <c r="AG43" s="4" t="s">
        <v>39</v>
      </c>
      <c r="AH43" s="4" t="s">
        <v>39</v>
      </c>
      <c r="AI43" s="4" t="s">
        <v>39</v>
      </c>
      <c r="AJ43" s="4" t="s">
        <v>39</v>
      </c>
      <c r="AK43" s="4" t="s">
        <v>39</v>
      </c>
      <c r="AL43" s="4" t="s">
        <v>39</v>
      </c>
      <c r="AM43" s="4" t="s">
        <v>39</v>
      </c>
      <c r="AN43" s="4" t="s">
        <v>39</v>
      </c>
      <c r="AO43" s="4" t="s">
        <v>39</v>
      </c>
      <c r="AP43" s="4" t="s">
        <v>39</v>
      </c>
    </row>
    <row r="44" spans="1:42" x14ac:dyDescent="0.2">
      <c r="A44" t="s">
        <v>85</v>
      </c>
      <c r="B44" s="4">
        <v>31503</v>
      </c>
      <c r="C44" s="7">
        <f>H44/B44</f>
        <v>0</v>
      </c>
      <c r="D44" s="4" t="s">
        <v>39</v>
      </c>
      <c r="E44" s="4" t="s">
        <v>39</v>
      </c>
      <c r="F44" s="4" t="s">
        <v>39</v>
      </c>
      <c r="G44" s="4" t="s">
        <v>39</v>
      </c>
      <c r="H44" s="4">
        <f>SUM(D44:G44)</f>
        <v>0</v>
      </c>
      <c r="I44" s="4">
        <v>0</v>
      </c>
      <c r="J44" s="7">
        <f t="shared" si="0"/>
        <v>0</v>
      </c>
      <c r="K44" s="4" t="s">
        <v>39</v>
      </c>
      <c r="L44" s="4" t="s">
        <v>39</v>
      </c>
      <c r="M44" s="4" t="s">
        <v>39</v>
      </c>
      <c r="N44" s="4" t="s">
        <v>39</v>
      </c>
      <c r="O44" s="4" t="s">
        <v>39</v>
      </c>
      <c r="P44" s="4">
        <v>31503</v>
      </c>
      <c r="Q44" s="4" t="s">
        <v>39</v>
      </c>
      <c r="R44" s="4" t="s">
        <v>39</v>
      </c>
      <c r="S44" s="4" t="s">
        <v>39</v>
      </c>
      <c r="T44" s="4" t="s">
        <v>39</v>
      </c>
      <c r="U44" s="4" t="s">
        <v>39</v>
      </c>
      <c r="V44" s="4" t="s">
        <v>39</v>
      </c>
      <c r="W44" s="4" t="s">
        <v>39</v>
      </c>
      <c r="X44" s="4" t="s">
        <v>39</v>
      </c>
      <c r="Y44" s="4" t="s">
        <v>39</v>
      </c>
      <c r="Z44" s="4" t="s">
        <v>39</v>
      </c>
      <c r="AA44" s="4" t="s">
        <v>39</v>
      </c>
      <c r="AB44" s="4" t="s">
        <v>39</v>
      </c>
      <c r="AC44" s="4" t="s">
        <v>39</v>
      </c>
      <c r="AD44" s="4" t="s">
        <v>39</v>
      </c>
      <c r="AE44" s="4" t="s">
        <v>39</v>
      </c>
      <c r="AF44" s="4" t="s">
        <v>39</v>
      </c>
      <c r="AG44" s="4" t="s">
        <v>39</v>
      </c>
      <c r="AH44" s="4" t="s">
        <v>39</v>
      </c>
      <c r="AI44" s="4" t="s">
        <v>39</v>
      </c>
      <c r="AJ44" s="4" t="s">
        <v>39</v>
      </c>
      <c r="AK44" s="4" t="s">
        <v>39</v>
      </c>
      <c r="AL44" s="4" t="s">
        <v>39</v>
      </c>
      <c r="AM44" s="4" t="s">
        <v>39</v>
      </c>
      <c r="AN44" s="4" t="s">
        <v>39</v>
      </c>
      <c r="AO44" s="4" t="s">
        <v>39</v>
      </c>
      <c r="AP44" s="4" t="s">
        <v>39</v>
      </c>
    </row>
    <row r="45" spans="1:42" x14ac:dyDescent="0.2">
      <c r="A45" t="s">
        <v>55</v>
      </c>
      <c r="B45" s="4">
        <v>1895866</v>
      </c>
      <c r="C45" s="7">
        <f>H45/B45</f>
        <v>0</v>
      </c>
      <c r="D45" s="4" t="s">
        <v>39</v>
      </c>
      <c r="E45" s="4" t="s">
        <v>39</v>
      </c>
      <c r="F45" s="4" t="s">
        <v>39</v>
      </c>
      <c r="G45" s="4" t="s">
        <v>39</v>
      </c>
      <c r="H45" s="4">
        <f>SUM(D45:G45)</f>
        <v>0</v>
      </c>
      <c r="I45" s="4">
        <v>0</v>
      </c>
      <c r="J45" s="7">
        <f t="shared" si="0"/>
        <v>0</v>
      </c>
      <c r="K45" s="4" t="s">
        <v>39</v>
      </c>
      <c r="L45" s="4" t="s">
        <v>39</v>
      </c>
      <c r="M45" s="4" t="s">
        <v>39</v>
      </c>
      <c r="N45" s="4" t="s">
        <v>39</v>
      </c>
      <c r="O45" s="4" t="s">
        <v>39</v>
      </c>
      <c r="P45" s="4">
        <v>1895866</v>
      </c>
      <c r="Q45" s="4" t="s">
        <v>39</v>
      </c>
      <c r="R45" s="4" t="s">
        <v>39</v>
      </c>
      <c r="S45" s="4" t="s">
        <v>39</v>
      </c>
      <c r="T45" s="4" t="s">
        <v>39</v>
      </c>
      <c r="U45" s="4" t="s">
        <v>39</v>
      </c>
      <c r="V45" s="4" t="s">
        <v>39</v>
      </c>
      <c r="W45" s="4" t="s">
        <v>39</v>
      </c>
      <c r="X45" s="4" t="s">
        <v>39</v>
      </c>
      <c r="Y45" s="4" t="s">
        <v>39</v>
      </c>
      <c r="Z45" s="4" t="s">
        <v>39</v>
      </c>
      <c r="AA45" s="4" t="s">
        <v>39</v>
      </c>
      <c r="AB45" s="4" t="s">
        <v>39</v>
      </c>
      <c r="AC45" s="4" t="s">
        <v>39</v>
      </c>
      <c r="AD45" s="4" t="s">
        <v>39</v>
      </c>
      <c r="AE45" s="4" t="s">
        <v>39</v>
      </c>
      <c r="AF45" s="4" t="s">
        <v>39</v>
      </c>
      <c r="AG45" s="4" t="s">
        <v>39</v>
      </c>
      <c r="AH45" s="4" t="s">
        <v>39</v>
      </c>
      <c r="AI45" s="4" t="s">
        <v>39</v>
      </c>
      <c r="AJ45" s="4" t="s">
        <v>39</v>
      </c>
      <c r="AK45" s="4" t="s">
        <v>39</v>
      </c>
      <c r="AL45" s="4" t="s">
        <v>39</v>
      </c>
      <c r="AM45" s="4" t="s">
        <v>39</v>
      </c>
      <c r="AN45" s="4" t="s">
        <v>39</v>
      </c>
      <c r="AO45" s="4" t="s">
        <v>39</v>
      </c>
      <c r="AP45" s="4" t="s">
        <v>39</v>
      </c>
    </row>
    <row r="46" spans="1:42" x14ac:dyDescent="0.2">
      <c r="A46" t="s">
        <v>91</v>
      </c>
      <c r="B46" s="4">
        <v>2842</v>
      </c>
      <c r="C46" s="7">
        <f>H46/B46</f>
        <v>0</v>
      </c>
      <c r="D46" s="4" t="s">
        <v>39</v>
      </c>
      <c r="E46" s="4" t="s">
        <v>39</v>
      </c>
      <c r="F46" s="4" t="s">
        <v>39</v>
      </c>
      <c r="G46" s="4" t="s">
        <v>39</v>
      </c>
      <c r="H46" s="4">
        <f>SUM(D46:G46)</f>
        <v>0</v>
      </c>
      <c r="I46" s="4">
        <v>0</v>
      </c>
      <c r="J46" s="7">
        <f t="shared" si="0"/>
        <v>0</v>
      </c>
      <c r="K46" s="4" t="s">
        <v>39</v>
      </c>
      <c r="L46" s="4" t="s">
        <v>39</v>
      </c>
      <c r="M46" s="4" t="s">
        <v>39</v>
      </c>
      <c r="N46" s="4" t="s">
        <v>39</v>
      </c>
      <c r="O46" s="4" t="s">
        <v>39</v>
      </c>
      <c r="P46" s="4">
        <v>2842</v>
      </c>
      <c r="Q46" s="4" t="s">
        <v>39</v>
      </c>
      <c r="R46" s="4" t="s">
        <v>39</v>
      </c>
      <c r="S46" s="4" t="s">
        <v>39</v>
      </c>
      <c r="T46" s="4" t="s">
        <v>39</v>
      </c>
      <c r="U46" s="4" t="s">
        <v>39</v>
      </c>
      <c r="V46" s="4" t="s">
        <v>39</v>
      </c>
      <c r="W46" s="4" t="s">
        <v>39</v>
      </c>
      <c r="X46" s="4" t="s">
        <v>39</v>
      </c>
      <c r="Y46" s="4" t="s">
        <v>39</v>
      </c>
      <c r="Z46" s="4" t="s">
        <v>39</v>
      </c>
      <c r="AA46" s="4" t="s">
        <v>39</v>
      </c>
      <c r="AB46" s="4" t="s">
        <v>39</v>
      </c>
      <c r="AC46" s="4" t="s">
        <v>39</v>
      </c>
      <c r="AD46" s="4" t="s">
        <v>39</v>
      </c>
      <c r="AE46" s="4" t="s">
        <v>39</v>
      </c>
      <c r="AF46" s="4" t="s">
        <v>39</v>
      </c>
      <c r="AG46" s="4" t="s">
        <v>39</v>
      </c>
      <c r="AH46" s="4" t="s">
        <v>39</v>
      </c>
      <c r="AI46" s="4" t="s">
        <v>39</v>
      </c>
      <c r="AJ46" s="4" t="s">
        <v>39</v>
      </c>
      <c r="AK46" s="4" t="s">
        <v>39</v>
      </c>
      <c r="AL46" s="4" t="s">
        <v>39</v>
      </c>
      <c r="AM46" s="4" t="s">
        <v>39</v>
      </c>
      <c r="AN46" s="4" t="s">
        <v>39</v>
      </c>
      <c r="AO46" s="4" t="s">
        <v>39</v>
      </c>
      <c r="AP46" s="4" t="s">
        <v>39</v>
      </c>
    </row>
    <row r="47" spans="1:42" x14ac:dyDescent="0.2">
      <c r="A47" t="s">
        <v>90</v>
      </c>
      <c r="B47" s="4">
        <v>2935</v>
      </c>
      <c r="C47" s="7">
        <f>H47/B47</f>
        <v>0</v>
      </c>
      <c r="D47" s="4" t="s">
        <v>39</v>
      </c>
      <c r="E47" s="4" t="s">
        <v>39</v>
      </c>
      <c r="F47" s="4" t="s">
        <v>39</v>
      </c>
      <c r="G47" s="4" t="s">
        <v>39</v>
      </c>
      <c r="H47" s="4">
        <f>SUM(D47:G47)</f>
        <v>0</v>
      </c>
      <c r="I47" s="4">
        <v>0</v>
      </c>
      <c r="J47" s="7">
        <f t="shared" si="0"/>
        <v>0</v>
      </c>
      <c r="K47" s="4" t="s">
        <v>39</v>
      </c>
      <c r="L47" s="4" t="s">
        <v>39</v>
      </c>
      <c r="M47" s="4" t="s">
        <v>39</v>
      </c>
      <c r="N47" s="4" t="s">
        <v>39</v>
      </c>
      <c r="O47" s="4" t="s">
        <v>39</v>
      </c>
      <c r="P47" s="4">
        <v>2935</v>
      </c>
      <c r="Q47" s="4" t="s">
        <v>39</v>
      </c>
      <c r="R47" s="4" t="s">
        <v>39</v>
      </c>
      <c r="S47" s="4" t="s">
        <v>39</v>
      </c>
      <c r="T47" s="4" t="s">
        <v>39</v>
      </c>
      <c r="U47" s="4" t="s">
        <v>39</v>
      </c>
      <c r="V47" s="4" t="s">
        <v>39</v>
      </c>
      <c r="W47" s="4" t="s">
        <v>39</v>
      </c>
      <c r="X47" s="4" t="s">
        <v>39</v>
      </c>
      <c r="Y47" s="4" t="s">
        <v>39</v>
      </c>
      <c r="Z47" s="4" t="s">
        <v>39</v>
      </c>
      <c r="AA47" s="4" t="s">
        <v>39</v>
      </c>
      <c r="AB47" s="4" t="s">
        <v>39</v>
      </c>
      <c r="AC47" s="4" t="s">
        <v>39</v>
      </c>
      <c r="AD47" s="4" t="s">
        <v>39</v>
      </c>
      <c r="AE47" s="4" t="s">
        <v>39</v>
      </c>
      <c r="AF47" s="4" t="s">
        <v>39</v>
      </c>
      <c r="AG47" s="4" t="s">
        <v>39</v>
      </c>
      <c r="AH47" s="4" t="s">
        <v>39</v>
      </c>
      <c r="AI47" s="4" t="s">
        <v>39</v>
      </c>
      <c r="AJ47" s="4" t="s">
        <v>39</v>
      </c>
      <c r="AK47" s="4" t="s">
        <v>39</v>
      </c>
      <c r="AL47" s="4" t="s">
        <v>39</v>
      </c>
      <c r="AM47" s="4" t="s">
        <v>39</v>
      </c>
      <c r="AN47" s="4" t="s">
        <v>39</v>
      </c>
      <c r="AO47" s="4" t="s">
        <v>39</v>
      </c>
      <c r="AP47" s="4" t="s">
        <v>39</v>
      </c>
    </row>
    <row r="48" spans="1:42" x14ac:dyDescent="0.2">
      <c r="A48" t="s">
        <v>86</v>
      </c>
      <c r="B48" s="4">
        <v>20162</v>
      </c>
      <c r="C48" s="7">
        <f>H48/B48</f>
        <v>0</v>
      </c>
      <c r="D48" s="4" t="s">
        <v>39</v>
      </c>
      <c r="E48" s="4" t="s">
        <v>39</v>
      </c>
      <c r="F48" s="4" t="s">
        <v>39</v>
      </c>
      <c r="G48" s="4" t="s">
        <v>39</v>
      </c>
      <c r="H48" s="4">
        <f>SUM(D48:G48)</f>
        <v>0</v>
      </c>
      <c r="I48" s="4">
        <v>0</v>
      </c>
      <c r="J48" s="7">
        <f t="shared" si="0"/>
        <v>0</v>
      </c>
      <c r="K48" s="4" t="s">
        <v>39</v>
      </c>
      <c r="L48" s="4" t="s">
        <v>39</v>
      </c>
      <c r="M48" s="4" t="s">
        <v>39</v>
      </c>
      <c r="N48" s="4" t="s">
        <v>39</v>
      </c>
      <c r="O48" s="4" t="s">
        <v>39</v>
      </c>
      <c r="P48" s="4">
        <v>20162</v>
      </c>
      <c r="Q48" s="4" t="s">
        <v>39</v>
      </c>
      <c r="R48" s="4" t="s">
        <v>39</v>
      </c>
      <c r="S48" s="4" t="s">
        <v>39</v>
      </c>
      <c r="T48" s="4" t="s">
        <v>39</v>
      </c>
      <c r="U48" s="4" t="s">
        <v>39</v>
      </c>
      <c r="V48" s="4" t="s">
        <v>39</v>
      </c>
      <c r="W48" s="4" t="s">
        <v>39</v>
      </c>
      <c r="X48" s="4" t="s">
        <v>39</v>
      </c>
      <c r="Y48" s="4" t="s">
        <v>39</v>
      </c>
      <c r="Z48" s="4" t="s">
        <v>39</v>
      </c>
      <c r="AA48" s="4" t="s">
        <v>39</v>
      </c>
      <c r="AB48" s="4" t="s">
        <v>39</v>
      </c>
      <c r="AC48" s="4" t="s">
        <v>39</v>
      </c>
      <c r="AD48" s="4" t="s">
        <v>39</v>
      </c>
      <c r="AE48" s="4" t="s">
        <v>39</v>
      </c>
      <c r="AF48" s="4" t="s">
        <v>39</v>
      </c>
      <c r="AG48" s="4" t="s">
        <v>39</v>
      </c>
      <c r="AH48" s="4" t="s">
        <v>39</v>
      </c>
      <c r="AI48" s="4" t="s">
        <v>39</v>
      </c>
      <c r="AJ48" s="4" t="s">
        <v>39</v>
      </c>
      <c r="AK48" s="4" t="s">
        <v>39</v>
      </c>
      <c r="AL48" s="4" t="s">
        <v>39</v>
      </c>
      <c r="AM48" s="4" t="s">
        <v>39</v>
      </c>
      <c r="AN48" s="4" t="s">
        <v>39</v>
      </c>
      <c r="AO48" s="4" t="s">
        <v>39</v>
      </c>
      <c r="AP48" s="4" t="s">
        <v>39</v>
      </c>
    </row>
    <row r="49" spans="1:44" x14ac:dyDescent="0.2">
      <c r="A49" t="s">
        <v>64</v>
      </c>
      <c r="B49" s="4">
        <v>439260</v>
      </c>
      <c r="C49" s="7">
        <f>H49/B49</f>
        <v>0</v>
      </c>
      <c r="D49" s="4" t="s">
        <v>39</v>
      </c>
      <c r="E49" s="4" t="s">
        <v>39</v>
      </c>
      <c r="F49" s="4" t="s">
        <v>39</v>
      </c>
      <c r="G49" s="4" t="s">
        <v>39</v>
      </c>
      <c r="H49" s="4">
        <f>SUM(D49:G49)</f>
        <v>0</v>
      </c>
      <c r="I49" s="4">
        <v>0</v>
      </c>
      <c r="J49" s="7">
        <f t="shared" si="0"/>
        <v>0</v>
      </c>
      <c r="K49" s="4" t="s">
        <v>39</v>
      </c>
      <c r="L49" s="4" t="s">
        <v>39</v>
      </c>
      <c r="M49" s="4" t="s">
        <v>39</v>
      </c>
      <c r="N49" s="4" t="s">
        <v>39</v>
      </c>
      <c r="O49" s="4" t="s">
        <v>39</v>
      </c>
      <c r="P49" s="4">
        <v>439260</v>
      </c>
      <c r="Q49" s="4" t="s">
        <v>39</v>
      </c>
      <c r="R49" s="4" t="s">
        <v>39</v>
      </c>
      <c r="S49" s="4" t="s">
        <v>39</v>
      </c>
      <c r="T49" s="4" t="s">
        <v>39</v>
      </c>
      <c r="U49" s="4" t="s">
        <v>39</v>
      </c>
      <c r="V49" s="4" t="s">
        <v>39</v>
      </c>
      <c r="W49" s="4" t="s">
        <v>39</v>
      </c>
      <c r="X49" s="4" t="s">
        <v>39</v>
      </c>
      <c r="Y49" s="4" t="s">
        <v>39</v>
      </c>
      <c r="Z49" s="4" t="s">
        <v>39</v>
      </c>
      <c r="AA49" s="4" t="s">
        <v>39</v>
      </c>
      <c r="AB49" s="4" t="s">
        <v>39</v>
      </c>
      <c r="AC49" s="4" t="s">
        <v>39</v>
      </c>
      <c r="AD49" s="4" t="s">
        <v>39</v>
      </c>
      <c r="AE49" s="4" t="s">
        <v>39</v>
      </c>
      <c r="AF49" s="4" t="s">
        <v>39</v>
      </c>
      <c r="AG49" s="4" t="s">
        <v>39</v>
      </c>
      <c r="AH49" s="4" t="s">
        <v>39</v>
      </c>
      <c r="AI49" s="4" t="s">
        <v>39</v>
      </c>
      <c r="AJ49" s="4" t="s">
        <v>39</v>
      </c>
      <c r="AK49" s="4" t="s">
        <v>39</v>
      </c>
      <c r="AL49" s="4" t="s">
        <v>39</v>
      </c>
      <c r="AM49" s="4" t="s">
        <v>39</v>
      </c>
      <c r="AN49" s="4" t="s">
        <v>39</v>
      </c>
      <c r="AO49" s="4" t="s">
        <v>39</v>
      </c>
      <c r="AP49" s="4" t="s">
        <v>39</v>
      </c>
    </row>
    <row r="50" spans="1:44" x14ac:dyDescent="0.2">
      <c r="A50" t="s">
        <v>65</v>
      </c>
      <c r="B50" s="4">
        <v>426214</v>
      </c>
      <c r="C50" s="7">
        <f>H50/B50</f>
        <v>0</v>
      </c>
      <c r="D50" s="4" t="s">
        <v>39</v>
      </c>
      <c r="E50" s="4" t="s">
        <v>39</v>
      </c>
      <c r="F50" s="4" t="s">
        <v>39</v>
      </c>
      <c r="G50" s="4" t="s">
        <v>39</v>
      </c>
      <c r="H50" s="4">
        <f>SUM(D50:G50)</f>
        <v>0</v>
      </c>
      <c r="I50" s="4">
        <v>0</v>
      </c>
      <c r="J50" s="7">
        <f t="shared" si="0"/>
        <v>0</v>
      </c>
      <c r="K50" s="4" t="s">
        <v>39</v>
      </c>
      <c r="L50" s="4" t="s">
        <v>39</v>
      </c>
      <c r="M50" s="4" t="s">
        <v>39</v>
      </c>
      <c r="N50" s="4" t="s">
        <v>39</v>
      </c>
      <c r="O50" s="4" t="s">
        <v>39</v>
      </c>
      <c r="P50" s="4">
        <v>426214</v>
      </c>
      <c r="Q50" s="4" t="s">
        <v>39</v>
      </c>
      <c r="R50" s="4" t="s">
        <v>39</v>
      </c>
      <c r="S50" s="4" t="s">
        <v>39</v>
      </c>
      <c r="T50" s="4" t="s">
        <v>39</v>
      </c>
      <c r="U50" s="4" t="s">
        <v>39</v>
      </c>
      <c r="V50" s="4" t="s">
        <v>39</v>
      </c>
      <c r="W50" s="4" t="s">
        <v>39</v>
      </c>
      <c r="X50" s="4" t="s">
        <v>39</v>
      </c>
      <c r="Y50" s="4" t="s">
        <v>39</v>
      </c>
      <c r="Z50" s="4" t="s">
        <v>39</v>
      </c>
      <c r="AA50" s="4" t="s">
        <v>39</v>
      </c>
      <c r="AB50" s="4" t="s">
        <v>39</v>
      </c>
      <c r="AC50" s="4" t="s">
        <v>39</v>
      </c>
      <c r="AD50" s="4" t="s">
        <v>39</v>
      </c>
      <c r="AE50" s="4" t="s">
        <v>39</v>
      </c>
      <c r="AF50" s="4" t="s">
        <v>39</v>
      </c>
      <c r="AG50" s="4" t="s">
        <v>39</v>
      </c>
      <c r="AH50" s="4" t="s">
        <v>39</v>
      </c>
      <c r="AI50" s="4" t="s">
        <v>39</v>
      </c>
      <c r="AJ50" s="4" t="s">
        <v>39</v>
      </c>
      <c r="AK50" s="4" t="s">
        <v>39</v>
      </c>
      <c r="AL50" s="4" t="s">
        <v>39</v>
      </c>
      <c r="AM50" s="4" t="s">
        <v>39</v>
      </c>
      <c r="AN50" s="4" t="s">
        <v>39</v>
      </c>
      <c r="AO50" s="4" t="s">
        <v>39</v>
      </c>
      <c r="AP50" s="4" t="s">
        <v>39</v>
      </c>
    </row>
    <row r="51" spans="1:44" x14ac:dyDescent="0.2">
      <c r="A51" t="s">
        <v>76</v>
      </c>
      <c r="B51" s="4">
        <v>75657</v>
      </c>
      <c r="C51" s="7">
        <f>H51/B51</f>
        <v>0</v>
      </c>
      <c r="D51" s="4" t="s">
        <v>39</v>
      </c>
      <c r="E51" s="4" t="s">
        <v>39</v>
      </c>
      <c r="F51" s="4" t="s">
        <v>39</v>
      </c>
      <c r="G51" s="4" t="s">
        <v>39</v>
      </c>
      <c r="H51" s="4">
        <f>SUM(D51:G51)</f>
        <v>0</v>
      </c>
      <c r="I51" s="4">
        <v>0</v>
      </c>
      <c r="J51" s="7">
        <f t="shared" si="0"/>
        <v>0</v>
      </c>
      <c r="K51" s="4" t="s">
        <v>39</v>
      </c>
      <c r="L51" s="4" t="s">
        <v>39</v>
      </c>
      <c r="M51" s="4" t="s">
        <v>39</v>
      </c>
      <c r="N51" s="4" t="s">
        <v>39</v>
      </c>
      <c r="O51" s="4" t="s">
        <v>39</v>
      </c>
      <c r="P51" s="4">
        <v>75657</v>
      </c>
      <c r="Q51" s="4" t="s">
        <v>39</v>
      </c>
      <c r="R51" s="4" t="s">
        <v>39</v>
      </c>
      <c r="S51" s="4" t="s">
        <v>39</v>
      </c>
      <c r="T51" s="4" t="s">
        <v>39</v>
      </c>
      <c r="U51" s="4" t="s">
        <v>39</v>
      </c>
      <c r="V51" s="4" t="s">
        <v>39</v>
      </c>
      <c r="W51" s="4" t="s">
        <v>39</v>
      </c>
      <c r="X51" s="4" t="s">
        <v>39</v>
      </c>
      <c r="Y51" s="4" t="s">
        <v>39</v>
      </c>
      <c r="Z51" s="4" t="s">
        <v>39</v>
      </c>
      <c r="AA51" s="4" t="s">
        <v>39</v>
      </c>
      <c r="AB51" s="4" t="s">
        <v>39</v>
      </c>
      <c r="AC51" s="4" t="s">
        <v>39</v>
      </c>
      <c r="AD51" s="4" t="s">
        <v>39</v>
      </c>
      <c r="AE51" s="4" t="s">
        <v>39</v>
      </c>
      <c r="AF51" s="4" t="s">
        <v>39</v>
      </c>
      <c r="AG51" s="4" t="s">
        <v>39</v>
      </c>
      <c r="AH51" s="4" t="s">
        <v>39</v>
      </c>
      <c r="AI51" s="4" t="s">
        <v>39</v>
      </c>
      <c r="AJ51" s="4" t="s">
        <v>39</v>
      </c>
      <c r="AK51" s="4" t="s">
        <v>39</v>
      </c>
      <c r="AL51" s="4" t="s">
        <v>39</v>
      </c>
      <c r="AM51" s="4" t="s">
        <v>39</v>
      </c>
      <c r="AN51" s="4" t="s">
        <v>39</v>
      </c>
      <c r="AO51" s="4" t="s">
        <v>39</v>
      </c>
      <c r="AP51" s="4" t="s">
        <v>39</v>
      </c>
    </row>
    <row r="52" spans="1:44" x14ac:dyDescent="0.2">
      <c r="A52" t="s">
        <v>68</v>
      </c>
      <c r="B52" s="4">
        <v>370130</v>
      </c>
      <c r="C52" s="7">
        <f>H52/B52</f>
        <v>0</v>
      </c>
      <c r="D52" s="4" t="s">
        <v>39</v>
      </c>
      <c r="E52" s="4" t="s">
        <v>39</v>
      </c>
      <c r="F52" s="4" t="s">
        <v>39</v>
      </c>
      <c r="G52" s="4" t="s">
        <v>39</v>
      </c>
      <c r="H52" s="4">
        <f>SUM(D52:G52)</f>
        <v>0</v>
      </c>
      <c r="I52" s="4">
        <v>0</v>
      </c>
      <c r="J52" s="7">
        <f t="shared" si="0"/>
        <v>0</v>
      </c>
      <c r="K52" s="4" t="s">
        <v>39</v>
      </c>
      <c r="L52" s="4" t="s">
        <v>39</v>
      </c>
      <c r="M52" s="4" t="s">
        <v>39</v>
      </c>
      <c r="N52" s="4" t="s">
        <v>39</v>
      </c>
      <c r="O52" s="4" t="s">
        <v>39</v>
      </c>
      <c r="P52" s="4">
        <v>370130</v>
      </c>
      <c r="Q52" s="4" t="s">
        <v>39</v>
      </c>
      <c r="R52" s="4" t="s">
        <v>39</v>
      </c>
      <c r="S52" s="4" t="s">
        <v>39</v>
      </c>
      <c r="T52" s="4" t="s">
        <v>39</v>
      </c>
      <c r="U52" s="4" t="s">
        <v>39</v>
      </c>
      <c r="V52" s="4" t="s">
        <v>39</v>
      </c>
      <c r="W52" s="4" t="s">
        <v>39</v>
      </c>
      <c r="X52" s="4" t="s">
        <v>39</v>
      </c>
      <c r="Y52" s="4" t="s">
        <v>39</v>
      </c>
      <c r="Z52" s="4" t="s">
        <v>39</v>
      </c>
      <c r="AA52" s="4" t="s">
        <v>39</v>
      </c>
      <c r="AB52" s="4" t="s">
        <v>39</v>
      </c>
      <c r="AC52" s="4" t="s">
        <v>39</v>
      </c>
      <c r="AD52" s="4" t="s">
        <v>39</v>
      </c>
      <c r="AE52" s="4" t="s">
        <v>39</v>
      </c>
      <c r="AF52" s="4" t="s">
        <v>39</v>
      </c>
      <c r="AG52" s="4" t="s">
        <v>39</v>
      </c>
      <c r="AH52" s="4" t="s">
        <v>39</v>
      </c>
      <c r="AI52" s="4" t="s">
        <v>39</v>
      </c>
      <c r="AJ52" s="4" t="s">
        <v>39</v>
      </c>
      <c r="AK52" s="4" t="s">
        <v>39</v>
      </c>
      <c r="AL52" s="4" t="s">
        <v>39</v>
      </c>
      <c r="AM52" s="4" t="s">
        <v>39</v>
      </c>
      <c r="AN52" s="4" t="s">
        <v>39</v>
      </c>
      <c r="AO52" s="4" t="s">
        <v>39</v>
      </c>
      <c r="AP52" s="4" t="s">
        <v>39</v>
      </c>
    </row>
    <row r="53" spans="1:44" x14ac:dyDescent="0.2">
      <c r="A53" t="s">
        <v>88</v>
      </c>
      <c r="B53" s="4">
        <v>10831</v>
      </c>
      <c r="C53" s="7">
        <f>H53/B53</f>
        <v>0</v>
      </c>
      <c r="D53" s="4" t="s">
        <v>39</v>
      </c>
      <c r="E53" s="4" t="s">
        <v>39</v>
      </c>
      <c r="F53" s="4" t="s">
        <v>39</v>
      </c>
      <c r="G53" s="4" t="s">
        <v>39</v>
      </c>
      <c r="H53" s="4">
        <f>SUM(D53:G53)</f>
        <v>0</v>
      </c>
      <c r="I53" s="4">
        <v>0</v>
      </c>
      <c r="J53" s="7">
        <f t="shared" si="0"/>
        <v>0</v>
      </c>
      <c r="K53" s="4" t="s">
        <v>39</v>
      </c>
      <c r="L53" s="4" t="s">
        <v>39</v>
      </c>
      <c r="M53" s="4" t="s">
        <v>39</v>
      </c>
      <c r="N53" s="4" t="s">
        <v>39</v>
      </c>
      <c r="O53" s="4" t="s">
        <v>39</v>
      </c>
      <c r="P53" s="4">
        <v>10831</v>
      </c>
      <c r="Q53" s="4" t="s">
        <v>39</v>
      </c>
      <c r="R53" s="4" t="s">
        <v>39</v>
      </c>
      <c r="S53" s="4" t="s">
        <v>39</v>
      </c>
      <c r="T53" s="4" t="s">
        <v>39</v>
      </c>
      <c r="U53" s="4" t="s">
        <v>39</v>
      </c>
      <c r="V53" s="4" t="s">
        <v>39</v>
      </c>
      <c r="W53" s="4" t="s">
        <v>39</v>
      </c>
      <c r="X53" s="4" t="s">
        <v>39</v>
      </c>
      <c r="Y53" s="4" t="s">
        <v>39</v>
      </c>
      <c r="Z53" s="4" t="s">
        <v>39</v>
      </c>
      <c r="AA53" s="4" t="s">
        <v>39</v>
      </c>
      <c r="AB53" s="4" t="s">
        <v>39</v>
      </c>
      <c r="AC53" s="4" t="s">
        <v>39</v>
      </c>
      <c r="AD53" s="4" t="s">
        <v>39</v>
      </c>
      <c r="AE53" s="4" t="s">
        <v>39</v>
      </c>
      <c r="AF53" s="4" t="s">
        <v>39</v>
      </c>
      <c r="AG53" s="4" t="s">
        <v>39</v>
      </c>
      <c r="AH53" s="4" t="s">
        <v>39</v>
      </c>
      <c r="AI53" s="4" t="s">
        <v>39</v>
      </c>
      <c r="AJ53" s="4" t="s">
        <v>39</v>
      </c>
      <c r="AK53" s="4" t="s">
        <v>39</v>
      </c>
      <c r="AL53" s="4" t="s">
        <v>39</v>
      </c>
      <c r="AM53" s="4" t="s">
        <v>39</v>
      </c>
      <c r="AN53" s="4" t="s">
        <v>39</v>
      </c>
      <c r="AO53" s="4" t="s">
        <v>39</v>
      </c>
      <c r="AP53" s="4" t="s">
        <v>39</v>
      </c>
    </row>
    <row r="54" spans="1:44" x14ac:dyDescent="0.2">
      <c r="A54" t="s">
        <v>44</v>
      </c>
      <c r="B54" s="4">
        <v>7185214</v>
      </c>
      <c r="C54" s="7">
        <f>H54/B54</f>
        <v>0</v>
      </c>
      <c r="D54" s="4" t="s">
        <v>39</v>
      </c>
      <c r="E54" s="4" t="s">
        <v>39</v>
      </c>
      <c r="F54" s="4" t="s">
        <v>39</v>
      </c>
      <c r="G54" s="4" t="s">
        <v>39</v>
      </c>
      <c r="H54" s="4">
        <f>SUM(D54:G54)</f>
        <v>0</v>
      </c>
      <c r="I54" s="4">
        <v>0</v>
      </c>
      <c r="J54" s="7">
        <f t="shared" si="0"/>
        <v>0</v>
      </c>
      <c r="K54" s="4" t="s">
        <v>39</v>
      </c>
      <c r="L54" s="4" t="s">
        <v>39</v>
      </c>
      <c r="M54" s="4" t="s">
        <v>39</v>
      </c>
      <c r="N54" s="4" t="s">
        <v>39</v>
      </c>
      <c r="O54" s="4" t="s">
        <v>39</v>
      </c>
      <c r="P54" s="4">
        <v>7185214</v>
      </c>
      <c r="Q54" s="4" t="s">
        <v>39</v>
      </c>
      <c r="R54" s="4" t="s">
        <v>39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39</v>
      </c>
      <c r="X54" s="4" t="s">
        <v>39</v>
      </c>
      <c r="Y54" s="4" t="s">
        <v>39</v>
      </c>
      <c r="Z54" s="4" t="s">
        <v>39</v>
      </c>
      <c r="AA54" s="4" t="s">
        <v>39</v>
      </c>
      <c r="AB54" s="4" t="s">
        <v>39</v>
      </c>
      <c r="AC54" s="4" t="s">
        <v>39</v>
      </c>
      <c r="AD54" s="4" t="s">
        <v>39</v>
      </c>
      <c r="AE54" s="4" t="s">
        <v>39</v>
      </c>
      <c r="AF54" s="4" t="s">
        <v>39</v>
      </c>
      <c r="AG54" s="4" t="s">
        <v>39</v>
      </c>
      <c r="AH54" s="4" t="s">
        <v>39</v>
      </c>
      <c r="AI54" s="4" t="s">
        <v>39</v>
      </c>
      <c r="AJ54" s="4" t="s">
        <v>39</v>
      </c>
      <c r="AK54" s="4" t="s">
        <v>39</v>
      </c>
      <c r="AL54" s="4" t="s">
        <v>39</v>
      </c>
      <c r="AM54" s="4" t="s">
        <v>39</v>
      </c>
      <c r="AN54" s="4" t="s">
        <v>39</v>
      </c>
      <c r="AO54" s="4" t="s">
        <v>39</v>
      </c>
      <c r="AP54" s="4" t="s">
        <v>39</v>
      </c>
    </row>
    <row r="55" spans="1:44" x14ac:dyDescent="0.2">
      <c r="A55" t="s">
        <v>77</v>
      </c>
      <c r="B55" s="4">
        <v>65661</v>
      </c>
      <c r="C55" s="7">
        <f>H55/B55</f>
        <v>0</v>
      </c>
      <c r="D55" s="4" t="s">
        <v>39</v>
      </c>
      <c r="E55" s="4" t="s">
        <v>39</v>
      </c>
      <c r="F55" s="4" t="s">
        <v>39</v>
      </c>
      <c r="G55" s="4" t="s">
        <v>39</v>
      </c>
      <c r="H55" s="4">
        <f>SUM(D55:G55)</f>
        <v>0</v>
      </c>
      <c r="I55" s="4">
        <v>0</v>
      </c>
      <c r="J55" s="7">
        <f t="shared" si="0"/>
        <v>0</v>
      </c>
      <c r="K55" s="4" t="s">
        <v>39</v>
      </c>
      <c r="L55" s="4" t="s">
        <v>39</v>
      </c>
      <c r="M55" s="4" t="s">
        <v>39</v>
      </c>
      <c r="N55" s="4" t="s">
        <v>39</v>
      </c>
      <c r="O55" s="4" t="s">
        <v>39</v>
      </c>
      <c r="P55" s="4">
        <v>65661</v>
      </c>
      <c r="Q55" s="4" t="s">
        <v>39</v>
      </c>
      <c r="R55" s="4" t="s">
        <v>39</v>
      </c>
      <c r="S55" s="4" t="s">
        <v>39</v>
      </c>
      <c r="T55" s="4" t="s">
        <v>39</v>
      </c>
      <c r="U55" s="4" t="s">
        <v>39</v>
      </c>
      <c r="V55" s="4" t="s">
        <v>39</v>
      </c>
      <c r="W55" s="4" t="s">
        <v>39</v>
      </c>
      <c r="X55" s="4" t="s">
        <v>39</v>
      </c>
      <c r="Y55" s="4" t="s">
        <v>39</v>
      </c>
      <c r="Z55" s="4" t="s">
        <v>39</v>
      </c>
      <c r="AA55" s="4" t="s">
        <v>39</v>
      </c>
      <c r="AB55" s="4" t="s">
        <v>39</v>
      </c>
      <c r="AC55" s="4" t="s">
        <v>39</v>
      </c>
      <c r="AD55" s="4" t="s">
        <v>39</v>
      </c>
      <c r="AE55" s="4" t="s">
        <v>39</v>
      </c>
      <c r="AF55" s="4" t="s">
        <v>39</v>
      </c>
      <c r="AG55" s="4" t="s">
        <v>39</v>
      </c>
      <c r="AH55" s="4" t="s">
        <v>39</v>
      </c>
      <c r="AI55" s="4" t="s">
        <v>39</v>
      </c>
      <c r="AJ55" s="4" t="s">
        <v>39</v>
      </c>
      <c r="AK55" s="4" t="s">
        <v>39</v>
      </c>
      <c r="AL55" s="4" t="s">
        <v>39</v>
      </c>
      <c r="AM55" s="4" t="s">
        <v>39</v>
      </c>
      <c r="AN55" s="4" t="s">
        <v>39</v>
      </c>
      <c r="AO55" s="4" t="s">
        <v>39</v>
      </c>
      <c r="AP55" s="4" t="s">
        <v>39</v>
      </c>
    </row>
    <row r="56" spans="1:44" x14ac:dyDescent="0.2">
      <c r="A56" t="s">
        <v>79</v>
      </c>
      <c r="B56" s="4">
        <v>53018</v>
      </c>
      <c r="C56" s="7">
        <f>H56/B56</f>
        <v>0</v>
      </c>
      <c r="D56" s="4" t="s">
        <v>39</v>
      </c>
      <c r="E56" s="4" t="s">
        <v>39</v>
      </c>
      <c r="F56" s="4" t="s">
        <v>39</v>
      </c>
      <c r="G56" s="4" t="s">
        <v>39</v>
      </c>
      <c r="H56" s="4">
        <f>SUM(D56:G56)</f>
        <v>0</v>
      </c>
      <c r="I56" s="4">
        <v>0</v>
      </c>
      <c r="J56" s="7">
        <f t="shared" si="0"/>
        <v>0</v>
      </c>
      <c r="K56" s="4" t="s">
        <v>39</v>
      </c>
      <c r="L56" s="4" t="s">
        <v>39</v>
      </c>
      <c r="M56" s="4" t="s">
        <v>39</v>
      </c>
      <c r="N56" s="4" t="s">
        <v>39</v>
      </c>
      <c r="O56" s="4" t="s">
        <v>39</v>
      </c>
      <c r="P56" s="4">
        <v>53018</v>
      </c>
      <c r="Q56" s="4" t="s">
        <v>39</v>
      </c>
      <c r="R56" s="4" t="s">
        <v>39</v>
      </c>
      <c r="S56" s="4" t="s">
        <v>39</v>
      </c>
      <c r="T56" s="4" t="s">
        <v>39</v>
      </c>
      <c r="U56" s="4" t="s">
        <v>39</v>
      </c>
      <c r="V56" s="4" t="s">
        <v>39</v>
      </c>
      <c r="W56" s="4" t="s">
        <v>39</v>
      </c>
      <c r="X56" s="4" t="s">
        <v>39</v>
      </c>
      <c r="Y56" s="4" t="s">
        <v>39</v>
      </c>
      <c r="Z56" s="4" t="s">
        <v>39</v>
      </c>
      <c r="AA56" s="4" t="s">
        <v>39</v>
      </c>
      <c r="AB56" s="4" t="s">
        <v>39</v>
      </c>
      <c r="AC56" s="4" t="s">
        <v>39</v>
      </c>
      <c r="AD56" s="4" t="s">
        <v>39</v>
      </c>
      <c r="AE56" s="4" t="s">
        <v>39</v>
      </c>
      <c r="AF56" s="4" t="s">
        <v>39</v>
      </c>
      <c r="AG56" s="4" t="s">
        <v>39</v>
      </c>
      <c r="AH56" s="4" t="s">
        <v>39</v>
      </c>
      <c r="AI56" s="4" t="s">
        <v>39</v>
      </c>
      <c r="AJ56" s="4" t="s">
        <v>39</v>
      </c>
      <c r="AK56" s="4" t="s">
        <v>39</v>
      </c>
      <c r="AL56" s="4" t="s">
        <v>39</v>
      </c>
      <c r="AM56" s="4" t="s">
        <v>39</v>
      </c>
      <c r="AN56" s="4" t="s">
        <v>39</v>
      </c>
      <c r="AO56" s="4" t="s">
        <v>39</v>
      </c>
      <c r="AP56" s="4" t="s">
        <v>39</v>
      </c>
    </row>
    <row r="57" spans="1:44" x14ac:dyDescent="0.2">
      <c r="A57" t="s">
        <v>95</v>
      </c>
      <c r="B57" s="4">
        <v>71</v>
      </c>
      <c r="C57" s="7">
        <f>H57/B57</f>
        <v>0</v>
      </c>
      <c r="D57" s="4" t="s">
        <v>39</v>
      </c>
      <c r="E57" s="4" t="s">
        <v>39</v>
      </c>
      <c r="F57" s="4" t="s">
        <v>39</v>
      </c>
      <c r="G57" s="4" t="s">
        <v>39</v>
      </c>
      <c r="H57" s="4">
        <f>SUM(D57:G57)</f>
        <v>0</v>
      </c>
      <c r="I57" s="4">
        <v>0</v>
      </c>
      <c r="J57" s="7">
        <f t="shared" si="0"/>
        <v>0</v>
      </c>
      <c r="K57" s="4" t="s">
        <v>39</v>
      </c>
      <c r="L57" s="4" t="s">
        <v>39</v>
      </c>
      <c r="M57" s="4" t="s">
        <v>39</v>
      </c>
      <c r="N57" s="4" t="s">
        <v>39</v>
      </c>
      <c r="O57" s="4" t="s">
        <v>39</v>
      </c>
      <c r="P57" s="4">
        <v>71</v>
      </c>
      <c r="Q57" s="4" t="s">
        <v>39</v>
      </c>
      <c r="R57" s="4" t="s">
        <v>39</v>
      </c>
      <c r="S57" s="4" t="s">
        <v>39</v>
      </c>
      <c r="T57" s="4" t="s">
        <v>39</v>
      </c>
      <c r="U57" s="4" t="s">
        <v>39</v>
      </c>
      <c r="V57" s="4" t="s">
        <v>39</v>
      </c>
      <c r="W57" s="4" t="s">
        <v>39</v>
      </c>
      <c r="X57" s="4" t="s">
        <v>39</v>
      </c>
      <c r="Y57" s="4" t="s">
        <v>39</v>
      </c>
      <c r="Z57" s="4" t="s">
        <v>39</v>
      </c>
      <c r="AA57" s="4" t="s">
        <v>39</v>
      </c>
      <c r="AB57" s="4" t="s">
        <v>39</v>
      </c>
      <c r="AC57" s="4" t="s">
        <v>39</v>
      </c>
      <c r="AD57" s="4" t="s">
        <v>39</v>
      </c>
      <c r="AE57" s="4" t="s">
        <v>39</v>
      </c>
      <c r="AF57" s="4" t="s">
        <v>39</v>
      </c>
      <c r="AG57" s="4" t="s">
        <v>39</v>
      </c>
      <c r="AH57" s="4" t="s">
        <v>39</v>
      </c>
      <c r="AI57" s="4" t="s">
        <v>39</v>
      </c>
      <c r="AJ57" s="4" t="s">
        <v>39</v>
      </c>
      <c r="AK57" s="4" t="s">
        <v>39</v>
      </c>
      <c r="AL57" s="4" t="s">
        <v>39</v>
      </c>
      <c r="AM57" s="4" t="s">
        <v>39</v>
      </c>
      <c r="AN57" s="4" t="s">
        <v>39</v>
      </c>
      <c r="AO57" s="4" t="s">
        <v>39</v>
      </c>
      <c r="AP57" s="4" t="s">
        <v>39</v>
      </c>
    </row>
    <row r="58" spans="1:44" x14ac:dyDescent="0.2">
      <c r="A58" t="s">
        <v>71</v>
      </c>
      <c r="B58" s="4">
        <v>124126</v>
      </c>
      <c r="C58" s="7">
        <f>H58/B58</f>
        <v>0</v>
      </c>
      <c r="D58" s="4" t="s">
        <v>39</v>
      </c>
      <c r="E58" s="4" t="s">
        <v>39</v>
      </c>
      <c r="F58" s="4" t="s">
        <v>39</v>
      </c>
      <c r="G58" s="4" t="s">
        <v>39</v>
      </c>
      <c r="H58" s="4">
        <f>SUM(D58:G58)</f>
        <v>0</v>
      </c>
      <c r="I58" s="4">
        <v>0</v>
      </c>
      <c r="J58" s="7">
        <f t="shared" si="0"/>
        <v>0</v>
      </c>
      <c r="K58" s="4" t="s">
        <v>39</v>
      </c>
      <c r="L58" s="4" t="s">
        <v>39</v>
      </c>
      <c r="M58" s="4" t="s">
        <v>39</v>
      </c>
      <c r="N58" s="4" t="s">
        <v>39</v>
      </c>
      <c r="O58" s="4" t="s">
        <v>39</v>
      </c>
      <c r="P58" s="4">
        <v>124125</v>
      </c>
      <c r="Q58" s="4" t="s">
        <v>39</v>
      </c>
      <c r="R58" s="4" t="s">
        <v>39</v>
      </c>
      <c r="S58" s="4" t="s">
        <v>39</v>
      </c>
      <c r="T58" s="4" t="s">
        <v>39</v>
      </c>
      <c r="U58" s="4" t="s">
        <v>39</v>
      </c>
      <c r="V58" s="4" t="s">
        <v>39</v>
      </c>
      <c r="W58" s="4" t="s">
        <v>39</v>
      </c>
      <c r="X58" s="4" t="s">
        <v>39</v>
      </c>
      <c r="Y58" s="4" t="s">
        <v>39</v>
      </c>
      <c r="Z58" s="4" t="s">
        <v>39</v>
      </c>
      <c r="AA58" s="4" t="s">
        <v>39</v>
      </c>
      <c r="AB58" s="4" t="s">
        <v>39</v>
      </c>
      <c r="AC58" s="4" t="s">
        <v>39</v>
      </c>
      <c r="AD58" s="4" t="s">
        <v>39</v>
      </c>
      <c r="AE58" s="4" t="s">
        <v>39</v>
      </c>
      <c r="AF58" s="4" t="s">
        <v>39</v>
      </c>
      <c r="AG58" s="4" t="s">
        <v>39</v>
      </c>
      <c r="AH58" s="4" t="s">
        <v>39</v>
      </c>
      <c r="AI58" s="4" t="s">
        <v>39</v>
      </c>
      <c r="AJ58" s="4" t="s">
        <v>39</v>
      </c>
      <c r="AK58" s="4">
        <v>1</v>
      </c>
      <c r="AL58" s="4" t="s">
        <v>39</v>
      </c>
      <c r="AM58" s="4" t="s">
        <v>39</v>
      </c>
      <c r="AN58" s="4" t="s">
        <v>39</v>
      </c>
      <c r="AO58" s="4" t="s">
        <v>39</v>
      </c>
      <c r="AP58" s="4" t="s">
        <v>39</v>
      </c>
    </row>
    <row r="59" spans="1:44" x14ac:dyDescent="0.2">
      <c r="A59" t="s">
        <v>52</v>
      </c>
      <c r="B59" s="4">
        <v>2850929</v>
      </c>
      <c r="C59" s="7">
        <f>H59/B59</f>
        <v>0</v>
      </c>
      <c r="D59" s="4" t="s">
        <v>39</v>
      </c>
      <c r="E59" s="4" t="s">
        <v>39</v>
      </c>
      <c r="F59" s="4" t="s">
        <v>39</v>
      </c>
      <c r="G59" s="4" t="s">
        <v>39</v>
      </c>
      <c r="H59" s="4">
        <f>SUM(D59:G59)</f>
        <v>0</v>
      </c>
      <c r="I59" s="4">
        <v>0</v>
      </c>
      <c r="J59" s="7">
        <f>(H59-I59)/(I59+0.000000001)</f>
        <v>0</v>
      </c>
      <c r="K59" s="4" t="s">
        <v>39</v>
      </c>
      <c r="L59" s="4" t="s">
        <v>39</v>
      </c>
      <c r="M59" s="4">
        <v>2850929</v>
      </c>
      <c r="N59" s="4" t="s">
        <v>39</v>
      </c>
      <c r="O59" s="4" t="s">
        <v>39</v>
      </c>
      <c r="P59" s="4" t="s">
        <v>39</v>
      </c>
      <c r="Q59" s="4" t="s">
        <v>39</v>
      </c>
      <c r="R59" s="4" t="s">
        <v>39</v>
      </c>
      <c r="S59" s="4" t="s">
        <v>39</v>
      </c>
      <c r="T59" s="4" t="s">
        <v>39</v>
      </c>
      <c r="U59" s="4" t="s">
        <v>39</v>
      </c>
      <c r="V59" s="4" t="s">
        <v>39</v>
      </c>
      <c r="W59" s="4" t="s">
        <v>39</v>
      </c>
      <c r="X59" s="4" t="s">
        <v>39</v>
      </c>
      <c r="Y59" s="4" t="s">
        <v>39</v>
      </c>
      <c r="Z59" s="4" t="s">
        <v>39</v>
      </c>
      <c r="AA59" s="4" t="s">
        <v>39</v>
      </c>
      <c r="AB59" s="4" t="s">
        <v>39</v>
      </c>
      <c r="AC59" s="4" t="s">
        <v>39</v>
      </c>
      <c r="AD59" s="4" t="s">
        <v>39</v>
      </c>
      <c r="AE59" s="4" t="s">
        <v>39</v>
      </c>
      <c r="AF59" s="4" t="s">
        <v>39</v>
      </c>
      <c r="AG59" s="4" t="s">
        <v>39</v>
      </c>
      <c r="AH59" s="4" t="s">
        <v>39</v>
      </c>
      <c r="AI59" s="4" t="s">
        <v>39</v>
      </c>
      <c r="AJ59" s="4" t="s">
        <v>39</v>
      </c>
      <c r="AK59" s="4" t="s">
        <v>39</v>
      </c>
      <c r="AL59" s="4" t="s">
        <v>39</v>
      </c>
      <c r="AM59" s="4" t="s">
        <v>39</v>
      </c>
      <c r="AN59" s="4" t="s">
        <v>39</v>
      </c>
      <c r="AO59" s="4" t="s">
        <v>39</v>
      </c>
      <c r="AP59" s="4" t="s">
        <v>39</v>
      </c>
    </row>
    <row r="60" spans="1:44" x14ac:dyDescent="0.2">
      <c r="A60" t="s">
        <v>1</v>
      </c>
      <c r="B60" s="4">
        <v>117851648</v>
      </c>
      <c r="C60" s="7">
        <f t="shared" ref="C4:C60" si="1">H60/B60</f>
        <v>0.10454838102900352</v>
      </c>
      <c r="D60" s="4">
        <v>3840644</v>
      </c>
      <c r="E60" s="4">
        <v>65713</v>
      </c>
      <c r="F60" s="4">
        <v>8264248</v>
      </c>
      <c r="G60" s="4">
        <v>150594</v>
      </c>
      <c r="H60" s="4">
        <f t="shared" ref="H4:H60" si="2">SUM(D60:G60)</f>
        <v>12321199</v>
      </c>
      <c r="I60" s="4">
        <f>SUM(I3:I59)</f>
        <v>11588188</v>
      </c>
      <c r="J60" s="7">
        <f t="shared" ref="J4:J60" si="3">(H60-I60)/I60</f>
        <v>6.3255014502698784E-2</v>
      </c>
      <c r="K60" s="4">
        <v>55</v>
      </c>
      <c r="L60" s="4">
        <v>824656</v>
      </c>
      <c r="M60" s="4">
        <v>39235589</v>
      </c>
      <c r="N60" s="4">
        <v>3416</v>
      </c>
      <c r="O60" s="4">
        <v>72814</v>
      </c>
      <c r="P60" s="4">
        <v>49404891</v>
      </c>
      <c r="Q60" s="4">
        <v>117578</v>
      </c>
      <c r="R60" s="4">
        <v>2275423</v>
      </c>
      <c r="S60" s="4">
        <v>2085</v>
      </c>
      <c r="T60" s="4">
        <v>11895426</v>
      </c>
      <c r="U60" s="4">
        <v>11</v>
      </c>
      <c r="V60" s="4">
        <v>3486</v>
      </c>
      <c r="W60" s="4">
        <v>76</v>
      </c>
      <c r="X60" s="4">
        <v>1041504</v>
      </c>
      <c r="Y60" s="4">
        <v>258077</v>
      </c>
      <c r="Z60" s="4">
        <v>198042</v>
      </c>
      <c r="AA60" s="4">
        <v>5</v>
      </c>
      <c r="AB60" s="4">
        <v>1120</v>
      </c>
      <c r="AC60" s="4">
        <v>402</v>
      </c>
      <c r="AD60" s="4">
        <v>306</v>
      </c>
      <c r="AE60" s="4">
        <v>114</v>
      </c>
      <c r="AF60" s="4">
        <v>5515</v>
      </c>
      <c r="AG60" s="4">
        <v>218</v>
      </c>
      <c r="AH60" s="4">
        <v>165420</v>
      </c>
      <c r="AI60" s="4">
        <v>330</v>
      </c>
      <c r="AJ60" s="4">
        <v>16607</v>
      </c>
      <c r="AK60" s="4">
        <v>1</v>
      </c>
      <c r="AL60" s="4">
        <v>1</v>
      </c>
      <c r="AM60" s="4">
        <v>164</v>
      </c>
      <c r="AN60" s="4">
        <v>1</v>
      </c>
      <c r="AO60" s="4">
        <v>85</v>
      </c>
      <c r="AP60" s="4">
        <v>7031</v>
      </c>
    </row>
    <row r="61" spans="1:44" x14ac:dyDescent="0.2"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4" x14ac:dyDescent="0.2">
      <c r="A62" t="s">
        <v>102</v>
      </c>
      <c r="B62" s="4">
        <v>115553688</v>
      </c>
      <c r="C62" s="7">
        <f t="shared" ref="C62" si="4">H62/B62</f>
        <v>0.10028401689784233</v>
      </c>
      <c r="D62" s="4">
        <v>3066637</v>
      </c>
      <c r="E62" s="4">
        <v>140509</v>
      </c>
      <c r="F62" s="4">
        <v>8281151</v>
      </c>
      <c r="G62" s="4">
        <v>99891</v>
      </c>
      <c r="H62" s="4">
        <f t="shared" ref="H62" si="5">SUM(D62:G62)</f>
        <v>11588188</v>
      </c>
      <c r="I62" s="4">
        <v>11588188</v>
      </c>
      <c r="J62" s="7">
        <f t="shared" ref="J62" si="6">(H62-I62)/I62</f>
        <v>0</v>
      </c>
      <c r="K62" s="4">
        <v>212</v>
      </c>
      <c r="L62" s="4">
        <v>336979</v>
      </c>
      <c r="M62" s="4">
        <v>37235397</v>
      </c>
      <c r="N62" s="4">
        <v>36</v>
      </c>
      <c r="O62" s="4">
        <v>17991</v>
      </c>
      <c r="P62" s="4">
        <v>50462674</v>
      </c>
      <c r="Q62" s="4">
        <v>388470</v>
      </c>
      <c r="R62" s="4">
        <v>2405601</v>
      </c>
      <c r="S62" s="4">
        <v>42</v>
      </c>
      <c r="T62" s="4">
        <v>10987854</v>
      </c>
      <c r="U62" s="4">
        <v>50</v>
      </c>
      <c r="V62" s="4">
        <v>2412</v>
      </c>
      <c r="W62" s="4">
        <v>472</v>
      </c>
      <c r="X62" s="4">
        <v>999545</v>
      </c>
      <c r="Y62" s="4">
        <v>347994</v>
      </c>
      <c r="Z62" s="4">
        <v>200617</v>
      </c>
      <c r="AA62" s="4">
        <v>263</v>
      </c>
      <c r="AB62" s="4">
        <v>1246</v>
      </c>
      <c r="AC62" s="4">
        <v>283</v>
      </c>
      <c r="AD62" s="4">
        <v>362</v>
      </c>
      <c r="AE62" s="4">
        <v>112</v>
      </c>
      <c r="AF62" s="4">
        <v>4664</v>
      </c>
      <c r="AG62" s="4">
        <v>6</v>
      </c>
      <c r="AH62" s="4">
        <v>534746</v>
      </c>
      <c r="AI62" s="4">
        <v>90</v>
      </c>
      <c r="AJ62" s="4">
        <v>28969</v>
      </c>
      <c r="AK62" s="4">
        <v>1</v>
      </c>
      <c r="AL62" s="4">
        <v>3</v>
      </c>
      <c r="AM62" s="4">
        <v>100</v>
      </c>
      <c r="AN62" s="4">
        <v>868</v>
      </c>
      <c r="AO62" s="4">
        <v>51</v>
      </c>
      <c r="AP62" s="4">
        <v>0</v>
      </c>
      <c r="AQ62" s="4"/>
      <c r="AR62" s="4"/>
    </row>
    <row r="63" spans="1:44" x14ac:dyDescent="0.2">
      <c r="A63" t="s">
        <v>103</v>
      </c>
      <c r="B63" s="7">
        <f>(B60-B62)/B62</f>
        <v>1.9886513704348407E-2</v>
      </c>
      <c r="C63" s="5">
        <f t="shared" ref="C63:AP63" si="7">(C60-C62)/C62</f>
        <v>4.2522869177699804E-2</v>
      </c>
      <c r="D63" s="5">
        <f t="shared" si="7"/>
        <v>0.25239602861375504</v>
      </c>
      <c r="E63" s="5">
        <f t="shared" si="7"/>
        <v>-0.5323217729825136</v>
      </c>
      <c r="F63" s="5">
        <f t="shared" si="7"/>
        <v>-2.0411413823996204E-3</v>
      </c>
      <c r="G63" s="5">
        <f t="shared" si="7"/>
        <v>0.50758326575967805</v>
      </c>
      <c r="H63" s="5">
        <f t="shared" si="7"/>
        <v>6.3255014502698784E-2</v>
      </c>
      <c r="I63" s="5">
        <f t="shared" si="7"/>
        <v>0</v>
      </c>
      <c r="J63" s="5" t="e">
        <f t="shared" si="7"/>
        <v>#DIV/0!</v>
      </c>
      <c r="K63" s="5">
        <f t="shared" si="7"/>
        <v>-0.74056603773584906</v>
      </c>
      <c r="L63" s="5">
        <f t="shared" si="7"/>
        <v>1.4472029414295846</v>
      </c>
      <c r="M63" s="5">
        <f t="shared" si="7"/>
        <v>5.371748822766681E-2</v>
      </c>
      <c r="N63" s="5">
        <f t="shared" si="7"/>
        <v>93.888888888888886</v>
      </c>
      <c r="O63" s="5">
        <f t="shared" si="7"/>
        <v>3.0472458451447948</v>
      </c>
      <c r="P63" s="5">
        <f t="shared" si="7"/>
        <v>-2.0961691407791826E-2</v>
      </c>
      <c r="Q63" s="5">
        <f t="shared" si="7"/>
        <v>-0.69733055319587101</v>
      </c>
      <c r="R63" s="5">
        <f t="shared" si="7"/>
        <v>-5.4114543517399603E-2</v>
      </c>
      <c r="S63" s="5">
        <f t="shared" si="7"/>
        <v>48.642857142857146</v>
      </c>
      <c r="T63" s="5">
        <f t="shared" si="7"/>
        <v>8.2597748386536621E-2</v>
      </c>
      <c r="U63" s="5">
        <f t="shared" si="7"/>
        <v>-0.78</v>
      </c>
      <c r="V63" s="5">
        <f t="shared" si="7"/>
        <v>0.44527363184079605</v>
      </c>
      <c r="W63" s="5">
        <f t="shared" si="7"/>
        <v>-0.83898305084745761</v>
      </c>
      <c r="X63" s="5">
        <f t="shared" si="7"/>
        <v>4.1978100035516157E-2</v>
      </c>
      <c r="Y63" s="5">
        <f t="shared" si="7"/>
        <v>-0.25838663885009511</v>
      </c>
      <c r="Z63" s="5">
        <f t="shared" si="7"/>
        <v>-1.2835402782416246E-2</v>
      </c>
      <c r="AA63" s="5">
        <f t="shared" si="7"/>
        <v>-0.98098859315589348</v>
      </c>
      <c r="AB63" s="5">
        <f t="shared" si="7"/>
        <v>-0.10112359550561797</v>
      </c>
      <c r="AC63" s="5">
        <f t="shared" si="7"/>
        <v>0.4204946996466431</v>
      </c>
      <c r="AD63" s="5">
        <f t="shared" si="7"/>
        <v>-0.15469613259668508</v>
      </c>
      <c r="AE63" s="5">
        <f t="shared" si="7"/>
        <v>1.7857142857142856E-2</v>
      </c>
      <c r="AF63" s="5">
        <f t="shared" si="7"/>
        <v>0.18246140651801029</v>
      </c>
      <c r="AG63" s="5">
        <f t="shared" si="7"/>
        <v>35.333333333333336</v>
      </c>
      <c r="AH63" s="5">
        <f t="shared" si="7"/>
        <v>-0.69065687260867781</v>
      </c>
      <c r="AI63" s="5">
        <f t="shared" si="7"/>
        <v>2.6666666666666665</v>
      </c>
      <c r="AJ63" s="5">
        <f t="shared" si="7"/>
        <v>-0.42673202388760401</v>
      </c>
      <c r="AK63" s="5">
        <f t="shared" si="7"/>
        <v>0</v>
      </c>
      <c r="AL63" s="5">
        <f t="shared" si="7"/>
        <v>-0.66666666666666663</v>
      </c>
      <c r="AM63" s="5">
        <f t="shared" si="7"/>
        <v>0.64</v>
      </c>
      <c r="AN63" s="5">
        <f t="shared" si="7"/>
        <v>-0.99884792626728114</v>
      </c>
      <c r="AO63" s="5">
        <f t="shared" si="7"/>
        <v>0.66666666666666663</v>
      </c>
      <c r="AP63" s="5" t="e">
        <f t="shared" si="7"/>
        <v>#DIV/0!</v>
      </c>
    </row>
  </sheetData>
  <sortState ref="A3:AP59">
    <sortCondition descending="1" ref="H3:H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Site-VO_matrix-Nov_2016.csv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2016-12-01T17:36:29Z</dcterms:created>
  <dcterms:modified xsi:type="dcterms:W3CDTF">2016-12-06T19:37:27Z</dcterms:modified>
</cp:coreProperties>
</file>