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AJ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Q52"/>
  <c r="AA100" s="1"/>
  <c r="O52"/>
  <c r="M52"/>
  <c r="Y100" s="1"/>
  <c r="H52"/>
  <c r="AB52" s="1"/>
  <c r="F52"/>
  <c r="D52"/>
  <c r="B52"/>
  <c r="X51"/>
  <c r="S51"/>
  <c r="AB99" s="1"/>
  <c r="Q51"/>
  <c r="AA99" s="1"/>
  <c r="O51"/>
  <c r="Z99" s="1"/>
  <c r="M51"/>
  <c r="Y99" s="1"/>
  <c r="H51"/>
  <c r="AB51" s="1"/>
  <c r="AJ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Q48"/>
  <c r="AA96" s="1"/>
  <c r="O48"/>
  <c r="M48"/>
  <c r="Y96" s="1"/>
  <c r="H48"/>
  <c r="F48"/>
  <c r="D48"/>
  <c r="Z48" s="1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Q44"/>
  <c r="AA92" s="1"/>
  <c r="O44"/>
  <c r="M44"/>
  <c r="Y92" s="1"/>
  <c r="H44"/>
  <c r="F44"/>
  <c r="D44"/>
  <c r="Z44" s="1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Q40"/>
  <c r="AA88" s="1"/>
  <c r="O40"/>
  <c r="M40"/>
  <c r="Y88" s="1"/>
  <c r="H40"/>
  <c r="F40"/>
  <c r="D40"/>
  <c r="Z40" s="1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Q36"/>
  <c r="AA84" s="1"/>
  <c r="O36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D33"/>
  <c r="Z33" s="1"/>
  <c r="B33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D30"/>
  <c r="Z30" s="1"/>
  <c r="B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O28"/>
  <c r="Z76" s="1"/>
  <c r="M28"/>
  <c r="H28"/>
  <c r="AB28" s="1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AJ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AA72" s="1"/>
  <c r="O24"/>
  <c r="M24"/>
  <c r="Y72" s="1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AA68" s="1"/>
  <c r="O20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D17"/>
  <c r="B17"/>
  <c r="Y17" s="1"/>
  <c r="X16"/>
  <c r="S16"/>
  <c r="AB64" s="1"/>
  <c r="Q16"/>
  <c r="AA64" s="1"/>
  <c r="AH64" s="1"/>
  <c r="O16"/>
  <c r="Z64" s="1"/>
  <c r="M16"/>
  <c r="Y64" s="1"/>
  <c r="H16"/>
  <c r="AB16" s="1"/>
  <c r="F16"/>
  <c r="AA16" s="1"/>
  <c r="D16"/>
  <c r="Z16" s="1"/>
  <c r="B16"/>
  <c r="X15"/>
  <c r="S15"/>
  <c r="AB63" s="1"/>
  <c r="AJ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AF13" s="1"/>
  <c r="B13"/>
  <c r="Y13" s="1"/>
  <c r="X12"/>
  <c r="S12"/>
  <c r="Q12"/>
  <c r="AA60" s="1"/>
  <c r="O12"/>
  <c r="M12"/>
  <c r="Y60" s="1"/>
  <c r="H12"/>
  <c r="F12"/>
  <c r="AA12" s="1"/>
  <c r="D12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Q8"/>
  <c r="AA56" s="1"/>
  <c r="O8"/>
  <c r="M8"/>
  <c r="Y56" s="1"/>
  <c r="H8"/>
  <c r="F8"/>
  <c r="AA8" s="1"/>
  <c r="D8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Q53"/>
  <c r="AA101" s="1"/>
  <c r="O53"/>
  <c r="M53"/>
  <c r="Y101" s="1"/>
  <c r="H53"/>
  <c r="F53"/>
  <c r="AA53" s="1"/>
  <c r="D53"/>
  <c r="B53"/>
  <c r="Y53" s="1"/>
  <c r="X52"/>
  <c r="S52"/>
  <c r="AB100" s="1"/>
  <c r="Q52"/>
  <c r="AA100" s="1"/>
  <c r="O52"/>
  <c r="Z100" s="1"/>
  <c r="M52"/>
  <c r="Y100" s="1"/>
  <c r="AD100" s="1"/>
  <c r="H52"/>
  <c r="F52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Q49"/>
  <c r="AA97" s="1"/>
  <c r="O49"/>
  <c r="M49"/>
  <c r="Y97" s="1"/>
  <c r="H49"/>
  <c r="AB49" s="1"/>
  <c r="F49"/>
  <c r="AA49" s="1"/>
  <c r="D49"/>
  <c r="B49"/>
  <c r="Y49" s="1"/>
  <c r="X48"/>
  <c r="S48"/>
  <c r="AB96" s="1"/>
  <c r="Q48"/>
  <c r="AA96" s="1"/>
  <c r="O48"/>
  <c r="Z96" s="1"/>
  <c r="M48"/>
  <c r="Y96" s="1"/>
  <c r="H48"/>
  <c r="F48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Q45"/>
  <c r="AA93" s="1"/>
  <c r="O45"/>
  <c r="M45"/>
  <c r="Y93" s="1"/>
  <c r="H45"/>
  <c r="AB45" s="1"/>
  <c r="F45"/>
  <c r="AA45" s="1"/>
  <c r="D45"/>
  <c r="B45"/>
  <c r="Y45" s="1"/>
  <c r="X44"/>
  <c r="S44"/>
  <c r="AB92" s="1"/>
  <c r="Q44"/>
  <c r="AA92" s="1"/>
  <c r="O44"/>
  <c r="Z92" s="1"/>
  <c r="M44"/>
  <c r="Y92" s="1"/>
  <c r="H44"/>
  <c r="F44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AH90" s="1"/>
  <c r="O42"/>
  <c r="Z90" s="1"/>
  <c r="M42"/>
  <c r="Y90" s="1"/>
  <c r="H42"/>
  <c r="AB42" s="1"/>
  <c r="F42"/>
  <c r="AA42" s="1"/>
  <c r="D42"/>
  <c r="Z42" s="1"/>
  <c r="B42"/>
  <c r="Y42" s="1"/>
  <c r="AD42" s="1"/>
  <c r="X41"/>
  <c r="S41"/>
  <c r="Q41"/>
  <c r="AA89" s="1"/>
  <c r="O41"/>
  <c r="M41"/>
  <c r="Y89" s="1"/>
  <c r="H41"/>
  <c r="F41"/>
  <c r="AA41" s="1"/>
  <c r="D41"/>
  <c r="B41"/>
  <c r="Y41" s="1"/>
  <c r="X40"/>
  <c r="S40"/>
  <c r="AB88" s="1"/>
  <c r="Q40"/>
  <c r="AA88" s="1"/>
  <c r="AH88" s="1"/>
  <c r="O40"/>
  <c r="Z88" s="1"/>
  <c r="M40"/>
  <c r="Y88" s="1"/>
  <c r="H40"/>
  <c r="F40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AH86" s="1"/>
  <c r="O38"/>
  <c r="Z86" s="1"/>
  <c r="M38"/>
  <c r="Y86" s="1"/>
  <c r="H38"/>
  <c r="AB38" s="1"/>
  <c r="F38"/>
  <c r="AA38" s="1"/>
  <c r="D38"/>
  <c r="Z38" s="1"/>
  <c r="B38"/>
  <c r="Y38" s="1"/>
  <c r="X37"/>
  <c r="S37"/>
  <c r="Q37"/>
  <c r="AA85" s="1"/>
  <c r="O37"/>
  <c r="M37"/>
  <c r="Y85" s="1"/>
  <c r="H37"/>
  <c r="F37"/>
  <c r="AA37" s="1"/>
  <c r="D37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Q33"/>
  <c r="AA81" s="1"/>
  <c r="O33"/>
  <c r="M33"/>
  <c r="Y81" s="1"/>
  <c r="H33"/>
  <c r="AB33" s="1"/>
  <c r="F33"/>
  <c r="AA33" s="1"/>
  <c r="D33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AC30" s="1"/>
  <c r="X29"/>
  <c r="S29"/>
  <c r="Q29"/>
  <c r="AA77" s="1"/>
  <c r="O29"/>
  <c r="M29"/>
  <c r="Y77" s="1"/>
  <c r="H29"/>
  <c r="AB29" s="1"/>
  <c r="F29"/>
  <c r="AA29" s="1"/>
  <c r="D29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AJ73" s="1"/>
  <c r="Q25"/>
  <c r="AA73" s="1"/>
  <c r="O25"/>
  <c r="Z73" s="1"/>
  <c r="M25"/>
  <c r="Y73" s="1"/>
  <c r="H25"/>
  <c r="F25"/>
  <c r="AA25" s="1"/>
  <c r="D25"/>
  <c r="B25"/>
  <c r="Y25" s="1"/>
  <c r="X24"/>
  <c r="S24"/>
  <c r="AB72" s="1"/>
  <c r="AJ72" s="1"/>
  <c r="Q24"/>
  <c r="AA72" s="1"/>
  <c r="O24"/>
  <c r="Z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AC23" s="1"/>
  <c r="B23"/>
  <c r="Y23" s="1"/>
  <c r="X22"/>
  <c r="S22"/>
  <c r="AB70" s="1"/>
  <c r="Q22"/>
  <c r="AA70"/>
  <c r="O22"/>
  <c r="Z70" s="1"/>
  <c r="M22"/>
  <c r="Y70" s="1"/>
  <c r="H22"/>
  <c r="AB22" s="1"/>
  <c r="F22"/>
  <c r="AA22" s="1"/>
  <c r="D22"/>
  <c r="Z22" s="1"/>
  <c r="B22"/>
  <c r="Y22" s="1"/>
  <c r="X21"/>
  <c r="S21"/>
  <c r="Q21"/>
  <c r="AA69" s="1"/>
  <c r="O21"/>
  <c r="M21"/>
  <c r="Y69" s="1"/>
  <c r="H2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Q17"/>
  <c r="AA65" s="1"/>
  <c r="O17"/>
  <c r="M17"/>
  <c r="Y65" s="1"/>
  <c r="H17"/>
  <c r="F17"/>
  <c r="AA17" s="1"/>
  <c r="D17"/>
  <c r="B17"/>
  <c r="Y17" s="1"/>
  <c r="X16"/>
  <c r="S16"/>
  <c r="AB64" s="1"/>
  <c r="Q16"/>
  <c r="AA64" s="1"/>
  <c r="O16"/>
  <c r="Z64" s="1"/>
  <c r="M16"/>
  <c r="Y64" s="1"/>
  <c r="H16"/>
  <c r="F16"/>
  <c r="D16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O14"/>
  <c r="Z62" s="1"/>
  <c r="M14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Q9"/>
  <c r="AA57" s="1"/>
  <c r="O9"/>
  <c r="M9"/>
  <c r="Y57" s="1"/>
  <c r="H9"/>
  <c r="F9"/>
  <c r="AA9" s="1"/>
  <c r="D9"/>
  <c r="B9"/>
  <c r="Y9" s="1"/>
  <c r="X8"/>
  <c r="S8"/>
  <c r="AB56" s="1"/>
  <c r="Q8"/>
  <c r="AA56" s="1"/>
  <c r="O8"/>
  <c r="Z56" s="1"/>
  <c r="M8"/>
  <c r="Y56" s="1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AB48" s="1"/>
  <c r="F48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AC46" s="1"/>
  <c r="X45"/>
  <c r="S45"/>
  <c r="AB93" s="1"/>
  <c r="Q45"/>
  <c r="AA93" s="1"/>
  <c r="O45"/>
  <c r="Z93" s="1"/>
  <c r="M45"/>
  <c r="Y93" s="1"/>
  <c r="H45"/>
  <c r="F45"/>
  <c r="AA45" s="1"/>
  <c r="D45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AJ90" s="1"/>
  <c r="Q42"/>
  <c r="AA90" s="1"/>
  <c r="AH90" s="1"/>
  <c r="O42"/>
  <c r="Z90" s="1"/>
  <c r="M42"/>
  <c r="Y90" s="1"/>
  <c r="H42"/>
  <c r="AB42" s="1"/>
  <c r="F42"/>
  <c r="AA42" s="1"/>
  <c r="D42"/>
  <c r="Z42" s="1"/>
  <c r="B42"/>
  <c r="Y42" s="1"/>
  <c r="X41"/>
  <c r="S41"/>
  <c r="Q41"/>
  <c r="AA89" s="1"/>
  <c r="O41"/>
  <c r="M41"/>
  <c r="Y89" s="1"/>
  <c r="H41"/>
  <c r="AB41" s="1"/>
  <c r="F41"/>
  <c r="AA41" s="1"/>
  <c r="D4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Q37"/>
  <c r="AA85" s="1"/>
  <c r="O37"/>
  <c r="M37"/>
  <c r="Y85" s="1"/>
  <c r="H37"/>
  <c r="F37"/>
  <c r="AA37" s="1"/>
  <c r="D37"/>
  <c r="B37"/>
  <c r="Y37" s="1"/>
  <c r="X36"/>
  <c r="S36"/>
  <c r="AB84" s="1"/>
  <c r="Q36"/>
  <c r="AA84" s="1"/>
  <c r="O36"/>
  <c r="Z84" s="1"/>
  <c r="M36"/>
  <c r="Y84" s="1"/>
  <c r="H36"/>
  <c r="F36"/>
  <c r="AA36" s="1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Q33"/>
  <c r="AA81" s="1"/>
  <c r="O33"/>
  <c r="M33"/>
  <c r="Y81" s="1"/>
  <c r="H33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O25"/>
  <c r="Z73" s="1"/>
  <c r="M25"/>
  <c r="H25"/>
  <c r="AB25" s="1"/>
  <c r="F25"/>
  <c r="D25"/>
  <c r="Z25" s="1"/>
  <c r="B25"/>
  <c r="X24"/>
  <c r="S24"/>
  <c r="Q24"/>
  <c r="O24"/>
  <c r="M24"/>
  <c r="H24"/>
  <c r="F24"/>
  <c r="D24"/>
  <c r="B24"/>
  <c r="X23"/>
  <c r="S23"/>
  <c r="AB71" s="1"/>
  <c r="Q23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D22"/>
  <c r="Z22" s="1"/>
  <c r="B22"/>
  <c r="X21"/>
  <c r="S21"/>
  <c r="Q21"/>
  <c r="AA69" s="1"/>
  <c r="O21"/>
  <c r="M21"/>
  <c r="Y69" s="1"/>
  <c r="H2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AA20" s="1"/>
  <c r="D20"/>
  <c r="B20"/>
  <c r="Y20" s="1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O17"/>
  <c r="Z65" s="1"/>
  <c r="M17"/>
  <c r="H17"/>
  <c r="AB17" s="1"/>
  <c r="F17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O12"/>
  <c r="Z60" s="1"/>
  <c r="M12"/>
  <c r="H12"/>
  <c r="AB12" s="1"/>
  <c r="F12"/>
  <c r="D12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Q9"/>
  <c r="AA57" s="1"/>
  <c r="O9"/>
  <c r="M9"/>
  <c r="Y57" s="1"/>
  <c r="H9"/>
  <c r="F9"/>
  <c r="AA9" s="1"/>
  <c r="D9"/>
  <c r="Z9" s="1"/>
  <c r="B9"/>
  <c r="Y9" s="1"/>
  <c r="X8"/>
  <c r="S8"/>
  <c r="AB56" s="1"/>
  <c r="Q8"/>
  <c r="AA56" s="1"/>
  <c r="O8"/>
  <c r="Z56" s="1"/>
  <c r="AF53" s="1"/>
  <c r="M8"/>
  <c r="Y56" s="1"/>
  <c r="H8"/>
  <c r="AB8" s="1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 s="1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F49"/>
  <c r="AA49" s="1"/>
  <c r="D49"/>
  <c r="B49"/>
  <c r="Y49" s="1"/>
  <c r="X48"/>
  <c r="S48"/>
  <c r="AB96" s="1"/>
  <c r="Q48"/>
  <c r="AA96" s="1"/>
  <c r="AH96" s="1"/>
  <c r="O48"/>
  <c r="Z96" s="1"/>
  <c r="M48"/>
  <c r="Y96" s="1"/>
  <c r="H48"/>
  <c r="F48"/>
  <c r="AA48" s="1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AA44" s="1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AA40" s="1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F37"/>
  <c r="AA37" s="1"/>
  <c r="D37"/>
  <c r="B37"/>
  <c r="Y37" s="1"/>
  <c r="X36"/>
  <c r="S36"/>
  <c r="AB84" s="1"/>
  <c r="Q36"/>
  <c r="AA84" s="1"/>
  <c r="AH84" s="1"/>
  <c r="O36"/>
  <c r="Z84" s="1"/>
  <c r="M36"/>
  <c r="Y84" s="1"/>
  <c r="H36"/>
  <c r="F36"/>
  <c r="AA36" s="1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F33"/>
  <c r="AA33" s="1"/>
  <c r="D33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F29"/>
  <c r="AA29" s="1"/>
  <c r="D29"/>
  <c r="B29"/>
  <c r="Y29" s="1"/>
  <c r="X28"/>
  <c r="S28"/>
  <c r="AB76" s="1"/>
  <c r="Q28"/>
  <c r="AA76" s="1"/>
  <c r="O28"/>
  <c r="Z76" s="1"/>
  <c r="AF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AJ74" s="1"/>
  <c r="Q26"/>
  <c r="AA74" s="1"/>
  <c r="O26"/>
  <c r="Z74" s="1"/>
  <c r="AF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F25"/>
  <c r="AA25" s="1"/>
  <c r="D25"/>
  <c r="B25"/>
  <c r="Y25" s="1"/>
  <c r="X24"/>
  <c r="S24"/>
  <c r="AB72" s="1"/>
  <c r="Q24"/>
  <c r="AA72" s="1"/>
  <c r="O24"/>
  <c r="Z72" s="1"/>
  <c r="AF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AJ70" s="1"/>
  <c r="Q22"/>
  <c r="AA70" s="1"/>
  <c r="O22"/>
  <c r="Z70" s="1"/>
  <c r="AF70" s="1"/>
  <c r="M22"/>
  <c r="Y70" s="1"/>
  <c r="H22"/>
  <c r="AB22" s="1"/>
  <c r="F22"/>
  <c r="AA22" s="1"/>
  <c r="D22"/>
  <c r="Z22" s="1"/>
  <c r="B22"/>
  <c r="Y22" s="1"/>
  <c r="X21"/>
  <c r="S21"/>
  <c r="Q21"/>
  <c r="AA69" s="1"/>
  <c r="O21"/>
  <c r="Z69" s="1"/>
  <c r="M21"/>
  <c r="Y69" s="1"/>
  <c r="H21"/>
  <c r="AB21" s="1"/>
  <c r="F21"/>
  <c r="AA21" s="1"/>
  <c r="D21"/>
  <c r="B21"/>
  <c r="Y21" s="1"/>
  <c r="X20"/>
  <c r="S20"/>
  <c r="Q20"/>
  <c r="AA68" s="1"/>
  <c r="O20"/>
  <c r="M20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O16"/>
  <c r="Z64" s="1"/>
  <c r="M16"/>
  <c r="H16"/>
  <c r="AB16" s="1"/>
  <c r="F16"/>
  <c r="G19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AF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F12"/>
  <c r="D12"/>
  <c r="Z12" s="1"/>
  <c r="B12"/>
  <c r="X11"/>
  <c r="S11"/>
  <c r="AB59" s="1"/>
  <c r="Q11"/>
  <c r="AA59" s="1"/>
  <c r="O11"/>
  <c r="Z59" s="1"/>
  <c r="M11"/>
  <c r="Y59" s="1"/>
  <c r="AC59" s="1"/>
  <c r="H11"/>
  <c r="AB11" s="1"/>
  <c r="F11"/>
  <c r="AA11" s="1"/>
  <c r="D11"/>
  <c r="Z11" s="1"/>
  <c r="B11"/>
  <c r="Y11" s="1"/>
  <c r="AC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X9"/>
  <c r="S9"/>
  <c r="AB57" s="1"/>
  <c r="Q9"/>
  <c r="AA57" s="1"/>
  <c r="O9"/>
  <c r="Z57" s="1"/>
  <c r="M9"/>
  <c r="Y57" s="1"/>
  <c r="AC57" s="1"/>
  <c r="H9"/>
  <c r="AB9" s="1"/>
  <c r="F9"/>
  <c r="AA9" s="1"/>
  <c r="D9"/>
  <c r="Z9" s="1"/>
  <c r="B9"/>
  <c r="Y9" s="1"/>
  <c r="X8"/>
  <c r="S8"/>
  <c r="AB56" s="1"/>
  <c r="Q8"/>
  <c r="O8"/>
  <c r="Z56" s="1"/>
  <c r="M8"/>
  <c r="H8"/>
  <c r="AB8" s="1"/>
  <c r="F8"/>
  <c r="D8"/>
  <c r="Z8" s="1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O49"/>
  <c r="Z97" s="1"/>
  <c r="M49"/>
  <c r="H49"/>
  <c r="AB49" s="1"/>
  <c r="F49"/>
  <c r="D49"/>
  <c r="Z49" s="1"/>
  <c r="B49"/>
  <c r="X48"/>
  <c r="S48"/>
  <c r="AB96" s="1"/>
  <c r="Q48"/>
  <c r="AA96" s="1"/>
  <c r="O48"/>
  <c r="Z96" s="1"/>
  <c r="M48"/>
  <c r="Y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F45"/>
  <c r="AA45" s="1"/>
  <c r="D45"/>
  <c r="B45"/>
  <c r="Y45" s="1"/>
  <c r="X44"/>
  <c r="S44"/>
  <c r="AB92" s="1"/>
  <c r="Q44"/>
  <c r="AA92" s="1"/>
  <c r="O44"/>
  <c r="Z92" s="1"/>
  <c r="M44"/>
  <c r="Y92" s="1"/>
  <c r="H44"/>
  <c r="F44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O41"/>
  <c r="Z89" s="1"/>
  <c r="M41"/>
  <c r="H41"/>
  <c r="AB41" s="1"/>
  <c r="F41"/>
  <c r="AA41" s="1"/>
  <c r="D41"/>
  <c r="Z41" s="1"/>
  <c r="B4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Q37"/>
  <c r="AA85" s="1"/>
  <c r="O37"/>
  <c r="M37"/>
  <c r="Y85" s="1"/>
  <c r="H37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AD84" s="1"/>
  <c r="H36"/>
  <c r="F36"/>
  <c r="AA36" s="1"/>
  <c r="D36"/>
  <c r="B36"/>
  <c r="Y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O33"/>
  <c r="Z81" s="1"/>
  <c r="M33"/>
  <c r="H33"/>
  <c r="AB33" s="1"/>
  <c r="F33"/>
  <c r="D33"/>
  <c r="Z33" s="1"/>
  <c r="B33"/>
  <c r="X32"/>
  <c r="S32"/>
  <c r="AB80" s="1"/>
  <c r="Q32"/>
  <c r="AA80" s="1"/>
  <c r="O32"/>
  <c r="Z80" s="1"/>
  <c r="M32"/>
  <c r="Y80" s="1"/>
  <c r="H32"/>
  <c r="AB32" s="1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Q28"/>
  <c r="AA76" s="1"/>
  <c r="O28"/>
  <c r="M28"/>
  <c r="Y76" s="1"/>
  <c r="H28"/>
  <c r="F28"/>
  <c r="AA28" s="1"/>
  <c r="D28"/>
  <c r="Z28" s="1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AH25" s="1"/>
  <c r="D25"/>
  <c r="Z25" s="1"/>
  <c r="B25"/>
  <c r="Y25" s="1"/>
  <c r="X24"/>
  <c r="S24"/>
  <c r="Q24"/>
  <c r="O24"/>
  <c r="M24"/>
  <c r="H24"/>
  <c r="AB24" s="1"/>
  <c r="F24"/>
  <c r="AA24" s="1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AF21" s="1"/>
  <c r="B23"/>
  <c r="Y23" s="1"/>
  <c r="X22"/>
  <c r="S22"/>
  <c r="AB70" s="1"/>
  <c r="Q22"/>
  <c r="AA70" s="1"/>
  <c r="O22"/>
  <c r="Z70" s="1"/>
  <c r="M22"/>
  <c r="Y70" s="1"/>
  <c r="H22"/>
  <c r="AB22" s="1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O20"/>
  <c r="Z68" s="1"/>
  <c r="M20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O16"/>
  <c r="Z64" s="1"/>
  <c r="M16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AJ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Q12"/>
  <c r="AA60" s="1"/>
  <c r="O12"/>
  <c r="M12"/>
  <c r="Y60" s="1"/>
  <c r="H12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X9"/>
  <c r="S9"/>
  <c r="AB57" s="1"/>
  <c r="AJ56" s="1"/>
  <c r="Q9"/>
  <c r="AA57" s="1"/>
  <c r="O9"/>
  <c r="Z57" s="1"/>
  <c r="M9"/>
  <c r="Y57" s="1"/>
  <c r="H9"/>
  <c r="AB9" s="1"/>
  <c r="AJ8" s="1"/>
  <c r="F9"/>
  <c r="AA9" s="1"/>
  <c r="D9"/>
  <c r="Z9" s="1"/>
  <c r="B9"/>
  <c r="Y9" s="1"/>
  <c r="X8"/>
  <c r="S8"/>
  <c r="AB56" s="1"/>
  <c r="Q8"/>
  <c r="O8"/>
  <c r="Z56" s="1"/>
  <c r="M8"/>
  <c r="H8"/>
  <c r="AB8" s="1"/>
  <c r="F8"/>
  <c r="D8"/>
  <c r="Z8" s="1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AF102" s="1"/>
  <c r="M54"/>
  <c r="Y102" s="1"/>
  <c r="H54"/>
  <c r="AB54" s="1"/>
  <c r="F54"/>
  <c r="AA54" s="1"/>
  <c r="D54"/>
  <c r="Z54" s="1"/>
  <c r="B54"/>
  <c r="Y54" s="1"/>
  <c r="X53"/>
  <c r="S53"/>
  <c r="Q53"/>
  <c r="AA101" s="1"/>
  <c r="O53"/>
  <c r="M53"/>
  <c r="Y101" s="1"/>
  <c r="H53"/>
  <c r="F53"/>
  <c r="AA53" s="1"/>
  <c r="D53"/>
  <c r="B53"/>
  <c r="Y53" s="1"/>
  <c r="X52"/>
  <c r="S52"/>
  <c r="AB100" s="1"/>
  <c r="Q52"/>
  <c r="AA100" s="1"/>
  <c r="AH100" s="1"/>
  <c r="O52"/>
  <c r="Z100" s="1"/>
  <c r="M52"/>
  <c r="Y100" s="1"/>
  <c r="H52"/>
  <c r="F52"/>
  <c r="D52"/>
  <c r="B52"/>
  <c r="Y52" s="1"/>
  <c r="AD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X48"/>
  <c r="S48"/>
  <c r="AB96" s="1"/>
  <c r="Q48"/>
  <c r="AA96" s="1"/>
  <c r="O48"/>
  <c r="Z96" s="1"/>
  <c r="AF96" s="1"/>
  <c r="M48"/>
  <c r="Y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AF94" s="1"/>
  <c r="M46"/>
  <c r="Y94" s="1"/>
  <c r="H46"/>
  <c r="AB46" s="1"/>
  <c r="F46"/>
  <c r="AA46" s="1"/>
  <c r="D46"/>
  <c r="Z46" s="1"/>
  <c r="B46"/>
  <c r="Y46" s="1"/>
  <c r="X45"/>
  <c r="S45"/>
  <c r="Q45"/>
  <c r="AA93" s="1"/>
  <c r="O45"/>
  <c r="M45"/>
  <c r="Y93" s="1"/>
  <c r="H45"/>
  <c r="F45"/>
  <c r="AA45" s="1"/>
  <c r="D45"/>
  <c r="B45"/>
  <c r="Y45" s="1"/>
  <c r="X44"/>
  <c r="S44"/>
  <c r="AB92" s="1"/>
  <c r="Q44"/>
  <c r="AA92" s="1"/>
  <c r="O44"/>
  <c r="Z92" s="1"/>
  <c r="M44"/>
  <c r="Y92" s="1"/>
  <c r="H44"/>
  <c r="F44"/>
  <c r="AA44" s="1"/>
  <c r="D44"/>
  <c r="B44"/>
  <c r="Y44"/>
  <c r="AD42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O41"/>
  <c r="Z89" s="1"/>
  <c r="M41"/>
  <c r="H41"/>
  <c r="AB41" s="1"/>
  <c r="F41"/>
  <c r="D41"/>
  <c r="Z41" s="1"/>
  <c r="B4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Q37"/>
  <c r="AA85" s="1"/>
  <c r="O37"/>
  <c r="M37"/>
  <c r="Y85" s="1"/>
  <c r="AD85" s="1"/>
  <c r="H37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Z36" s="1"/>
  <c r="B36"/>
  <c r="Y36" s="1"/>
  <c r="X35"/>
  <c r="S35"/>
  <c r="AB83" s="1"/>
  <c r="Q35"/>
  <c r="AA83" s="1"/>
  <c r="O35"/>
  <c r="Z83" s="1"/>
  <c r="M35"/>
  <c r="Y83" s="1"/>
  <c r="AD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AC34" s="1"/>
  <c r="B34"/>
  <c r="Y34" s="1"/>
  <c r="X33"/>
  <c r="S33"/>
  <c r="AB81" s="1"/>
  <c r="Q33"/>
  <c r="O33"/>
  <c r="Z81" s="1"/>
  <c r="M33"/>
  <c r="H33"/>
  <c r="AB33" s="1"/>
  <c r="F33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Z32" s="1"/>
  <c r="AF32" s="1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AF30" s="1"/>
  <c r="B30"/>
  <c r="Y30" s="1"/>
  <c r="X29"/>
  <c r="S29"/>
  <c r="Q29"/>
  <c r="AA77" s="1"/>
  <c r="O29"/>
  <c r="Z77" s="1"/>
  <c r="M29"/>
  <c r="Y77" s="1"/>
  <c r="AD77" s="1"/>
  <c r="H29"/>
  <c r="AB29" s="1"/>
  <c r="F29"/>
  <c r="AA29" s="1"/>
  <c r="D29"/>
  <c r="Z29" s="1"/>
  <c r="B29"/>
  <c r="Y29" s="1"/>
  <c r="AC29" s="1"/>
  <c r="X28"/>
  <c r="S28"/>
  <c r="AB76" s="1"/>
  <c r="Q28"/>
  <c r="O28"/>
  <c r="Z76" s="1"/>
  <c r="M28"/>
  <c r="H28"/>
  <c r="AB28" s="1"/>
  <c r="F28"/>
  <c r="AA28" s="1"/>
  <c r="D28"/>
  <c r="Z28" s="1"/>
  <c r="AC28" s="1"/>
  <c r="B28"/>
  <c r="Y28" s="1"/>
  <c r="X27"/>
  <c r="S27"/>
  <c r="AB75" s="1"/>
  <c r="Q27"/>
  <c r="AA75" s="1"/>
  <c r="O27"/>
  <c r="Z75" s="1"/>
  <c r="M27"/>
  <c r="Y75" s="1"/>
  <c r="AC75" s="1"/>
  <c r="H27"/>
  <c r="AB27" s="1"/>
  <c r="F27"/>
  <c r="AA27" s="1"/>
  <c r="D27"/>
  <c r="Z27" s="1"/>
  <c r="B27"/>
  <c r="Y27" s="1"/>
  <c r="AD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AC26" s="1"/>
  <c r="B26"/>
  <c r="Y26" s="1"/>
  <c r="X25"/>
  <c r="S25"/>
  <c r="AB73" s="1"/>
  <c r="Q25"/>
  <c r="AA73" s="1"/>
  <c r="O25"/>
  <c r="Z73" s="1"/>
  <c r="M25"/>
  <c r="H25"/>
  <c r="AB25" s="1"/>
  <c r="F25"/>
  <c r="AA25" s="1"/>
  <c r="D25"/>
  <c r="Z25" s="1"/>
  <c r="B25"/>
  <c r="X24"/>
  <c r="S24"/>
  <c r="Q24"/>
  <c r="O24"/>
  <c r="M24"/>
  <c r="H24"/>
  <c r="F24"/>
  <c r="D24"/>
  <c r="E27" s="1"/>
  <c r="B24"/>
  <c r="X23"/>
  <c r="S23"/>
  <c r="AB71" s="1"/>
  <c r="Q23"/>
  <c r="AA71" s="1"/>
  <c r="O23"/>
  <c r="Z71" s="1"/>
  <c r="M23"/>
  <c r="Y71" s="1"/>
  <c r="AC71" s="1"/>
  <c r="H23"/>
  <c r="AB23" s="1"/>
  <c r="F23"/>
  <c r="AA23" s="1"/>
  <c r="D23"/>
  <c r="Z23" s="1"/>
  <c r="B23"/>
  <c r="Y23" s="1"/>
  <c r="AC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AC22" s="1"/>
  <c r="B22"/>
  <c r="Y22" s="1"/>
  <c r="X21"/>
  <c r="S21"/>
  <c r="AB69" s="1"/>
  <c r="Q21"/>
  <c r="O21"/>
  <c r="Z69" s="1"/>
  <c r="M21"/>
  <c r="H21"/>
  <c r="AB21" s="1"/>
  <c r="F2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E23" s="1"/>
  <c r="B20"/>
  <c r="X19"/>
  <c r="S19"/>
  <c r="AB67" s="1"/>
  <c r="Q19"/>
  <c r="AA67" s="1"/>
  <c r="O19"/>
  <c r="Z67" s="1"/>
  <c r="M19"/>
  <c r="Y67" s="1"/>
  <c r="AC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O17"/>
  <c r="Z65" s="1"/>
  <c r="M17"/>
  <c r="H17"/>
  <c r="AB17" s="1"/>
  <c r="F17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Y16" s="1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AC61" s="1"/>
  <c r="H13"/>
  <c r="AB13" s="1"/>
  <c r="F13"/>
  <c r="AA13" s="1"/>
  <c r="D13"/>
  <c r="Z13" s="1"/>
  <c r="B13"/>
  <c r="Y13" s="1"/>
  <c r="AD13" s="1"/>
  <c r="X12"/>
  <c r="S12"/>
  <c r="AB60" s="1"/>
  <c r="Q12"/>
  <c r="AA60" s="1"/>
  <c r="AH60" s="1"/>
  <c r="O12"/>
  <c r="Z60" s="1"/>
  <c r="M12"/>
  <c r="Y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AH58" s="1"/>
  <c r="O10"/>
  <c r="Z58" s="1"/>
  <c r="AF58" s="1"/>
  <c r="M10"/>
  <c r="Y58" s="1"/>
  <c r="H10"/>
  <c r="AB10" s="1"/>
  <c r="F10"/>
  <c r="AA10" s="1"/>
  <c r="D10"/>
  <c r="Z10" s="1"/>
  <c r="B10"/>
  <c r="Y10" s="1"/>
  <c r="X9"/>
  <c r="S9"/>
  <c r="AB57" s="1"/>
  <c r="Q9"/>
  <c r="O9"/>
  <c r="Z57" s="1"/>
  <c r="M9"/>
  <c r="H9"/>
  <c r="AB9" s="1"/>
  <c r="F9"/>
  <c r="D9"/>
  <c r="Z9" s="1"/>
  <c r="B9"/>
  <c r="Y9" s="1"/>
  <c r="X8"/>
  <c r="S8"/>
  <c r="AB56" s="1"/>
  <c r="AJ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O44"/>
  <c r="Z92" s="1"/>
  <c r="M44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D42"/>
  <c r="Z42" s="1"/>
  <c r="B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O40"/>
  <c r="Z88" s="1"/>
  <c r="M40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D38"/>
  <c r="Z38" s="1"/>
  <c r="B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O36"/>
  <c r="Z84" s="1"/>
  <c r="M36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B34"/>
  <c r="Y34" s="1"/>
  <c r="X33"/>
  <c r="S33"/>
  <c r="AB81" s="1"/>
  <c r="AJ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Q32"/>
  <c r="AA80" s="1"/>
  <c r="O32"/>
  <c r="M32"/>
  <c r="Y80" s="1"/>
  <c r="H32"/>
  <c r="F32"/>
  <c r="AA32" s="1"/>
  <c r="AH32" s="1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AA28" s="1"/>
  <c r="D28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B26"/>
  <c r="Y26" s="1"/>
  <c r="X25"/>
  <c r="S25"/>
  <c r="AB73" s="1"/>
  <c r="AJ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AA72" s="1"/>
  <c r="O24"/>
  <c r="M24"/>
  <c r="Y72" s="1"/>
  <c r="H24"/>
  <c r="AB24" s="1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O16"/>
  <c r="Z64" s="1"/>
  <c r="M16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B14"/>
  <c r="Y14" s="1"/>
  <c r="X13"/>
  <c r="S13"/>
  <c r="AB61" s="1"/>
  <c r="AJ61" s="1"/>
  <c r="Q13"/>
  <c r="AA61" s="1"/>
  <c r="O13"/>
  <c r="Z61" s="1"/>
  <c r="M13"/>
  <c r="Y61" s="1"/>
  <c r="H13"/>
  <c r="AB13" s="1"/>
  <c r="AJ13" s="1"/>
  <c r="F13"/>
  <c r="AA13" s="1"/>
  <c r="D13"/>
  <c r="Z13" s="1"/>
  <c r="B13"/>
  <c r="Y13" s="1"/>
  <c r="X12"/>
  <c r="S12"/>
  <c r="Q12"/>
  <c r="AA60" s="1"/>
  <c r="O12"/>
  <c r="M12"/>
  <c r="Y60" s="1"/>
  <c r="H12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O8"/>
  <c r="Z56" s="1"/>
  <c r="M8"/>
  <c r="H8"/>
  <c r="AB8" s="1"/>
  <c r="F8"/>
  <c r="G11" s="1"/>
  <c r="D8"/>
  <c r="Z8" s="1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 s="1"/>
  <c r="H10"/>
  <c r="AB10" s="1"/>
  <c r="H11"/>
  <c r="AB11" s="1"/>
  <c r="H12"/>
  <c r="AB12" s="1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H2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AB30" s="1"/>
  <c r="H31"/>
  <c r="AB31" s="1"/>
  <c r="H32"/>
  <c r="H33"/>
  <c r="H34"/>
  <c r="AB34" s="1"/>
  <c r="H35"/>
  <c r="AB35" s="1"/>
  <c r="H36"/>
  <c r="H37"/>
  <c r="AB37" s="1"/>
  <c r="H38"/>
  <c r="H39"/>
  <c r="AB39" s="1"/>
  <c r="H40"/>
  <c r="H41"/>
  <c r="AB41" s="1"/>
  <c r="H42"/>
  <c r="H43"/>
  <c r="AB43" s="1"/>
  <c r="H44"/>
  <c r="H45"/>
  <c r="AB45" s="1"/>
  <c r="H46"/>
  <c r="H47"/>
  <c r="AB47" s="1"/>
  <c r="H48"/>
  <c r="H49"/>
  <c r="AB49" s="1"/>
  <c r="H50"/>
  <c r="AB50" s="1"/>
  <c r="H51"/>
  <c r="AB51" s="1"/>
  <c r="H52"/>
  <c r="H53"/>
  <c r="AB53" s="1"/>
  <c r="H54"/>
  <c r="AB54" s="1"/>
  <c r="H55"/>
  <c r="AB55" s="1"/>
  <c r="F9"/>
  <c r="F10"/>
  <c r="AA10" s="1"/>
  <c r="F11"/>
  <c r="F12"/>
  <c r="F13"/>
  <c r="F14"/>
  <c r="AA14"/>
  <c r="F15"/>
  <c r="F16"/>
  <c r="F17"/>
  <c r="F18"/>
  <c r="AA18" s="1"/>
  <c r="F19"/>
  <c r="F20"/>
  <c r="F2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F30"/>
  <c r="AA30" s="1"/>
  <c r="F31"/>
  <c r="AA31" s="1"/>
  <c r="F32"/>
  <c r="AA32" s="1"/>
  <c r="F33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AA45" s="1"/>
  <c r="F46"/>
  <c r="AA46" s="1"/>
  <c r="F47"/>
  <c r="F48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D10"/>
  <c r="Z10" s="1"/>
  <c r="D11"/>
  <c r="Z11" s="1"/>
  <c r="D12"/>
  <c r="Z12" s="1"/>
  <c r="D13"/>
  <c r="D14"/>
  <c r="Z14" s="1"/>
  <c r="D15"/>
  <c r="Z15" s="1"/>
  <c r="D16"/>
  <c r="Z16" s="1"/>
  <c r="D17"/>
  <c r="D18"/>
  <c r="Z18" s="1"/>
  <c r="D19"/>
  <c r="Z19" s="1"/>
  <c r="D20"/>
  <c r="D21"/>
  <c r="D22"/>
  <c r="Z22" s="1"/>
  <c r="D23"/>
  <c r="D24"/>
  <c r="D25"/>
  <c r="Z25" s="1"/>
  <c r="D26"/>
  <c r="Z26" s="1"/>
  <c r="D27"/>
  <c r="Z27" s="1"/>
  <c r="D28"/>
  <c r="Z28" s="1"/>
  <c r="D29"/>
  <c r="Z29" s="1"/>
  <c r="D30"/>
  <c r="Z30" s="1"/>
  <c r="D31"/>
  <c r="Z31" s="1"/>
  <c r="D32"/>
  <c r="D33"/>
  <c r="D34"/>
  <c r="Z34" s="1"/>
  <c r="D35"/>
  <c r="Z35" s="1"/>
  <c r="D36"/>
  <c r="D37"/>
  <c r="Z37" s="1"/>
  <c r="D38"/>
  <c r="Z38" s="1"/>
  <c r="D39"/>
  <c r="Z39" s="1"/>
  <c r="D40"/>
  <c r="D41"/>
  <c r="D42"/>
  <c r="Z42" s="1"/>
  <c r="D43"/>
  <c r="Z43" s="1"/>
  <c r="D44"/>
  <c r="D45"/>
  <c r="Z45" s="1"/>
  <c r="D46"/>
  <c r="Z46" s="1"/>
  <c r="D47"/>
  <c r="Z47" s="1"/>
  <c r="D48"/>
  <c r="D49"/>
  <c r="Z49" s="1"/>
  <c r="D50"/>
  <c r="D51"/>
  <c r="Z51" s="1"/>
  <c r="D52"/>
  <c r="D53"/>
  <c r="Z53" s="1"/>
  <c r="D54"/>
  <c r="D55"/>
  <c r="Z55" s="1"/>
  <c r="B9"/>
  <c r="Y9" s="1"/>
  <c r="B10"/>
  <c r="Y10" s="1"/>
  <c r="B11"/>
  <c r="Y11" s="1"/>
  <c r="B12"/>
  <c r="B13"/>
  <c r="Y13" s="1"/>
  <c r="B14"/>
  <c r="Y14" s="1"/>
  <c r="B15"/>
  <c r="Y15" s="1"/>
  <c r="B16"/>
  <c r="B17"/>
  <c r="Y17" s="1"/>
  <c r="B18"/>
  <c r="Y18" s="1"/>
  <c r="B19"/>
  <c r="Y19" s="1"/>
  <c r="B20"/>
  <c r="B21"/>
  <c r="B22"/>
  <c r="Y22" s="1"/>
  <c r="B23"/>
  <c r="Y23" s="1"/>
  <c r="B24"/>
  <c r="Y24" s="1"/>
  <c r="B25"/>
  <c r="B26"/>
  <c r="Y26" s="1"/>
  <c r="B27"/>
  <c r="B28"/>
  <c r="Y28" s="1"/>
  <c r="AD25" s="1"/>
  <c r="B29"/>
  <c r="B30"/>
  <c r="Y30" s="1"/>
  <c r="B31"/>
  <c r="Y31" s="1"/>
  <c r="B32"/>
  <c r="Y32" s="1"/>
  <c r="B33"/>
  <c r="B34"/>
  <c r="Y34" s="1"/>
  <c r="B35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B50"/>
  <c r="Y50" s="1"/>
  <c r="B51"/>
  <c r="B52"/>
  <c r="Y52" s="1"/>
  <c r="B53"/>
  <c r="Y53" s="1"/>
  <c r="B54"/>
  <c r="Y54" s="1"/>
  <c r="B55"/>
  <c r="Y55" s="1"/>
  <c r="H8"/>
  <c r="AB8" s="1"/>
  <c r="F8"/>
  <c r="D8"/>
  <c r="Z8" s="1"/>
  <c r="B8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S23"/>
  <c r="AB71" s="1"/>
  <c r="S24"/>
  <c r="S25"/>
  <c r="AB73" s="1"/>
  <c r="S26"/>
  <c r="S27"/>
  <c r="AB75" s="1"/>
  <c r="S28"/>
  <c r="AB76" s="1"/>
  <c r="S29"/>
  <c r="AB77" s="1"/>
  <c r="S30"/>
  <c r="S31"/>
  <c r="AB79" s="1"/>
  <c r="S32"/>
  <c r="S33"/>
  <c r="AB81" s="1"/>
  <c r="AJ78" s="1"/>
  <c r="S34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/>
  <c r="S43"/>
  <c r="AB91" s="1"/>
  <c r="S44"/>
  <c r="AB92"/>
  <c r="S45"/>
  <c r="AB93"/>
  <c r="S46"/>
  <c r="AB94" s="1"/>
  <c r="AJ93" s="1"/>
  <c r="S47"/>
  <c r="AB95"/>
  <c r="S48"/>
  <c r="S49"/>
  <c r="AB97" s="1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AA85" s="1"/>
  <c r="Q38"/>
  <c r="AA86" s="1"/>
  <c r="Q39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Q54"/>
  <c r="AA102" s="1"/>
  <c r="Q55"/>
  <c r="O9"/>
  <c r="Z57" s="1"/>
  <c r="O10"/>
  <c r="Z58" s="1"/>
  <c r="O11"/>
  <c r="Z59" s="1"/>
  <c r="O12"/>
  <c r="O13"/>
  <c r="Z61" s="1"/>
  <c r="O14"/>
  <c r="O15"/>
  <c r="Z63" s="1"/>
  <c r="O16"/>
  <c r="O17"/>
  <c r="Z65" s="1"/>
  <c r="O18"/>
  <c r="Z66" s="1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O45"/>
  <c r="Z93" s="1"/>
  <c r="O46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M42"/>
  <c r="Y90" s="1"/>
  <c r="M43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AA56" s="1"/>
  <c r="O8"/>
  <c r="Z56" s="1"/>
  <c r="M8"/>
  <c r="Y56" s="1"/>
  <c r="S9" i="76"/>
  <c r="S10"/>
  <c r="AB58" s="1"/>
  <c r="S11"/>
  <c r="S12"/>
  <c r="AB60" s="1"/>
  <c r="S13"/>
  <c r="S14"/>
  <c r="S15"/>
  <c r="S16"/>
  <c r="AB64" s="1"/>
  <c r="S17"/>
  <c r="S18"/>
  <c r="AB66" s="1"/>
  <c r="S19"/>
  <c r="S20"/>
  <c r="S21"/>
  <c r="S22"/>
  <c r="AB70" s="1"/>
  <c r="S23"/>
  <c r="S24"/>
  <c r="AB72" s="1"/>
  <c r="S25"/>
  <c r="S26"/>
  <c r="AB74" s="1"/>
  <c r="S27"/>
  <c r="AB75" s="1"/>
  <c r="S28"/>
  <c r="AB76" s="1"/>
  <c r="S29"/>
  <c r="S30"/>
  <c r="AB78" s="1"/>
  <c r="S31"/>
  <c r="S32"/>
  <c r="AB80" s="1"/>
  <c r="S33"/>
  <c r="S34"/>
  <c r="AB82" s="1"/>
  <c r="S35"/>
  <c r="S36"/>
  <c r="S37"/>
  <c r="S38"/>
  <c r="AB86" s="1"/>
  <c r="S39"/>
  <c r="S40"/>
  <c r="AB88" s="1"/>
  <c r="S41"/>
  <c r="S42"/>
  <c r="AB90" s="1"/>
  <c r="S43"/>
  <c r="AB91" s="1"/>
  <c r="S44"/>
  <c r="AB92" s="1"/>
  <c r="S45"/>
  <c r="S46"/>
  <c r="S47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Q9"/>
  <c r="AA57" s="1"/>
  <c r="Q10"/>
  <c r="Q11"/>
  <c r="Q12"/>
  <c r="Q13"/>
  <c r="AA61" s="1"/>
  <c r="Q14"/>
  <c r="Q15"/>
  <c r="AA63" s="1"/>
  <c r="Q16"/>
  <c r="Q17"/>
  <c r="Q18"/>
  <c r="Q19"/>
  <c r="AA67" s="1"/>
  <c r="Q20"/>
  <c r="AA68" s="1"/>
  <c r="Q21"/>
  <c r="AA69" s="1"/>
  <c r="Q22"/>
  <c r="Q23"/>
  <c r="AA71" s="1"/>
  <c r="Q24"/>
  <c r="Q25"/>
  <c r="AA73" s="1"/>
  <c r="Q26"/>
  <c r="Q27"/>
  <c r="Q28"/>
  <c r="Q29"/>
  <c r="AA77" s="1"/>
  <c r="Q30"/>
  <c r="Q31"/>
  <c r="AA79" s="1"/>
  <c r="Q32"/>
  <c r="Q33"/>
  <c r="Q34"/>
  <c r="Q35"/>
  <c r="AA83" s="1"/>
  <c r="Q36"/>
  <c r="Q37"/>
  <c r="AA85" s="1"/>
  <c r="Q38"/>
  <c r="Q39"/>
  <c r="AA87" s="1"/>
  <c r="Q40"/>
  <c r="AA88" s="1"/>
  <c r="Q41"/>
  <c r="AA89" s="1"/>
  <c r="Q42"/>
  <c r="Q43"/>
  <c r="AA91" s="1"/>
  <c r="Q44"/>
  <c r="AA92" s="1"/>
  <c r="Q45"/>
  <c r="AA93" s="1"/>
  <c r="Q46"/>
  <c r="AA94" s="1"/>
  <c r="Q47"/>
  <c r="AA95" s="1"/>
  <c r="Q48"/>
  <c r="AA96" s="1"/>
  <c r="Q49"/>
  <c r="Q50"/>
  <c r="AA98" s="1"/>
  <c r="Q51"/>
  <c r="AA99" s="1"/>
  <c r="Q52"/>
  <c r="Q53"/>
  <c r="Q54"/>
  <c r="Q55"/>
  <c r="AA102"/>
  <c r="O9"/>
  <c r="Z57" s="1"/>
  <c r="O10"/>
  <c r="Z58" s="1"/>
  <c r="O11"/>
  <c r="Z59" s="1"/>
  <c r="O12"/>
  <c r="Z60" s="1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O22"/>
  <c r="Z70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O32"/>
  <c r="Z80" s="1"/>
  <c r="O33"/>
  <c r="Z81" s="1"/>
  <c r="O34"/>
  <c r="Z82" s="1"/>
  <c r="O35"/>
  <c r="Z83" s="1"/>
  <c r="O36"/>
  <c r="Z84" s="1"/>
  <c r="O37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O49"/>
  <c r="Z97" s="1"/>
  <c r="O50"/>
  <c r="O5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M21"/>
  <c r="Y69" s="1"/>
  <c r="M22"/>
  <c r="Y70" s="1"/>
  <c r="M23"/>
  <c r="Y71" s="1"/>
  <c r="M24"/>
  <c r="Y72" s="1"/>
  <c r="M25"/>
  <c r="Y73" s="1"/>
  <c r="M26"/>
  <c r="Y74" s="1"/>
  <c r="M27"/>
  <c r="Y75" s="1"/>
  <c r="M28"/>
  <c r="M29"/>
  <c r="Y77" s="1"/>
  <c r="M30"/>
  <c r="Y78" s="1"/>
  <c r="M31"/>
  <c r="Y79" s="1"/>
  <c r="M32"/>
  <c r="Y80" s="1"/>
  <c r="M33"/>
  <c r="Y81" s="1"/>
  <c r="M34"/>
  <c r="Y82" s="1"/>
  <c r="M35"/>
  <c r="Y83" s="1"/>
  <c r="M36"/>
  <c r="M37"/>
  <c r="M38"/>
  <c r="Y86" s="1"/>
  <c r="M39"/>
  <c r="Y87" s="1"/>
  <c r="M40"/>
  <c r="Y88" s="1"/>
  <c r="M41"/>
  <c r="Y89" s="1"/>
  <c r="M42"/>
  <c r="Y90" s="1"/>
  <c r="M43"/>
  <c r="Y91" s="1"/>
  <c r="M44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M54"/>
  <c r="Y102" s="1"/>
  <c r="M55"/>
  <c r="Y103" s="1"/>
  <c r="S8"/>
  <c r="AB56" s="1"/>
  <c r="Q8"/>
  <c r="AA56" s="1"/>
  <c r="O8"/>
  <c r="Z56" s="1"/>
  <c r="M8"/>
  <c r="H9"/>
  <c r="AB9" s="1"/>
  <c r="H10"/>
  <c r="AB10" s="1"/>
  <c r="H11"/>
  <c r="H12"/>
  <c r="H13"/>
  <c r="H14"/>
  <c r="AB14" s="1"/>
  <c r="H15"/>
  <c r="H16"/>
  <c r="H17"/>
  <c r="H18"/>
  <c r="H19"/>
  <c r="H20"/>
  <c r="H21"/>
  <c r="H22"/>
  <c r="AB22" s="1"/>
  <c r="H23"/>
  <c r="AB23" s="1"/>
  <c r="H24"/>
  <c r="H25"/>
  <c r="AB25" s="1"/>
  <c r="H26"/>
  <c r="AB26"/>
  <c r="H27"/>
  <c r="H28"/>
  <c r="H29"/>
  <c r="H30"/>
  <c r="AB30" s="1"/>
  <c r="H31"/>
  <c r="H32"/>
  <c r="H33"/>
  <c r="H34"/>
  <c r="H35"/>
  <c r="H36"/>
  <c r="H37"/>
  <c r="H38"/>
  <c r="AB38" s="1"/>
  <c r="H39"/>
  <c r="H40"/>
  <c r="H41"/>
  <c r="H42"/>
  <c r="AB42" s="1"/>
  <c r="H43"/>
  <c r="H44"/>
  <c r="H45"/>
  <c r="AB45" s="1"/>
  <c r="H46"/>
  <c r="AB46" s="1"/>
  <c r="H47"/>
  <c r="AB47" s="1"/>
  <c r="H48"/>
  <c r="H49"/>
  <c r="AB49" s="1"/>
  <c r="H50"/>
  <c r="H51"/>
  <c r="AB51" s="1"/>
  <c r="H52"/>
  <c r="H53"/>
  <c r="H54"/>
  <c r="AB54" s="1"/>
  <c r="H55"/>
  <c r="AB55" s="1"/>
  <c r="F9"/>
  <c r="AA9" s="1"/>
  <c r="F10"/>
  <c r="F11"/>
  <c r="AA11" s="1"/>
  <c r="F12"/>
  <c r="F13"/>
  <c r="AA13" s="1"/>
  <c r="F14"/>
  <c r="AA14" s="1"/>
  <c r="F15"/>
  <c r="F16"/>
  <c r="F17"/>
  <c r="AA17" s="1"/>
  <c r="F18"/>
  <c r="F19"/>
  <c r="AA19" s="1"/>
  <c r="F20"/>
  <c r="F21"/>
  <c r="F22"/>
  <c r="F23"/>
  <c r="AA23" s="1"/>
  <c r="F24"/>
  <c r="F25"/>
  <c r="AA25" s="1"/>
  <c r="F26"/>
  <c r="F27"/>
  <c r="AA27" s="1"/>
  <c r="F28"/>
  <c r="F29"/>
  <c r="AA29" s="1"/>
  <c r="F30"/>
  <c r="F31"/>
  <c r="F32"/>
  <c r="F33"/>
  <c r="AA33" s="1"/>
  <c r="F34"/>
  <c r="F35"/>
  <c r="AA35" s="1"/>
  <c r="F36"/>
  <c r="AA36" s="1"/>
  <c r="F37"/>
  <c r="F38"/>
  <c r="AA38" s="1"/>
  <c r="F39"/>
  <c r="AA39" s="1"/>
  <c r="F40"/>
  <c r="F41"/>
  <c r="F42"/>
  <c r="F43"/>
  <c r="AA43" s="1"/>
  <c r="F44"/>
  <c r="F45"/>
  <c r="F46"/>
  <c r="F47"/>
  <c r="AA47" s="1"/>
  <c r="F48"/>
  <c r="F49"/>
  <c r="AA49"/>
  <c r="F50"/>
  <c r="AA50" s="1"/>
  <c r="F51"/>
  <c r="AA51" s="1"/>
  <c r="F52"/>
  <c r="F53"/>
  <c r="F54"/>
  <c r="AA54" s="1"/>
  <c r="F55"/>
  <c r="AA55" s="1"/>
  <c r="D9"/>
  <c r="D10"/>
  <c r="D11"/>
  <c r="D12"/>
  <c r="D13"/>
  <c r="D14"/>
  <c r="Z14" s="1"/>
  <c r="D15"/>
  <c r="D16"/>
  <c r="D17"/>
  <c r="D18"/>
  <c r="D19"/>
  <c r="D20"/>
  <c r="D21"/>
  <c r="D22"/>
  <c r="Z22" s="1"/>
  <c r="D23"/>
  <c r="D24"/>
  <c r="D25"/>
  <c r="D26"/>
  <c r="Z26" s="1"/>
  <c r="D27"/>
  <c r="D28"/>
  <c r="D29"/>
  <c r="D30"/>
  <c r="Z30" s="1"/>
  <c r="D31"/>
  <c r="D32"/>
  <c r="D33"/>
  <c r="D34"/>
  <c r="D35"/>
  <c r="D36"/>
  <c r="D37"/>
  <c r="D38"/>
  <c r="Z38" s="1"/>
  <c r="D39"/>
  <c r="D40"/>
  <c r="D41"/>
  <c r="D42"/>
  <c r="Z42" s="1"/>
  <c r="D43"/>
  <c r="Z43" s="1"/>
  <c r="D44"/>
  <c r="D45"/>
  <c r="D46"/>
  <c r="Z46" s="1"/>
  <c r="D47"/>
  <c r="Z47" s="1"/>
  <c r="D48"/>
  <c r="D49"/>
  <c r="Z49" s="1"/>
  <c r="D50"/>
  <c r="D51"/>
  <c r="Z51" s="1"/>
  <c r="D52"/>
  <c r="Z52" s="1"/>
  <c r="D53"/>
  <c r="D54"/>
  <c r="Z54" s="1"/>
  <c r="D55"/>
  <c r="Z55" s="1"/>
  <c r="B9"/>
  <c r="Y9" s="1"/>
  <c r="B10"/>
  <c r="B11"/>
  <c r="Y11" s="1"/>
  <c r="B12"/>
  <c r="B13"/>
  <c r="B14"/>
  <c r="B15"/>
  <c r="B16"/>
  <c r="B17"/>
  <c r="Y17" s="1"/>
  <c r="B18"/>
  <c r="B19"/>
  <c r="Y19" s="1"/>
  <c r="B20"/>
  <c r="B21"/>
  <c r="B22"/>
  <c r="B23"/>
  <c r="Y23" s="1"/>
  <c r="B24"/>
  <c r="B25"/>
  <c r="Y25" s="1"/>
  <c r="B26"/>
  <c r="B27"/>
  <c r="Y27" s="1"/>
  <c r="B28"/>
  <c r="B29"/>
  <c r="B30"/>
  <c r="B31"/>
  <c r="Y31" s="1"/>
  <c r="B32"/>
  <c r="B33"/>
  <c r="Y33" s="1"/>
  <c r="B34"/>
  <c r="B35"/>
  <c r="Y35" s="1"/>
  <c r="B36"/>
  <c r="B37"/>
  <c r="C39" s="1"/>
  <c r="B38"/>
  <c r="B39"/>
  <c r="Y39" s="1"/>
  <c r="B40"/>
  <c r="B41"/>
  <c r="Y41" s="1"/>
  <c r="B42"/>
  <c r="B43"/>
  <c r="Y43" s="1"/>
  <c r="B44"/>
  <c r="B45"/>
  <c r="Y45" s="1"/>
  <c r="B46"/>
  <c r="B47"/>
  <c r="B48"/>
  <c r="B49"/>
  <c r="Y49" s="1"/>
  <c r="B50"/>
  <c r="B51"/>
  <c r="Y51" s="1"/>
  <c r="B52"/>
  <c r="B53"/>
  <c r="Y53" s="1"/>
  <c r="B54"/>
  <c r="Y54" s="1"/>
  <c r="B55"/>
  <c r="Y55" s="1"/>
  <c r="H8"/>
  <c r="F8"/>
  <c r="G11" s="1"/>
  <c r="D8"/>
  <c r="B8"/>
  <c r="H9" i="75"/>
  <c r="AB9" s="1"/>
  <c r="H10"/>
  <c r="AB10" s="1"/>
  <c r="H11"/>
  <c r="H12"/>
  <c r="H13"/>
  <c r="AB13" s="1"/>
  <c r="H14"/>
  <c r="AB14" s="1"/>
  <c r="H15"/>
  <c r="H16"/>
  <c r="H17"/>
  <c r="AB17" s="1"/>
  <c r="H18"/>
  <c r="AB18" s="1"/>
  <c r="H19"/>
  <c r="H20"/>
  <c r="H21"/>
  <c r="AB21" s="1"/>
  <c r="H22"/>
  <c r="H23"/>
  <c r="AB23" s="1"/>
  <c r="H24"/>
  <c r="H25"/>
  <c r="AB25" s="1"/>
  <c r="H26"/>
  <c r="H27"/>
  <c r="AB27" s="1"/>
  <c r="H28"/>
  <c r="H29"/>
  <c r="H30"/>
  <c r="H31"/>
  <c r="AB31" s="1"/>
  <c r="H32"/>
  <c r="H33"/>
  <c r="AB33" s="1"/>
  <c r="H34"/>
  <c r="H35"/>
  <c r="H36"/>
  <c r="H37"/>
  <c r="AB37" s="1"/>
  <c r="H38"/>
  <c r="H39"/>
  <c r="H40"/>
  <c r="H41"/>
  <c r="H42"/>
  <c r="H43"/>
  <c r="H44"/>
  <c r="H45"/>
  <c r="H46"/>
  <c r="AB46" s="1"/>
  <c r="H47"/>
  <c r="H48"/>
  <c r="H49"/>
  <c r="H50"/>
  <c r="AB50" s="1"/>
  <c r="H51"/>
  <c r="H52"/>
  <c r="H53"/>
  <c r="H54"/>
  <c r="AB54" s="1"/>
  <c r="H55"/>
  <c r="AB55" s="1"/>
  <c r="F9"/>
  <c r="AA9" s="1"/>
  <c r="F10"/>
  <c r="F11"/>
  <c r="AA11" s="1"/>
  <c r="F12"/>
  <c r="F13"/>
  <c r="F14"/>
  <c r="F15"/>
  <c r="F16"/>
  <c r="F17"/>
  <c r="AA17" s="1"/>
  <c r="F18"/>
  <c r="F19"/>
  <c r="AA19" s="1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F33"/>
  <c r="F34"/>
  <c r="F35"/>
  <c r="AA35" s="1"/>
  <c r="F36"/>
  <c r="F37"/>
  <c r="AA37" s="1"/>
  <c r="F38"/>
  <c r="F39"/>
  <c r="AA39" s="1"/>
  <c r="F40"/>
  <c r="F41"/>
  <c r="F42"/>
  <c r="AA42" s="1"/>
  <c r="F43"/>
  <c r="F44"/>
  <c r="F45"/>
  <c r="AA45" s="1"/>
  <c r="F46"/>
  <c r="AA46" s="1"/>
  <c r="F47"/>
  <c r="AA47" s="1"/>
  <c r="F48"/>
  <c r="F49"/>
  <c r="AA49" s="1"/>
  <c r="F50"/>
  <c r="AA50" s="1"/>
  <c r="F51"/>
  <c r="AA51" s="1"/>
  <c r="F52"/>
  <c r="F53"/>
  <c r="AA53" s="1"/>
  <c r="F54"/>
  <c r="AA54" s="1"/>
  <c r="F55"/>
  <c r="D9"/>
  <c r="Z9" s="1"/>
  <c r="D10"/>
  <c r="Z10" s="1"/>
  <c r="D11"/>
  <c r="D12"/>
  <c r="Z12" s="1"/>
  <c r="D13"/>
  <c r="Z13" s="1"/>
  <c r="D14"/>
  <c r="D15"/>
  <c r="D16"/>
  <c r="Z16" s="1"/>
  <c r="D17"/>
  <c r="Z17" s="1"/>
  <c r="D18"/>
  <c r="Z18" s="1"/>
  <c r="D19"/>
  <c r="D20"/>
  <c r="D21"/>
  <c r="Z21" s="1"/>
  <c r="D22"/>
  <c r="Z22" s="1"/>
  <c r="D23"/>
  <c r="Z23" s="1"/>
  <c r="D24"/>
  <c r="D25"/>
  <c r="Z25" s="1"/>
  <c r="D26"/>
  <c r="Z26" s="1"/>
  <c r="D27"/>
  <c r="Z27" s="1"/>
  <c r="D28"/>
  <c r="D29"/>
  <c r="D30"/>
  <c r="Z30" s="1"/>
  <c r="D31"/>
  <c r="Z31" s="1"/>
  <c r="D32"/>
  <c r="D33"/>
  <c r="Z33" s="1"/>
  <c r="D34"/>
  <c r="Z34" s="1"/>
  <c r="D35"/>
  <c r="D36"/>
  <c r="D37"/>
  <c r="Z37" s="1"/>
  <c r="D38"/>
  <c r="Z38" s="1"/>
  <c r="D39"/>
  <c r="D40"/>
  <c r="D41"/>
  <c r="D42"/>
  <c r="Z42" s="1"/>
  <c r="D43"/>
  <c r="Z43" s="1"/>
  <c r="D44"/>
  <c r="D45"/>
  <c r="Z45" s="1"/>
  <c r="D46"/>
  <c r="D47"/>
  <c r="Z47" s="1"/>
  <c r="D48"/>
  <c r="D49"/>
  <c r="Z49" s="1"/>
  <c r="D50"/>
  <c r="Z50" s="1"/>
  <c r="D51"/>
  <c r="Z51" s="1"/>
  <c r="D52"/>
  <c r="D53"/>
  <c r="Z53" s="1"/>
  <c r="D54"/>
  <c r="Z54" s="1"/>
  <c r="D55"/>
  <c r="Z55" s="1"/>
  <c r="B9"/>
  <c r="B10"/>
  <c r="B11"/>
  <c r="Y11" s="1"/>
  <c r="B12"/>
  <c r="B13"/>
  <c r="Y13" s="1"/>
  <c r="B14"/>
  <c r="B15"/>
  <c r="Y15" s="1"/>
  <c r="B16"/>
  <c r="B17"/>
  <c r="B18"/>
  <c r="B19"/>
  <c r="Y19" s="1"/>
  <c r="B20"/>
  <c r="B21"/>
  <c r="B22"/>
  <c r="Y22" s="1"/>
  <c r="B23"/>
  <c r="Y23" s="1"/>
  <c r="B24"/>
  <c r="Y24" s="1"/>
  <c r="B25"/>
  <c r="B26"/>
  <c r="Y26" s="1"/>
  <c r="B27"/>
  <c r="B28"/>
  <c r="Y28" s="1"/>
  <c r="B29"/>
  <c r="B30"/>
  <c r="Y30" s="1"/>
  <c r="B31"/>
  <c r="Y31" s="1"/>
  <c r="B32"/>
  <c r="B33"/>
  <c r="B34"/>
  <c r="Y34" s="1"/>
  <c r="B35"/>
  <c r="Y35"/>
  <c r="B36"/>
  <c r="B37"/>
  <c r="B38"/>
  <c r="Y38" s="1"/>
  <c r="B39"/>
  <c r="Y39"/>
  <c r="B40"/>
  <c r="B41"/>
  <c r="Y41" s="1"/>
  <c r="B42"/>
  <c r="Y42" s="1"/>
  <c r="B43"/>
  <c r="B44"/>
  <c r="B45"/>
  <c r="B46"/>
  <c r="Y46" s="1"/>
  <c r="B47"/>
  <c r="Y47" s="1"/>
  <c r="B48"/>
  <c r="B49"/>
  <c r="Y49"/>
  <c r="B50"/>
  <c r="Y50" s="1"/>
  <c r="B51"/>
  <c r="B52"/>
  <c r="B53"/>
  <c r="Y53" s="1"/>
  <c r="B54"/>
  <c r="Y54" s="1"/>
  <c r="B55"/>
  <c r="Y55" s="1"/>
  <c r="H8"/>
  <c r="F8"/>
  <c r="D8"/>
  <c r="Z8" s="1"/>
  <c r="B8"/>
  <c r="S9"/>
  <c r="S10"/>
  <c r="AB58" s="1"/>
  <c r="S11"/>
  <c r="AB59" s="1"/>
  <c r="S12"/>
  <c r="AB60" s="1"/>
  <c r="S13"/>
  <c r="S14"/>
  <c r="AB62" s="1"/>
  <c r="S15"/>
  <c r="AB63" s="1"/>
  <c r="S16"/>
  <c r="S17"/>
  <c r="S18"/>
  <c r="AB66" s="1"/>
  <c r="S19"/>
  <c r="AB67" s="1"/>
  <c r="S20"/>
  <c r="S21"/>
  <c r="AB69" s="1"/>
  <c r="S22"/>
  <c r="S23"/>
  <c r="AB71" s="1"/>
  <c r="S24"/>
  <c r="S25"/>
  <c r="AB73" s="1"/>
  <c r="S26"/>
  <c r="AB74" s="1"/>
  <c r="S27"/>
  <c r="AB75" s="1"/>
  <c r="S28"/>
  <c r="S29"/>
  <c r="AB77" s="1"/>
  <c r="S30"/>
  <c r="S31"/>
  <c r="AB79" s="1"/>
  <c r="S32"/>
  <c r="S33"/>
  <c r="AB81" s="1"/>
  <c r="S34"/>
  <c r="AB82" s="1"/>
  <c r="S35"/>
  <c r="AB83" s="1"/>
  <c r="S36"/>
  <c r="S37"/>
  <c r="AB85" s="1"/>
  <c r="S38"/>
  <c r="AB86" s="1"/>
  <c r="S39"/>
  <c r="AB87" s="1"/>
  <c r="S40"/>
  <c r="S41"/>
  <c r="AB89" s="1"/>
  <c r="S42"/>
  <c r="S43"/>
  <c r="AB91" s="1"/>
  <c r="S44"/>
  <c r="S45"/>
  <c r="AB93" s="1"/>
  <c r="S46"/>
  <c r="AB94" s="1"/>
  <c r="S47"/>
  <c r="AB95" s="1"/>
  <c r="S48"/>
  <c r="AB96" s="1"/>
  <c r="S49"/>
  <c r="AB97" s="1"/>
  <c r="S50"/>
  <c r="S51"/>
  <c r="AB99" s="1"/>
  <c r="S52"/>
  <c r="S53"/>
  <c r="AB101" s="1"/>
  <c r="S54"/>
  <c r="AB102" s="1"/>
  <c r="S55"/>
  <c r="AB103" s="1"/>
  <c r="AJ103" s="1"/>
  <c r="Q9"/>
  <c r="AA57" s="1"/>
  <c r="Q10"/>
  <c r="AA58" s="1"/>
  <c r="Q11"/>
  <c r="Q12"/>
  <c r="AA60" s="1"/>
  <c r="Q13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Q36"/>
  <c r="Q37"/>
  <c r="AA85" s="1"/>
  <c r="Q38"/>
  <c r="AA86" s="1"/>
  <c r="Q39"/>
  <c r="Q40"/>
  <c r="Q41"/>
  <c r="AA89" s="1"/>
  <c r="Q42"/>
  <c r="AA90" s="1"/>
  <c r="Q43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Q52"/>
  <c r="AA100" s="1"/>
  <c r="Q53"/>
  <c r="AA101" s="1"/>
  <c r="Q54"/>
  <c r="AA102" s="1"/>
  <c r="Q55"/>
  <c r="AA103" s="1"/>
  <c r="AH103" s="1"/>
  <c r="O9"/>
  <c r="Z57" s="1"/>
  <c r="O10"/>
  <c r="O11"/>
  <c r="Z59" s="1"/>
  <c r="O12"/>
  <c r="O13"/>
  <c r="Z61" s="1"/>
  <c r="O14"/>
  <c r="Z62" s="1"/>
  <c r="O15"/>
  <c r="Z63" s="1"/>
  <c r="O16"/>
  <c r="Z64" s="1"/>
  <c r="O17"/>
  <c r="Z65" s="1"/>
  <c r="O18"/>
  <c r="O19"/>
  <c r="Z67" s="1"/>
  <c r="O20"/>
  <c r="O21"/>
  <c r="Z69" s="1"/>
  <c r="O22"/>
  <c r="Z70" s="1"/>
  <c r="O23"/>
  <c r="Z71" s="1"/>
  <c r="O24"/>
  <c r="O25"/>
  <c r="Z73" s="1"/>
  <c r="O26"/>
  <c r="Z74" s="1"/>
  <c r="O27"/>
  <c r="Z75" s="1"/>
  <c r="O28"/>
  <c r="O29"/>
  <c r="Z77" s="1"/>
  <c r="O30"/>
  <c r="Z78" s="1"/>
  <c r="O31"/>
  <c r="Z79" s="1"/>
  <c r="O32"/>
  <c r="Z80" s="1"/>
  <c r="O33"/>
  <c r="Z81" s="1"/>
  <c r="O34"/>
  <c r="Z82" s="1"/>
  <c r="O35"/>
  <c r="Z83" s="1"/>
  <c r="O36"/>
  <c r="O37"/>
  <c r="Z85" s="1"/>
  <c r="O38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O54"/>
  <c r="O55"/>
  <c r="Z103" s="1"/>
  <c r="M9"/>
  <c r="Y57" s="1"/>
  <c r="M10"/>
  <c r="Y58" s="1"/>
  <c r="M11"/>
  <c r="Y59" s="1"/>
  <c r="M12"/>
  <c r="Y60" s="1"/>
  <c r="M13"/>
  <c r="Y61" s="1"/>
  <c r="M14"/>
  <c r="Y62" s="1"/>
  <c r="M15"/>
  <c r="M16"/>
  <c r="Y64" s="1"/>
  <c r="M17"/>
  <c r="M18"/>
  <c r="Y66" s="1"/>
  <c r="M19"/>
  <c r="Y67"/>
  <c r="M20"/>
  <c r="Y68"/>
  <c r="M21"/>
  <c r="M22"/>
  <c r="Y70" s="1"/>
  <c r="M23"/>
  <c r="Y71" s="1"/>
  <c r="M24"/>
  <c r="Y72" s="1"/>
  <c r="M25"/>
  <c r="M26"/>
  <c r="Y74" s="1"/>
  <c r="M27"/>
  <c r="M28"/>
  <c r="Y76" s="1"/>
  <c r="M29"/>
  <c r="M30"/>
  <c r="Y78" s="1"/>
  <c r="M31"/>
  <c r="Y79" s="1"/>
  <c r="M32"/>
  <c r="Y80" s="1"/>
  <c r="M33"/>
  <c r="M34"/>
  <c r="M35"/>
  <c r="Y83" s="1"/>
  <c r="M36"/>
  <c r="Y84" s="1"/>
  <c r="M37"/>
  <c r="M38"/>
  <c r="Y86" s="1"/>
  <c r="M39"/>
  <c r="Y87" s="1"/>
  <c r="M40"/>
  <c r="Y88" s="1"/>
  <c r="M41"/>
  <c r="M42"/>
  <c r="Y90" s="1"/>
  <c r="M43"/>
  <c r="M44"/>
  <c r="Y92" s="1"/>
  <c r="M45"/>
  <c r="Y93" s="1"/>
  <c r="M46"/>
  <c r="Y94" s="1"/>
  <c r="M47"/>
  <c r="Y95" s="1"/>
  <c r="M48"/>
  <c r="Y96" s="1"/>
  <c r="M49"/>
  <c r="M50"/>
  <c r="Y98" s="1"/>
  <c r="M51"/>
  <c r="Y99" s="1"/>
  <c r="M52"/>
  <c r="Y100" s="1"/>
  <c r="M53"/>
  <c r="Y101" s="1"/>
  <c r="M54"/>
  <c r="Y102" s="1"/>
  <c r="M55"/>
  <c r="Y103" s="1"/>
  <c r="AD103" s="1"/>
  <c r="S8"/>
  <c r="Q8"/>
  <c r="AA56" s="1"/>
  <c r="O8"/>
  <c r="M8"/>
  <c r="Y56" s="1"/>
  <c r="S9" i="74"/>
  <c r="S10"/>
  <c r="AB58" s="1"/>
  <c r="S11"/>
  <c r="S12"/>
  <c r="S13"/>
  <c r="AB61" s="1"/>
  <c r="S14"/>
  <c r="S15"/>
  <c r="AB63" s="1"/>
  <c r="S16"/>
  <c r="S17"/>
  <c r="S18"/>
  <c r="AB66" s="1"/>
  <c r="S19"/>
  <c r="S20"/>
  <c r="S21"/>
  <c r="S22"/>
  <c r="S23"/>
  <c r="S24"/>
  <c r="AB72" s="1"/>
  <c r="S25"/>
  <c r="S26"/>
  <c r="AB74" s="1"/>
  <c r="S27"/>
  <c r="AB75" s="1"/>
  <c r="S28"/>
  <c r="AB76" s="1"/>
  <c r="S29"/>
  <c r="S30"/>
  <c r="AB78" s="1"/>
  <c r="S31"/>
  <c r="S32"/>
  <c r="S33"/>
  <c r="AB81" s="1"/>
  <c r="S34"/>
  <c r="S35"/>
  <c r="AB83" s="1"/>
  <c r="S36"/>
  <c r="S37"/>
  <c r="S38"/>
  <c r="S39"/>
  <c r="S40"/>
  <c r="AB88" s="1"/>
  <c r="S41"/>
  <c r="S42"/>
  <c r="AB90" s="1"/>
  <c r="S43"/>
  <c r="AB91" s="1"/>
  <c r="S44"/>
  <c r="AB92" s="1"/>
  <c r="S45"/>
  <c r="S46"/>
  <c r="AB94" s="1"/>
  <c r="S47"/>
  <c r="S48"/>
  <c r="S49"/>
  <c r="AB97" s="1"/>
  <c r="S50"/>
  <c r="S51"/>
  <c r="AB99" s="1"/>
  <c r="S52"/>
  <c r="S53"/>
  <c r="S54"/>
  <c r="AB102" s="1"/>
  <c r="AJ101" s="1"/>
  <c r="S55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Q17"/>
  <c r="AA65" s="1"/>
  <c r="Q18"/>
  <c r="Q19"/>
  <c r="AA67" s="1"/>
  <c r="Q20"/>
  <c r="Q21"/>
  <c r="Q22"/>
  <c r="Q23"/>
  <c r="AA71" s="1"/>
  <c r="Q24"/>
  <c r="AA72" s="1"/>
  <c r="Q25"/>
  <c r="AA73" s="1"/>
  <c r="Q26"/>
  <c r="Q27"/>
  <c r="Q28"/>
  <c r="Q29"/>
  <c r="AA77" s="1"/>
  <c r="Q30"/>
  <c r="Q31"/>
  <c r="AA79" s="1"/>
  <c r="Q32"/>
  <c r="AA80" s="1"/>
  <c r="Q33"/>
  <c r="AA81" s="1"/>
  <c r="Q34"/>
  <c r="AA82" s="1"/>
  <c r="Q35"/>
  <c r="AA83" s="1"/>
  <c r="Q36"/>
  <c r="Q37"/>
  <c r="Q38"/>
  <c r="Q39"/>
  <c r="AA87" s="1"/>
  <c r="Q40"/>
  <c r="AA88" s="1"/>
  <c r="Q41"/>
  <c r="Q42"/>
  <c r="AA90" s="1"/>
  <c r="Q43"/>
  <c r="Q44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Q53"/>
  <c r="Q54"/>
  <c r="Q55"/>
  <c r="AA103" s="1"/>
  <c r="O9"/>
  <c r="O10"/>
  <c r="O11"/>
  <c r="O12"/>
  <c r="Z60" s="1"/>
  <c r="O13"/>
  <c r="Z61" s="1"/>
  <c r="O14"/>
  <c r="Z62" s="1"/>
  <c r="O15"/>
  <c r="Z63" s="1"/>
  <c r="O16"/>
  <c r="O17"/>
  <c r="O18"/>
  <c r="O19"/>
  <c r="O20"/>
  <c r="O21"/>
  <c r="O22"/>
  <c r="O23"/>
  <c r="O24"/>
  <c r="O25"/>
  <c r="Z73" s="1"/>
  <c r="O26"/>
  <c r="O27"/>
  <c r="Z75" s="1"/>
  <c r="O28"/>
  <c r="Z76" s="1"/>
  <c r="O29"/>
  <c r="O30"/>
  <c r="Z78" s="1"/>
  <c r="O31"/>
  <c r="O32"/>
  <c r="Z80" s="1"/>
  <c r="O33"/>
  <c r="Z81" s="1"/>
  <c r="O34"/>
  <c r="Z82" s="1"/>
  <c r="O35"/>
  <c r="Z83" s="1"/>
  <c r="O36"/>
  <c r="O37"/>
  <c r="O38"/>
  <c r="Z86" s="1"/>
  <c r="O39"/>
  <c r="O40"/>
  <c r="O41"/>
  <c r="Z89" s="1"/>
  <c r="O42"/>
  <c r="O43"/>
  <c r="Z91" s="1"/>
  <c r="O44"/>
  <c r="Z92" s="1"/>
  <c r="O45"/>
  <c r="O46"/>
  <c r="O47"/>
  <c r="O48"/>
  <c r="Z96" s="1"/>
  <c r="O49"/>
  <c r="Z97" s="1"/>
  <c r="O50"/>
  <c r="Z98" s="1"/>
  <c r="O51"/>
  <c r="Z99" s="1"/>
  <c r="O52"/>
  <c r="O53"/>
  <c r="O54"/>
  <c r="O55"/>
  <c r="M9"/>
  <c r="Y57" s="1"/>
  <c r="M10"/>
  <c r="M11"/>
  <c r="Y59" s="1"/>
  <c r="M12"/>
  <c r="M13"/>
  <c r="M14"/>
  <c r="Y62" s="1"/>
  <c r="M15"/>
  <c r="M16"/>
  <c r="M17"/>
  <c r="M18"/>
  <c r="M19"/>
  <c r="M20"/>
  <c r="M21"/>
  <c r="Y69" s="1"/>
  <c r="M22"/>
  <c r="M23"/>
  <c r="M24"/>
  <c r="Y72" s="1"/>
  <c r="M25"/>
  <c r="Y73" s="1"/>
  <c r="M26"/>
  <c r="Y74" s="1"/>
  <c r="M27"/>
  <c r="Y75" s="1"/>
  <c r="M28"/>
  <c r="M29"/>
  <c r="Y77" s="1"/>
  <c r="M30"/>
  <c r="M31"/>
  <c r="Y79" s="1"/>
  <c r="M32"/>
  <c r="Y80" s="1"/>
  <c r="M33"/>
  <c r="M34"/>
  <c r="Y82" s="1"/>
  <c r="M35"/>
  <c r="M36"/>
  <c r="M37"/>
  <c r="M38"/>
  <c r="M39"/>
  <c r="M40"/>
  <c r="Y88" s="1"/>
  <c r="M41"/>
  <c r="M42"/>
  <c r="Y90" s="1"/>
  <c r="M43"/>
  <c r="Y91" s="1"/>
  <c r="M44"/>
  <c r="M45"/>
  <c r="Y93" s="1"/>
  <c r="M46"/>
  <c r="M47"/>
  <c r="Y95" s="1"/>
  <c r="M48"/>
  <c r="M49"/>
  <c r="M50"/>
  <c r="Y98" s="1"/>
  <c r="M51"/>
  <c r="Y99" s="1"/>
  <c r="M52"/>
  <c r="M53"/>
  <c r="M54"/>
  <c r="M55"/>
  <c r="S8"/>
  <c r="AB56" s="1"/>
  <c r="Q8"/>
  <c r="AA56" s="1"/>
  <c r="O8"/>
  <c r="Z56" s="1"/>
  <c r="M8"/>
  <c r="H9"/>
  <c r="AB9" s="1"/>
  <c r="H10"/>
  <c r="AB10" s="1"/>
  <c r="H11"/>
  <c r="H12"/>
  <c r="H13"/>
  <c r="AB13" s="1"/>
  <c r="H14"/>
  <c r="H15"/>
  <c r="AB15" s="1"/>
  <c r="H16"/>
  <c r="H17"/>
  <c r="H18"/>
  <c r="H19"/>
  <c r="H20"/>
  <c r="H21"/>
  <c r="H22"/>
  <c r="H23"/>
  <c r="H24"/>
  <c r="H25"/>
  <c r="AB25" s="1"/>
  <c r="H26"/>
  <c r="AB26" s="1"/>
  <c r="H27"/>
  <c r="AB27" s="1"/>
  <c r="H28"/>
  <c r="H29"/>
  <c r="H30"/>
  <c r="AB30" s="1"/>
  <c r="H31"/>
  <c r="H32"/>
  <c r="H33"/>
  <c r="AB33" s="1"/>
  <c r="H34"/>
  <c r="H35"/>
  <c r="AB35" s="1"/>
  <c r="H36"/>
  <c r="H37"/>
  <c r="H38"/>
  <c r="AB38" s="1"/>
  <c r="H39"/>
  <c r="H40"/>
  <c r="H41"/>
  <c r="AB41" s="1"/>
  <c r="H42"/>
  <c r="AB42" s="1"/>
  <c r="H43"/>
  <c r="AB43" s="1"/>
  <c r="H44"/>
  <c r="H45"/>
  <c r="H46"/>
  <c r="AB46" s="1"/>
  <c r="H47"/>
  <c r="H48"/>
  <c r="H49"/>
  <c r="AB49" s="1"/>
  <c r="H50"/>
  <c r="H51"/>
  <c r="AB51" s="1"/>
  <c r="H52"/>
  <c r="H53"/>
  <c r="H54"/>
  <c r="AB54" s="1"/>
  <c r="H55"/>
  <c r="F9"/>
  <c r="AA9" s="1"/>
  <c r="F10"/>
  <c r="AA10" s="1"/>
  <c r="F11"/>
  <c r="AA11" s="1"/>
  <c r="F12"/>
  <c r="F13"/>
  <c r="F14"/>
  <c r="AA14" s="1"/>
  <c r="F15"/>
  <c r="AA15" s="1"/>
  <c r="F16"/>
  <c r="F17"/>
  <c r="F18"/>
  <c r="F19"/>
  <c r="AA19" s="1"/>
  <c r="F20"/>
  <c r="F21"/>
  <c r="F22"/>
  <c r="F23"/>
  <c r="F24"/>
  <c r="F25"/>
  <c r="AA25" s="1"/>
  <c r="F26"/>
  <c r="AA26" s="1"/>
  <c r="F27"/>
  <c r="F28"/>
  <c r="F29"/>
  <c r="AA29" s="1"/>
  <c r="F30"/>
  <c r="F31"/>
  <c r="AA31" s="1"/>
  <c r="F32"/>
  <c r="F33"/>
  <c r="AA33" s="1"/>
  <c r="F34"/>
  <c r="F35"/>
  <c r="AA35" s="1"/>
  <c r="F36"/>
  <c r="F37"/>
  <c r="AA37" s="1"/>
  <c r="F38"/>
  <c r="AA38" s="1"/>
  <c r="F39"/>
  <c r="F40"/>
  <c r="F41"/>
  <c r="F42"/>
  <c r="AA42" s="1"/>
  <c r="F43"/>
  <c r="AA43" s="1"/>
  <c r="F44"/>
  <c r="F45"/>
  <c r="AA45" s="1"/>
  <c r="F46"/>
  <c r="F47"/>
  <c r="AA47" s="1"/>
  <c r="F48"/>
  <c r="F49"/>
  <c r="F50"/>
  <c r="AA50" s="1"/>
  <c r="F51"/>
  <c r="AA51" s="1"/>
  <c r="F52"/>
  <c r="F53"/>
  <c r="F54"/>
  <c r="F55"/>
  <c r="G55" s="1"/>
  <c r="D9"/>
  <c r="D10"/>
  <c r="Z10" s="1"/>
  <c r="D11"/>
  <c r="D12"/>
  <c r="D13"/>
  <c r="Z13" s="1"/>
  <c r="D14"/>
  <c r="Z14" s="1"/>
  <c r="D15"/>
  <c r="Z15" s="1"/>
  <c r="D16"/>
  <c r="D17"/>
  <c r="D18"/>
  <c r="D19"/>
  <c r="D20"/>
  <c r="Z20" s="1"/>
  <c r="D21"/>
  <c r="D22"/>
  <c r="D23"/>
  <c r="D24"/>
  <c r="D25"/>
  <c r="Z25" s="1"/>
  <c r="D26"/>
  <c r="D27"/>
  <c r="Z27" s="1"/>
  <c r="D28"/>
  <c r="D29"/>
  <c r="D30"/>
  <c r="Z30" s="1"/>
  <c r="D31"/>
  <c r="D32"/>
  <c r="D33"/>
  <c r="Z33" s="1"/>
  <c r="D34"/>
  <c r="Z34" s="1"/>
  <c r="D35"/>
  <c r="Z35" s="1"/>
  <c r="D36"/>
  <c r="D37"/>
  <c r="Z37" s="1"/>
  <c r="D38"/>
  <c r="Z38" s="1"/>
  <c r="D39"/>
  <c r="Z39" s="1"/>
  <c r="D40"/>
  <c r="D41"/>
  <c r="D42"/>
  <c r="D43"/>
  <c r="Z43" s="1"/>
  <c r="D44"/>
  <c r="D45"/>
  <c r="D46"/>
  <c r="Z46" s="1"/>
  <c r="D47"/>
  <c r="D48"/>
  <c r="D49"/>
  <c r="Z49" s="1"/>
  <c r="D50"/>
  <c r="Z50" s="1"/>
  <c r="D51"/>
  <c r="Z51" s="1"/>
  <c r="D52"/>
  <c r="D53"/>
  <c r="D54"/>
  <c r="D55"/>
  <c r="B9"/>
  <c r="Y9" s="1"/>
  <c r="B10"/>
  <c r="B11"/>
  <c r="Y11" s="1"/>
  <c r="B12"/>
  <c r="B13"/>
  <c r="B14"/>
  <c r="Y14" s="1"/>
  <c r="B15"/>
  <c r="B16"/>
  <c r="B17"/>
  <c r="B18"/>
  <c r="B19"/>
  <c r="B20"/>
  <c r="B21"/>
  <c r="Y21" s="1"/>
  <c r="B22"/>
  <c r="B23"/>
  <c r="B24"/>
  <c r="B25"/>
  <c r="Y25" s="1"/>
  <c r="B26"/>
  <c r="B27"/>
  <c r="Y27" s="1"/>
  <c r="B28"/>
  <c r="B29"/>
  <c r="Y29" s="1"/>
  <c r="B30"/>
  <c r="B31"/>
  <c r="Y31" s="1"/>
  <c r="B32"/>
  <c r="B33"/>
  <c r="C35" s="1"/>
  <c r="B34"/>
  <c r="Y34" s="1"/>
  <c r="B35"/>
  <c r="B36"/>
  <c r="B37"/>
  <c r="B38"/>
  <c r="Y38" s="1"/>
  <c r="B39"/>
  <c r="Y39" s="1"/>
  <c r="B40"/>
  <c r="B41"/>
  <c r="Y41"/>
  <c r="B42"/>
  <c r="Y42"/>
  <c r="B43"/>
  <c r="Y43" s="1"/>
  <c r="B44"/>
  <c r="B45"/>
  <c r="B46"/>
  <c r="B47"/>
  <c r="Y47" s="1"/>
  <c r="B48"/>
  <c r="C51" s="1"/>
  <c r="B49"/>
  <c r="B50"/>
  <c r="Y50" s="1"/>
  <c r="B51"/>
  <c r="B52"/>
  <c r="B53"/>
  <c r="B54"/>
  <c r="Y54" s="1"/>
  <c r="AD53" s="1"/>
  <c r="B55"/>
  <c r="H8"/>
  <c r="F8"/>
  <c r="D8"/>
  <c r="B8"/>
  <c r="S9" i="73"/>
  <c r="S10"/>
  <c r="AB58" s="1"/>
  <c r="S11"/>
  <c r="S12"/>
  <c r="AB60" s="1"/>
  <c r="S13"/>
  <c r="S14"/>
  <c r="AB62" s="1"/>
  <c r="S15"/>
  <c r="AB63" s="1"/>
  <c r="S16"/>
  <c r="S17"/>
  <c r="AB65" s="1"/>
  <c r="S18"/>
  <c r="S19"/>
  <c r="AB67" s="1"/>
  <c r="S20"/>
  <c r="AB68" s="1"/>
  <c r="S21"/>
  <c r="AB69" s="1"/>
  <c r="S22"/>
  <c r="AB70" s="1"/>
  <c r="S23"/>
  <c r="AB71" s="1"/>
  <c r="S24"/>
  <c r="AB72" s="1"/>
  <c r="S25"/>
  <c r="S26"/>
  <c r="AB74" s="1"/>
  <c r="S27"/>
  <c r="AB75" s="1"/>
  <c r="S28"/>
  <c r="S29"/>
  <c r="AB77" s="1"/>
  <c r="S30"/>
  <c r="S31"/>
  <c r="AB79" s="1"/>
  <c r="S32"/>
  <c r="S33"/>
  <c r="AB81" s="1"/>
  <c r="S34"/>
  <c r="AB82" s="1"/>
  <c r="S35"/>
  <c r="AB83" s="1"/>
  <c r="S36"/>
  <c r="S37"/>
  <c r="AB85"/>
  <c r="S38"/>
  <c r="S39"/>
  <c r="AB87" s="1"/>
  <c r="S40"/>
  <c r="AB88" s="1"/>
  <c r="S41"/>
  <c r="S42"/>
  <c r="AB90" s="1"/>
  <c r="S43"/>
  <c r="AB91" s="1"/>
  <c r="S44"/>
  <c r="S45"/>
  <c r="AB93" s="1"/>
  <c r="S46"/>
  <c r="S47"/>
  <c r="AB95" s="1"/>
  <c r="S48"/>
  <c r="S49"/>
  <c r="AB97" s="1"/>
  <c r="S50"/>
  <c r="AB98" s="1"/>
  <c r="S51"/>
  <c r="AB99" s="1"/>
  <c r="S52"/>
  <c r="S53"/>
  <c r="AB101" s="1"/>
  <c r="S54"/>
  <c r="S55"/>
  <c r="AB103" s="1"/>
  <c r="Q9"/>
  <c r="AA57" s="1"/>
  <c r="Q10"/>
  <c r="Q11"/>
  <c r="AA59" s="1"/>
  <c r="Q12"/>
  <c r="Q13"/>
  <c r="AA61" s="1"/>
  <c r="Q14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Q24"/>
  <c r="AA72" s="1"/>
  <c r="Q25"/>
  <c r="AA73" s="1"/>
  <c r="Q26"/>
  <c r="AA74" s="1"/>
  <c r="Q27"/>
  <c r="Q28"/>
  <c r="AA76" s="1"/>
  <c r="Q29"/>
  <c r="AA77" s="1"/>
  <c r="Q30"/>
  <c r="AA78" s="1"/>
  <c r="Q31"/>
  <c r="AA79" s="1"/>
  <c r="Q32"/>
  <c r="Q33"/>
  <c r="Q34"/>
  <c r="AA82" s="1"/>
  <c r="Q35"/>
  <c r="Q36"/>
  <c r="AA84" s="1"/>
  <c r="Q37"/>
  <c r="Q38"/>
  <c r="AA86" s="1"/>
  <c r="Q39"/>
  <c r="AA87" s="1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Q50"/>
  <c r="AA98" s="1"/>
  <c r="Q51"/>
  <c r="Q52"/>
  <c r="AA100" s="1"/>
  <c r="Q53"/>
  <c r="AA101" s="1"/>
  <c r="Q54"/>
  <c r="AA102" s="1"/>
  <c r="Q55"/>
  <c r="AA103" s="1"/>
  <c r="O9"/>
  <c r="Z57" s="1"/>
  <c r="O10"/>
  <c r="Z58" s="1"/>
  <c r="O11"/>
  <c r="O12"/>
  <c r="Z60" s="1"/>
  <c r="O13"/>
  <c r="O14"/>
  <c r="Z62" s="1"/>
  <c r="O15"/>
  <c r="O16"/>
  <c r="O17"/>
  <c r="Z65" s="1"/>
  <c r="O18"/>
  <c r="Z66" s="1"/>
  <c r="O19"/>
  <c r="Z67" s="1"/>
  <c r="O20"/>
  <c r="O21"/>
  <c r="Z69" s="1"/>
  <c r="O22"/>
  <c r="O23"/>
  <c r="Z71" s="1"/>
  <c r="O24"/>
  <c r="O25"/>
  <c r="Z73" s="1"/>
  <c r="O26"/>
  <c r="O27"/>
  <c r="Z75" s="1"/>
  <c r="O28"/>
  <c r="O29"/>
  <c r="Z77" s="1"/>
  <c r="O30"/>
  <c r="Z78" s="1"/>
  <c r="O31"/>
  <c r="Z79" s="1"/>
  <c r="O32"/>
  <c r="O33"/>
  <c r="Z81" s="1"/>
  <c r="O34"/>
  <c r="Z82" s="1"/>
  <c r="O35"/>
  <c r="Z83" s="1"/>
  <c r="O36"/>
  <c r="Z84" s="1"/>
  <c r="O37"/>
  <c r="O38"/>
  <c r="Z86" s="1"/>
  <c r="O39"/>
  <c r="Z87" s="1"/>
  <c r="O40"/>
  <c r="Z88" s="1"/>
  <c r="O41"/>
  <c r="Z89" s="1"/>
  <c r="O42"/>
  <c r="O43"/>
  <c r="Z91" s="1"/>
  <c r="O44"/>
  <c r="O45"/>
  <c r="Z93" s="1"/>
  <c r="O46"/>
  <c r="Z94" s="1"/>
  <c r="O47"/>
  <c r="Z95" s="1"/>
  <c r="O48"/>
  <c r="O49"/>
  <c r="Z97" s="1"/>
  <c r="O50"/>
  <c r="Z98" s="1"/>
  <c r="O51"/>
  <c r="Z99" s="1"/>
  <c r="O52"/>
  <c r="Z100" s="1"/>
  <c r="O53"/>
  <c r="O54"/>
  <c r="Z102" s="1"/>
  <c r="O55"/>
  <c r="Z103" s="1"/>
  <c r="AF103" s="1"/>
  <c r="M9"/>
  <c r="M10"/>
  <c r="Y58" s="1"/>
  <c r="M11"/>
  <c r="Y59" s="1"/>
  <c r="M12"/>
  <c r="Y60" s="1"/>
  <c r="M13"/>
  <c r="Y61" s="1"/>
  <c r="M14"/>
  <c r="M15"/>
  <c r="Y63" s="1"/>
  <c r="M16"/>
  <c r="Y64" s="1"/>
  <c r="M17"/>
  <c r="M18"/>
  <c r="Y66" s="1"/>
  <c r="M19"/>
  <c r="M20"/>
  <c r="M21"/>
  <c r="Y69" s="1"/>
  <c r="M22"/>
  <c r="Y70" s="1"/>
  <c r="M23"/>
  <c r="Y71" s="1"/>
  <c r="M24"/>
  <c r="Y72" s="1"/>
  <c r="M25"/>
  <c r="Y73" s="1"/>
  <c r="M26"/>
  <c r="M27"/>
  <c r="Y75" s="1"/>
  <c r="M28"/>
  <c r="Y76" s="1"/>
  <c r="M29"/>
  <c r="Y77" s="1"/>
  <c r="M30"/>
  <c r="Y78"/>
  <c r="M31"/>
  <c r="Y79" s="1"/>
  <c r="M32"/>
  <c r="Y80" s="1"/>
  <c r="M33"/>
  <c r="Y81" s="1"/>
  <c r="M34"/>
  <c r="Y82" s="1"/>
  <c r="M35"/>
  <c r="Y83" s="1"/>
  <c r="M36"/>
  <c r="Y84" s="1"/>
  <c r="M37"/>
  <c r="M38"/>
  <c r="Y86" s="1"/>
  <c r="M39"/>
  <c r="Y87" s="1"/>
  <c r="M40"/>
  <c r="Y88" s="1"/>
  <c r="M41"/>
  <c r="Y89" s="1"/>
  <c r="M42"/>
  <c r="Y90" s="1"/>
  <c r="M43"/>
  <c r="M44"/>
  <c r="Y92" s="1"/>
  <c r="M45"/>
  <c r="Y93" s="1"/>
  <c r="M46"/>
  <c r="Y94" s="1"/>
  <c r="M47"/>
  <c r="M48"/>
  <c r="Y96" s="1"/>
  <c r="M49"/>
  <c r="M50"/>
  <c r="Y98" s="1"/>
  <c r="M51"/>
  <c r="Y99" s="1"/>
  <c r="M52"/>
  <c r="Y100" s="1"/>
  <c r="M53"/>
  <c r="Y101" s="1"/>
  <c r="M54"/>
  <c r="Y102" s="1"/>
  <c r="M55"/>
  <c r="Y103" s="1"/>
  <c r="S8"/>
  <c r="Q8"/>
  <c r="AA56" s="1"/>
  <c r="O8"/>
  <c r="M8"/>
  <c r="Y56" s="1"/>
  <c r="H9"/>
  <c r="AB9" s="1"/>
  <c r="H10"/>
  <c r="AB10" s="1"/>
  <c r="H11"/>
  <c r="AB11" s="1"/>
  <c r="H12"/>
  <c r="AB12" s="1"/>
  <c r="H13"/>
  <c r="H14"/>
  <c r="AB14" s="1"/>
  <c r="H15"/>
  <c r="H16"/>
  <c r="H17"/>
  <c r="AB17" s="1"/>
  <c r="H18"/>
  <c r="H19"/>
  <c r="AB19"/>
  <c r="H20"/>
  <c r="H2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H31"/>
  <c r="AB31" s="1"/>
  <c r="H32"/>
  <c r="H33"/>
  <c r="H34"/>
  <c r="AB34" s="1"/>
  <c r="H35"/>
  <c r="AB35" s="1"/>
  <c r="H36"/>
  <c r="H37"/>
  <c r="AB37" s="1"/>
  <c r="H38"/>
  <c r="AB38" s="1"/>
  <c r="H39"/>
  <c r="AB39" s="1"/>
  <c r="H40"/>
  <c r="H41"/>
  <c r="AB41" s="1"/>
  <c r="H42"/>
  <c r="AB42" s="1"/>
  <c r="H43"/>
  <c r="AB43" s="1"/>
  <c r="H44"/>
  <c r="H45"/>
  <c r="H46"/>
  <c r="AB46" s="1"/>
  <c r="H47"/>
  <c r="AB47" s="1"/>
  <c r="H48"/>
  <c r="H49"/>
  <c r="H50"/>
  <c r="AB50" s="1"/>
  <c r="H51"/>
  <c r="AB51" s="1"/>
  <c r="H52"/>
  <c r="H53"/>
  <c r="AB53" s="1"/>
  <c r="H54"/>
  <c r="H55"/>
  <c r="AB55" s="1"/>
  <c r="F9"/>
  <c r="AA9" s="1"/>
  <c r="F10"/>
  <c r="F11"/>
  <c r="AA11" s="1"/>
  <c r="F12"/>
  <c r="F13"/>
  <c r="F14"/>
  <c r="F15"/>
  <c r="AA15" s="1"/>
  <c r="F16"/>
  <c r="F17"/>
  <c r="AA17" s="1"/>
  <c r="F18"/>
  <c r="F19"/>
  <c r="AA19" s="1"/>
  <c r="F20"/>
  <c r="F21"/>
  <c r="F22"/>
  <c r="AA22" s="1"/>
  <c r="F23"/>
  <c r="F24"/>
  <c r="F25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F35"/>
  <c r="AA35" s="1"/>
  <c r="F36"/>
  <c r="AA36" s="1"/>
  <c r="F37"/>
  <c r="AA37" s="1"/>
  <c r="F38"/>
  <c r="AA38" s="1"/>
  <c r="F39"/>
  <c r="AA39" s="1"/>
  <c r="F40"/>
  <c r="AA40" s="1"/>
  <c r="F41"/>
  <c r="F42"/>
  <c r="AA42" s="1"/>
  <c r="F43"/>
  <c r="AA43" s="1"/>
  <c r="F44"/>
  <c r="AA44"/>
  <c r="F45"/>
  <c r="AA45"/>
  <c r="F46"/>
  <c r="AA46" s="1"/>
  <c r="F47"/>
  <c r="AA47"/>
  <c r="F48"/>
  <c r="AA48"/>
  <c r="F49"/>
  <c r="AA49" s="1"/>
  <c r="F50"/>
  <c r="F51"/>
  <c r="AA51" s="1"/>
  <c r="F52"/>
  <c r="AA52" s="1"/>
  <c r="F53"/>
  <c r="AA53" s="1"/>
  <c r="F54"/>
  <c r="AA54" s="1"/>
  <c r="F55"/>
  <c r="AA55" s="1"/>
  <c r="D9"/>
  <c r="D10"/>
  <c r="Z10" s="1"/>
  <c r="D11"/>
  <c r="D12"/>
  <c r="D13"/>
  <c r="D14"/>
  <c r="Z14" s="1"/>
  <c r="D15"/>
  <c r="D16"/>
  <c r="D17"/>
  <c r="Z17" s="1"/>
  <c r="D18"/>
  <c r="Z18" s="1"/>
  <c r="D19"/>
  <c r="Z19" s="1"/>
  <c r="D20"/>
  <c r="D21"/>
  <c r="Z21" s="1"/>
  <c r="D22"/>
  <c r="D23"/>
  <c r="Z23" s="1"/>
  <c r="D24"/>
  <c r="Z24" s="1"/>
  <c r="D25"/>
  <c r="Z25" s="1"/>
  <c r="D26"/>
  <c r="D27"/>
  <c r="Z27" s="1"/>
  <c r="D28"/>
  <c r="D29"/>
  <c r="Z29" s="1"/>
  <c r="D30"/>
  <c r="Z30" s="1"/>
  <c r="D31"/>
  <c r="Z31" s="1"/>
  <c r="D32"/>
  <c r="D33"/>
  <c r="D34"/>
  <c r="D35"/>
  <c r="Z35" s="1"/>
  <c r="D36"/>
  <c r="Z36" s="1"/>
  <c r="D37"/>
  <c r="Z37" s="1"/>
  <c r="D38"/>
  <c r="D39"/>
  <c r="Z39" s="1"/>
  <c r="D40"/>
  <c r="D41"/>
  <c r="Z41" s="1"/>
  <c r="D42"/>
  <c r="Z42" s="1"/>
  <c r="D43"/>
  <c r="Z43" s="1"/>
  <c r="D44"/>
  <c r="D45"/>
  <c r="Z45" s="1"/>
  <c r="D46"/>
  <c r="Z46" s="1"/>
  <c r="D47"/>
  <c r="Z47" s="1"/>
  <c r="D48"/>
  <c r="Z48" s="1"/>
  <c r="D49"/>
  <c r="Z49" s="1"/>
  <c r="D50"/>
  <c r="D51"/>
  <c r="Z51" s="1"/>
  <c r="D52"/>
  <c r="D53"/>
  <c r="D54"/>
  <c r="Z54" s="1"/>
  <c r="D55"/>
  <c r="Z55" s="1"/>
  <c r="B9"/>
  <c r="Y9" s="1"/>
  <c r="B10"/>
  <c r="B11"/>
  <c r="Y11" s="1"/>
  <c r="B12"/>
  <c r="B13"/>
  <c r="Y13" s="1"/>
  <c r="B14"/>
  <c r="Y14" s="1"/>
  <c r="B15"/>
  <c r="Y15" s="1"/>
  <c r="B16"/>
  <c r="Y16" s="1"/>
  <c r="B17"/>
  <c r="Y17" s="1"/>
  <c r="B18"/>
  <c r="Y18" s="1"/>
  <c r="B19"/>
  <c r="B20"/>
  <c r="B21"/>
  <c r="Y21" s="1"/>
  <c r="B22"/>
  <c r="Y22" s="1"/>
  <c r="B23"/>
  <c r="Y23" s="1"/>
  <c r="B24"/>
  <c r="Y24" s="1"/>
  <c r="B25"/>
  <c r="Y25" s="1"/>
  <c r="B26"/>
  <c r="Y26" s="1"/>
  <c r="B27"/>
  <c r="Y27" s="1"/>
  <c r="B28"/>
  <c r="Y28" s="1"/>
  <c r="B29"/>
  <c r="B30"/>
  <c r="Y30" s="1"/>
  <c r="B31"/>
  <c r="B32"/>
  <c r="Y32" s="1"/>
  <c r="B33"/>
  <c r="Y33" s="1"/>
  <c r="B34"/>
  <c r="Y34" s="1"/>
  <c r="B35"/>
  <c r="Y35" s="1"/>
  <c r="B36"/>
  <c r="Y36" s="1"/>
  <c r="B37"/>
  <c r="Y37" s="1"/>
  <c r="B38"/>
  <c r="B39"/>
  <c r="Y39" s="1"/>
  <c r="B40"/>
  <c r="Y40" s="1"/>
  <c r="B41"/>
  <c r="Y41" s="1"/>
  <c r="B42"/>
  <c r="Y42" s="1"/>
  <c r="B43"/>
  <c r="B44"/>
  <c r="Y44" s="1"/>
  <c r="B45"/>
  <c r="B46"/>
  <c r="Y46" s="1"/>
  <c r="B47"/>
  <c r="B48"/>
  <c r="Y48"/>
  <c r="B49"/>
  <c r="Y49" s="1"/>
  <c r="B50"/>
  <c r="Y50" s="1"/>
  <c r="B51"/>
  <c r="Y51" s="1"/>
  <c r="B52"/>
  <c r="B53"/>
  <c r="Y53" s="1"/>
  <c r="AD53" s="1"/>
  <c r="B54"/>
  <c r="Y54" s="1"/>
  <c r="B55"/>
  <c r="Y55" s="1"/>
  <c r="H8"/>
  <c r="AB8" s="1"/>
  <c r="F8"/>
  <c r="D8"/>
  <c r="Z8" s="1"/>
  <c r="B8"/>
  <c r="S9" i="72"/>
  <c r="S10"/>
  <c r="S11"/>
  <c r="AB59" s="1"/>
  <c r="S12"/>
  <c r="AB60" s="1"/>
  <c r="S13"/>
  <c r="AB61" s="1"/>
  <c r="S14"/>
  <c r="AB62" s="1"/>
  <c r="S15"/>
  <c r="AB63" s="1"/>
  <c r="S16"/>
  <c r="S17"/>
  <c r="AB65" s="1"/>
  <c r="S18"/>
  <c r="S19"/>
  <c r="AB67" s="1"/>
  <c r="S20"/>
  <c r="S21"/>
  <c r="AB69" s="1"/>
  <c r="S22"/>
  <c r="AB70" s="1"/>
  <c r="S23"/>
  <c r="AB71" s="1"/>
  <c r="S24"/>
  <c r="AB72" s="1"/>
  <c r="S25"/>
  <c r="AB73" s="1"/>
  <c r="S26"/>
  <c r="AB74" s="1"/>
  <c r="S27"/>
  <c r="S28"/>
  <c r="AB76" s="1"/>
  <c r="S29"/>
  <c r="S30"/>
  <c r="AB78" s="1"/>
  <c r="S31"/>
  <c r="S32"/>
  <c r="AB80" s="1"/>
  <c r="S33"/>
  <c r="S34"/>
  <c r="S35"/>
  <c r="AB83" s="1"/>
  <c r="S36"/>
  <c r="AB84" s="1"/>
  <c r="S37"/>
  <c r="S38"/>
  <c r="AB86" s="1"/>
  <c r="S39"/>
  <c r="S40"/>
  <c r="AB88" s="1"/>
  <c r="S41"/>
  <c r="S42"/>
  <c r="S43"/>
  <c r="AB91" s="1"/>
  <c r="S44"/>
  <c r="AB92" s="1"/>
  <c r="S45"/>
  <c r="S46"/>
  <c r="AB94" s="1"/>
  <c r="S47"/>
  <c r="S48"/>
  <c r="AB96" s="1"/>
  <c r="S49"/>
  <c r="S50"/>
  <c r="AB98" s="1"/>
  <c r="S51"/>
  <c r="AB99" s="1"/>
  <c r="S52"/>
  <c r="AB100" s="1"/>
  <c r="S53"/>
  <c r="S54"/>
  <c r="AB102" s="1"/>
  <c r="S55"/>
  <c r="AB103" s="1"/>
  <c r="AJ103" s="1"/>
  <c r="Q9"/>
  <c r="Q10"/>
  <c r="AA58" s="1"/>
  <c r="Q11"/>
  <c r="Q12"/>
  <c r="Q13"/>
  <c r="AA61" s="1"/>
  <c r="Q14"/>
  <c r="AA62" s="1"/>
  <c r="Q15"/>
  <c r="AA63" s="1"/>
  <c r="Q16"/>
  <c r="Q17"/>
  <c r="AA65" s="1"/>
  <c r="Q18"/>
  <c r="AA66" s="1"/>
  <c r="Q19"/>
  <c r="Q20"/>
  <c r="AA68" s="1"/>
  <c r="Q21"/>
  <c r="AA69" s="1"/>
  <c r="Q22"/>
  <c r="AA70" s="1"/>
  <c r="Q23"/>
  <c r="Q24"/>
  <c r="AA72" s="1"/>
  <c r="Q25"/>
  <c r="AA73"/>
  <c r="Q26"/>
  <c r="AA74"/>
  <c r="Q27"/>
  <c r="Q28"/>
  <c r="AA76" s="1"/>
  <c r="Q29"/>
  <c r="AA77"/>
  <c r="Q30"/>
  <c r="Q31"/>
  <c r="AA79" s="1"/>
  <c r="Q32"/>
  <c r="AA80" s="1"/>
  <c r="Q33"/>
  <c r="Q34"/>
  <c r="AA82" s="1"/>
  <c r="Q35"/>
  <c r="AA83" s="1"/>
  <c r="Q36"/>
  <c r="AA84"/>
  <c r="Q37"/>
  <c r="AA85" s="1"/>
  <c r="Q38"/>
  <c r="Q39"/>
  <c r="AA87" s="1"/>
  <c r="Q40"/>
  <c r="AA88" s="1"/>
  <c r="Q41"/>
  <c r="AA89" s="1"/>
  <c r="Q42"/>
  <c r="Q43"/>
  <c r="AA91" s="1"/>
  <c r="Q44"/>
  <c r="Q45"/>
  <c r="AA93" s="1"/>
  <c r="Q46"/>
  <c r="AA94" s="1"/>
  <c r="Q47"/>
  <c r="AA95" s="1"/>
  <c r="Q48"/>
  <c r="AA96"/>
  <c r="Q49"/>
  <c r="Q50"/>
  <c r="Q51"/>
  <c r="AA99" s="1"/>
  <c r="Q52"/>
  <c r="Q53"/>
  <c r="Q54"/>
  <c r="AA102" s="1"/>
  <c r="Q55"/>
  <c r="AA103" s="1"/>
  <c r="O9"/>
  <c r="Z57" s="1"/>
  <c r="O10"/>
  <c r="Z58" s="1"/>
  <c r="O11"/>
  <c r="Z59" s="1"/>
  <c r="O12"/>
  <c r="Z60" s="1"/>
  <c r="O13"/>
  <c r="O14"/>
  <c r="Z62" s="1"/>
  <c r="O15"/>
  <c r="Z63" s="1"/>
  <c r="AF60" s="1"/>
  <c r="O16"/>
  <c r="O17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O27"/>
  <c r="Z75" s="1"/>
  <c r="O28"/>
  <c r="Z76" s="1"/>
  <c r="O29"/>
  <c r="Z77" s="1"/>
  <c r="O30"/>
  <c r="O31"/>
  <c r="Z79" s="1"/>
  <c r="O32"/>
  <c r="O33"/>
  <c r="Z81" s="1"/>
  <c r="AF81" s="1"/>
  <c r="O34"/>
  <c r="Z82" s="1"/>
  <c r="O35"/>
  <c r="Z83" s="1"/>
  <c r="O36"/>
  <c r="Z84" s="1"/>
  <c r="O37"/>
  <c r="Z85" s="1"/>
  <c r="O38"/>
  <c r="O39"/>
  <c r="Z87" s="1"/>
  <c r="O40"/>
  <c r="O41"/>
  <c r="Z89" s="1"/>
  <c r="O42"/>
  <c r="Z90" s="1"/>
  <c r="O43"/>
  <c r="Z91" s="1"/>
  <c r="O44"/>
  <c r="Z92" s="1"/>
  <c r="O45"/>
  <c r="Z93" s="1"/>
  <c r="AF90" s="1"/>
  <c r="O46"/>
  <c r="O47"/>
  <c r="O48"/>
  <c r="O49"/>
  <c r="Z97" s="1"/>
  <c r="O50"/>
  <c r="O51"/>
  <c r="Z99" s="1"/>
  <c r="AF97" s="1"/>
  <c r="O52"/>
  <c r="Z100" s="1"/>
  <c r="O53"/>
  <c r="Z101" s="1"/>
  <c r="O54"/>
  <c r="Z102" s="1"/>
  <c r="O55"/>
  <c r="Z103" s="1"/>
  <c r="M9"/>
  <c r="M10"/>
  <c r="Y58" s="1"/>
  <c r="M11"/>
  <c r="Y59" s="1"/>
  <c r="M12"/>
  <c r="M13"/>
  <c r="Y61" s="1"/>
  <c r="M14"/>
  <c r="Y62" s="1"/>
  <c r="M15"/>
  <c r="Y63" s="1"/>
  <c r="M16"/>
  <c r="Y64" s="1"/>
  <c r="M17"/>
  <c r="M18"/>
  <c r="Y66" s="1"/>
  <c r="M19"/>
  <c r="M20"/>
  <c r="Y68" s="1"/>
  <c r="M21"/>
  <c r="M22"/>
  <c r="Y70" s="1"/>
  <c r="M23"/>
  <c r="Y71" s="1"/>
  <c r="M24"/>
  <c r="M25"/>
  <c r="Y73" s="1"/>
  <c r="M26"/>
  <c r="Y74" s="1"/>
  <c r="M27"/>
  <c r="Y75" s="1"/>
  <c r="M28"/>
  <c r="Y76" s="1"/>
  <c r="M29"/>
  <c r="Y77" s="1"/>
  <c r="M30"/>
  <c r="M31"/>
  <c r="Y79" s="1"/>
  <c r="M32"/>
  <c r="Y80" s="1"/>
  <c r="M33"/>
  <c r="M34"/>
  <c r="Y82" s="1"/>
  <c r="M35"/>
  <c r="M36"/>
  <c r="M37"/>
  <c r="Y85" s="1"/>
  <c r="M38"/>
  <c r="M39"/>
  <c r="Y87" s="1"/>
  <c r="M40"/>
  <c r="Y88" s="1"/>
  <c r="AD85" s="1"/>
  <c r="M41"/>
  <c r="Y89" s="1"/>
  <c r="M42"/>
  <c r="M43"/>
  <c r="Y91" s="1"/>
  <c r="M44"/>
  <c r="M45"/>
  <c r="Y93" s="1"/>
  <c r="M46"/>
  <c r="Y94" s="1"/>
  <c r="AD91" s="1"/>
  <c r="M47"/>
  <c r="Y95" s="1"/>
  <c r="M48"/>
  <c r="M49"/>
  <c r="Y97" s="1"/>
  <c r="M50"/>
  <c r="M51"/>
  <c r="Y99" s="1"/>
  <c r="M52"/>
  <c r="M53"/>
  <c r="Y101" s="1"/>
  <c r="M54"/>
  <c r="Y102" s="1"/>
  <c r="M55"/>
  <c r="Y103" s="1"/>
  <c r="S8"/>
  <c r="Q8"/>
  <c r="O8"/>
  <c r="M8"/>
  <c r="Y56" s="1"/>
  <c r="H9"/>
  <c r="H10"/>
  <c r="H11"/>
  <c r="AB11" s="1"/>
  <c r="H12"/>
  <c r="H13"/>
  <c r="H14"/>
  <c r="AB14" s="1"/>
  <c r="H15"/>
  <c r="H16"/>
  <c r="H17"/>
  <c r="AB17" s="1"/>
  <c r="H18"/>
  <c r="AB18"/>
  <c r="H19"/>
  <c r="H20"/>
  <c r="H21"/>
  <c r="H22"/>
  <c r="AB22" s="1"/>
  <c r="H23"/>
  <c r="AB23" s="1"/>
  <c r="H24"/>
  <c r="AB24" s="1"/>
  <c r="H25"/>
  <c r="AB25"/>
  <c r="H26"/>
  <c r="AB26" s="1"/>
  <c r="H27"/>
  <c r="H28"/>
  <c r="I31" s="1"/>
  <c r="H29"/>
  <c r="H30"/>
  <c r="AB30" s="1"/>
  <c r="H31"/>
  <c r="AB31" s="1"/>
  <c r="H32"/>
  <c r="H33"/>
  <c r="AB33" s="1"/>
  <c r="H34"/>
  <c r="AB34" s="1"/>
  <c r="H35"/>
  <c r="H36"/>
  <c r="H37"/>
  <c r="H38"/>
  <c r="AB38" s="1"/>
  <c r="H39"/>
  <c r="AB39" s="1"/>
  <c r="H40"/>
  <c r="AB40" s="1"/>
  <c r="H41"/>
  <c r="H42"/>
  <c r="AB42" s="1"/>
  <c r="H43"/>
  <c r="AB43" s="1"/>
  <c r="H44"/>
  <c r="H45"/>
  <c r="AB45" s="1"/>
  <c r="H46"/>
  <c r="H47"/>
  <c r="H48"/>
  <c r="H49"/>
  <c r="H50"/>
  <c r="H51"/>
  <c r="AB51" s="1"/>
  <c r="H52"/>
  <c r="H53"/>
  <c r="H54"/>
  <c r="AB54" s="1"/>
  <c r="H55"/>
  <c r="AB55" s="1"/>
  <c r="F9"/>
  <c r="F10"/>
  <c r="AA10" s="1"/>
  <c r="F11"/>
  <c r="AA11" s="1"/>
  <c r="AH11" s="1"/>
  <c r="F12"/>
  <c r="AA12" s="1"/>
  <c r="F13"/>
  <c r="AA13" s="1"/>
  <c r="F14"/>
  <c r="AA14" s="1"/>
  <c r="F15"/>
  <c r="AA15" s="1"/>
  <c r="F16"/>
  <c r="F17"/>
  <c r="F18"/>
  <c r="AA18" s="1"/>
  <c r="F19"/>
  <c r="AA19" s="1"/>
  <c r="F20"/>
  <c r="F21"/>
  <c r="AA21" s="1"/>
  <c r="F22"/>
  <c r="F23"/>
  <c r="AA23" s="1"/>
  <c r="F24"/>
  <c r="F25"/>
  <c r="AA25" s="1"/>
  <c r="F26"/>
  <c r="AA26" s="1"/>
  <c r="F27"/>
  <c r="AA27" s="1"/>
  <c r="F28"/>
  <c r="F29"/>
  <c r="F30"/>
  <c r="AA30" s="1"/>
  <c r="F31"/>
  <c r="AA31"/>
  <c r="F32"/>
  <c r="F33"/>
  <c r="F34"/>
  <c r="AA34" s="1"/>
  <c r="F35"/>
  <c r="AA35" s="1"/>
  <c r="F36"/>
  <c r="F37"/>
  <c r="F38"/>
  <c r="AA38" s="1"/>
  <c r="F39"/>
  <c r="AA39" s="1"/>
  <c r="F40"/>
  <c r="F41"/>
  <c r="F42"/>
  <c r="AA42" s="1"/>
  <c r="F43"/>
  <c r="AA43" s="1"/>
  <c r="F44"/>
  <c r="F45"/>
  <c r="F46"/>
  <c r="AA46" s="1"/>
  <c r="F47"/>
  <c r="AA47" s="1"/>
  <c r="F48"/>
  <c r="G51" s="1"/>
  <c r="F49"/>
  <c r="AA49" s="1"/>
  <c r="F50"/>
  <c r="F51"/>
  <c r="F52"/>
  <c r="F53"/>
  <c r="F54"/>
  <c r="F55"/>
  <c r="AA55" s="1"/>
  <c r="H8"/>
  <c r="F8"/>
  <c r="AA8" s="1"/>
  <c r="D9"/>
  <c r="Z9" s="1"/>
  <c r="D10"/>
  <c r="E11" s="1"/>
  <c r="D11"/>
  <c r="Z11" s="1"/>
  <c r="D12"/>
  <c r="Z12" s="1"/>
  <c r="D13"/>
  <c r="Z13" s="1"/>
  <c r="D14"/>
  <c r="Z14" s="1"/>
  <c r="D15"/>
  <c r="D16"/>
  <c r="Z16" s="1"/>
  <c r="D17"/>
  <c r="Z17" s="1"/>
  <c r="D18"/>
  <c r="Z18" s="1"/>
  <c r="D19"/>
  <c r="Z19" s="1"/>
  <c r="D20"/>
  <c r="D21"/>
  <c r="D22"/>
  <c r="Z22" s="1"/>
  <c r="D23"/>
  <c r="Z23" s="1"/>
  <c r="D24"/>
  <c r="Z24" s="1"/>
  <c r="D25"/>
  <c r="D26"/>
  <c r="Z26" s="1"/>
  <c r="D27"/>
  <c r="D28"/>
  <c r="Z28" s="1"/>
  <c r="D29"/>
  <c r="Z29" s="1"/>
  <c r="D30"/>
  <c r="D31"/>
  <c r="Z31" s="1"/>
  <c r="D32"/>
  <c r="D33"/>
  <c r="D34"/>
  <c r="Z34" s="1"/>
  <c r="D35"/>
  <c r="Z35" s="1"/>
  <c r="D36"/>
  <c r="Z36" s="1"/>
  <c r="D37"/>
  <c r="D38"/>
  <c r="Z38" s="1"/>
  <c r="D39"/>
  <c r="Z39" s="1"/>
  <c r="D40"/>
  <c r="Z40" s="1"/>
  <c r="D41"/>
  <c r="D42"/>
  <c r="Z42" s="1"/>
  <c r="D43"/>
  <c r="Z43" s="1"/>
  <c r="D44"/>
  <c r="D45"/>
  <c r="Z45" s="1"/>
  <c r="D46"/>
  <c r="Z46" s="1"/>
  <c r="D47"/>
  <c r="Z47" s="1"/>
  <c r="D48"/>
  <c r="D49"/>
  <c r="D50"/>
  <c r="Z50" s="1"/>
  <c r="D51"/>
  <c r="Z51" s="1"/>
  <c r="D52"/>
  <c r="D53"/>
  <c r="D54"/>
  <c r="Z54" s="1"/>
  <c r="D55"/>
  <c r="Z55" s="1"/>
  <c r="D8"/>
  <c r="Z8" s="1"/>
  <c r="B9"/>
  <c r="Y9" s="1"/>
  <c r="B10"/>
  <c r="Y10" s="1"/>
  <c r="AD8" s="1"/>
  <c r="B11"/>
  <c r="Y11" s="1"/>
  <c r="B12"/>
  <c r="B13"/>
  <c r="Y13" s="1"/>
  <c r="B14"/>
  <c r="Y14" s="1"/>
  <c r="B15"/>
  <c r="Y15" s="1"/>
  <c r="B16"/>
  <c r="Y16" s="1"/>
  <c r="B17"/>
  <c r="Y17" s="1"/>
  <c r="B18"/>
  <c r="B19"/>
  <c r="Y19" s="1"/>
  <c r="B20"/>
  <c r="B21"/>
  <c r="Y21" s="1"/>
  <c r="B22"/>
  <c r="Y22" s="1"/>
  <c r="AC22" s="1"/>
  <c r="B23"/>
  <c r="Y23" s="1"/>
  <c r="B24"/>
  <c r="Y24" s="1"/>
  <c r="B25"/>
  <c r="Y25" s="1"/>
  <c r="B26"/>
  <c r="Y26" s="1"/>
  <c r="B27"/>
  <c r="Y27" s="1"/>
  <c r="B28"/>
  <c r="Y28" s="1"/>
  <c r="B29"/>
  <c r="Y29" s="1"/>
  <c r="B30"/>
  <c r="B31"/>
  <c r="Y31" s="1"/>
  <c r="AC31" s="1"/>
  <c r="B32"/>
  <c r="B33"/>
  <c r="B34"/>
  <c r="Y34" s="1"/>
  <c r="B35"/>
  <c r="Y35" s="1"/>
  <c r="B36"/>
  <c r="B37"/>
  <c r="B38"/>
  <c r="B39"/>
  <c r="Y39" s="1"/>
  <c r="B40"/>
  <c r="B41"/>
  <c r="Y41" s="1"/>
  <c r="B42"/>
  <c r="Y42" s="1"/>
  <c r="B43"/>
  <c r="Y43" s="1"/>
  <c r="B44"/>
  <c r="B45"/>
  <c r="Y45" s="1"/>
  <c r="B46"/>
  <c r="Y46" s="1"/>
  <c r="B47"/>
  <c r="B48"/>
  <c r="B49"/>
  <c r="Y49" s="1"/>
  <c r="B50"/>
  <c r="Y50" s="1"/>
  <c r="B51"/>
  <c r="Y51" s="1"/>
  <c r="AD48" s="1"/>
  <c r="B52"/>
  <c r="B53"/>
  <c r="Y53" s="1"/>
  <c r="B54"/>
  <c r="B55"/>
  <c r="Y55" s="1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 s="1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 s="1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 s="1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 s="1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 s="1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 s="1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X54"/>
  <c r="Z54"/>
  <c r="X53"/>
  <c r="AA101"/>
  <c r="X52"/>
  <c r="X51"/>
  <c r="Y51"/>
  <c r="X50"/>
  <c r="AB98"/>
  <c r="X49"/>
  <c r="Y49"/>
  <c r="X48"/>
  <c r="AB96"/>
  <c r="X47"/>
  <c r="AA47"/>
  <c r="X46"/>
  <c r="Z94"/>
  <c r="X45"/>
  <c r="X44"/>
  <c r="Z92"/>
  <c r="X43"/>
  <c r="Y91"/>
  <c r="X42"/>
  <c r="AB42"/>
  <c r="X41"/>
  <c r="Y89"/>
  <c r="X40"/>
  <c r="X39"/>
  <c r="AA87"/>
  <c r="AH87" s="1"/>
  <c r="X38"/>
  <c r="X37"/>
  <c r="X36"/>
  <c r="X35"/>
  <c r="Y35"/>
  <c r="X34"/>
  <c r="AB82"/>
  <c r="X33"/>
  <c r="Y33"/>
  <c r="X32"/>
  <c r="AB80"/>
  <c r="X31"/>
  <c r="X30"/>
  <c r="AB78"/>
  <c r="X29"/>
  <c r="Y29"/>
  <c r="X28"/>
  <c r="X27"/>
  <c r="Y27"/>
  <c r="X26"/>
  <c r="AB74"/>
  <c r="X25"/>
  <c r="Y25"/>
  <c r="X24"/>
  <c r="AB72"/>
  <c r="X23"/>
  <c r="X22"/>
  <c r="AB70"/>
  <c r="X21"/>
  <c r="Y21"/>
  <c r="X20"/>
  <c r="X19"/>
  <c r="X18"/>
  <c r="X17"/>
  <c r="AA17"/>
  <c r="X16"/>
  <c r="Z64"/>
  <c r="X15"/>
  <c r="AA15"/>
  <c r="X14"/>
  <c r="Z62"/>
  <c r="X13"/>
  <c r="AA13"/>
  <c r="X12"/>
  <c r="Z60"/>
  <c r="X11"/>
  <c r="AA11"/>
  <c r="X10"/>
  <c r="X9"/>
  <c r="AA9"/>
  <c r="X8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A103"/>
  <c r="AH103" s="1"/>
  <c r="X54"/>
  <c r="X53"/>
  <c r="AA101"/>
  <c r="AB53"/>
  <c r="Z53"/>
  <c r="X52"/>
  <c r="AA100"/>
  <c r="X51"/>
  <c r="Z99"/>
  <c r="X50"/>
  <c r="Z98"/>
  <c r="Z50"/>
  <c r="X49"/>
  <c r="AA97"/>
  <c r="X48"/>
  <c r="Z96"/>
  <c r="X47"/>
  <c r="AB95"/>
  <c r="Y47"/>
  <c r="X46"/>
  <c r="AB94"/>
  <c r="AA46"/>
  <c r="Y46"/>
  <c r="X45"/>
  <c r="AB93"/>
  <c r="AA45"/>
  <c r="X44"/>
  <c r="Y92"/>
  <c r="X43"/>
  <c r="X42"/>
  <c r="AA90"/>
  <c r="AC90" s="1"/>
  <c r="AA42"/>
  <c r="Y42"/>
  <c r="X41"/>
  <c r="AB89"/>
  <c r="AB41"/>
  <c r="Z41"/>
  <c r="X40"/>
  <c r="X39"/>
  <c r="AB87"/>
  <c r="AB39"/>
  <c r="Z39"/>
  <c r="X38"/>
  <c r="AA86"/>
  <c r="Y38"/>
  <c r="X37"/>
  <c r="AB85"/>
  <c r="Z85"/>
  <c r="AF84" s="1"/>
  <c r="AB37"/>
  <c r="AA37"/>
  <c r="Z37"/>
  <c r="Y37"/>
  <c r="X36"/>
  <c r="AB84"/>
  <c r="AA84"/>
  <c r="Y84"/>
  <c r="X35"/>
  <c r="AB83"/>
  <c r="AB35"/>
  <c r="Z35"/>
  <c r="X34"/>
  <c r="AA82"/>
  <c r="AB34"/>
  <c r="AA34"/>
  <c r="Z34"/>
  <c r="Y34"/>
  <c r="X33"/>
  <c r="AB81"/>
  <c r="AA81"/>
  <c r="AB33"/>
  <c r="Z33"/>
  <c r="X32"/>
  <c r="AA80"/>
  <c r="X31"/>
  <c r="AB79"/>
  <c r="Z79"/>
  <c r="AB31"/>
  <c r="AA31"/>
  <c r="Z31"/>
  <c r="X30"/>
  <c r="AA78"/>
  <c r="AA30"/>
  <c r="Y30"/>
  <c r="X29"/>
  <c r="AB77"/>
  <c r="AB29"/>
  <c r="Z29"/>
  <c r="X28"/>
  <c r="AA76"/>
  <c r="X27"/>
  <c r="AA75"/>
  <c r="AB27"/>
  <c r="Z27"/>
  <c r="X26"/>
  <c r="AA74"/>
  <c r="X25"/>
  <c r="AB73"/>
  <c r="X24"/>
  <c r="AA72"/>
  <c r="X23"/>
  <c r="AB71"/>
  <c r="X22"/>
  <c r="AA70"/>
  <c r="AA22"/>
  <c r="Y22"/>
  <c r="X21"/>
  <c r="AB69"/>
  <c r="Z69"/>
  <c r="AB21"/>
  <c r="AA21"/>
  <c r="Z21"/>
  <c r="Y21"/>
  <c r="X20"/>
  <c r="AB68"/>
  <c r="Y68"/>
  <c r="AC68" s="1"/>
  <c r="X19"/>
  <c r="AB67"/>
  <c r="AC67" s="1"/>
  <c r="AB19"/>
  <c r="Z19"/>
  <c r="X18"/>
  <c r="AA66"/>
  <c r="AB18"/>
  <c r="AA18"/>
  <c r="Z18"/>
  <c r="X17"/>
  <c r="AB65"/>
  <c r="AA65"/>
  <c r="AB17"/>
  <c r="Z17"/>
  <c r="X16"/>
  <c r="AA64"/>
  <c r="X15"/>
  <c r="AB63"/>
  <c r="AB15"/>
  <c r="AA15"/>
  <c r="Z15"/>
  <c r="Y15"/>
  <c r="X14"/>
  <c r="AB62"/>
  <c r="AA62"/>
  <c r="Y14"/>
  <c r="X13"/>
  <c r="AB61"/>
  <c r="AB13"/>
  <c r="Z13"/>
  <c r="X12"/>
  <c r="AA60"/>
  <c r="X11"/>
  <c r="AB59"/>
  <c r="AA59"/>
  <c r="AB11"/>
  <c r="Z11"/>
  <c r="X10"/>
  <c r="AA58"/>
  <c r="AA10"/>
  <c r="Y10"/>
  <c r="X9"/>
  <c r="AB57"/>
  <c r="Z9"/>
  <c r="X8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X52"/>
  <c r="X51"/>
  <c r="AA99"/>
  <c r="Y51"/>
  <c r="X50"/>
  <c r="AB98"/>
  <c r="X49"/>
  <c r="AB49"/>
  <c r="X48"/>
  <c r="X47"/>
  <c r="AB47"/>
  <c r="X46"/>
  <c r="Z46"/>
  <c r="X45"/>
  <c r="AB45"/>
  <c r="Y45"/>
  <c r="X44"/>
  <c r="AB92"/>
  <c r="I47"/>
  <c r="X43"/>
  <c r="AA91"/>
  <c r="AB43"/>
  <c r="Y43"/>
  <c r="X42"/>
  <c r="AB90"/>
  <c r="AB42"/>
  <c r="X41"/>
  <c r="Y89"/>
  <c r="AB41"/>
  <c r="AA41"/>
  <c r="Z41"/>
  <c r="X40"/>
  <c r="AB88"/>
  <c r="E43"/>
  <c r="X39"/>
  <c r="AA87"/>
  <c r="AB39"/>
  <c r="Z39"/>
  <c r="X38"/>
  <c r="Z86"/>
  <c r="X37"/>
  <c r="Y85"/>
  <c r="Y37"/>
  <c r="X36"/>
  <c r="X35"/>
  <c r="AA83"/>
  <c r="AB35"/>
  <c r="Z35"/>
  <c r="X34"/>
  <c r="AA34"/>
  <c r="X33"/>
  <c r="Y81"/>
  <c r="Y33"/>
  <c r="X32"/>
  <c r="AB80"/>
  <c r="X31"/>
  <c r="X30"/>
  <c r="AB78"/>
  <c r="AB30"/>
  <c r="X29"/>
  <c r="Y77"/>
  <c r="Y29"/>
  <c r="X28"/>
  <c r="AB76"/>
  <c r="X27"/>
  <c r="Y75"/>
  <c r="Y27"/>
  <c r="X26"/>
  <c r="AB26"/>
  <c r="X25"/>
  <c r="Y73"/>
  <c r="Y25"/>
  <c r="X24"/>
  <c r="AB72"/>
  <c r="I27"/>
  <c r="X23"/>
  <c r="X22"/>
  <c r="AB70"/>
  <c r="AB22"/>
  <c r="X21"/>
  <c r="Y69"/>
  <c r="Y21"/>
  <c r="X20"/>
  <c r="AB68"/>
  <c r="X19"/>
  <c r="AB19"/>
  <c r="Z19"/>
  <c r="X18"/>
  <c r="Z66"/>
  <c r="AA18"/>
  <c r="Y18"/>
  <c r="X17"/>
  <c r="AB65"/>
  <c r="Y65"/>
  <c r="Y17"/>
  <c r="X16"/>
  <c r="AB64"/>
  <c r="X15"/>
  <c r="Y63"/>
  <c r="AB15"/>
  <c r="AA15"/>
  <c r="Z15"/>
  <c r="X14"/>
  <c r="AA14"/>
  <c r="Z14"/>
  <c r="Y14"/>
  <c r="X13"/>
  <c r="AB61"/>
  <c r="AA61"/>
  <c r="AA13"/>
  <c r="X12"/>
  <c r="Z60"/>
  <c r="X11"/>
  <c r="AA59"/>
  <c r="AB11"/>
  <c r="Z11"/>
  <c r="X10"/>
  <c r="Z58"/>
  <c r="AA10"/>
  <c r="Y10"/>
  <c r="X9"/>
  <c r="AB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Z103"/>
  <c r="AF103" s="1"/>
  <c r="Y103"/>
  <c r="AB55"/>
  <c r="Z55"/>
  <c r="Y55"/>
  <c r="X54"/>
  <c r="AA102"/>
  <c r="Z102"/>
  <c r="Y102"/>
  <c r="AA54"/>
  <c r="Z54"/>
  <c r="X53"/>
  <c r="AB101"/>
  <c r="Z101"/>
  <c r="Y101"/>
  <c r="AB53"/>
  <c r="AA53"/>
  <c r="Z53"/>
  <c r="Y53"/>
  <c r="X52"/>
  <c r="AB100"/>
  <c r="AJ100" s="1"/>
  <c r="AA100"/>
  <c r="Z100"/>
  <c r="Y100"/>
  <c r="X51"/>
  <c r="Y51"/>
  <c r="X50"/>
  <c r="AB98"/>
  <c r="AB50"/>
  <c r="X49"/>
  <c r="Y97"/>
  <c r="Y49"/>
  <c r="X48"/>
  <c r="X47"/>
  <c r="AB95"/>
  <c r="Z95"/>
  <c r="AB47"/>
  <c r="Z47"/>
  <c r="X46"/>
  <c r="Y94"/>
  <c r="Y46"/>
  <c r="X45"/>
  <c r="Z93"/>
  <c r="Z45"/>
  <c r="X44"/>
  <c r="AA92"/>
  <c r="Y92"/>
  <c r="X43"/>
  <c r="AA91"/>
  <c r="X42"/>
  <c r="Z42"/>
  <c r="X41"/>
  <c r="AA89"/>
  <c r="AA41"/>
  <c r="X40"/>
  <c r="Z88"/>
  <c r="X39"/>
  <c r="AB87"/>
  <c r="Z87"/>
  <c r="Y87"/>
  <c r="AB39"/>
  <c r="AA39"/>
  <c r="X38"/>
  <c r="AB86"/>
  <c r="AA86"/>
  <c r="Y86"/>
  <c r="X37"/>
  <c r="AB85"/>
  <c r="Z85"/>
  <c r="Y85"/>
  <c r="AB37"/>
  <c r="Y37"/>
  <c r="X36"/>
  <c r="AB84"/>
  <c r="AA84"/>
  <c r="Z84"/>
  <c r="Y84"/>
  <c r="X35"/>
  <c r="Y83"/>
  <c r="Y35"/>
  <c r="X34"/>
  <c r="AB82"/>
  <c r="AB34"/>
  <c r="X33"/>
  <c r="Y81"/>
  <c r="Y33"/>
  <c r="X32"/>
  <c r="X31"/>
  <c r="AB79"/>
  <c r="Z79"/>
  <c r="AB31"/>
  <c r="Z31"/>
  <c r="X30"/>
  <c r="Y78"/>
  <c r="AA30"/>
  <c r="Y30"/>
  <c r="X29"/>
  <c r="Z77"/>
  <c r="AB29"/>
  <c r="X28"/>
  <c r="AA76"/>
  <c r="Y76"/>
  <c r="X27"/>
  <c r="AA75"/>
  <c r="X26"/>
  <c r="X25"/>
  <c r="X24"/>
  <c r="Z72"/>
  <c r="X23"/>
  <c r="AB71"/>
  <c r="Z71"/>
  <c r="Y71"/>
  <c r="AB23"/>
  <c r="AA23"/>
  <c r="Z23"/>
  <c r="Y23"/>
  <c r="X22"/>
  <c r="AB70"/>
  <c r="AA70"/>
  <c r="Z70"/>
  <c r="Y70"/>
  <c r="AB22"/>
  <c r="AA22"/>
  <c r="Z22"/>
  <c r="Y22"/>
  <c r="X21"/>
  <c r="AB69"/>
  <c r="Z69"/>
  <c r="AB21"/>
  <c r="AA21"/>
  <c r="Z21"/>
  <c r="X20"/>
  <c r="AB68"/>
  <c r="AA68"/>
  <c r="Z68"/>
  <c r="AF68" s="1"/>
  <c r="Y68"/>
  <c r="AB20"/>
  <c r="X19"/>
  <c r="AB67"/>
  <c r="Z67"/>
  <c r="Y67"/>
  <c r="AB19"/>
  <c r="Z19"/>
  <c r="Y19"/>
  <c r="X18"/>
  <c r="AA66"/>
  <c r="Z66"/>
  <c r="Y66"/>
  <c r="AB18"/>
  <c r="AA18"/>
  <c r="Z18"/>
  <c r="Y18"/>
  <c r="X17"/>
  <c r="AB65"/>
  <c r="Z65"/>
  <c r="Y65"/>
  <c r="AB17"/>
  <c r="AA17"/>
  <c r="Z17"/>
  <c r="Y17"/>
  <c r="X16"/>
  <c r="AB64"/>
  <c r="AA64"/>
  <c r="Z64"/>
  <c r="Y64"/>
  <c r="X15"/>
  <c r="Y63"/>
  <c r="Y15"/>
  <c r="X14"/>
  <c r="AB62"/>
  <c r="AB14"/>
  <c r="X13"/>
  <c r="Y61"/>
  <c r="Y13"/>
  <c r="X12"/>
  <c r="X11"/>
  <c r="AB59"/>
  <c r="Z59"/>
  <c r="AB11"/>
  <c r="Z11"/>
  <c r="X10"/>
  <c r="Y58"/>
  <c r="Y10"/>
  <c r="X9"/>
  <c r="Z57"/>
  <c r="Z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AB102"/>
  <c r="AB54"/>
  <c r="X53"/>
  <c r="X52"/>
  <c r="X51"/>
  <c r="X50"/>
  <c r="X49"/>
  <c r="AA97"/>
  <c r="AH94" s="1"/>
  <c r="X48"/>
  <c r="X47"/>
  <c r="Y95"/>
  <c r="X46"/>
  <c r="AB94"/>
  <c r="X45"/>
  <c r="Y45"/>
  <c r="X44"/>
  <c r="AB92"/>
  <c r="X43"/>
  <c r="X42"/>
  <c r="Z90"/>
  <c r="X41"/>
  <c r="AA41"/>
  <c r="X40"/>
  <c r="X39"/>
  <c r="X38"/>
  <c r="AB86"/>
  <c r="X37"/>
  <c r="X36"/>
  <c r="X35"/>
  <c r="AA83"/>
  <c r="X34"/>
  <c r="Z34"/>
  <c r="X33"/>
  <c r="AA81"/>
  <c r="X32"/>
  <c r="X31"/>
  <c r="X30"/>
  <c r="AB78"/>
  <c r="X29"/>
  <c r="Y29"/>
  <c r="X28"/>
  <c r="AB76"/>
  <c r="X27"/>
  <c r="AA75"/>
  <c r="X26"/>
  <c r="Z26"/>
  <c r="X25"/>
  <c r="AA25"/>
  <c r="X24"/>
  <c r="Z72"/>
  <c r="X23"/>
  <c r="AA71"/>
  <c r="AA23"/>
  <c r="X22"/>
  <c r="Z70"/>
  <c r="Z22"/>
  <c r="X21"/>
  <c r="AA21"/>
  <c r="X20"/>
  <c r="X19"/>
  <c r="Y67"/>
  <c r="X18"/>
  <c r="AB66"/>
  <c r="X17"/>
  <c r="X16"/>
  <c r="AB16"/>
  <c r="X15"/>
  <c r="Z63"/>
  <c r="AB15"/>
  <c r="Z15"/>
  <c r="X14"/>
  <c r="AA62"/>
  <c r="AA14"/>
  <c r="X13"/>
  <c r="AB13"/>
  <c r="X12"/>
  <c r="AA60"/>
  <c r="Z12"/>
  <c r="X11"/>
  <c r="AB59"/>
  <c r="Z59"/>
  <c r="X10"/>
  <c r="AA58"/>
  <c r="X9"/>
  <c r="AB57"/>
  <c r="Z9"/>
  <c r="X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H103"/>
  <c r="X54"/>
  <c r="AA54"/>
  <c r="X53"/>
  <c r="AB101"/>
  <c r="AA101"/>
  <c r="AB53"/>
  <c r="AA53"/>
  <c r="Z53"/>
  <c r="X52"/>
  <c r="X51"/>
  <c r="AA51"/>
  <c r="X50"/>
  <c r="Z98"/>
  <c r="Y98"/>
  <c r="AB50"/>
  <c r="AA50"/>
  <c r="X49"/>
  <c r="AA97"/>
  <c r="AB49"/>
  <c r="Z49"/>
  <c r="X48"/>
  <c r="Z96"/>
  <c r="X47"/>
  <c r="AB95"/>
  <c r="AB47"/>
  <c r="X46"/>
  <c r="Z94"/>
  <c r="X45"/>
  <c r="X44"/>
  <c r="AA92"/>
  <c r="Y92"/>
  <c r="X43"/>
  <c r="X42"/>
  <c r="AB90"/>
  <c r="AA90"/>
  <c r="X41"/>
  <c r="AB41"/>
  <c r="AA41"/>
  <c r="X40"/>
  <c r="X39"/>
  <c r="X38"/>
  <c r="AA86"/>
  <c r="Y86"/>
  <c r="Y38"/>
  <c r="X37"/>
  <c r="AB85"/>
  <c r="AB37"/>
  <c r="X36"/>
  <c r="X35"/>
  <c r="X34"/>
  <c r="AB82"/>
  <c r="X33"/>
  <c r="AA81"/>
  <c r="Y81"/>
  <c r="AA33"/>
  <c r="Z33"/>
  <c r="X32"/>
  <c r="X31"/>
  <c r="X30"/>
  <c r="AA78"/>
  <c r="X29"/>
  <c r="AB77"/>
  <c r="AB29"/>
  <c r="X28"/>
  <c r="X27"/>
  <c r="AB75"/>
  <c r="AA75"/>
  <c r="AB27"/>
  <c r="Z27"/>
  <c r="AF26" s="1"/>
  <c r="X26"/>
  <c r="Z74"/>
  <c r="X25"/>
  <c r="X24"/>
  <c r="X23"/>
  <c r="X22"/>
  <c r="AA22"/>
  <c r="X21"/>
  <c r="AB21"/>
  <c r="Z21"/>
  <c r="X20"/>
  <c r="AB68"/>
  <c r="X19"/>
  <c r="AA67"/>
  <c r="Y67"/>
  <c r="AB19"/>
  <c r="X18"/>
  <c r="Z66"/>
  <c r="X17"/>
  <c r="Y65"/>
  <c r="X16"/>
  <c r="X15"/>
  <c r="X14"/>
  <c r="X13"/>
  <c r="Z61"/>
  <c r="AB13"/>
  <c r="X12"/>
  <c r="AB12"/>
  <c r="X11"/>
  <c r="AA59"/>
  <c r="X10"/>
  <c r="AB58"/>
  <c r="AB10"/>
  <c r="Z10"/>
  <c r="X9"/>
  <c r="AB57"/>
  <c r="AA57"/>
  <c r="Y57"/>
  <c r="AA9"/>
  <c r="X8"/>
  <c r="AA56"/>
  <c r="AB8"/>
  <c r="Y8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S25"/>
  <c r="AB73" s="1"/>
  <c r="S26"/>
  <c r="AB74" s="1"/>
  <c r="S27"/>
  <c r="AB75" s="1"/>
  <c r="S28"/>
  <c r="AB76" s="1"/>
  <c r="S29"/>
  <c r="AB77" s="1"/>
  <c r="S30"/>
  <c r="AB78" s="1"/>
  <c r="S31"/>
  <c r="AB79" s="1"/>
  <c r="S32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S41"/>
  <c r="AB89" s="1"/>
  <c r="S42"/>
  <c r="AB90" s="1"/>
  <c r="S43"/>
  <c r="AB91" s="1"/>
  <c r="S44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Q37"/>
  <c r="AA85" s="1"/>
  <c r="Q38"/>
  <c r="AA86" s="1"/>
  <c r="Q39"/>
  <c r="AA87" s="1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AA101" s="1"/>
  <c r="Q54"/>
  <c r="AA102" s="1"/>
  <c r="Q55"/>
  <c r="AA103" s="1"/>
  <c r="O9"/>
  <c r="Z57" s="1"/>
  <c r="O10"/>
  <c r="Z58" s="1"/>
  <c r="O11"/>
  <c r="Z59" s="1"/>
  <c r="O12"/>
  <c r="O13"/>
  <c r="Z61" s="1"/>
  <c r="O14"/>
  <c r="Z62" s="1"/>
  <c r="O15"/>
  <c r="Z63" s="1"/>
  <c r="O16"/>
  <c r="O17"/>
  <c r="Z65" s="1"/>
  <c r="O18"/>
  <c r="Z66" s="1"/>
  <c r="O19"/>
  <c r="Z67" s="1"/>
  <c r="O20"/>
  <c r="Z68" s="1"/>
  <c r="O21"/>
  <c r="Z69" s="1"/>
  <c r="O22"/>
  <c r="Z70" s="1"/>
  <c r="O23"/>
  <c r="O24"/>
  <c r="Z72" s="1"/>
  <c r="O25"/>
  <c r="Z73" s="1"/>
  <c r="O26"/>
  <c r="Z74" s="1"/>
  <c r="O27"/>
  <c r="Z75" s="1"/>
  <c r="O28"/>
  <c r="O29"/>
  <c r="Z77" s="1"/>
  <c r="O30"/>
  <c r="Z78" s="1"/>
  <c r="O31"/>
  <c r="Z79" s="1"/>
  <c r="O32"/>
  <c r="O33"/>
  <c r="Z81" s="1"/>
  <c r="O34"/>
  <c r="Z82" s="1"/>
  <c r="O35"/>
  <c r="Z83" s="1"/>
  <c r="O36"/>
  <c r="Z84" s="1"/>
  <c r="O37"/>
  <c r="Z85" s="1"/>
  <c r="O38"/>
  <c r="Z86" s="1"/>
  <c r="O39"/>
  <c r="Z87" s="1"/>
  <c r="O40"/>
  <c r="O41"/>
  <c r="Z89" s="1"/>
  <c r="O42"/>
  <c r="Z90" s="1"/>
  <c r="O43"/>
  <c r="Z91" s="1"/>
  <c r="O44"/>
  <c r="Z92" s="1"/>
  <c r="O45"/>
  <c r="Z93" s="1"/>
  <c r="O46"/>
  <c r="Z94" s="1"/>
  <c r="O47"/>
  <c r="O48"/>
  <c r="Z96" s="1"/>
  <c r="O49"/>
  <c r="O50"/>
  <c r="Z98" s="1"/>
  <c r="O51"/>
  <c r="Z99" s="1"/>
  <c r="O52"/>
  <c r="O53"/>
  <c r="Z101" s="1"/>
  <c r="O54"/>
  <c r="Z102" s="1"/>
  <c r="O55"/>
  <c r="Z103" s="1"/>
  <c r="AF103" s="1"/>
  <c r="M9"/>
  <c r="M10"/>
  <c r="Y58" s="1"/>
  <c r="M11"/>
  <c r="Y59" s="1"/>
  <c r="M12"/>
  <c r="M13"/>
  <c r="Y61" s="1"/>
  <c r="M14"/>
  <c r="Y62" s="1"/>
  <c r="M15"/>
  <c r="Y63" s="1"/>
  <c r="M16"/>
  <c r="Y64" s="1"/>
  <c r="M17"/>
  <c r="M18"/>
  <c r="Y66" s="1"/>
  <c r="M19"/>
  <c r="Y67" s="1"/>
  <c r="M20"/>
  <c r="Y68" s="1"/>
  <c r="M21"/>
  <c r="M22"/>
  <c r="Y70" s="1"/>
  <c r="M23"/>
  <c r="Y71" s="1"/>
  <c r="M24"/>
  <c r="Y72" s="1"/>
  <c r="M25"/>
  <c r="M26"/>
  <c r="Y74" s="1"/>
  <c r="M27"/>
  <c r="Y75" s="1"/>
  <c r="M28"/>
  <c r="Y76" s="1"/>
  <c r="M29"/>
  <c r="M30"/>
  <c r="Y78" s="1"/>
  <c r="M31"/>
  <c r="Y79" s="1"/>
  <c r="M32"/>
  <c r="Y80" s="1"/>
  <c r="M33"/>
  <c r="Y81" s="1"/>
  <c r="M34"/>
  <c r="Y82" s="1"/>
  <c r="M35"/>
  <c r="Y83" s="1"/>
  <c r="M36"/>
  <c r="M37"/>
  <c r="Y85" s="1"/>
  <c r="M38"/>
  <c r="Y86" s="1"/>
  <c r="M39"/>
  <c r="Y87" s="1"/>
  <c r="M40"/>
  <c r="Y88" s="1"/>
  <c r="M41"/>
  <c r="Y89" s="1"/>
  <c r="M42"/>
  <c r="M43"/>
  <c r="Y91" s="1"/>
  <c r="M44"/>
  <c r="Y92" s="1"/>
  <c r="M45"/>
  <c r="Y93" s="1"/>
  <c r="M46"/>
  <c r="Y94" s="1"/>
  <c r="M47"/>
  <c r="Y95" s="1"/>
  <c r="M48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Q8"/>
  <c r="O8"/>
  <c r="M8"/>
  <c r="Y56" s="1"/>
  <c r="H9"/>
  <c r="AB9" s="1"/>
  <c r="H10"/>
  <c r="AB10" s="1"/>
  <c r="H11"/>
  <c r="AB11" s="1"/>
  <c r="H12"/>
  <c r="AB12" s="1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AB20" s="1"/>
  <c r="H21"/>
  <c r="AB21" s="1"/>
  <c r="H22"/>
  <c r="AB22" s="1"/>
  <c r="H23"/>
  <c r="AB23" s="1"/>
  <c r="H24"/>
  <c r="AB24" s="1"/>
  <c r="H25"/>
  <c r="AB25" s="1"/>
  <c r="H26"/>
  <c r="AB26" s="1"/>
  <c r="H27"/>
  <c r="AB27" s="1"/>
  <c r="H28"/>
  <c r="AB28" s="1"/>
  <c r="H29"/>
  <c r="AB29" s="1"/>
  <c r="H30"/>
  <c r="AB30" s="1"/>
  <c r="H31"/>
  <c r="AB31" s="1"/>
  <c r="H32"/>
  <c r="AB32" s="1"/>
  <c r="H33"/>
  <c r="AB33" s="1"/>
  <c r="H34"/>
  <c r="AB34" s="1"/>
  <c r="H35"/>
  <c r="H36"/>
  <c r="AB36" s="1"/>
  <c r="H37"/>
  <c r="AB37" s="1"/>
  <c r="H38"/>
  <c r="AB38" s="1"/>
  <c r="H39"/>
  <c r="AB39" s="1"/>
  <c r="H40"/>
  <c r="AB40" s="1"/>
  <c r="H41"/>
  <c r="AB41" s="1"/>
  <c r="H42"/>
  <c r="AB42" s="1"/>
  <c r="H43"/>
  <c r="AB43" s="1"/>
  <c r="H44"/>
  <c r="AB44" s="1"/>
  <c r="H45"/>
  <c r="AB45" s="1"/>
  <c r="H46"/>
  <c r="AB46" s="1"/>
  <c r="H47"/>
  <c r="AB47" s="1"/>
  <c r="H48"/>
  <c r="AB48" s="1"/>
  <c r="H49"/>
  <c r="AB49" s="1"/>
  <c r="H50"/>
  <c r="AB50" s="1"/>
  <c r="H51"/>
  <c r="AB51" s="1"/>
  <c r="H52"/>
  <c r="AB52" s="1"/>
  <c r="H53"/>
  <c r="AB53" s="1"/>
  <c r="H54"/>
  <c r="AB54" s="1"/>
  <c r="H55"/>
  <c r="AB55" s="1"/>
  <c r="F9"/>
  <c r="AA9" s="1"/>
  <c r="F10"/>
  <c r="AA10" s="1"/>
  <c r="F11"/>
  <c r="AA11" s="1"/>
  <c r="F12"/>
  <c r="AA12" s="1"/>
  <c r="F13"/>
  <c r="AA13" s="1"/>
  <c r="F14"/>
  <c r="AA14" s="1"/>
  <c r="F15"/>
  <c r="AA15" s="1"/>
  <c r="F16"/>
  <c r="AA16" s="1"/>
  <c r="F17"/>
  <c r="AA17" s="1"/>
  <c r="F18"/>
  <c r="AA18" s="1"/>
  <c r="F19"/>
  <c r="AA19" s="1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AA45" s="1"/>
  <c r="F46"/>
  <c r="AA46" s="1"/>
  <c r="F47"/>
  <c r="AA47" s="1"/>
  <c r="F48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Z9" s="1"/>
  <c r="D10"/>
  <c r="Z10" s="1"/>
  <c r="D11"/>
  <c r="D12"/>
  <c r="Z12" s="1"/>
  <c r="D13"/>
  <c r="Z13" s="1"/>
  <c r="D14"/>
  <c r="Z14" s="1"/>
  <c r="D15"/>
  <c r="Z15" s="1"/>
  <c r="D16"/>
  <c r="Z16" s="1"/>
  <c r="D17"/>
  <c r="D18"/>
  <c r="Z18" s="1"/>
  <c r="D19"/>
  <c r="Z19" s="1"/>
  <c r="D20"/>
  <c r="Z20" s="1"/>
  <c r="D21"/>
  <c r="Z21" s="1"/>
  <c r="D22"/>
  <c r="Z22" s="1"/>
  <c r="D23"/>
  <c r="D24"/>
  <c r="Z24" s="1"/>
  <c r="D25"/>
  <c r="Z25" s="1"/>
  <c r="D26"/>
  <c r="Z26" s="1"/>
  <c r="D27"/>
  <c r="Z27" s="1"/>
  <c r="D28"/>
  <c r="Z28" s="1"/>
  <c r="D29"/>
  <c r="D30"/>
  <c r="Z30" s="1"/>
  <c r="D31"/>
  <c r="Z31" s="1"/>
  <c r="D32"/>
  <c r="Z32" s="1"/>
  <c r="D33"/>
  <c r="Z33" s="1"/>
  <c r="D34"/>
  <c r="Z34" s="1"/>
  <c r="D35"/>
  <c r="D36"/>
  <c r="D37"/>
  <c r="Z37" s="1"/>
  <c r="D38"/>
  <c r="Z38" s="1"/>
  <c r="D39"/>
  <c r="Z39" s="1"/>
  <c r="D40"/>
  <c r="Z40" s="1"/>
  <c r="D41"/>
  <c r="D42"/>
  <c r="Z42" s="1"/>
  <c r="D43"/>
  <c r="Z43" s="1"/>
  <c r="D44"/>
  <c r="Z44" s="1"/>
  <c r="D45"/>
  <c r="Z45" s="1"/>
  <c r="D46"/>
  <c r="Z46" s="1"/>
  <c r="D47"/>
  <c r="D48"/>
  <c r="Z48" s="1"/>
  <c r="D49"/>
  <c r="Z49" s="1"/>
  <c r="D50"/>
  <c r="Z50" s="1"/>
  <c r="D51"/>
  <c r="D52"/>
  <c r="Z52" s="1"/>
  <c r="D53"/>
  <c r="D54"/>
  <c r="Z54" s="1"/>
  <c r="D55"/>
  <c r="Z55" s="1"/>
  <c r="H8"/>
  <c r="AB8" s="1"/>
  <c r="F8"/>
  <c r="D8"/>
  <c r="Z8" s="1"/>
  <c r="B30"/>
  <c r="B31"/>
  <c r="Y31" s="1"/>
  <c r="B32"/>
  <c r="B33"/>
  <c r="Y33" s="1"/>
  <c r="B34"/>
  <c r="Y34" s="1"/>
  <c r="B35"/>
  <c r="Y35" s="1"/>
  <c r="B36"/>
  <c r="B37"/>
  <c r="Y37" s="1"/>
  <c r="B38"/>
  <c r="Y38" s="1"/>
  <c r="B39"/>
  <c r="Y39" s="1"/>
  <c r="B40"/>
  <c r="Y40" s="1"/>
  <c r="B41"/>
  <c r="Y41" s="1"/>
  <c r="B42"/>
  <c r="Y42" s="1"/>
  <c r="B43"/>
  <c r="B44"/>
  <c r="Y44" s="1"/>
  <c r="B45"/>
  <c r="B46"/>
  <c r="Y46" s="1"/>
  <c r="B47"/>
  <c r="Y47" s="1"/>
  <c r="B48"/>
  <c r="B49"/>
  <c r="Y49" s="1"/>
  <c r="B50"/>
  <c r="Y50" s="1"/>
  <c r="B51"/>
  <c r="Y51" s="1"/>
  <c r="B52"/>
  <c r="Y52" s="1"/>
  <c r="B53"/>
  <c r="B54"/>
  <c r="Y54" s="1"/>
  <c r="B55"/>
  <c r="Y55" s="1"/>
  <c r="B9"/>
  <c r="Y9" s="1"/>
  <c r="B10"/>
  <c r="B11"/>
  <c r="Y11" s="1"/>
  <c r="B12"/>
  <c r="Y12" s="1"/>
  <c r="B13"/>
  <c r="B14"/>
  <c r="Y14" s="1"/>
  <c r="B15"/>
  <c r="Y15" s="1"/>
  <c r="B16"/>
  <c r="Y16" s="1"/>
  <c r="B17"/>
  <c r="Y17" s="1"/>
  <c r="B18"/>
  <c r="Y18" s="1"/>
  <c r="B19"/>
  <c r="B20"/>
  <c r="Y20" s="1"/>
  <c r="B21"/>
  <c r="Y21" s="1"/>
  <c r="B22"/>
  <c r="Y22" s="1"/>
  <c r="B23"/>
  <c r="Y23" s="1"/>
  <c r="B24"/>
  <c r="Y24" s="1"/>
  <c r="B25"/>
  <c r="B26"/>
  <c r="Y26" s="1"/>
  <c r="B27"/>
  <c r="Y27" s="1"/>
  <c r="B28"/>
  <c r="Y28" s="1"/>
  <c r="B29"/>
  <c r="Y29" s="1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G43" i="72"/>
  <c r="G23" i="74"/>
  <c r="E27" i="75"/>
  <c r="C23" i="76"/>
  <c r="C15"/>
  <c r="E27" i="77"/>
  <c r="G27" i="72"/>
  <c r="Y13" i="76"/>
  <c r="C35"/>
  <c r="AF56" i="81"/>
  <c r="AJ56"/>
  <c r="AJ16"/>
  <c r="AF64"/>
  <c r="AJ64"/>
  <c r="AF66"/>
  <c r="AJ66"/>
  <c r="AH67"/>
  <c r="E23"/>
  <c r="I23"/>
  <c r="AF68"/>
  <c r="AJ68"/>
  <c r="I27"/>
  <c r="E31"/>
  <c r="I31"/>
  <c r="AF76"/>
  <c r="AJ76"/>
  <c r="C55" i="74"/>
  <c r="C19"/>
  <c r="I43" i="75"/>
  <c r="G35" i="76"/>
  <c r="G23"/>
  <c r="C27" i="72"/>
  <c r="AB35"/>
  <c r="I39" i="73"/>
  <c r="E39" i="77"/>
  <c r="E47"/>
  <c r="E55"/>
  <c r="Z21"/>
  <c r="C47" i="76"/>
  <c r="AF77" i="87"/>
  <c r="AJ77"/>
  <c r="AF79"/>
  <c r="AJ79"/>
  <c r="AH80"/>
  <c r="C39"/>
  <c r="G39"/>
  <c r="C43"/>
  <c r="G43"/>
  <c r="AH88"/>
  <c r="C47"/>
  <c r="G47"/>
  <c r="C51"/>
  <c r="G51"/>
  <c r="AH96"/>
  <c r="C55"/>
  <c r="G55"/>
  <c r="I43" i="72"/>
  <c r="G11" i="74"/>
  <c r="G47" i="76"/>
  <c r="AH31" i="81"/>
  <c r="I39"/>
  <c r="AJ84"/>
  <c r="E43"/>
  <c r="I43"/>
  <c r="AF88"/>
  <c r="AJ88"/>
  <c r="AF90"/>
  <c r="G31" i="74"/>
  <c r="G19"/>
  <c r="E47" i="75"/>
  <c r="E55"/>
  <c r="AH102" i="82"/>
  <c r="AF71" i="84"/>
  <c r="AH72"/>
  <c r="AF75"/>
  <c r="AH76"/>
  <c r="AF79"/>
  <c r="AH80"/>
  <c r="C15" i="83"/>
  <c r="G15"/>
  <c r="AJ13"/>
  <c r="AH74"/>
  <c r="AF77"/>
  <c r="AJ93"/>
  <c r="AJ99"/>
  <c r="AH102"/>
  <c r="AF81"/>
  <c r="AJ91"/>
  <c r="C15" i="84"/>
  <c r="G15"/>
  <c r="AJ13"/>
  <c r="AF15"/>
  <c r="C19"/>
  <c r="C23"/>
  <c r="G23"/>
  <c r="E43" i="87"/>
  <c r="I55"/>
  <c r="AH82" i="84"/>
  <c r="G39"/>
  <c r="AH86"/>
  <c r="G43"/>
  <c r="AH90"/>
  <c r="G47"/>
  <c r="AJ14" i="82"/>
  <c r="AF16"/>
  <c r="AJ16"/>
  <c r="AF64"/>
  <c r="I27"/>
  <c r="AJ32"/>
  <c r="I31" i="86"/>
  <c r="AJ102"/>
  <c r="AF62" i="87"/>
  <c r="AH69"/>
  <c r="AJ32"/>
  <c r="I35" i="86"/>
  <c r="I47"/>
  <c r="I51"/>
  <c r="I31" i="87"/>
  <c r="AJ30"/>
  <c r="AH89"/>
  <c r="E47"/>
  <c r="AH93"/>
  <c r="E51"/>
  <c r="AJ101" i="83"/>
  <c r="AJ90" i="81"/>
  <c r="E47"/>
  <c r="I47"/>
  <c r="AF94"/>
  <c r="AJ94"/>
  <c r="AH95"/>
  <c r="E51"/>
  <c r="I51"/>
  <c r="AF96"/>
  <c r="AJ96"/>
  <c r="E55"/>
  <c r="I55"/>
  <c r="AF102"/>
  <c r="AH61" i="82"/>
  <c r="AH87" i="86"/>
  <c r="AF9" i="81"/>
  <c r="C15"/>
  <c r="G15"/>
  <c r="AF65"/>
  <c r="AJ65"/>
  <c r="AF67"/>
  <c r="AJ67"/>
  <c r="AF99"/>
  <c r="AJ99"/>
  <c r="AF101"/>
  <c r="AH76"/>
  <c r="AF81"/>
  <c r="AF85"/>
  <c r="AJ85"/>
  <c r="AF87"/>
  <c r="AJ87"/>
  <c r="AF93"/>
  <c r="AJ93"/>
  <c r="AF95"/>
  <c r="AJ95"/>
  <c r="AH94" i="84"/>
  <c r="G51"/>
  <c r="AH98"/>
  <c r="G55"/>
  <c r="AH102"/>
  <c r="C11" i="85"/>
  <c r="G11"/>
  <c r="C15"/>
  <c r="AF61"/>
  <c r="AJ61"/>
  <c r="AF63"/>
  <c r="AJ63"/>
  <c r="C19"/>
  <c r="AF75"/>
  <c r="C31"/>
  <c r="G31"/>
  <c r="AJ77"/>
  <c r="C35"/>
  <c r="G35"/>
  <c r="AH80"/>
  <c r="C51"/>
  <c r="AF97"/>
  <c r="AJ97"/>
  <c r="AJ13" i="87"/>
  <c r="C19"/>
  <c r="AF59" i="76"/>
  <c r="AF16" i="83"/>
  <c r="AJ16"/>
  <c r="AF64"/>
  <c r="AJ64"/>
  <c r="AF77" i="76"/>
  <c r="AF85"/>
  <c r="I43" i="82"/>
  <c r="AH43"/>
  <c r="AD45"/>
  <c r="I51"/>
  <c r="AH99"/>
  <c r="AF66" i="83"/>
  <c r="AJ66"/>
  <c r="I23"/>
  <c r="AF68"/>
  <c r="AJ68"/>
  <c r="I27"/>
  <c r="AJ30"/>
  <c r="AJ32"/>
  <c r="E39"/>
  <c r="I43"/>
  <c r="AH91"/>
  <c r="I51"/>
  <c r="AF96"/>
  <c r="AJ96"/>
  <c r="AF98"/>
  <c r="E55"/>
  <c r="AH101"/>
  <c r="AJ12" i="85"/>
  <c r="AJ48"/>
  <c r="E55"/>
  <c r="I55"/>
  <c r="AF100"/>
  <c r="E23" i="86"/>
  <c r="AF59" i="82"/>
  <c r="G15"/>
  <c r="AF65"/>
  <c r="AJ65"/>
  <c r="AF67"/>
  <c r="AJ67"/>
  <c r="G27"/>
  <c r="AH84"/>
  <c r="AJ89"/>
  <c r="AH92"/>
  <c r="AJ89" i="76"/>
  <c r="AJ91"/>
  <c r="AH59" i="77"/>
  <c r="AH63"/>
  <c r="AH65"/>
  <c r="AH69"/>
  <c r="AH71"/>
  <c r="AJ60" i="84"/>
  <c r="AF64"/>
  <c r="AJ64"/>
  <c r="I23"/>
  <c r="AH71"/>
  <c r="AJ72"/>
  <c r="AH75"/>
  <c r="AH79"/>
  <c r="AF102" i="85"/>
  <c r="K9" i="66"/>
  <c r="K11"/>
  <c r="K15"/>
  <c r="K17"/>
  <c r="K21"/>
  <c r="AB24" i="82"/>
  <c r="AJ24" s="1"/>
  <c r="AJ25"/>
  <c r="AD35" i="83"/>
  <c r="AB36"/>
  <c r="AJ33" s="1"/>
  <c r="AJ78" i="84"/>
  <c r="AJ80"/>
  <c r="AH83"/>
  <c r="AJ84"/>
  <c r="AJ13" i="85"/>
  <c r="AB36"/>
  <c r="G19" i="87"/>
  <c r="AB40" i="83"/>
  <c r="AJ11" i="85"/>
  <c r="G39"/>
  <c r="AH91"/>
  <c r="AJ94"/>
  <c r="Y16" i="87"/>
  <c r="AC16" s="1"/>
  <c r="AJ29"/>
  <c r="AJ31"/>
  <c r="I43" i="85"/>
  <c r="AB40"/>
  <c r="AJ40" s="1"/>
  <c r="AB44"/>
  <c r="E15" i="86"/>
  <c r="Z12"/>
  <c r="AF12" s="1"/>
  <c r="AB40" i="81"/>
  <c r="Z44"/>
  <c r="AF42" s="1"/>
  <c r="Y48"/>
  <c r="Y52"/>
  <c r="Y8" i="82"/>
  <c r="Y12"/>
  <c r="AD11" s="1"/>
  <c r="AA16"/>
  <c r="AF25"/>
  <c r="AB36"/>
  <c r="AB40"/>
  <c r="AJ40" s="1"/>
  <c r="AH42"/>
  <c r="AB44"/>
  <c r="AB48"/>
  <c r="AJ48" s="1"/>
  <c r="AB52"/>
  <c r="AH36" i="83"/>
  <c r="AB44"/>
  <c r="Y20" i="84"/>
  <c r="E43"/>
  <c r="AH89"/>
  <c r="E47"/>
  <c r="AH95"/>
  <c r="E55"/>
  <c r="AJ102"/>
  <c r="E15" i="85"/>
  <c r="I15"/>
  <c r="Z12"/>
  <c r="AF62"/>
  <c r="AJ62"/>
  <c r="E19"/>
  <c r="I19"/>
  <c r="AF64"/>
  <c r="AJ64"/>
  <c r="Z16"/>
  <c r="AF14" s="1"/>
  <c r="E23"/>
  <c r="E27"/>
  <c r="I27"/>
  <c r="Y24"/>
  <c r="Z28"/>
  <c r="Z32"/>
  <c r="Z36"/>
  <c r="Z40"/>
  <c r="Z44"/>
  <c r="AH98"/>
  <c r="AB8" i="86"/>
  <c r="AH89" i="77"/>
  <c r="AH93"/>
  <c r="AH95"/>
  <c r="AH97"/>
  <c r="AJ39" i="81"/>
  <c r="Z40"/>
  <c r="AF40" s="1"/>
  <c r="AB44"/>
  <c r="AJ44" s="1"/>
  <c r="AA48"/>
  <c r="AA52"/>
  <c r="AA8" i="82"/>
  <c r="AA12"/>
  <c r="AJ64"/>
  <c r="I23"/>
  <c r="AF74"/>
  <c r="Z40"/>
  <c r="AF40" s="1"/>
  <c r="Z44"/>
  <c r="Z48"/>
  <c r="Z52"/>
  <c r="AF49" s="1"/>
  <c r="AJ63" i="83"/>
  <c r="AF65"/>
  <c r="AJ65"/>
  <c r="AF67"/>
  <c r="AJ67"/>
  <c r="AH24"/>
  <c r="E31"/>
  <c r="E35"/>
  <c r="I35"/>
  <c r="Z32"/>
  <c r="AF29" s="1"/>
  <c r="Z36"/>
  <c r="Z40"/>
  <c r="Z44"/>
  <c r="AA20" i="84"/>
  <c r="AJ14" i="85"/>
  <c r="AJ15"/>
  <c r="G23"/>
  <c r="AA24"/>
  <c r="AC26"/>
  <c r="Z8" i="86"/>
  <c r="AH86" i="85"/>
  <c r="AF91"/>
  <c r="AH92"/>
  <c r="AH94"/>
  <c r="E51"/>
  <c r="I51"/>
  <c r="AF96"/>
  <c r="AJ96"/>
  <c r="Z48"/>
  <c r="AF48" s="1"/>
  <c r="AF98"/>
  <c r="AJ98"/>
  <c r="AF99"/>
  <c r="AJ99"/>
  <c r="G55"/>
  <c r="C15" i="86"/>
  <c r="AA16"/>
  <c r="AH68"/>
  <c r="AB20"/>
  <c r="G27"/>
  <c r="AB24"/>
  <c r="AF73"/>
  <c r="AB28"/>
  <c r="AJ28" s="1"/>
  <c r="AH78"/>
  <c r="AB32"/>
  <c r="C39"/>
  <c r="AB36"/>
  <c r="C43"/>
  <c r="AB40"/>
  <c r="C47"/>
  <c r="AB44"/>
  <c r="C51"/>
  <c r="C55"/>
  <c r="AF63" i="87"/>
  <c r="C23"/>
  <c r="G23"/>
  <c r="AH72"/>
  <c r="E35"/>
  <c r="I35"/>
  <c r="Z32"/>
  <c r="AF29" s="1"/>
  <c r="Z36"/>
  <c r="Z20" i="86"/>
  <c r="Z24"/>
  <c r="Z28"/>
  <c r="Z32"/>
  <c r="Z36"/>
  <c r="Z40"/>
  <c r="Z44"/>
  <c r="AD14" i="87"/>
  <c r="AA17"/>
  <c r="AJ75"/>
  <c r="AJ12" i="86"/>
  <c r="AJ16" i="85"/>
  <c r="AH66"/>
  <c r="AJ73"/>
  <c r="AF101"/>
  <c r="AH93" i="84"/>
  <c r="AJ96"/>
  <c r="AF100"/>
  <c r="AJ92" i="83"/>
  <c r="AF95"/>
  <c r="AJ97"/>
  <c r="AF66" i="82"/>
  <c r="AJ66"/>
  <c r="AF68"/>
  <c r="AJ68"/>
  <c r="AJ22"/>
  <c r="AD10" i="87"/>
  <c r="AC26"/>
  <c r="AH12"/>
  <c r="AC13"/>
  <c r="AC23"/>
  <c r="AC58"/>
  <c r="AD61"/>
  <c r="AD67"/>
  <c r="AD69"/>
  <c r="AC75"/>
  <c r="Y28"/>
  <c r="AA28"/>
  <c r="Y76"/>
  <c r="N31"/>
  <c r="AC41"/>
  <c r="AC47"/>
  <c r="AD53"/>
  <c r="C11"/>
  <c r="G11"/>
  <c r="AC11"/>
  <c r="C15"/>
  <c r="G15"/>
  <c r="AC19"/>
  <c r="N23"/>
  <c r="R23"/>
  <c r="C27"/>
  <c r="G27"/>
  <c r="AC62"/>
  <c r="AD65"/>
  <c r="AC70"/>
  <c r="AC34"/>
  <c r="AC54"/>
  <c r="N11"/>
  <c r="R11"/>
  <c r="AJ61"/>
  <c r="N15"/>
  <c r="R15"/>
  <c r="AH66"/>
  <c r="N19"/>
  <c r="P19"/>
  <c r="R19"/>
  <c r="T19"/>
  <c r="Y20"/>
  <c r="AA20"/>
  <c r="AH71"/>
  <c r="AF74"/>
  <c r="N27"/>
  <c r="R27"/>
  <c r="AC29"/>
  <c r="AC31"/>
  <c r="AC77"/>
  <c r="AC81"/>
  <c r="AC93"/>
  <c r="AJ76"/>
  <c r="AF78"/>
  <c r="AJ78"/>
  <c r="P31"/>
  <c r="T31"/>
  <c r="AF80"/>
  <c r="AJ80"/>
  <c r="Y32"/>
  <c r="AA32"/>
  <c r="N35"/>
  <c r="P35"/>
  <c r="R35"/>
  <c r="T35"/>
  <c r="Y36"/>
  <c r="AA36"/>
  <c r="AH36" s="1"/>
  <c r="N39"/>
  <c r="R39"/>
  <c r="Y40"/>
  <c r="AA40"/>
  <c r="N43"/>
  <c r="R43"/>
  <c r="Y44"/>
  <c r="AA44"/>
  <c r="N47"/>
  <c r="R47"/>
  <c r="Y48"/>
  <c r="AA48"/>
  <c r="N51"/>
  <c r="R51"/>
  <c r="Y52"/>
  <c r="AA52"/>
  <c r="N55"/>
  <c r="R55"/>
  <c r="AD78"/>
  <c r="AC79"/>
  <c r="AC80"/>
  <c r="AC82"/>
  <c r="AD87"/>
  <c r="AD88"/>
  <c r="AC90"/>
  <c r="AD94"/>
  <c r="AC98"/>
  <c r="AF40"/>
  <c r="AJ52"/>
  <c r="Y60" i="86"/>
  <c r="AA60"/>
  <c r="AC51"/>
  <c r="AD55"/>
  <c r="N11"/>
  <c r="R11"/>
  <c r="AC18"/>
  <c r="AC59"/>
  <c r="Z60"/>
  <c r="P15"/>
  <c r="AB60"/>
  <c r="AJ60" s="1"/>
  <c r="T15"/>
  <c r="AC61"/>
  <c r="AC26"/>
  <c r="AC42"/>
  <c r="AC54"/>
  <c r="AA8"/>
  <c r="AH8" s="1"/>
  <c r="I15"/>
  <c r="Y12"/>
  <c r="AC13"/>
  <c r="AC15"/>
  <c r="AF21"/>
  <c r="AC43"/>
  <c r="AH54"/>
  <c r="AC70"/>
  <c r="AC73"/>
  <c r="Z16"/>
  <c r="AB16"/>
  <c r="N19"/>
  <c r="R19"/>
  <c r="AA20"/>
  <c r="AA24"/>
  <c r="AH24" s="1"/>
  <c r="N27"/>
  <c r="P27"/>
  <c r="R27"/>
  <c r="T27"/>
  <c r="N31"/>
  <c r="R31"/>
  <c r="Y32"/>
  <c r="AD32" s="1"/>
  <c r="N35"/>
  <c r="R35"/>
  <c r="Y36"/>
  <c r="AH85"/>
  <c r="N39"/>
  <c r="R39"/>
  <c r="AH89"/>
  <c r="N43"/>
  <c r="R43"/>
  <c r="AA44"/>
  <c r="N47"/>
  <c r="R47"/>
  <c r="AA48"/>
  <c r="N51"/>
  <c r="R51"/>
  <c r="AA52"/>
  <c r="N55"/>
  <c r="R55"/>
  <c r="AC63"/>
  <c r="AD67"/>
  <c r="AC74"/>
  <c r="AC76"/>
  <c r="AD79"/>
  <c r="AD80"/>
  <c r="AC86"/>
  <c r="AC87"/>
  <c r="AC90"/>
  <c r="AC92"/>
  <c r="AD94"/>
  <c r="AC98"/>
  <c r="AD99"/>
  <c r="AC100"/>
  <c r="AD103"/>
  <c r="N23"/>
  <c r="R23"/>
  <c r="Z48"/>
  <c r="AB48"/>
  <c r="Z52"/>
  <c r="AB52"/>
  <c r="AC14" i="85"/>
  <c r="AC18"/>
  <c r="AC13"/>
  <c r="AC15"/>
  <c r="AC10"/>
  <c r="AC59"/>
  <c r="AC61"/>
  <c r="AC63"/>
  <c r="AD68"/>
  <c r="Y72"/>
  <c r="AA72"/>
  <c r="AC50"/>
  <c r="AC51"/>
  <c r="AC53"/>
  <c r="AC55"/>
  <c r="Y8"/>
  <c r="AA8"/>
  <c r="AF59"/>
  <c r="AF60"/>
  <c r="AJ60"/>
  <c r="AD11"/>
  <c r="Y16"/>
  <c r="AA16"/>
  <c r="Z20"/>
  <c r="AB20"/>
  <c r="Y22"/>
  <c r="AA22"/>
  <c r="N23"/>
  <c r="Z24"/>
  <c r="AF24" s="1"/>
  <c r="AB24"/>
  <c r="AJ24" s="1"/>
  <c r="AF32"/>
  <c r="AC49"/>
  <c r="AC56"/>
  <c r="AC64"/>
  <c r="AD66"/>
  <c r="AC66"/>
  <c r="AC70"/>
  <c r="Z72"/>
  <c r="AF72" s="1"/>
  <c r="P27"/>
  <c r="AB72"/>
  <c r="AJ72" s="1"/>
  <c r="T27"/>
  <c r="AC74"/>
  <c r="AD75"/>
  <c r="AC34"/>
  <c r="N11"/>
  <c r="R11"/>
  <c r="P15"/>
  <c r="T15"/>
  <c r="P19"/>
  <c r="T19"/>
  <c r="AC29"/>
  <c r="AD81"/>
  <c r="AD89"/>
  <c r="AC97"/>
  <c r="AC101"/>
  <c r="AJ76"/>
  <c r="Y28"/>
  <c r="AA28"/>
  <c r="AH28" s="1"/>
  <c r="N31"/>
  <c r="P31"/>
  <c r="R31"/>
  <c r="T31"/>
  <c r="Y32"/>
  <c r="AA32"/>
  <c r="N35"/>
  <c r="R35"/>
  <c r="Y36"/>
  <c r="AD36" s="1"/>
  <c r="N39"/>
  <c r="R39"/>
  <c r="Y40"/>
  <c r="AH89"/>
  <c r="N43"/>
  <c r="R43"/>
  <c r="AJ92"/>
  <c r="AH93"/>
  <c r="N47"/>
  <c r="P47"/>
  <c r="R47"/>
  <c r="T47"/>
  <c r="N51"/>
  <c r="P51"/>
  <c r="R51"/>
  <c r="T51"/>
  <c r="Y52"/>
  <c r="AA52"/>
  <c r="N55"/>
  <c r="P55"/>
  <c r="R55"/>
  <c r="AC78"/>
  <c r="AC79"/>
  <c r="AD82"/>
  <c r="AC84"/>
  <c r="AD87"/>
  <c r="AD88"/>
  <c r="AD91"/>
  <c r="AC94"/>
  <c r="AD95"/>
  <c r="AC99"/>
  <c r="AD103"/>
  <c r="Z52"/>
  <c r="AF52" s="1"/>
  <c r="AB52"/>
  <c r="AC17" i="84"/>
  <c r="AC19"/>
  <c r="AF14"/>
  <c r="AJ16"/>
  <c r="AC22"/>
  <c r="AC63"/>
  <c r="AC67"/>
  <c r="R23"/>
  <c r="AC23"/>
  <c r="AC31"/>
  <c r="AC39"/>
  <c r="AC47"/>
  <c r="Y8"/>
  <c r="E11"/>
  <c r="I11"/>
  <c r="Y12"/>
  <c r="AA12"/>
  <c r="E15"/>
  <c r="Y16"/>
  <c r="AA16"/>
  <c r="AH16" s="1"/>
  <c r="E19"/>
  <c r="I19"/>
  <c r="Z20"/>
  <c r="AB20"/>
  <c r="AC62"/>
  <c r="AC65"/>
  <c r="Z68"/>
  <c r="P23"/>
  <c r="AB68"/>
  <c r="AC70"/>
  <c r="AC26"/>
  <c r="AC42"/>
  <c r="AC54"/>
  <c r="P11"/>
  <c r="T11"/>
  <c r="N15"/>
  <c r="P15"/>
  <c r="R15"/>
  <c r="T15"/>
  <c r="P19"/>
  <c r="T19"/>
  <c r="AC73"/>
  <c r="AD81"/>
  <c r="AC89"/>
  <c r="AC97"/>
  <c r="N27"/>
  <c r="P27"/>
  <c r="R27"/>
  <c r="T27"/>
  <c r="N31"/>
  <c r="P31"/>
  <c r="R31"/>
  <c r="T31"/>
  <c r="N35"/>
  <c r="P35"/>
  <c r="R35"/>
  <c r="T35"/>
  <c r="AH36"/>
  <c r="N39"/>
  <c r="P39"/>
  <c r="R39"/>
  <c r="T39"/>
  <c r="AH40"/>
  <c r="N43"/>
  <c r="P43"/>
  <c r="R43"/>
  <c r="T43"/>
  <c r="AH44"/>
  <c r="N47"/>
  <c r="P47"/>
  <c r="R47"/>
  <c r="T47"/>
  <c r="AH48"/>
  <c r="N51"/>
  <c r="P51"/>
  <c r="R51"/>
  <c r="T51"/>
  <c r="AH52"/>
  <c r="N55"/>
  <c r="P55"/>
  <c r="R55"/>
  <c r="T55"/>
  <c r="AC74"/>
  <c r="AD79"/>
  <c r="AD80"/>
  <c r="AC84"/>
  <c r="AD86"/>
  <c r="AC87"/>
  <c r="AD90"/>
  <c r="AD91"/>
  <c r="AC95"/>
  <c r="AD96"/>
  <c r="AD100"/>
  <c r="AD102"/>
  <c r="AD103"/>
  <c r="AC103"/>
  <c r="Z24"/>
  <c r="AB24"/>
  <c r="Z28"/>
  <c r="AB28"/>
  <c r="Z32"/>
  <c r="AB32"/>
  <c r="Z36"/>
  <c r="AB36"/>
  <c r="Z40"/>
  <c r="AF40" s="1"/>
  <c r="AB40"/>
  <c r="Z44"/>
  <c r="AF44" s="1"/>
  <c r="AB44"/>
  <c r="Z48"/>
  <c r="AB48"/>
  <c r="Z52"/>
  <c r="AF52" s="1"/>
  <c r="AB52"/>
  <c r="AJ21" i="83"/>
  <c r="AC17"/>
  <c r="AC19"/>
  <c r="AC21"/>
  <c r="AF14"/>
  <c r="AC67"/>
  <c r="AC69"/>
  <c r="Y72"/>
  <c r="AD72" s="1"/>
  <c r="N27"/>
  <c r="AA72"/>
  <c r="R27"/>
  <c r="Y28"/>
  <c r="C31"/>
  <c r="AC34"/>
  <c r="AD36"/>
  <c r="Y8"/>
  <c r="E11"/>
  <c r="I11"/>
  <c r="Y12"/>
  <c r="AA12"/>
  <c r="E15"/>
  <c r="Y16"/>
  <c r="AD13" s="1"/>
  <c r="AA16"/>
  <c r="AH16" s="1"/>
  <c r="E19"/>
  <c r="I19"/>
  <c r="Z20"/>
  <c r="AF20" s="1"/>
  <c r="AB20"/>
  <c r="P23"/>
  <c r="T23"/>
  <c r="Z24"/>
  <c r="G27"/>
  <c r="AD60"/>
  <c r="AC65"/>
  <c r="AC71"/>
  <c r="Z72"/>
  <c r="AC73"/>
  <c r="AC50"/>
  <c r="AC54"/>
  <c r="P11"/>
  <c r="T11"/>
  <c r="N15"/>
  <c r="R15"/>
  <c r="P19"/>
  <c r="T19"/>
  <c r="Y20"/>
  <c r="AA20"/>
  <c r="AH29"/>
  <c r="AF32"/>
  <c r="AH35"/>
  <c r="AC78"/>
  <c r="AC79"/>
  <c r="AC80"/>
  <c r="AC82"/>
  <c r="AD82"/>
  <c r="AC84"/>
  <c r="AC88"/>
  <c r="AC92"/>
  <c r="AC96"/>
  <c r="AC98"/>
  <c r="AD100"/>
  <c r="AD102"/>
  <c r="AD103"/>
  <c r="AC103"/>
  <c r="G31"/>
  <c r="C39"/>
  <c r="G39"/>
  <c r="G43"/>
  <c r="C47"/>
  <c r="AB48"/>
  <c r="AJ48"/>
  <c r="Z52"/>
  <c r="AF49" s="1"/>
  <c r="AB52"/>
  <c r="C55"/>
  <c r="AC77"/>
  <c r="AH77"/>
  <c r="N31"/>
  <c r="R31"/>
  <c r="AF80"/>
  <c r="AJ80"/>
  <c r="P35"/>
  <c r="T35"/>
  <c r="AH85"/>
  <c r="N39"/>
  <c r="R39"/>
  <c r="P43"/>
  <c r="T43"/>
  <c r="N47"/>
  <c r="P47"/>
  <c r="R47"/>
  <c r="T47"/>
  <c r="P51"/>
  <c r="T51"/>
  <c r="N55"/>
  <c r="P55"/>
  <c r="R55"/>
  <c r="T55"/>
  <c r="AD59" i="82"/>
  <c r="AC68"/>
  <c r="Y72"/>
  <c r="AA72"/>
  <c r="R27"/>
  <c r="AC74"/>
  <c r="AA32"/>
  <c r="AC80"/>
  <c r="AC42"/>
  <c r="AC50"/>
  <c r="I11"/>
  <c r="I15"/>
  <c r="AC18"/>
  <c r="I19"/>
  <c r="AB20"/>
  <c r="P23"/>
  <c r="T23"/>
  <c r="G31"/>
  <c r="I31"/>
  <c r="AC64"/>
  <c r="AC66"/>
  <c r="AC70"/>
  <c r="Z72"/>
  <c r="AF72" s="1"/>
  <c r="P27"/>
  <c r="AB72"/>
  <c r="T27"/>
  <c r="Y76"/>
  <c r="AA76"/>
  <c r="R31"/>
  <c r="P11"/>
  <c r="T11"/>
  <c r="AJ61"/>
  <c r="P15"/>
  <c r="R15"/>
  <c r="T15"/>
  <c r="P19"/>
  <c r="T19"/>
  <c r="Y20"/>
  <c r="AA20"/>
  <c r="Y24"/>
  <c r="AA24"/>
  <c r="AH24" s="1"/>
  <c r="AD84"/>
  <c r="AC88"/>
  <c r="AD90"/>
  <c r="AC91"/>
  <c r="AD92"/>
  <c r="AD95"/>
  <c r="AC96"/>
  <c r="AD103"/>
  <c r="I35"/>
  <c r="C47"/>
  <c r="G47"/>
  <c r="G51"/>
  <c r="C55"/>
  <c r="AD93"/>
  <c r="AD101"/>
  <c r="P31"/>
  <c r="P35"/>
  <c r="T35"/>
  <c r="AF86"/>
  <c r="R39"/>
  <c r="AJ88"/>
  <c r="P43"/>
  <c r="T43"/>
  <c r="N47"/>
  <c r="R47"/>
  <c r="N51"/>
  <c r="R51"/>
  <c r="T51"/>
  <c r="N55"/>
  <c r="R55"/>
  <c r="AC23" i="81"/>
  <c r="AC57"/>
  <c r="AC59"/>
  <c r="AC67"/>
  <c r="AC68"/>
  <c r="AC69"/>
  <c r="AD78"/>
  <c r="AC79"/>
  <c r="AD80"/>
  <c r="AC83"/>
  <c r="Y36"/>
  <c r="AA36"/>
  <c r="Y84"/>
  <c r="N39"/>
  <c r="AC95"/>
  <c r="AD97"/>
  <c r="AC97"/>
  <c r="AC99"/>
  <c r="AC53"/>
  <c r="Y8"/>
  <c r="E11"/>
  <c r="I11"/>
  <c r="Y12"/>
  <c r="AA12"/>
  <c r="Y16"/>
  <c r="E19"/>
  <c r="I19"/>
  <c r="Z20"/>
  <c r="AF19" s="1"/>
  <c r="AB20"/>
  <c r="AJ20" s="1"/>
  <c r="N23"/>
  <c r="P23"/>
  <c r="R23"/>
  <c r="T23"/>
  <c r="Z24"/>
  <c r="G27"/>
  <c r="Z28"/>
  <c r="AB28"/>
  <c r="AJ28" s="1"/>
  <c r="Z32"/>
  <c r="AB32"/>
  <c r="G35"/>
  <c r="AF86"/>
  <c r="AJ86"/>
  <c r="AF38"/>
  <c r="AF89"/>
  <c r="AJ89"/>
  <c r="AC41"/>
  <c r="AF92"/>
  <c r="AJ92"/>
  <c r="AF44"/>
  <c r="AJ53"/>
  <c r="AF54"/>
  <c r="AJ54"/>
  <c r="AC62"/>
  <c r="AC65"/>
  <c r="AC70"/>
  <c r="AC71"/>
  <c r="AC77"/>
  <c r="AC81"/>
  <c r="AC91"/>
  <c r="AC96"/>
  <c r="P11"/>
  <c r="T11"/>
  <c r="N15"/>
  <c r="R15"/>
  <c r="P19"/>
  <c r="T19"/>
  <c r="Y20"/>
  <c r="AA20"/>
  <c r="N27"/>
  <c r="R27"/>
  <c r="N31"/>
  <c r="P31"/>
  <c r="R31"/>
  <c r="T31"/>
  <c r="N35"/>
  <c r="R35"/>
  <c r="AF53"/>
  <c r="AF55"/>
  <c r="AJ55"/>
  <c r="AC85"/>
  <c r="P39"/>
  <c r="T39"/>
  <c r="Y40"/>
  <c r="AA40"/>
  <c r="AC89"/>
  <c r="P43"/>
  <c r="T43"/>
  <c r="Y44"/>
  <c r="AA44"/>
  <c r="AC93"/>
  <c r="P47"/>
  <c r="T47"/>
  <c r="AF98"/>
  <c r="AJ98"/>
  <c r="N51"/>
  <c r="P51"/>
  <c r="R51"/>
  <c r="T51"/>
  <c r="AC101"/>
  <c r="N55"/>
  <c r="P55"/>
  <c r="R55"/>
  <c r="AD101"/>
  <c r="AC102"/>
  <c r="AD103"/>
  <c r="AB36"/>
  <c r="AJ36" s="1"/>
  <c r="AC87"/>
  <c r="AF91"/>
  <c r="AJ91"/>
  <c r="Z48"/>
  <c r="AB48"/>
  <c r="AF97"/>
  <c r="AJ97"/>
  <c r="AC100"/>
  <c r="Z52"/>
  <c r="AF52" s="1"/>
  <c r="AB52"/>
  <c r="AJ52"/>
  <c r="AJ68" i="77"/>
  <c r="AJ76"/>
  <c r="AJ90"/>
  <c r="AJ92"/>
  <c r="AJ94"/>
  <c r="AJ96"/>
  <c r="AH58" i="74"/>
  <c r="AH101" i="75"/>
  <c r="AH72" i="76"/>
  <c r="AF94" i="77"/>
  <c r="AF96"/>
  <c r="AH102" i="76"/>
  <c r="AH100"/>
  <c r="AJ88" i="75"/>
  <c r="AF65" i="74"/>
  <c r="AF69"/>
  <c r="AH63" i="73"/>
  <c r="AF99" i="72"/>
  <c r="G55"/>
  <c r="AH102"/>
  <c r="AH65" i="73"/>
  <c r="AJ66"/>
  <c r="E11" i="74"/>
  <c r="I11"/>
  <c r="E15"/>
  <c r="AH61"/>
  <c r="AJ62"/>
  <c r="E19"/>
  <c r="I19"/>
  <c r="AF64"/>
  <c r="AH65"/>
  <c r="AJ18"/>
  <c r="AJ66"/>
  <c r="I27"/>
  <c r="I31"/>
  <c r="I35"/>
  <c r="AH81"/>
  <c r="E39"/>
  <c r="E47"/>
  <c r="E51"/>
  <c r="E55"/>
  <c r="I55"/>
  <c r="AF100"/>
  <c r="AJ102"/>
  <c r="C11" i="75"/>
  <c r="C15"/>
  <c r="G15"/>
  <c r="C19"/>
  <c r="G19"/>
  <c r="C23"/>
  <c r="AH68"/>
  <c r="AH72"/>
  <c r="AH76"/>
  <c r="C35"/>
  <c r="C39"/>
  <c r="C43"/>
  <c r="C47"/>
  <c r="G47"/>
  <c r="C51"/>
  <c r="G51"/>
  <c r="C55"/>
  <c r="G55"/>
  <c r="AH102"/>
  <c r="I11" i="76"/>
  <c r="AJ56"/>
  <c r="AH59"/>
  <c r="E15"/>
  <c r="I15"/>
  <c r="AF60"/>
  <c r="AH61"/>
  <c r="AH63"/>
  <c r="E19"/>
  <c r="I19"/>
  <c r="AJ68"/>
  <c r="I27"/>
  <c r="AH73"/>
  <c r="AF78"/>
  <c r="AJ78"/>
  <c r="E35"/>
  <c r="I35"/>
  <c r="E39"/>
  <c r="I39"/>
  <c r="AJ84"/>
  <c r="AF86"/>
  <c r="E43"/>
  <c r="AF88"/>
  <c r="AF90"/>
  <c r="I47"/>
  <c r="AF92"/>
  <c r="AJ92"/>
  <c r="E51"/>
  <c r="E55"/>
  <c r="AH101"/>
  <c r="C11" i="77"/>
  <c r="AH58"/>
  <c r="C15"/>
  <c r="G15"/>
  <c r="C19"/>
  <c r="AH64"/>
  <c r="C23"/>
  <c r="AH68"/>
  <c r="AH70"/>
  <c r="AH72"/>
  <c r="AH74"/>
  <c r="AH76"/>
  <c r="AJ77"/>
  <c r="AH78"/>
  <c r="AJ79"/>
  <c r="AH80"/>
  <c r="AH82"/>
  <c r="AH88"/>
  <c r="AH90"/>
  <c r="AJ91"/>
  <c r="AH92"/>
  <c r="AH94"/>
  <c r="AF95"/>
  <c r="AJ95"/>
  <c r="AH96"/>
  <c r="AH98"/>
  <c r="AA16" i="72"/>
  <c r="AB20"/>
  <c r="AJ19" s="1"/>
  <c r="AB28"/>
  <c r="AB32"/>
  <c r="AJ32" s="1"/>
  <c r="AA20" i="74"/>
  <c r="AH20" s="1"/>
  <c r="AA32"/>
  <c r="AB24" i="75"/>
  <c r="AJ24" s="1"/>
  <c r="Z28"/>
  <c r="AC28" s="1"/>
  <c r="Y32"/>
  <c r="AD31" s="1"/>
  <c r="AA36"/>
  <c r="AA40"/>
  <c r="AA44"/>
  <c r="AA48"/>
  <c r="AH45" s="1"/>
  <c r="AA52"/>
  <c r="AH52" s="1"/>
  <c r="Y12" i="76"/>
  <c r="Y16"/>
  <c r="AD14" s="1"/>
  <c r="Z20"/>
  <c r="AA8" i="77"/>
  <c r="AA12"/>
  <c r="AA16"/>
  <c r="AB20"/>
  <c r="Z20" i="72"/>
  <c r="I51"/>
  <c r="AH101"/>
  <c r="C15" i="73"/>
  <c r="AH64"/>
  <c r="AA16"/>
  <c r="C23"/>
  <c r="AB20"/>
  <c r="AJ20" i="74"/>
  <c r="Y20"/>
  <c r="AD20" s="1"/>
  <c r="AA28"/>
  <c r="Y32"/>
  <c r="AD32" s="1"/>
  <c r="Z24" i="75"/>
  <c r="AB28"/>
  <c r="AA32"/>
  <c r="Y36"/>
  <c r="AD35" s="1"/>
  <c r="Y40"/>
  <c r="AD39" s="1"/>
  <c r="Y44"/>
  <c r="AD41" s="1"/>
  <c r="Y48"/>
  <c r="Y52"/>
  <c r="AA8" i="76"/>
  <c r="AA12"/>
  <c r="AH10" s="1"/>
  <c r="AA16"/>
  <c r="AB20"/>
  <c r="Y8" i="77"/>
  <c r="Y12"/>
  <c r="AD12" s="1"/>
  <c r="Y16"/>
  <c r="AD16" s="1"/>
  <c r="Z20"/>
  <c r="AC20" s="1"/>
  <c r="AD57"/>
  <c r="AD58"/>
  <c r="AD59"/>
  <c r="AD61"/>
  <c r="AD63"/>
  <c r="AD67"/>
  <c r="AD68"/>
  <c r="AD69"/>
  <c r="AD27"/>
  <c r="AD49"/>
  <c r="AC49"/>
  <c r="AD51"/>
  <c r="AC51"/>
  <c r="AD53"/>
  <c r="AD55"/>
  <c r="I11"/>
  <c r="AC18"/>
  <c r="I19"/>
  <c r="N23"/>
  <c r="P23"/>
  <c r="R23"/>
  <c r="T23"/>
  <c r="AH53"/>
  <c r="AF54"/>
  <c r="AH55"/>
  <c r="AC56"/>
  <c r="AD56"/>
  <c r="AD60"/>
  <c r="AD62"/>
  <c r="AD64"/>
  <c r="AD65"/>
  <c r="AD66"/>
  <c r="AD70"/>
  <c r="AD71"/>
  <c r="AD26"/>
  <c r="AD28"/>
  <c r="AD50"/>
  <c r="AD52"/>
  <c r="AD54"/>
  <c r="AH56"/>
  <c r="N11"/>
  <c r="P11"/>
  <c r="R11"/>
  <c r="T11"/>
  <c r="AH60"/>
  <c r="AH62"/>
  <c r="N15"/>
  <c r="P15"/>
  <c r="R15"/>
  <c r="T15"/>
  <c r="AH66"/>
  <c r="N19"/>
  <c r="P19"/>
  <c r="R19"/>
  <c r="U19" s="1"/>
  <c r="T19"/>
  <c r="Y20"/>
  <c r="AA20"/>
  <c r="AJ69"/>
  <c r="AH24"/>
  <c r="AH40"/>
  <c r="AF55"/>
  <c r="AD72"/>
  <c r="AD74"/>
  <c r="AD75"/>
  <c r="AD76"/>
  <c r="AD78"/>
  <c r="AD79"/>
  <c r="AD80"/>
  <c r="AD82"/>
  <c r="AD83"/>
  <c r="AD84"/>
  <c r="AD86"/>
  <c r="AD91"/>
  <c r="AC92"/>
  <c r="AD92"/>
  <c r="AC94"/>
  <c r="AD94"/>
  <c r="AC95"/>
  <c r="AD95"/>
  <c r="AC96"/>
  <c r="AD96"/>
  <c r="AC98"/>
  <c r="AD98"/>
  <c r="AC99"/>
  <c r="AD99"/>
  <c r="AD100"/>
  <c r="AD102"/>
  <c r="AD103"/>
  <c r="Z24"/>
  <c r="AB24"/>
  <c r="AC24" s="1"/>
  <c r="C27"/>
  <c r="AF28"/>
  <c r="C31"/>
  <c r="Z32"/>
  <c r="AB32"/>
  <c r="C35"/>
  <c r="Z36"/>
  <c r="AB36"/>
  <c r="C39"/>
  <c r="G39"/>
  <c r="Z40"/>
  <c r="C43"/>
  <c r="Z44"/>
  <c r="AB44"/>
  <c r="C47"/>
  <c r="Z48"/>
  <c r="C51"/>
  <c r="Z52"/>
  <c r="AB52"/>
  <c r="C55"/>
  <c r="G55"/>
  <c r="AD73"/>
  <c r="AD77"/>
  <c r="AD81"/>
  <c r="AD85"/>
  <c r="AD93"/>
  <c r="AC97"/>
  <c r="AD97"/>
  <c r="AD101"/>
  <c r="N27"/>
  <c r="U27" s="1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U43" s="1"/>
  <c r="T43"/>
  <c r="N47"/>
  <c r="P47"/>
  <c r="R47"/>
  <c r="T47"/>
  <c r="N51"/>
  <c r="P51"/>
  <c r="R51"/>
  <c r="T51"/>
  <c r="N55"/>
  <c r="P55"/>
  <c r="R55"/>
  <c r="T55"/>
  <c r="AC13" i="76"/>
  <c r="AC21"/>
  <c r="AC15"/>
  <c r="AD56"/>
  <c r="AC62"/>
  <c r="AD62"/>
  <c r="AC64"/>
  <c r="AD66"/>
  <c r="AD70"/>
  <c r="AC37"/>
  <c r="Z8"/>
  <c r="AB8"/>
  <c r="AF58"/>
  <c r="AJ58"/>
  <c r="N11"/>
  <c r="P11"/>
  <c r="T11"/>
  <c r="T56" s="1"/>
  <c r="T61" s="1"/>
  <c r="AH60"/>
  <c r="Z12"/>
  <c r="AB12"/>
  <c r="AF61"/>
  <c r="AJ61"/>
  <c r="AH62"/>
  <c r="N15"/>
  <c r="P15"/>
  <c r="R15"/>
  <c r="T15"/>
  <c r="Z16"/>
  <c r="AF16" s="1"/>
  <c r="AB16"/>
  <c r="AJ16" s="1"/>
  <c r="N19"/>
  <c r="P19"/>
  <c r="R19"/>
  <c r="T19"/>
  <c r="Y20"/>
  <c r="AA20"/>
  <c r="AH20"/>
  <c r="AJ69"/>
  <c r="AD57"/>
  <c r="AD58"/>
  <c r="AC58"/>
  <c r="AD59"/>
  <c r="AD61"/>
  <c r="AC61"/>
  <c r="AD63"/>
  <c r="AC63"/>
  <c r="AD67"/>
  <c r="AC34"/>
  <c r="AC42"/>
  <c r="N23"/>
  <c r="P23"/>
  <c r="R23"/>
  <c r="T23"/>
  <c r="AJ55"/>
  <c r="AC77"/>
  <c r="AC97"/>
  <c r="Y24"/>
  <c r="AA24"/>
  <c r="N27"/>
  <c r="P27"/>
  <c r="U27" s="1"/>
  <c r="R27"/>
  <c r="T27"/>
  <c r="Y28"/>
  <c r="AA28"/>
  <c r="P31"/>
  <c r="R31"/>
  <c r="T31"/>
  <c r="Y32"/>
  <c r="AD30" s="1"/>
  <c r="AA32"/>
  <c r="N35"/>
  <c r="P35"/>
  <c r="R35"/>
  <c r="U35" s="1"/>
  <c r="T35"/>
  <c r="Y36"/>
  <c r="P39"/>
  <c r="R39"/>
  <c r="T39"/>
  <c r="AA40"/>
  <c r="N43"/>
  <c r="P43"/>
  <c r="R43"/>
  <c r="U43" s="1"/>
  <c r="T43"/>
  <c r="Y44"/>
  <c r="AA44"/>
  <c r="N47"/>
  <c r="P47"/>
  <c r="R47"/>
  <c r="T47"/>
  <c r="Y48"/>
  <c r="N51"/>
  <c r="P51"/>
  <c r="R51"/>
  <c r="T51"/>
  <c r="Y52"/>
  <c r="AA52"/>
  <c r="P55"/>
  <c r="R55"/>
  <c r="T55"/>
  <c r="AC84"/>
  <c r="AC86"/>
  <c r="AD94"/>
  <c r="AC98"/>
  <c r="AC100"/>
  <c r="AC102"/>
  <c r="Z24"/>
  <c r="AB24"/>
  <c r="AJ24" s="1"/>
  <c r="AB28"/>
  <c r="Z32"/>
  <c r="AF32" s="1"/>
  <c r="AB32"/>
  <c r="AJ32" s="1"/>
  <c r="Z36"/>
  <c r="AB36"/>
  <c r="AJ36" s="1"/>
  <c r="Z40"/>
  <c r="AB40"/>
  <c r="Z44"/>
  <c r="AC44" s="1"/>
  <c r="AB44"/>
  <c r="AJ44" s="1"/>
  <c r="Z48"/>
  <c r="AB48"/>
  <c r="AB52"/>
  <c r="AJ52" s="1"/>
  <c r="AC15" i="75"/>
  <c r="AD27"/>
  <c r="AD28"/>
  <c r="AD26"/>
  <c r="AD63"/>
  <c r="AD67"/>
  <c r="AD69"/>
  <c r="AC74"/>
  <c r="E39"/>
  <c r="Z36"/>
  <c r="AF35" s="1"/>
  <c r="AB36"/>
  <c r="Z84"/>
  <c r="AB84"/>
  <c r="AJ81" s="1"/>
  <c r="T39"/>
  <c r="AC37"/>
  <c r="AD37"/>
  <c r="AC41"/>
  <c r="AC45"/>
  <c r="AC47"/>
  <c r="Y8"/>
  <c r="AA8"/>
  <c r="E11"/>
  <c r="I11"/>
  <c r="Y12"/>
  <c r="AA12"/>
  <c r="AH12" s="1"/>
  <c r="E15"/>
  <c r="Y16"/>
  <c r="AA16"/>
  <c r="E19"/>
  <c r="Z20"/>
  <c r="N23"/>
  <c r="R23"/>
  <c r="T23"/>
  <c r="C27"/>
  <c r="G27"/>
  <c r="C31"/>
  <c r="G31"/>
  <c r="R35"/>
  <c r="T35"/>
  <c r="AD56"/>
  <c r="AD65"/>
  <c r="AD70"/>
  <c r="E35"/>
  <c r="Z32"/>
  <c r="AF32" s="1"/>
  <c r="AB32"/>
  <c r="N11"/>
  <c r="P11"/>
  <c r="R11"/>
  <c r="U11" s="1"/>
  <c r="T11"/>
  <c r="N15"/>
  <c r="P15"/>
  <c r="R15"/>
  <c r="T15"/>
  <c r="N19"/>
  <c r="U19" s="1"/>
  <c r="P19"/>
  <c r="R19"/>
  <c r="T19"/>
  <c r="Y20"/>
  <c r="N27"/>
  <c r="R27"/>
  <c r="T27"/>
  <c r="AF78"/>
  <c r="R31"/>
  <c r="T31"/>
  <c r="AD34"/>
  <c r="AH44"/>
  <c r="AF53"/>
  <c r="AC42"/>
  <c r="P43"/>
  <c r="T43"/>
  <c r="N47"/>
  <c r="P47"/>
  <c r="R47"/>
  <c r="T47"/>
  <c r="P51"/>
  <c r="R51"/>
  <c r="T51"/>
  <c r="N55"/>
  <c r="R55"/>
  <c r="AC80"/>
  <c r="AD99"/>
  <c r="AD102"/>
  <c r="AJ79"/>
  <c r="AF81"/>
  <c r="Z40"/>
  <c r="AF40" s="1"/>
  <c r="AB40"/>
  <c r="AJ40" s="1"/>
  <c r="AJ89"/>
  <c r="AJ91"/>
  <c r="Z44"/>
  <c r="AF42" s="1"/>
  <c r="AB44"/>
  <c r="AJ93"/>
  <c r="Z48"/>
  <c r="AB48"/>
  <c r="AH99"/>
  <c r="AH100"/>
  <c r="Z52"/>
  <c r="AB52"/>
  <c r="AC18" i="74"/>
  <c r="AC22"/>
  <c r="J19"/>
  <c r="AJ17"/>
  <c r="AF19"/>
  <c r="AC17"/>
  <c r="AC19"/>
  <c r="AC23"/>
  <c r="AD64"/>
  <c r="AC64"/>
  <c r="AD65"/>
  <c r="AD71"/>
  <c r="AC25"/>
  <c r="AC38"/>
  <c r="Z8"/>
  <c r="AF8" s="1"/>
  <c r="AB8"/>
  <c r="N11"/>
  <c r="R11"/>
  <c r="Z12"/>
  <c r="AB12"/>
  <c r="P15"/>
  <c r="R15"/>
  <c r="Z16"/>
  <c r="AB16"/>
  <c r="AJ16" s="1"/>
  <c r="N19"/>
  <c r="P19"/>
  <c r="U19" s="1"/>
  <c r="R19"/>
  <c r="T19"/>
  <c r="E23"/>
  <c r="I23"/>
  <c r="AD63"/>
  <c r="AD67"/>
  <c r="AC53"/>
  <c r="Y8"/>
  <c r="AA8"/>
  <c r="AA12"/>
  <c r="Y16"/>
  <c r="AD13" s="1"/>
  <c r="AA16"/>
  <c r="AH16" s="1"/>
  <c r="N23"/>
  <c r="P23"/>
  <c r="T23"/>
  <c r="AD101"/>
  <c r="Y24"/>
  <c r="AA24"/>
  <c r="AH21" s="1"/>
  <c r="N27"/>
  <c r="N31"/>
  <c r="P31"/>
  <c r="N35"/>
  <c r="P35"/>
  <c r="R35"/>
  <c r="N39"/>
  <c r="P39"/>
  <c r="T39"/>
  <c r="AA40"/>
  <c r="AH40" s="1"/>
  <c r="R43"/>
  <c r="Y44"/>
  <c r="AD41" s="1"/>
  <c r="AA44"/>
  <c r="N47"/>
  <c r="R47"/>
  <c r="Y48"/>
  <c r="AA48"/>
  <c r="P51"/>
  <c r="R51"/>
  <c r="Y52"/>
  <c r="AD50" s="1"/>
  <c r="AA52"/>
  <c r="N55"/>
  <c r="P55"/>
  <c r="T55"/>
  <c r="AC76"/>
  <c r="AD83"/>
  <c r="AD84"/>
  <c r="AC86"/>
  <c r="AC88"/>
  <c r="AC91"/>
  <c r="AC102"/>
  <c r="AD102"/>
  <c r="AD103"/>
  <c r="Z24"/>
  <c r="AB24"/>
  <c r="AJ24" s="1"/>
  <c r="Z28"/>
  <c r="AB28"/>
  <c r="AJ28" s="1"/>
  <c r="AH80"/>
  <c r="AB32"/>
  <c r="AJ32" s="1"/>
  <c r="AJ81"/>
  <c r="Z36"/>
  <c r="Z40"/>
  <c r="Z44"/>
  <c r="AF44" s="1"/>
  <c r="AB44"/>
  <c r="Z48"/>
  <c r="AF48" s="1"/>
  <c r="Z52"/>
  <c r="AF52" s="1"/>
  <c r="AB52"/>
  <c r="AJ14" i="73"/>
  <c r="AC58"/>
  <c r="AC63"/>
  <c r="AC39"/>
  <c r="Y8"/>
  <c r="AA8"/>
  <c r="I11"/>
  <c r="Y12"/>
  <c r="AD11" s="1"/>
  <c r="AA12"/>
  <c r="I15"/>
  <c r="AC17"/>
  <c r="R23"/>
  <c r="T23"/>
  <c r="R11"/>
  <c r="AH62"/>
  <c r="R15"/>
  <c r="AH66"/>
  <c r="R19"/>
  <c r="Y20"/>
  <c r="AJ69"/>
  <c r="AH38"/>
  <c r="AC95"/>
  <c r="AB24"/>
  <c r="AJ24" s="1"/>
  <c r="C27"/>
  <c r="AB28"/>
  <c r="AJ26" s="1"/>
  <c r="G31"/>
  <c r="Z32"/>
  <c r="AB32"/>
  <c r="C35"/>
  <c r="AB36"/>
  <c r="AJ36" s="1"/>
  <c r="G39"/>
  <c r="G43"/>
  <c r="Z44"/>
  <c r="AB44"/>
  <c r="G47"/>
  <c r="AB48"/>
  <c r="C51"/>
  <c r="Z52"/>
  <c r="G55"/>
  <c r="R27"/>
  <c r="N31"/>
  <c r="R31"/>
  <c r="T31"/>
  <c r="N35"/>
  <c r="P43"/>
  <c r="R43"/>
  <c r="N47"/>
  <c r="R47"/>
  <c r="T47"/>
  <c r="N55"/>
  <c r="R55"/>
  <c r="AH8" i="72"/>
  <c r="AH10"/>
  <c r="Z64"/>
  <c r="AB64"/>
  <c r="C11"/>
  <c r="G11"/>
  <c r="G15"/>
  <c r="AH55"/>
  <c r="N19"/>
  <c r="AA64"/>
  <c r="AH61" s="1"/>
  <c r="R19"/>
  <c r="AC50"/>
  <c r="R11"/>
  <c r="P15"/>
  <c r="T15"/>
  <c r="AB16"/>
  <c r="AJ16" s="1"/>
  <c r="AC19"/>
  <c r="AH54"/>
  <c r="AC73"/>
  <c r="AA20"/>
  <c r="AA24"/>
  <c r="R27"/>
  <c r="T27"/>
  <c r="AA28"/>
  <c r="R31"/>
  <c r="Y32"/>
  <c r="AA32"/>
  <c r="R35"/>
  <c r="Y36"/>
  <c r="AA36"/>
  <c r="R39"/>
  <c r="Y40"/>
  <c r="AA40"/>
  <c r="AH38" s="1"/>
  <c r="R43"/>
  <c r="Y44"/>
  <c r="AA44"/>
  <c r="R47"/>
  <c r="Y48"/>
  <c r="AA48"/>
  <c r="AH48" s="1"/>
  <c r="Y52"/>
  <c r="AD49" s="1"/>
  <c r="AA52"/>
  <c r="AH50" s="1"/>
  <c r="P55"/>
  <c r="T55"/>
  <c r="AC68"/>
  <c r="T23"/>
  <c r="AB36"/>
  <c r="AJ36" s="1"/>
  <c r="Z44"/>
  <c r="AC44" s="1"/>
  <c r="AB44"/>
  <c r="AB48"/>
  <c r="AJ48" s="1"/>
  <c r="Z56" i="67"/>
  <c r="AF54" s="1"/>
  <c r="AA56"/>
  <c r="I11"/>
  <c r="G31"/>
  <c r="R55"/>
  <c r="R47"/>
  <c r="R31"/>
  <c r="R19"/>
  <c r="R15"/>
  <c r="G39"/>
  <c r="G35"/>
  <c r="G15"/>
  <c r="I51"/>
  <c r="I43"/>
  <c r="I31"/>
  <c r="I27"/>
  <c r="I19"/>
  <c r="I15"/>
  <c r="N35"/>
  <c r="P39"/>
  <c r="P27"/>
  <c r="P11"/>
  <c r="R51"/>
  <c r="R43"/>
  <c r="R23"/>
  <c r="T51"/>
  <c r="T39"/>
  <c r="T31"/>
  <c r="T23"/>
  <c r="T15"/>
  <c r="C23"/>
  <c r="E27"/>
  <c r="E15"/>
  <c r="G47"/>
  <c r="G43"/>
  <c r="G55"/>
  <c r="N55"/>
  <c r="N47"/>
  <c r="R35"/>
  <c r="R27"/>
  <c r="T55"/>
  <c r="G27"/>
  <c r="G19"/>
  <c r="I55"/>
  <c r="I47"/>
  <c r="I39"/>
  <c r="I23"/>
  <c r="AF31" i="87"/>
  <c r="AH67" i="84"/>
  <c r="AJ71" i="85"/>
  <c r="AF71"/>
  <c r="AF20" i="86"/>
  <c r="AF32" i="87"/>
  <c r="AJ27"/>
  <c r="AJ23" i="82"/>
  <c r="AF15" i="85"/>
  <c r="AJ71" i="82"/>
  <c r="AF71"/>
  <c r="AJ69"/>
  <c r="AF69"/>
  <c r="AD81" i="81"/>
  <c r="J19" i="84"/>
  <c r="AJ59" i="86"/>
  <c r="AJ33" i="82"/>
  <c r="AJ41"/>
  <c r="AJ25" i="87"/>
  <c r="AJ31" i="86"/>
  <c r="AJ26" i="87"/>
  <c r="AJ47" i="82"/>
  <c r="AJ43" i="81"/>
  <c r="AJ41"/>
  <c r="AF37"/>
  <c r="AJ42"/>
  <c r="AJ43" i="86"/>
  <c r="AJ27"/>
  <c r="AH15" i="87"/>
  <c r="AH14"/>
  <c r="AF39" i="81"/>
  <c r="AJ30" i="86"/>
  <c r="AF31" i="83"/>
  <c r="AF27"/>
  <c r="AJ22"/>
  <c r="AJ49" i="82"/>
  <c r="AF41"/>
  <c r="AH13"/>
  <c r="AF43" i="81"/>
  <c r="AF41"/>
  <c r="AD73" i="87"/>
  <c r="AD20"/>
  <c r="AD37"/>
  <c r="AF47"/>
  <c r="AF43"/>
  <c r="AH38"/>
  <c r="U19"/>
  <c r="AD50"/>
  <c r="AD38"/>
  <c r="AF46"/>
  <c r="AD51"/>
  <c r="AD43"/>
  <c r="AD18"/>
  <c r="AD25"/>
  <c r="AH18"/>
  <c r="AD48"/>
  <c r="AD44"/>
  <c r="AC32"/>
  <c r="AD76"/>
  <c r="AH50"/>
  <c r="AF45"/>
  <c r="AF41"/>
  <c r="AH34"/>
  <c r="AH49"/>
  <c r="AH45"/>
  <c r="AH37"/>
  <c r="AD42"/>
  <c r="AD75"/>
  <c r="AH17"/>
  <c r="AH26"/>
  <c r="AD17"/>
  <c r="AD26"/>
  <c r="AD44" i="86"/>
  <c r="AD40"/>
  <c r="AD12"/>
  <c r="AD45"/>
  <c r="AD35"/>
  <c r="AD29"/>
  <c r="U27"/>
  <c r="AJ47"/>
  <c r="AH18"/>
  <c r="AD38"/>
  <c r="AD30"/>
  <c r="AH49"/>
  <c r="AH41"/>
  <c r="AH17"/>
  <c r="AD52"/>
  <c r="AD48"/>
  <c r="AD36"/>
  <c r="AD41"/>
  <c r="AD31"/>
  <c r="AH50"/>
  <c r="AJ45"/>
  <c r="AJ13"/>
  <c r="AH45"/>
  <c r="AH23"/>
  <c r="AF13"/>
  <c r="AJ58"/>
  <c r="AD51"/>
  <c r="AD47"/>
  <c r="AD11"/>
  <c r="AC36" i="85"/>
  <c r="AC16"/>
  <c r="U47"/>
  <c r="U31"/>
  <c r="AJ51"/>
  <c r="AH49"/>
  <c r="AH51"/>
  <c r="AF49"/>
  <c r="AD26"/>
  <c r="AJ70"/>
  <c r="AD13"/>
  <c r="AC24"/>
  <c r="AH19"/>
  <c r="AJ17"/>
  <c r="AJ23"/>
  <c r="AJ22"/>
  <c r="AF19"/>
  <c r="AD14"/>
  <c r="AC32"/>
  <c r="AD12"/>
  <c r="AD8"/>
  <c r="AC72"/>
  <c r="AD45"/>
  <c r="AD35"/>
  <c r="AD29"/>
  <c r="AF51"/>
  <c r="AF50"/>
  <c r="AH34"/>
  <c r="AD46"/>
  <c r="AD38"/>
  <c r="AD34"/>
  <c r="AH50"/>
  <c r="AH33"/>
  <c r="AH29"/>
  <c r="AF70"/>
  <c r="AD10"/>
  <c r="AD50"/>
  <c r="AF22"/>
  <c r="AF18"/>
  <c r="AH13"/>
  <c r="AF23"/>
  <c r="AF51" i="84"/>
  <c r="AF45"/>
  <c r="AH38"/>
  <c r="P56"/>
  <c r="P61" s="1"/>
  <c r="AH49"/>
  <c r="AH45"/>
  <c r="AH41"/>
  <c r="AH37"/>
  <c r="AH33"/>
  <c r="AJ65"/>
  <c r="AF17"/>
  <c r="AH14"/>
  <c r="AC20"/>
  <c r="AH13"/>
  <c r="AD16"/>
  <c r="AC16"/>
  <c r="U51"/>
  <c r="U43"/>
  <c r="U35"/>
  <c r="U27"/>
  <c r="AH50"/>
  <c r="AF41"/>
  <c r="AH34"/>
  <c r="U15"/>
  <c r="AH51"/>
  <c r="AH47"/>
  <c r="AH43"/>
  <c r="AH39"/>
  <c r="AH35"/>
  <c r="AF67"/>
  <c r="AF65"/>
  <c r="AJ21"/>
  <c r="AJ17"/>
  <c r="AD14"/>
  <c r="AH15"/>
  <c r="AD13"/>
  <c r="AJ46" i="83"/>
  <c r="AJ18"/>
  <c r="AH13"/>
  <c r="AF19"/>
  <c r="AC20"/>
  <c r="AD12"/>
  <c r="AJ49"/>
  <c r="AF18"/>
  <c r="AJ19"/>
  <c r="AF17"/>
  <c r="AH74" i="82"/>
  <c r="AF70"/>
  <c r="AH75"/>
  <c r="AJ70"/>
  <c r="AD21"/>
  <c r="AJ19"/>
  <c r="AJ17"/>
  <c r="AJ51" i="81"/>
  <c r="AF47"/>
  <c r="AJ50"/>
  <c r="AJ49"/>
  <c r="AF46"/>
  <c r="AH34"/>
  <c r="AJ17"/>
  <c r="AC44"/>
  <c r="AC52"/>
  <c r="AF51"/>
  <c r="AJ46"/>
  <c r="AD82"/>
  <c r="AH33"/>
  <c r="AJ18"/>
  <c r="AJ31"/>
  <c r="AF29"/>
  <c r="AJ19"/>
  <c r="AJ51" i="76"/>
  <c r="AF51"/>
  <c r="AF82" i="75"/>
  <c r="AD9" i="77"/>
  <c r="J35" i="76"/>
  <c r="AJ22" i="75"/>
  <c r="AH29"/>
  <c r="AJ19" i="76"/>
  <c r="AJ17"/>
  <c r="AF19" i="77"/>
  <c r="AJ18" i="76"/>
  <c r="AH29" i="74"/>
  <c r="AJ25" i="72"/>
  <c r="AD15" i="77"/>
  <c r="AH14" i="73"/>
  <c r="AD42" i="75"/>
  <c r="AH13" i="76"/>
  <c r="AJ23" i="75"/>
  <c r="AH15" i="77"/>
  <c r="AH30" i="74"/>
  <c r="AJ26" i="72"/>
  <c r="AD46" i="75"/>
  <c r="AF43" i="77"/>
  <c r="AF35"/>
  <c r="P56"/>
  <c r="AC32"/>
  <c r="AF46"/>
  <c r="AF42"/>
  <c r="U23"/>
  <c r="U11"/>
  <c r="U51"/>
  <c r="U35"/>
  <c r="AJ51"/>
  <c r="AF45"/>
  <c r="U15"/>
  <c r="AJ50"/>
  <c r="AJ42"/>
  <c r="AJ34"/>
  <c r="AD19"/>
  <c r="C56"/>
  <c r="C61" s="1"/>
  <c r="AJ22"/>
  <c r="AJ31" i="76"/>
  <c r="AJ25"/>
  <c r="AJ46"/>
  <c r="AJ38"/>
  <c r="AJ34"/>
  <c r="AJ30"/>
  <c r="AJ26"/>
  <c r="U19"/>
  <c r="AJ21"/>
  <c r="AC12"/>
  <c r="AC52"/>
  <c r="AC36"/>
  <c r="AC24"/>
  <c r="AC20"/>
  <c r="U51"/>
  <c r="AJ45"/>
  <c r="AH42"/>
  <c r="AF39"/>
  <c r="AF33"/>
  <c r="AJ29"/>
  <c r="U23"/>
  <c r="AF50"/>
  <c r="AF34"/>
  <c r="AD31"/>
  <c r="AH22"/>
  <c r="AF15"/>
  <c r="AH21"/>
  <c r="AJ14"/>
  <c r="AF36" i="75"/>
  <c r="AF34"/>
  <c r="AF45"/>
  <c r="AF43"/>
  <c r="AF39"/>
  <c r="J27"/>
  <c r="AD14"/>
  <c r="AH13"/>
  <c r="AD19"/>
  <c r="AD20"/>
  <c r="AC8"/>
  <c r="U47"/>
  <c r="AJ47"/>
  <c r="AJ39"/>
  <c r="AJ41"/>
  <c r="AF30"/>
  <c r="AF31"/>
  <c r="AH15"/>
  <c r="AJ50" i="74"/>
  <c r="AD51"/>
  <c r="AD49"/>
  <c r="AJ51"/>
  <c r="AF49"/>
  <c r="AF47"/>
  <c r="AH42"/>
  <c r="AJ31"/>
  <c r="AF14"/>
  <c r="AJ23"/>
  <c r="AJ22"/>
  <c r="AJ15"/>
  <c r="AF13"/>
  <c r="AD52"/>
  <c r="AC52"/>
  <c r="AD16"/>
  <c r="AD8"/>
  <c r="AF50"/>
  <c r="AF46"/>
  <c r="AF42"/>
  <c r="AJ30"/>
  <c r="AJ27"/>
  <c r="AF51"/>
  <c r="AF45"/>
  <c r="AF43"/>
  <c r="AJ41"/>
  <c r="AH38"/>
  <c r="AJ26"/>
  <c r="AF22"/>
  <c r="AJ21"/>
  <c r="AD22"/>
  <c r="AD14"/>
  <c r="AD15"/>
  <c r="AJ23" i="73"/>
  <c r="AJ47" i="72"/>
  <c r="AJ34"/>
  <c r="AH31"/>
  <c r="AJ41"/>
  <c r="AH47"/>
  <c r="AH19"/>
  <c r="P61" i="77"/>
  <c r="AF60" i="86"/>
  <c r="AH16" i="87"/>
  <c r="AF13" i="85"/>
  <c r="AF16"/>
  <c r="AD61" i="67"/>
  <c r="AH39" i="73"/>
  <c r="AH57" i="75"/>
  <c r="AF19" i="86"/>
  <c r="AD16" i="82"/>
  <c r="AF25" i="85"/>
  <c r="AF9"/>
  <c r="AF12"/>
  <c r="AD18" i="84"/>
  <c r="AJ24" i="83"/>
  <c r="AJ41" i="85"/>
  <c r="AJ97" i="74"/>
  <c r="AJ99"/>
  <c r="AF95" i="76"/>
  <c r="AH73" i="82"/>
  <c r="AF30" i="87"/>
  <c r="AF82" i="72"/>
  <c r="AH93" i="73"/>
  <c r="R11" i="67"/>
  <c r="AC26" i="72"/>
  <c r="AJ39"/>
  <c r="AC11"/>
  <c r="AF43" i="73"/>
  <c r="AH23" i="72"/>
  <c r="AH22"/>
  <c r="AJ37"/>
  <c r="AJ27"/>
  <c r="AJ30"/>
  <c r="AJ20"/>
  <c r="AD103"/>
  <c r="AC103"/>
  <c r="AH81"/>
  <c r="AJ102"/>
  <c r="AJ98"/>
  <c r="AC9" i="73"/>
  <c r="AC83"/>
  <c r="AH80" i="72"/>
  <c r="AF85" i="74"/>
  <c r="AJ81" i="76"/>
  <c r="AF56" i="75"/>
  <c r="AH37" i="73"/>
  <c r="AH67" i="75"/>
  <c r="AF33"/>
  <c r="AH13" i="77"/>
  <c r="AH29" i="82"/>
  <c r="AD27" i="83"/>
  <c r="AH96" i="74"/>
  <c r="AH60"/>
  <c r="AH75" i="75"/>
  <c r="AH71"/>
  <c r="AF90" i="67"/>
  <c r="AH72" i="72"/>
  <c r="AH91"/>
  <c r="AF88" i="73"/>
  <c r="AJ67" i="76"/>
  <c r="AJ75"/>
  <c r="AH94" i="72"/>
  <c r="AC81" i="67"/>
  <c r="AC49" i="72"/>
  <c r="AJ17"/>
  <c r="AJ8" i="73"/>
  <c r="AH46"/>
  <c r="AC37"/>
  <c r="AJ102" i="77"/>
  <c r="AF103"/>
  <c r="AC103"/>
  <c r="AF101"/>
  <c r="AC101"/>
  <c r="AH100"/>
  <c r="AH99"/>
  <c r="AH101"/>
  <c r="AF102" i="87"/>
  <c r="AL102" s="1"/>
  <c r="AJ102"/>
  <c r="AJ101" i="77"/>
  <c r="AC102"/>
  <c r="AF102"/>
  <c r="AF100"/>
  <c r="AF98"/>
  <c r="AF97"/>
  <c r="AF99"/>
  <c r="AC100"/>
  <c r="AJ100"/>
  <c r="AJ99"/>
  <c r="AJ98"/>
  <c r="AJ97"/>
  <c r="AD97" i="87"/>
  <c r="AD100"/>
  <c r="AH100"/>
  <c r="AH97"/>
  <c r="AD101"/>
  <c r="AD102"/>
  <c r="AH102"/>
  <c r="AF11" i="72"/>
  <c r="AH13"/>
  <c r="AJ24"/>
  <c r="AJ22"/>
  <c r="AC74"/>
  <c r="AF102"/>
  <c r="AC92"/>
  <c r="AH90"/>
  <c r="AH85"/>
  <c r="AH74"/>
  <c r="AH73"/>
  <c r="AH66"/>
  <c r="AH67"/>
  <c r="AD39" i="73"/>
  <c r="AD26"/>
  <c r="AC26"/>
  <c r="AJ9"/>
  <c r="AC78"/>
  <c r="AF87"/>
  <c r="AC77"/>
  <c r="AC67"/>
  <c r="AF57"/>
  <c r="AH95"/>
  <c r="AH92"/>
  <c r="AH91"/>
  <c r="AH87"/>
  <c r="AH69"/>
  <c r="AH68"/>
  <c r="AH67"/>
  <c r="AH70"/>
  <c r="AH60" i="67"/>
  <c r="AD24" i="73"/>
  <c r="AH77" i="72"/>
  <c r="AH79"/>
  <c r="AC41" i="73"/>
  <c r="AD27"/>
  <c r="AC27"/>
  <c r="AD25"/>
  <c r="AD15"/>
  <c r="AC15"/>
  <c r="AH51"/>
  <c r="AH52"/>
  <c r="AH53"/>
  <c r="AH44"/>
  <c r="AH45"/>
  <c r="AH41"/>
  <c r="AD101"/>
  <c r="AF70"/>
  <c r="AF69"/>
  <c r="AH81"/>
  <c r="AH76"/>
  <c r="AH61"/>
  <c r="AH58"/>
  <c r="AH59"/>
  <c r="AH60"/>
  <c r="AC93"/>
  <c r="AJ90"/>
  <c r="AJ76"/>
  <c r="AJ75"/>
  <c r="AF81" i="67"/>
  <c r="AH61"/>
  <c r="AD57" i="86"/>
  <c r="AJ8" i="81"/>
  <c r="AH92" i="74"/>
  <c r="AF58" i="75"/>
  <c r="AF61"/>
  <c r="AF60"/>
  <c r="AF59"/>
  <c r="AJ78"/>
  <c r="AJ80"/>
  <c r="AJ76"/>
  <c r="AJ77"/>
  <c r="AJ70"/>
  <c r="AJ71"/>
  <c r="AJ67"/>
  <c r="AJ68"/>
  <c r="AJ69"/>
  <c r="AF98" i="76"/>
  <c r="AF100"/>
  <c r="AF81"/>
  <c r="AF82"/>
  <c r="AF79"/>
  <c r="AF80"/>
  <c r="AF62"/>
  <c r="AF63"/>
  <c r="AF64"/>
  <c r="AH97"/>
  <c r="AH70"/>
  <c r="AH71"/>
  <c r="AJ97"/>
  <c r="AJ96"/>
  <c r="AJ95"/>
  <c r="AJ80"/>
  <c r="AJ59"/>
  <c r="AJ60"/>
  <c r="AC60"/>
  <c r="AC91" i="77"/>
  <c r="AF60"/>
  <c r="AF61"/>
  <c r="AF62"/>
  <c r="AF63"/>
  <c r="AC63"/>
  <c r="AJ82"/>
  <c r="AJ83"/>
  <c r="AJ80"/>
  <c r="AJ81"/>
  <c r="AJ67"/>
  <c r="AC65"/>
  <c r="AJ65"/>
  <c r="AC61"/>
  <c r="AJ61"/>
  <c r="AJ59"/>
  <c r="AJ56"/>
  <c r="AJ57"/>
  <c r="AC57"/>
  <c r="AD22"/>
  <c r="AD21"/>
  <c r="AD24"/>
  <c r="AD23"/>
  <c r="AC34"/>
  <c r="AC10"/>
  <c r="AJ53"/>
  <c r="AJ52"/>
  <c r="AJ12"/>
  <c r="AJ10"/>
  <c r="AJ8"/>
  <c r="AF63" i="75"/>
  <c r="AH97"/>
  <c r="AJ94"/>
  <c r="AH26"/>
  <c r="AH24"/>
  <c r="AH22"/>
  <c r="AF102" i="76"/>
  <c r="AF66"/>
  <c r="AJ99"/>
  <c r="AJ87" i="77"/>
  <c r="AJ85"/>
  <c r="AJ63"/>
  <c r="AF86" i="74"/>
  <c r="AH88"/>
  <c r="AJ90" i="75"/>
  <c r="AJ92"/>
  <c r="AH9" i="76"/>
  <c r="AH8"/>
  <c r="AF94"/>
  <c r="AH84"/>
  <c r="AH85"/>
  <c r="AH82"/>
  <c r="AH83"/>
  <c r="AH80"/>
  <c r="AH81"/>
  <c r="AJ72"/>
  <c r="AJ70"/>
  <c r="AD88" i="77"/>
  <c r="AD89"/>
  <c r="AE89" s="1"/>
  <c r="N63" s="1"/>
  <c r="AD87"/>
  <c r="AD90"/>
  <c r="AJ74"/>
  <c r="AJ75"/>
  <c r="AJ66"/>
  <c r="AC66"/>
  <c r="AJ64"/>
  <c r="AC64"/>
  <c r="AJ62"/>
  <c r="AC62"/>
  <c r="AJ60"/>
  <c r="AC60"/>
  <c r="AJ58"/>
  <c r="AC58"/>
  <c r="AD29"/>
  <c r="AD31"/>
  <c r="AD32"/>
  <c r="AD30"/>
  <c r="AC31"/>
  <c r="AF62" i="75"/>
  <c r="AH93"/>
  <c r="AH23"/>
  <c r="AH21"/>
  <c r="AD64" i="76"/>
  <c r="AF101"/>
  <c r="AF83"/>
  <c r="AF67"/>
  <c r="AF65"/>
  <c r="AJ98"/>
  <c r="AJ88" i="77"/>
  <c r="AJ86"/>
  <c r="AJ84"/>
  <c r="AF44"/>
  <c r="AH82" i="72"/>
  <c r="AC70" i="67"/>
  <c r="AD25" i="75"/>
  <c r="AC67" i="67"/>
  <c r="AH56"/>
  <c r="AD97"/>
  <c r="AD21"/>
  <c r="AD38"/>
  <c r="AF37"/>
  <c r="AC82"/>
  <c r="AF89"/>
  <c r="AH77"/>
  <c r="AH73"/>
  <c r="AH67"/>
  <c r="AH63"/>
  <c r="AJ98"/>
  <c r="AJ94"/>
  <c r="AJ82"/>
  <c r="AJ74"/>
  <c r="AJ66"/>
  <c r="AD20"/>
  <c r="AD103"/>
  <c r="AD98"/>
  <c r="AD91"/>
  <c r="AD86"/>
  <c r="AC83"/>
  <c r="AD80"/>
  <c r="AC78"/>
  <c r="AC68"/>
  <c r="AF66"/>
  <c r="AC62"/>
  <c r="AJ57"/>
  <c r="AF82"/>
  <c r="AH78"/>
  <c r="AH74"/>
  <c r="AH70"/>
  <c r="AH68"/>
  <c r="AH64"/>
  <c r="AH58"/>
  <c r="AJ99"/>
  <c r="AJ95"/>
  <c r="AJ83"/>
  <c r="AJ75"/>
  <c r="AJ67"/>
  <c r="AJ59"/>
  <c r="AH57" i="86"/>
  <c r="AJ100" i="72"/>
  <c r="AC32" i="73"/>
  <c r="AF49" i="81" l="1"/>
  <c r="AC55"/>
  <c r="AF50"/>
  <c r="AC27" i="67"/>
  <c r="AD39"/>
  <c r="AD101"/>
  <c r="AF83"/>
  <c r="AC9" i="81"/>
  <c r="AC11"/>
  <c r="AC17"/>
  <c r="AC19"/>
  <c r="AC21"/>
  <c r="AC29"/>
  <c r="AC31"/>
  <c r="AC37"/>
  <c r="AC39"/>
  <c r="AC43"/>
  <c r="AC45"/>
  <c r="AC47"/>
  <c r="AC49"/>
  <c r="AC51"/>
  <c r="AF22" i="83"/>
  <c r="E23"/>
  <c r="AC23"/>
  <c r="AF36" i="82"/>
  <c r="AF37"/>
  <c r="AF50" i="83"/>
  <c r="AF97" i="73"/>
  <c r="AF51" i="83"/>
  <c r="AF45" i="73"/>
  <c r="AD13" i="72"/>
  <c r="AD14"/>
  <c r="P23"/>
  <c r="P51"/>
  <c r="AC51"/>
  <c r="E47"/>
  <c r="N39" i="82"/>
  <c r="AD60"/>
  <c r="AF28"/>
  <c r="E23" i="72"/>
  <c r="AF17" i="82"/>
  <c r="N11" i="72"/>
  <c r="AC11" i="82"/>
  <c r="P51"/>
  <c r="U51" s="1"/>
  <c r="E35"/>
  <c r="N15"/>
  <c r="N31"/>
  <c r="Z20"/>
  <c r="AF18" s="1"/>
  <c r="E11"/>
  <c r="Z24"/>
  <c r="AF24" s="1"/>
  <c r="AD86" i="72"/>
  <c r="AC30" i="82"/>
  <c r="AD76"/>
  <c r="E31"/>
  <c r="AF42" i="72"/>
  <c r="AF18"/>
  <c r="AF10"/>
  <c r="AD64"/>
  <c r="AC77"/>
  <c r="N47"/>
  <c r="AC102" i="82"/>
  <c r="E19"/>
  <c r="AC20" i="81"/>
  <c r="AF17"/>
  <c r="U51"/>
  <c r="AF61" i="72"/>
  <c r="Y25" i="67"/>
  <c r="C27"/>
  <c r="Y13"/>
  <c r="AD12" s="1"/>
  <c r="C15"/>
  <c r="Y48"/>
  <c r="AD46" s="1"/>
  <c r="C51"/>
  <c r="Y36"/>
  <c r="C39"/>
  <c r="Y30"/>
  <c r="AD28" s="1"/>
  <c r="C31"/>
  <c r="Z47"/>
  <c r="E47"/>
  <c r="Z41"/>
  <c r="E43"/>
  <c r="Z35"/>
  <c r="E35"/>
  <c r="Z29"/>
  <c r="E31"/>
  <c r="J31" s="1"/>
  <c r="Z23"/>
  <c r="E23"/>
  <c r="Z17"/>
  <c r="AF16" s="1"/>
  <c r="E19"/>
  <c r="Z11"/>
  <c r="E11"/>
  <c r="Y96"/>
  <c r="N51"/>
  <c r="Y90"/>
  <c r="AD87" s="1"/>
  <c r="N43"/>
  <c r="Y84"/>
  <c r="AD84" s="1"/>
  <c r="N39"/>
  <c r="U39" s="1"/>
  <c r="Y60"/>
  <c r="AD60" s="1"/>
  <c r="N15"/>
  <c r="Z95"/>
  <c r="AF93" s="1"/>
  <c r="P47"/>
  <c r="Z71"/>
  <c r="P23"/>
  <c r="AD55" i="72"/>
  <c r="AC57"/>
  <c r="N11" i="73"/>
  <c r="Y57"/>
  <c r="P27"/>
  <c r="Z74"/>
  <c r="AF71" s="1"/>
  <c r="Z68"/>
  <c r="AF66" s="1"/>
  <c r="P23"/>
  <c r="AD17" i="82"/>
  <c r="AF22"/>
  <c r="AC24"/>
  <c r="AF21"/>
  <c r="AD103" i="73"/>
  <c r="AD100"/>
  <c r="AD102"/>
  <c r="Y97"/>
  <c r="AD97" s="1"/>
  <c r="N51"/>
  <c r="Y91"/>
  <c r="N43"/>
  <c r="Y85"/>
  <c r="N39"/>
  <c r="AD79"/>
  <c r="AD77"/>
  <c r="AC79"/>
  <c r="AD78"/>
  <c r="Y74"/>
  <c r="AD74" s="1"/>
  <c r="N27"/>
  <c r="Y62"/>
  <c r="N15"/>
  <c r="Y47" i="72"/>
  <c r="C47"/>
  <c r="AD24"/>
  <c r="AC24"/>
  <c r="Y12"/>
  <c r="C15"/>
  <c r="Z48"/>
  <c r="E51"/>
  <c r="Z30"/>
  <c r="E31"/>
  <c r="Y90"/>
  <c r="N43"/>
  <c r="Y84"/>
  <c r="AC84" s="1"/>
  <c r="N39"/>
  <c r="Y78"/>
  <c r="AD78" s="1"/>
  <c r="N31"/>
  <c r="N27"/>
  <c r="Y72"/>
  <c r="AD71" s="1"/>
  <c r="Y60"/>
  <c r="N15"/>
  <c r="AF98"/>
  <c r="AF101"/>
  <c r="Z65"/>
  <c r="AF64" s="1"/>
  <c r="P19"/>
  <c r="AF57"/>
  <c r="AF58"/>
  <c r="AF59"/>
  <c r="Y43" i="73"/>
  <c r="C43"/>
  <c r="AC25"/>
  <c r="AD23"/>
  <c r="Y19"/>
  <c r="C19"/>
  <c r="AF41"/>
  <c r="AC42"/>
  <c r="AF24"/>
  <c r="AF22"/>
  <c r="AD25" i="72"/>
  <c r="AD26"/>
  <c r="AF21"/>
  <c r="AF56" i="67"/>
  <c r="AF55"/>
  <c r="AD50" i="72"/>
  <c r="AC76" i="82"/>
  <c r="C19"/>
  <c r="AD72" i="72"/>
  <c r="AF61" i="81"/>
  <c r="AF73"/>
  <c r="AC90" i="83"/>
  <c r="AF16" i="72"/>
  <c r="C27" i="81"/>
  <c r="C15" i="82"/>
  <c r="AD92" i="72"/>
  <c r="AD42" i="83"/>
  <c r="AC40" i="72"/>
  <c r="AD43" i="81"/>
  <c r="C31" i="82"/>
  <c r="J31" s="1"/>
  <c r="C47" i="81"/>
  <c r="AD44" i="72"/>
  <c r="C31" i="81"/>
  <c r="C39" i="82"/>
  <c r="AC32" i="83"/>
  <c r="AC34" i="72"/>
  <c r="C11" i="82"/>
  <c r="AC10"/>
  <c r="AD102"/>
  <c r="AF10" i="83"/>
  <c r="J27" i="67"/>
  <c r="C55" i="81"/>
  <c r="AC36" i="72"/>
  <c r="AL101" i="77"/>
  <c r="AH39" i="72"/>
  <c r="AJ33"/>
  <c r="AH49"/>
  <c r="AC48" i="73"/>
  <c r="AC24" i="74"/>
  <c r="AJ25"/>
  <c r="AF30" i="76"/>
  <c r="AJ35"/>
  <c r="AC32" i="75"/>
  <c r="AC52" i="85"/>
  <c r="AC29" i="67"/>
  <c r="AA20"/>
  <c r="G23"/>
  <c r="D2" i="78"/>
  <c r="K13" i="66"/>
  <c r="AJ25" i="73"/>
  <c r="AC44" i="74"/>
  <c r="AH40" i="72"/>
  <c r="AD36" i="75"/>
  <c r="AF84" i="74"/>
  <c r="AF9" i="72"/>
  <c r="AB52"/>
  <c r="I55"/>
  <c r="AC21" i="74"/>
  <c r="AD99"/>
  <c r="AA48" i="67"/>
  <c r="G51"/>
  <c r="AB35"/>
  <c r="I35"/>
  <c r="Z97"/>
  <c r="AF96" s="1"/>
  <c r="P51"/>
  <c r="AA84"/>
  <c r="R39"/>
  <c r="R56" s="1"/>
  <c r="R61" s="1"/>
  <c r="Y37" i="72"/>
  <c r="C39"/>
  <c r="AF8"/>
  <c r="AA24" i="73"/>
  <c r="G27"/>
  <c r="AJ35" i="72"/>
  <c r="AJ18"/>
  <c r="AD33" i="75"/>
  <c r="AL94" i="77"/>
  <c r="G2" i="78"/>
  <c r="K19" i="66"/>
  <c r="AL100" i="77"/>
  <c r="AC16" i="72"/>
  <c r="AF46" i="73"/>
  <c r="AH10" i="75"/>
  <c r="AC32" i="76"/>
  <c r="AC20" i="74"/>
  <c r="AJ21" i="82"/>
  <c r="AD13" i="76"/>
  <c r="G23" i="72"/>
  <c r="AF29" i="76"/>
  <c r="AH52" i="74"/>
  <c r="AC24" i="67"/>
  <c r="Y83" i="72"/>
  <c r="N35"/>
  <c r="T51"/>
  <c r="AB97"/>
  <c r="Y52" i="73"/>
  <c r="AD51" s="1"/>
  <c r="C55"/>
  <c r="AC18" i="75"/>
  <c r="AH56" i="76"/>
  <c r="AH60" i="81"/>
  <c r="AJ8" i="82"/>
  <c r="AJ102"/>
  <c r="AC57" i="83"/>
  <c r="AC61" i="67"/>
  <c r="AF96" i="72"/>
  <c r="AC55"/>
  <c r="AD16" i="73"/>
  <c r="AF27" i="81"/>
  <c r="AC58" i="82"/>
  <c r="AC60"/>
  <c r="AC82"/>
  <c r="AD73" i="83"/>
  <c r="AH84"/>
  <c r="AJ56" i="84"/>
  <c r="AJ61"/>
  <c r="AC80"/>
  <c r="C11" i="74"/>
  <c r="C23"/>
  <c r="AJ71" i="76"/>
  <c r="AH74"/>
  <c r="AJ71" i="72"/>
  <c r="AH9" i="74"/>
  <c r="AH98" i="75"/>
  <c r="AF10"/>
  <c r="AD35" i="76"/>
  <c r="AC11"/>
  <c r="AC91"/>
  <c r="AH10" i="81"/>
  <c r="AC9" i="83"/>
  <c r="AH57"/>
  <c r="AC11"/>
  <c r="AF61"/>
  <c r="G19"/>
  <c r="AJ86"/>
  <c r="AC9" i="84"/>
  <c r="AF90" i="85"/>
  <c r="AF92"/>
  <c r="AF61" i="87"/>
  <c r="AF73"/>
  <c r="AF101"/>
  <c r="AA55" i="74"/>
  <c r="AC55" s="1"/>
  <c r="AJ42" i="72"/>
  <c r="AH90" i="73"/>
  <c r="AF8" i="75"/>
  <c r="AF37" i="77"/>
  <c r="AJ23" i="81"/>
  <c r="AH75" i="83"/>
  <c r="AJ88"/>
  <c r="AH100"/>
  <c r="AJ8" i="84"/>
  <c r="AC10" i="72"/>
  <c r="AC91"/>
  <c r="AJ62"/>
  <c r="AC26" i="75"/>
  <c r="AF76" i="76"/>
  <c r="AJ74"/>
  <c r="AF8" i="82"/>
  <c r="AJ80"/>
  <c r="AH39" i="83"/>
  <c r="AH20" i="72"/>
  <c r="AJ52" i="74"/>
  <c r="AF36"/>
  <c r="AC63" i="67"/>
  <c r="AD49" i="75"/>
  <c r="AH42" i="84"/>
  <c r="AH46"/>
  <c r="G23" i="86"/>
  <c r="AF103" i="72"/>
  <c r="AF100"/>
  <c r="AJ70"/>
  <c r="AJ68"/>
  <c r="AJ69"/>
  <c r="AC69" i="73"/>
  <c r="AF68"/>
  <c r="AD85" i="75"/>
  <c r="AD83"/>
  <c r="AD86"/>
  <c r="AJ61"/>
  <c r="AJ62"/>
  <c r="AJ59"/>
  <c r="AC59"/>
  <c r="AF24"/>
  <c r="AF23"/>
  <c r="AF25"/>
  <c r="AC17"/>
  <c r="AF17"/>
  <c r="AF11"/>
  <c r="AF13"/>
  <c r="AF12"/>
  <c r="AF49" i="76"/>
  <c r="AF46"/>
  <c r="AF73"/>
  <c r="AC73"/>
  <c r="AF70"/>
  <c r="AC71"/>
  <c r="AF69"/>
  <c r="AF71"/>
  <c r="AF57" i="77"/>
  <c r="AF59"/>
  <c r="AL59" s="1"/>
  <c r="AF58"/>
  <c r="AF56"/>
  <c r="AL56" s="1"/>
  <c r="AC59"/>
  <c r="AH24" i="81"/>
  <c r="AC24"/>
  <c r="AJ27"/>
  <c r="AJ26"/>
  <c r="AD33" i="82"/>
  <c r="AD36"/>
  <c r="AH95"/>
  <c r="AH98"/>
  <c r="AC98"/>
  <c r="AF9" i="83"/>
  <c r="AF8"/>
  <c r="AF56"/>
  <c r="AF55"/>
  <c r="AJ41"/>
  <c r="AJ40"/>
  <c r="AF89"/>
  <c r="AF88"/>
  <c r="AF90"/>
  <c r="AF56" i="84"/>
  <c r="AF54"/>
  <c r="AF55"/>
  <c r="AF8"/>
  <c r="AF10"/>
  <c r="AF9"/>
  <c r="AF59"/>
  <c r="AF58"/>
  <c r="AH72" i="86"/>
  <c r="AH70"/>
  <c r="AH71"/>
  <c r="AD9" i="72"/>
  <c r="AH95" i="75"/>
  <c r="AF9"/>
  <c r="AH50"/>
  <c r="AF75" i="76"/>
  <c r="AC56" i="82"/>
  <c r="AC42" i="83"/>
  <c r="AC61" i="72"/>
  <c r="AD61"/>
  <c r="AL61" s="1"/>
  <c r="AD57"/>
  <c r="AC59"/>
  <c r="AD58"/>
  <c r="AD56"/>
  <c r="AF74"/>
  <c r="AC76"/>
  <c r="AD12" i="73"/>
  <c r="AD14"/>
  <c r="AH53" i="75"/>
  <c r="AH54"/>
  <c r="AF54"/>
  <c r="AF55"/>
  <c r="AF57"/>
  <c r="AC57"/>
  <c r="AH91"/>
  <c r="AH92"/>
  <c r="AH94"/>
  <c r="AJ65"/>
  <c r="AJ66"/>
  <c r="AJ57"/>
  <c r="AJ58"/>
  <c r="AJ55"/>
  <c r="AC22"/>
  <c r="AF22"/>
  <c r="AF14"/>
  <c r="AF15"/>
  <c r="AH46"/>
  <c r="AH48"/>
  <c r="AH49"/>
  <c r="AF35" i="76"/>
  <c r="AF38"/>
  <c r="AH76"/>
  <c r="AH77"/>
  <c r="AD13" i="81"/>
  <c r="AD12"/>
  <c r="AD72"/>
  <c r="AC73"/>
  <c r="AC27"/>
  <c r="AD26"/>
  <c r="AD27"/>
  <c r="AH74"/>
  <c r="AH75"/>
  <c r="AF55" i="82"/>
  <c r="AF56"/>
  <c r="AF54"/>
  <c r="AF79"/>
  <c r="AF80"/>
  <c r="AF87"/>
  <c r="AC90"/>
  <c r="AF88"/>
  <c r="AJ95"/>
  <c r="AJ96"/>
  <c r="AH11" i="83"/>
  <c r="AH10"/>
  <c r="AD59"/>
  <c r="AC59"/>
  <c r="AF72" i="86"/>
  <c r="AF70"/>
  <c r="AD87" i="75"/>
  <c r="AH96"/>
  <c r="AJ60"/>
  <c r="AD53"/>
  <c r="AF74" i="76"/>
  <c r="AF72"/>
  <c r="AJ40" i="72"/>
  <c r="AF44" i="73"/>
  <c r="AF20" i="75"/>
  <c r="AD9" i="76"/>
  <c r="AF40" i="83"/>
  <c r="AJ67" i="72"/>
  <c r="AC38"/>
  <c r="AF72"/>
  <c r="AC30" i="74"/>
  <c r="AJ87" i="75"/>
  <c r="AC50"/>
  <c r="AC35"/>
  <c r="AJ30"/>
  <c r="AD20" i="76"/>
  <c r="AH36"/>
  <c r="AC43" i="87"/>
  <c r="AH92"/>
  <c r="AH101"/>
  <c r="AL101" s="1"/>
  <c r="AF48" i="76"/>
  <c r="AF36"/>
  <c r="AH51" i="75"/>
  <c r="AC49" i="67"/>
  <c r="AC33"/>
  <c r="AC31"/>
  <c r="AJ10" i="72"/>
  <c r="AJ64" i="74"/>
  <c r="AJ84"/>
  <c r="AJ73" i="76"/>
  <c r="AH78"/>
  <c r="AH79"/>
  <c r="AC35"/>
  <c r="AF33" i="72"/>
  <c r="I27"/>
  <c r="I19"/>
  <c r="P27"/>
  <c r="U27" s="1"/>
  <c r="AH30" i="73"/>
  <c r="AF35" i="74"/>
  <c r="AC33"/>
  <c r="AJ13"/>
  <c r="AC56"/>
  <c r="AD97"/>
  <c r="AF99"/>
  <c r="AC83"/>
  <c r="AC63"/>
  <c r="AC66" i="75"/>
  <c r="AJ86"/>
  <c r="AF51"/>
  <c r="E23"/>
  <c r="AD45" i="76"/>
  <c r="G51"/>
  <c r="AC80"/>
  <c r="AJ66"/>
  <c r="AC90" i="77"/>
  <c r="AF27"/>
  <c r="AF102" i="83"/>
  <c r="AL102" s="1"/>
  <c r="AJ102"/>
  <c r="AH81" i="84"/>
  <c r="AH85"/>
  <c r="AH97"/>
  <c r="AH101"/>
  <c r="AD9" i="85"/>
  <c r="AC68"/>
  <c r="AH67" i="86"/>
  <c r="AJ70"/>
  <c r="AJ71"/>
  <c r="AC80"/>
  <c r="AD21" i="72"/>
  <c r="AC21"/>
  <c r="AF70"/>
  <c r="AF68"/>
  <c r="AC70"/>
  <c r="AD32" i="73"/>
  <c r="AD33"/>
  <c r="AD19"/>
  <c r="AD20"/>
  <c r="AD22"/>
  <c r="AD21"/>
  <c r="AF81"/>
  <c r="AC81"/>
  <c r="AH56"/>
  <c r="AH55"/>
  <c r="AH54"/>
  <c r="AH57"/>
  <c r="AC10" i="74"/>
  <c r="AJ9"/>
  <c r="AH56"/>
  <c r="AH54"/>
  <c r="AD56"/>
  <c r="AD54"/>
  <c r="AD55"/>
  <c r="AF95"/>
  <c r="AF96"/>
  <c r="AF79"/>
  <c r="AF80"/>
  <c r="AF77"/>
  <c r="AF59"/>
  <c r="AF60"/>
  <c r="AF103" i="75"/>
  <c r="AF102"/>
  <c r="AC103"/>
  <c r="AF93"/>
  <c r="AC93"/>
  <c r="AC89"/>
  <c r="AF89"/>
  <c r="AC87"/>
  <c r="AF85"/>
  <c r="AF87"/>
  <c r="AC63"/>
  <c r="AH63"/>
  <c r="AJ84"/>
  <c r="AJ82"/>
  <c r="AC85"/>
  <c r="AJ83"/>
  <c r="AJ85"/>
  <c r="AJ75"/>
  <c r="AJ73"/>
  <c r="AJ74"/>
  <c r="AJ72"/>
  <c r="AC13"/>
  <c r="AD12"/>
  <c r="AD13"/>
  <c r="AJ8" i="76"/>
  <c r="AJ10"/>
  <c r="AH88"/>
  <c r="AH89"/>
  <c r="AH86"/>
  <c r="AC89"/>
  <c r="AH87"/>
  <c r="AC88"/>
  <c r="AJ86"/>
  <c r="AJ87"/>
  <c r="AJ88"/>
  <c r="AF92" i="77"/>
  <c r="AF93"/>
  <c r="AL93" s="1"/>
  <c r="AC93"/>
  <c r="AF91"/>
  <c r="AC89"/>
  <c r="AF89"/>
  <c r="AF87"/>
  <c r="AL87" s="1"/>
  <c r="AC87"/>
  <c r="AC85"/>
  <c r="AF85"/>
  <c r="AC83"/>
  <c r="AF83"/>
  <c r="AC81"/>
  <c r="AF81"/>
  <c r="AC79"/>
  <c r="AF79"/>
  <c r="AC77"/>
  <c r="AF77"/>
  <c r="AF75"/>
  <c r="AC75"/>
  <c r="AC73"/>
  <c r="AF73"/>
  <c r="AF71"/>
  <c r="AC71"/>
  <c r="AC69"/>
  <c r="AF69"/>
  <c r="AL69" s="1"/>
  <c r="AF64"/>
  <c r="AL64" s="1"/>
  <c r="AF65"/>
  <c r="AL65" s="1"/>
  <c r="AF66"/>
  <c r="AL66" s="1"/>
  <c r="AF67"/>
  <c r="AC67"/>
  <c r="AJ73"/>
  <c r="AJ70"/>
  <c r="AJ71"/>
  <c r="AJ72"/>
  <c r="AD47"/>
  <c r="AC47"/>
  <c r="AD37"/>
  <c r="AC37"/>
  <c r="AC14"/>
  <c r="AD14"/>
  <c r="AF51"/>
  <c r="AF53"/>
  <c r="AD14" i="67"/>
  <c r="AD99"/>
  <c r="AD95"/>
  <c r="AH102" i="73"/>
  <c r="AF98" i="74"/>
  <c r="AF62"/>
  <c r="AF97" i="75"/>
  <c r="AF95"/>
  <c r="AF91"/>
  <c r="AD78" i="76"/>
  <c r="AL78" s="1"/>
  <c r="AH95"/>
  <c r="AH93"/>
  <c r="AD45" i="77"/>
  <c r="AD43"/>
  <c r="AD41"/>
  <c r="AD39"/>
  <c r="AC43" i="72"/>
  <c r="AD43"/>
  <c r="AD48" i="73"/>
  <c r="AH36"/>
  <c r="AH35"/>
  <c r="AD93"/>
  <c r="AC94"/>
  <c r="AH103"/>
  <c r="AC103"/>
  <c r="AH73"/>
  <c r="AH74"/>
  <c r="AC82" i="74"/>
  <c r="AD81"/>
  <c r="AD79"/>
  <c r="AD82"/>
  <c r="AD62"/>
  <c r="AD61"/>
  <c r="AD75" i="75"/>
  <c r="AD73"/>
  <c r="AC96"/>
  <c r="AF96"/>
  <c r="AC94"/>
  <c r="AF94"/>
  <c r="AC92"/>
  <c r="AF92"/>
  <c r="AC90"/>
  <c r="AF90"/>
  <c r="AC62"/>
  <c r="AH59"/>
  <c r="AH60"/>
  <c r="AH62"/>
  <c r="AH61"/>
  <c r="AD23"/>
  <c r="AL23" s="1"/>
  <c r="AD22"/>
  <c r="AD24"/>
  <c r="AL24" s="1"/>
  <c r="AD21"/>
  <c r="AF48"/>
  <c r="AF47"/>
  <c r="AF46"/>
  <c r="AL46" s="1"/>
  <c r="AJ45"/>
  <c r="AC46"/>
  <c r="AJ46"/>
  <c r="AF13" i="76"/>
  <c r="AF14"/>
  <c r="AC14"/>
  <c r="AC17"/>
  <c r="AH15"/>
  <c r="AH14"/>
  <c r="AH17"/>
  <c r="AF54"/>
  <c r="AF53"/>
  <c r="AC96"/>
  <c r="AH96"/>
  <c r="AH92"/>
  <c r="AH91"/>
  <c r="AC92"/>
  <c r="AH90"/>
  <c r="AC69"/>
  <c r="AH69"/>
  <c r="AH66"/>
  <c r="AH68"/>
  <c r="AH67"/>
  <c r="AL67" s="1"/>
  <c r="AC88" i="77"/>
  <c r="AF88"/>
  <c r="AC86"/>
  <c r="AF86"/>
  <c r="AC84"/>
  <c r="AF84"/>
  <c r="AF82"/>
  <c r="AC82"/>
  <c r="AC80"/>
  <c r="AF80"/>
  <c r="AL80" s="1"/>
  <c r="AF78"/>
  <c r="AL78" s="1"/>
  <c r="AC78"/>
  <c r="AC76"/>
  <c r="AF76"/>
  <c r="AL76" s="1"/>
  <c r="AC74"/>
  <c r="AF74"/>
  <c r="AC72"/>
  <c r="AF72"/>
  <c r="AC70"/>
  <c r="AF70"/>
  <c r="AC68"/>
  <c r="AF68"/>
  <c r="AH84"/>
  <c r="AH85"/>
  <c r="AH83"/>
  <c r="AH86"/>
  <c r="AC42"/>
  <c r="AD42"/>
  <c r="AD33"/>
  <c r="AD34"/>
  <c r="AD35"/>
  <c r="AD36"/>
  <c r="AD10"/>
  <c r="AD13"/>
  <c r="AD11"/>
  <c r="AD15" i="67"/>
  <c r="AD100"/>
  <c r="AD92"/>
  <c r="AH28" i="73"/>
  <c r="AH101"/>
  <c r="AF97" i="74"/>
  <c r="AF61"/>
  <c r="AF88" i="75"/>
  <c r="AH94" i="76"/>
  <c r="AD46" i="77"/>
  <c r="AD44"/>
  <c r="AD40"/>
  <c r="AD38"/>
  <c r="AF24"/>
  <c r="AL82"/>
  <c r="AL98"/>
  <c r="AC28" i="72"/>
  <c r="AJ12" i="74"/>
  <c r="AJ8"/>
  <c r="AF84" i="75"/>
  <c r="AF12" i="76"/>
  <c r="AH34" i="75"/>
  <c r="AC23" i="67"/>
  <c r="AC15"/>
  <c r="AC52"/>
  <c r="AC49" i="75"/>
  <c r="AJ63" i="76"/>
  <c r="AL63" s="1"/>
  <c r="AC85" i="72"/>
  <c r="AC92" i="74"/>
  <c r="AC81"/>
  <c r="AC61"/>
  <c r="AC61" i="75"/>
  <c r="AC81"/>
  <c r="AH58"/>
  <c r="E51"/>
  <c r="AC53" i="77"/>
  <c r="AC51" i="87"/>
  <c r="AC101"/>
  <c r="AL66" i="76"/>
  <c r="AD44"/>
  <c r="AL96" i="77"/>
  <c r="AC48" i="67"/>
  <c r="AC22"/>
  <c r="AC14"/>
  <c r="AC35"/>
  <c r="AC101"/>
  <c r="AC91"/>
  <c r="AC72" i="72"/>
  <c r="AD76" i="74"/>
  <c r="AF101"/>
  <c r="AF102"/>
  <c r="AC65" i="75"/>
  <c r="AC59" i="76"/>
  <c r="C43" i="72"/>
  <c r="AC72" i="74"/>
  <c r="AC95" i="75"/>
  <c r="AC60"/>
  <c r="AC23"/>
  <c r="AC21"/>
  <c r="AC55"/>
  <c r="AC30" i="77"/>
  <c r="AH96" i="81"/>
  <c r="AJ30" i="82"/>
  <c r="AF78"/>
  <c r="AJ78"/>
  <c r="AJ86"/>
  <c r="AC92"/>
  <c r="AJ54"/>
  <c r="AF15" i="83"/>
  <c r="AJ15"/>
  <c r="AF63"/>
  <c r="AH23"/>
  <c r="AJ29"/>
  <c r="AJ77"/>
  <c r="AJ31"/>
  <c r="AF79"/>
  <c r="AJ79"/>
  <c r="AF86"/>
  <c r="AD92"/>
  <c r="AH92"/>
  <c r="AF54"/>
  <c r="AJ54"/>
  <c r="AJ15" i="84"/>
  <c r="AF63"/>
  <c r="AJ63"/>
  <c r="AJ59" i="85"/>
  <c r="G11" i="86"/>
  <c r="G19"/>
  <c r="AC19"/>
  <c r="AC67"/>
  <c r="AD11" i="87"/>
  <c r="AH65"/>
  <c r="AH67"/>
  <c r="AH21"/>
  <c r="AH68"/>
  <c r="AH70"/>
  <c r="AF39"/>
  <c r="AJ49"/>
  <c r="AC50"/>
  <c r="AJ50"/>
  <c r="AC102"/>
  <c r="I35" i="81"/>
  <c r="AC90"/>
  <c r="AF60" i="82"/>
  <c r="AF14"/>
  <c r="AF62"/>
  <c r="AJ62"/>
  <c r="AH28"/>
  <c r="AH37"/>
  <c r="AJ94"/>
  <c r="AH101"/>
  <c r="AH28" i="83"/>
  <c r="AH76"/>
  <c r="AF94"/>
  <c r="AJ94"/>
  <c r="AF16" i="84"/>
  <c r="AL16" s="1"/>
  <c r="AJ76"/>
  <c r="AF78"/>
  <c r="AF80"/>
  <c r="AL80" s="1"/>
  <c r="AF82"/>
  <c r="AJ82"/>
  <c r="AF84"/>
  <c r="AF86"/>
  <c r="AJ86"/>
  <c r="AF88"/>
  <c r="AJ88"/>
  <c r="AF90"/>
  <c r="AJ90"/>
  <c r="AF92"/>
  <c r="AJ92"/>
  <c r="AF94"/>
  <c r="AJ94"/>
  <c r="AF96"/>
  <c r="AL96" s="1"/>
  <c r="AF98"/>
  <c r="AJ98"/>
  <c r="AJ54"/>
  <c r="AJ10" i="85"/>
  <c r="AF58"/>
  <c r="AJ58"/>
  <c r="AH85"/>
  <c r="C43"/>
  <c r="AC43"/>
  <c r="AC91"/>
  <c r="AJ91"/>
  <c r="AL91" s="1"/>
  <c r="AJ93"/>
  <c r="AF75" i="87"/>
  <c r="AC28" i="67"/>
  <c r="AC26"/>
  <c r="AD26"/>
  <c r="AF44"/>
  <c r="AC44"/>
  <c r="AF42"/>
  <c r="AC42"/>
  <c r="AC20"/>
  <c r="AF20"/>
  <c r="AC16"/>
  <c r="AC12"/>
  <c r="AF12"/>
  <c r="AC37"/>
  <c r="AH37"/>
  <c r="AH99"/>
  <c r="AC99"/>
  <c r="AH93"/>
  <c r="AC93"/>
  <c r="AF46"/>
  <c r="AF28"/>
  <c r="AF24"/>
  <c r="AH53"/>
  <c r="AH49"/>
  <c r="AH45"/>
  <c r="AH41"/>
  <c r="AH33"/>
  <c r="AH29"/>
  <c r="AH25"/>
  <c r="AH21"/>
  <c r="AH17"/>
  <c r="AH13"/>
  <c r="AJ52"/>
  <c r="AJ48"/>
  <c r="AJ44"/>
  <c r="AJ40"/>
  <c r="AJ36"/>
  <c r="AJ32"/>
  <c r="AJ28"/>
  <c r="AJ24"/>
  <c r="AJ20"/>
  <c r="AJ16"/>
  <c r="AJ12"/>
  <c r="AH89"/>
  <c r="AF47"/>
  <c r="AC47"/>
  <c r="AF38"/>
  <c r="AF41"/>
  <c r="AF21"/>
  <c r="AC21"/>
  <c r="AF13"/>
  <c r="AC54"/>
  <c r="AH54"/>
  <c r="AC46"/>
  <c r="AH46"/>
  <c r="AJ8"/>
  <c r="AJ9"/>
  <c r="AC102"/>
  <c r="AH102"/>
  <c r="AC98"/>
  <c r="AH98"/>
  <c r="AH85"/>
  <c r="AH86"/>
  <c r="AD25"/>
  <c r="AF45"/>
  <c r="AF43"/>
  <c r="AF29"/>
  <c r="AF25"/>
  <c r="AF9"/>
  <c r="AH50"/>
  <c r="AH40"/>
  <c r="AH38"/>
  <c r="AH34"/>
  <c r="AH28"/>
  <c r="AH24"/>
  <c r="AH20"/>
  <c r="AH16"/>
  <c r="AH12"/>
  <c r="AJ49"/>
  <c r="AJ45"/>
  <c r="AJ41"/>
  <c r="AJ37"/>
  <c r="AJ33"/>
  <c r="AJ29"/>
  <c r="AJ25"/>
  <c r="AJ21"/>
  <c r="AJ17"/>
  <c r="AJ13"/>
  <c r="AH100"/>
  <c r="AH94"/>
  <c r="AL103" i="72"/>
  <c r="J23" i="67"/>
  <c r="I56"/>
  <c r="I61" s="1"/>
  <c r="J15"/>
  <c r="AC48" i="72"/>
  <c r="J23" i="74"/>
  <c r="AL95" i="77"/>
  <c r="AH47" i="75"/>
  <c r="AH17" i="74"/>
  <c r="J55"/>
  <c r="AF10" i="86"/>
  <c r="AJ38" i="85"/>
  <c r="AC86" i="67"/>
  <c r="AC58" i="75"/>
  <c r="AH78"/>
  <c r="AH74"/>
  <c r="AH70"/>
  <c r="AC55" i="67"/>
  <c r="AC41"/>
  <c r="AC39"/>
  <c r="AC38"/>
  <c r="AC89"/>
  <c r="AC87"/>
  <c r="AH39" i="75"/>
  <c r="AH33" i="72"/>
  <c r="AF44"/>
  <c r="AC8" i="73"/>
  <c r="AH23"/>
  <c r="AF34"/>
  <c r="AJ92"/>
  <c r="AD17" i="74"/>
  <c r="AJ19"/>
  <c r="AJ29"/>
  <c r="AC13" i="72"/>
  <c r="AF43"/>
  <c r="AH21"/>
  <c r="AC14"/>
  <c r="AJ38"/>
  <c r="AC99"/>
  <c r="AJ61"/>
  <c r="AC54" i="73"/>
  <c r="AC51"/>
  <c r="AC35"/>
  <c r="C11"/>
  <c r="AF42"/>
  <c r="AC14"/>
  <c r="AC46"/>
  <c r="AC44"/>
  <c r="AJ22"/>
  <c r="AC71"/>
  <c r="AC62"/>
  <c r="AJ91"/>
  <c r="AC14" i="74"/>
  <c r="AC39"/>
  <c r="AC35"/>
  <c r="AH28"/>
  <c r="AJ14"/>
  <c r="AC9"/>
  <c r="I23" i="75"/>
  <c r="AD55" i="76"/>
  <c r="AC19"/>
  <c r="AH55"/>
  <c r="AJ38" i="82"/>
  <c r="AJ38" i="83"/>
  <c r="AD28" i="85"/>
  <c r="AC8" i="72"/>
  <c r="AC67"/>
  <c r="AC27"/>
  <c r="AC97"/>
  <c r="AJ49"/>
  <c r="AC59" i="73"/>
  <c r="AJ65" i="74"/>
  <c r="AL65" s="1"/>
  <c r="AJ85"/>
  <c r="AC50"/>
  <c r="AJ53"/>
  <c r="AJ15" i="76"/>
  <c r="C51" i="72"/>
  <c r="J51" s="1"/>
  <c r="E47" i="73"/>
  <c r="I27"/>
  <c r="AJ13"/>
  <c r="AC72"/>
  <c r="AH90" i="74"/>
  <c r="AJ98"/>
  <c r="AJ63"/>
  <c r="AL103" i="75"/>
  <c r="AC99"/>
  <c r="AD74"/>
  <c r="AC71"/>
  <c r="AD64"/>
  <c r="G23"/>
  <c r="AC27" i="76"/>
  <c r="AC84" i="82"/>
  <c r="AJ46"/>
  <c r="AC13" i="83"/>
  <c r="AC100"/>
  <c r="AC13" i="84"/>
  <c r="AH11"/>
  <c r="AF38"/>
  <c r="AF42"/>
  <c r="AF50"/>
  <c r="AJ100"/>
  <c r="AF102"/>
  <c r="AF10" i="85"/>
  <c r="AJ29"/>
  <c r="AF77"/>
  <c r="AH32"/>
  <c r="AC82"/>
  <c r="AC88"/>
  <c r="AJ61" i="86"/>
  <c r="C55" i="76"/>
  <c r="AC31"/>
  <c r="AC9"/>
  <c r="AF52"/>
  <c r="AF47"/>
  <c r="AC30"/>
  <c r="E31"/>
  <c r="AJ89" i="77"/>
  <c r="AL89" s="1"/>
  <c r="AC22"/>
  <c r="AF8" i="81"/>
  <c r="AH9"/>
  <c r="AD11"/>
  <c r="AJ14"/>
  <c r="AF62"/>
  <c r="AJ62"/>
  <c r="AF15"/>
  <c r="AJ15"/>
  <c r="AF63"/>
  <c r="AJ63"/>
  <c r="AF16"/>
  <c r="AH68"/>
  <c r="AH23"/>
  <c r="AH25"/>
  <c r="AJ25"/>
  <c r="AJ74"/>
  <c r="AF75"/>
  <c r="AJ75"/>
  <c r="AD79"/>
  <c r="AJ82"/>
  <c r="AD83"/>
  <c r="AF83"/>
  <c r="AJ83"/>
  <c r="AF84"/>
  <c r="AD102"/>
  <c r="AD10" i="82"/>
  <c r="AH59"/>
  <c r="AJ13"/>
  <c r="AF61"/>
  <c r="AC15"/>
  <c r="AJ15"/>
  <c r="AJ63"/>
  <c r="AH25"/>
  <c r="AJ31"/>
  <c r="AC79"/>
  <c r="AJ79"/>
  <c r="AJ39"/>
  <c r="AC87"/>
  <c r="AJ87"/>
  <c r="E43"/>
  <c r="AD91"/>
  <c r="AH44"/>
  <c r="E51"/>
  <c r="AC55"/>
  <c r="AJ55"/>
  <c r="AH9" i="83"/>
  <c r="AH58"/>
  <c r="AC14"/>
  <c r="AJ14"/>
  <c r="AJ62"/>
  <c r="AJ23"/>
  <c r="P27"/>
  <c r="AC74"/>
  <c r="AF28"/>
  <c r="AF78"/>
  <c r="AJ78"/>
  <c r="AH34"/>
  <c r="AJ39"/>
  <c r="AJ87"/>
  <c r="E43"/>
  <c r="AH90"/>
  <c r="AC47"/>
  <c r="AJ47"/>
  <c r="AC95"/>
  <c r="AJ95"/>
  <c r="AC55"/>
  <c r="AJ55"/>
  <c r="AC14" i="84"/>
  <c r="AJ14"/>
  <c r="AL14" s="1"/>
  <c r="AF62"/>
  <c r="AJ62"/>
  <c r="AC18"/>
  <c r="AH68"/>
  <c r="AC71"/>
  <c r="AJ71"/>
  <c r="AF73"/>
  <c r="AJ73"/>
  <c r="AC75"/>
  <c r="AJ75"/>
  <c r="AJ77"/>
  <c r="AC79"/>
  <c r="AJ79"/>
  <c r="AJ81"/>
  <c r="AC35"/>
  <c r="AJ83"/>
  <c r="AJ85"/>
  <c r="AF39"/>
  <c r="AF87"/>
  <c r="AJ87"/>
  <c r="AF89"/>
  <c r="AJ89"/>
  <c r="AJ91"/>
  <c r="AJ93"/>
  <c r="AF95"/>
  <c r="AJ95"/>
  <c r="AF97"/>
  <c r="AJ97"/>
  <c r="AC51"/>
  <c r="AJ99"/>
  <c r="AJ101"/>
  <c r="AC55"/>
  <c r="AJ55"/>
  <c r="AH18" i="85"/>
  <c r="AH67"/>
  <c r="AH20"/>
  <c r="C23"/>
  <c r="AC23"/>
  <c r="AH21"/>
  <c r="E35"/>
  <c r="AC83"/>
  <c r="C39"/>
  <c r="AJ39"/>
  <c r="AJ46"/>
  <c r="AF94"/>
  <c r="AJ47"/>
  <c r="AJ95"/>
  <c r="AH97"/>
  <c r="AJ10" i="86"/>
  <c r="AF58"/>
  <c r="AH58"/>
  <c r="AJ11"/>
  <c r="AF59"/>
  <c r="AH69"/>
  <c r="AJ42"/>
  <c r="AJ46"/>
  <c r="AF102"/>
  <c r="AH13" i="87"/>
  <c r="AF64"/>
  <c r="AJ64"/>
  <c r="AC65"/>
  <c r="AH19"/>
  <c r="AD74"/>
  <c r="AH29" i="76"/>
  <c r="AH19"/>
  <c r="AC99"/>
  <c r="AC95"/>
  <c r="AC83"/>
  <c r="AC81"/>
  <c r="AC79"/>
  <c r="AC78"/>
  <c r="AC72"/>
  <c r="AC70"/>
  <c r="AF34" i="77"/>
  <c r="I55"/>
  <c r="J55" s="1"/>
  <c r="AH77" i="86"/>
  <c r="AH39" i="87"/>
  <c r="AH44"/>
  <c r="AH48"/>
  <c r="AC27" i="86"/>
  <c r="AJ29"/>
  <c r="AC31"/>
  <c r="C35"/>
  <c r="AC35"/>
  <c r="AC39"/>
  <c r="AD39"/>
  <c r="G47"/>
  <c r="AJ44"/>
  <c r="AC47"/>
  <c r="G51"/>
  <c r="G55"/>
  <c r="AC10" i="87"/>
  <c r="AJ14"/>
  <c r="AJ62"/>
  <c r="AC22"/>
  <c r="AC74"/>
  <c r="AJ74"/>
  <c r="AJ28"/>
  <c r="AF44"/>
  <c r="AC46"/>
  <c r="AH51"/>
  <c r="AE94" i="77"/>
  <c r="N62" s="1"/>
  <c r="AE91"/>
  <c r="AL20" i="67"/>
  <c r="AL88" i="77"/>
  <c r="AL25" i="67"/>
  <c r="AL60" i="77"/>
  <c r="AL22" i="75"/>
  <c r="AF52"/>
  <c r="AF49"/>
  <c r="AF50"/>
  <c r="AJ44"/>
  <c r="AJ43"/>
  <c r="AJ42"/>
  <c r="AL13" i="85"/>
  <c r="AD39" i="72"/>
  <c r="AD40"/>
  <c r="AD38"/>
  <c r="AC64"/>
  <c r="AD63"/>
  <c r="AF16" i="74"/>
  <c r="AL16" s="1"/>
  <c r="AC16"/>
  <c r="AF15"/>
  <c r="AD20" i="77"/>
  <c r="AD17"/>
  <c r="AD18"/>
  <c r="AD8"/>
  <c r="AC8"/>
  <c r="AC16" i="76"/>
  <c r="AH16"/>
  <c r="AD48" i="75"/>
  <c r="AC48"/>
  <c r="AD45"/>
  <c r="AL45" s="1"/>
  <c r="AD47"/>
  <c r="AL47" s="1"/>
  <c r="AC44"/>
  <c r="AD44"/>
  <c r="AD43"/>
  <c r="AF19" i="72"/>
  <c r="AF20"/>
  <c r="AH12" i="77"/>
  <c r="AH11"/>
  <c r="AC12"/>
  <c r="AD10" i="76"/>
  <c r="AD11"/>
  <c r="AD12"/>
  <c r="C56" i="75"/>
  <c r="C61" s="1"/>
  <c r="AJ32" i="81"/>
  <c r="AJ30"/>
  <c r="AJ29"/>
  <c r="AF28"/>
  <c r="AC28"/>
  <c r="AF72" i="83"/>
  <c r="AF69"/>
  <c r="AF71"/>
  <c r="AF70"/>
  <c r="AD20" i="85"/>
  <c r="AC22"/>
  <c r="AD21"/>
  <c r="AF20"/>
  <c r="AF17"/>
  <c r="AC20"/>
  <c r="AH48" i="86"/>
  <c r="AH47"/>
  <c r="N56" i="87"/>
  <c r="AH16" i="86"/>
  <c r="AH15"/>
  <c r="AD8" i="82"/>
  <c r="AC8"/>
  <c r="AD48" i="81"/>
  <c r="AC48"/>
  <c r="AD47"/>
  <c r="AD45"/>
  <c r="AJ40"/>
  <c r="AJ38"/>
  <c r="AJ37"/>
  <c r="Y10" i="67"/>
  <c r="AD8" s="1"/>
  <c r="C11"/>
  <c r="Y53"/>
  <c r="AD50" s="1"/>
  <c r="C55"/>
  <c r="AD48"/>
  <c r="AD49"/>
  <c r="Y45"/>
  <c r="C47"/>
  <c r="Y43"/>
  <c r="AD40" s="1"/>
  <c r="C43"/>
  <c r="J43" s="1"/>
  <c r="AC40"/>
  <c r="AC34"/>
  <c r="AD33"/>
  <c r="AD34"/>
  <c r="Y32"/>
  <c r="C35"/>
  <c r="J35" s="1"/>
  <c r="G11"/>
  <c r="G56" s="1"/>
  <c r="G61" s="1"/>
  <c r="AA8"/>
  <c r="AH8" s="1"/>
  <c r="Z53"/>
  <c r="E55"/>
  <c r="Z51"/>
  <c r="E51"/>
  <c r="AC85"/>
  <c r="AD85"/>
  <c r="AD83"/>
  <c r="AD82"/>
  <c r="AD79"/>
  <c r="AD78"/>
  <c r="AC79"/>
  <c r="Y77"/>
  <c r="AD75" s="1"/>
  <c r="N31"/>
  <c r="AC75"/>
  <c r="Y73"/>
  <c r="AD70" s="1"/>
  <c r="N27"/>
  <c r="AC71"/>
  <c r="Y69"/>
  <c r="AD66" s="1"/>
  <c r="N23"/>
  <c r="Y65"/>
  <c r="N19"/>
  <c r="AD58"/>
  <c r="AD59"/>
  <c r="AC59"/>
  <c r="Y57"/>
  <c r="N11"/>
  <c r="AJ57" i="72"/>
  <c r="AJ58"/>
  <c r="AD59"/>
  <c r="AD60"/>
  <c r="AC62"/>
  <c r="AD62"/>
  <c r="AD65"/>
  <c r="AC65"/>
  <c r="AD81"/>
  <c r="AH53"/>
  <c r="AC53"/>
  <c r="AH51"/>
  <c r="AH52"/>
  <c r="AD101"/>
  <c r="AC101"/>
  <c r="AD102"/>
  <c r="AL102" s="1"/>
  <c r="AC102"/>
  <c r="AJ57" i="73"/>
  <c r="AC57"/>
  <c r="AJ11"/>
  <c r="AJ10"/>
  <c r="AC12"/>
  <c r="AC86" i="75"/>
  <c r="AF86"/>
  <c r="AC39"/>
  <c r="AF37"/>
  <c r="AF38"/>
  <c r="AC98"/>
  <c r="AJ95"/>
  <c r="AD50"/>
  <c r="AD51"/>
  <c r="AL39"/>
  <c r="U47" i="76"/>
  <c r="U15"/>
  <c r="AL61"/>
  <c r="U55" i="77"/>
  <c r="U47"/>
  <c r="U39"/>
  <c r="U31"/>
  <c r="AL97"/>
  <c r="R56"/>
  <c r="N56"/>
  <c r="T56"/>
  <c r="AL58"/>
  <c r="U31" i="81"/>
  <c r="AD71" i="83"/>
  <c r="AL102" i="84"/>
  <c r="U35" i="87"/>
  <c r="AD47" i="67"/>
  <c r="AD37"/>
  <c r="AL37" s="1"/>
  <c r="AD36"/>
  <c r="AD35"/>
  <c r="AD81"/>
  <c r="AF17" i="72"/>
  <c r="AH41"/>
  <c r="Y10" i="73"/>
  <c r="AH16" i="75"/>
  <c r="AH14"/>
  <c r="AD11"/>
  <c r="AD10"/>
  <c r="AJ39" i="76"/>
  <c r="AJ37"/>
  <c r="AJ28"/>
  <c r="AJ27"/>
  <c r="AD51"/>
  <c r="AD52"/>
  <c r="AD34"/>
  <c r="AD36"/>
  <c r="AL36" s="1"/>
  <c r="AD21"/>
  <c r="AD22"/>
  <c r="AJ12"/>
  <c r="AJ11"/>
  <c r="AD29" i="75"/>
  <c r="AD32"/>
  <c r="AD30"/>
  <c r="AJ48" i="81"/>
  <c r="AJ47"/>
  <c r="AJ45"/>
  <c r="AJ72" i="82"/>
  <c r="AC72"/>
  <c r="AJ20" i="83"/>
  <c r="AJ17"/>
  <c r="AD11"/>
  <c r="AJ20" i="84"/>
  <c r="AJ18"/>
  <c r="AJ19"/>
  <c r="AD11"/>
  <c r="AD12"/>
  <c r="AJ52" i="85"/>
  <c r="AJ50"/>
  <c r="AL50" s="1"/>
  <c r="AJ49"/>
  <c r="AF34" i="87"/>
  <c r="AF33"/>
  <c r="AF48" i="82"/>
  <c r="AF46"/>
  <c r="AD20" i="84"/>
  <c r="AD17"/>
  <c r="AD19"/>
  <c r="AJ60" i="72"/>
  <c r="AJ59"/>
  <c r="C47" i="73"/>
  <c r="Y47"/>
  <c r="Y38"/>
  <c r="AD36" s="1"/>
  <c r="C39"/>
  <c r="AC36"/>
  <c r="AD34"/>
  <c r="Y31"/>
  <c r="C31"/>
  <c r="AD13"/>
  <c r="AC55"/>
  <c r="Z53"/>
  <c r="AF51" s="1"/>
  <c r="E55"/>
  <c r="Z50"/>
  <c r="E51"/>
  <c r="E43"/>
  <c r="Z40"/>
  <c r="Z38"/>
  <c r="E39"/>
  <c r="Z33"/>
  <c r="AF31" s="1"/>
  <c r="E35"/>
  <c r="AF29"/>
  <c r="AC29"/>
  <c r="E31"/>
  <c r="Z28"/>
  <c r="AF23"/>
  <c r="AL23" s="1"/>
  <c r="AC23"/>
  <c r="E23"/>
  <c r="Z20"/>
  <c r="AF18" s="1"/>
  <c r="Z16"/>
  <c r="E19"/>
  <c r="Z13"/>
  <c r="E15"/>
  <c r="Z11"/>
  <c r="E11"/>
  <c r="J11" s="1"/>
  <c r="AA50"/>
  <c r="AH48" s="1"/>
  <c r="G51"/>
  <c r="AH43"/>
  <c r="AH40"/>
  <c r="AH42"/>
  <c r="AA34"/>
  <c r="AC34" s="1"/>
  <c r="G35"/>
  <c r="AH25"/>
  <c r="AH26"/>
  <c r="AH27"/>
  <c r="AC22"/>
  <c r="AH22"/>
  <c r="G23"/>
  <c r="AA20"/>
  <c r="AA18"/>
  <c r="G19"/>
  <c r="AA13"/>
  <c r="G15"/>
  <c r="AA10"/>
  <c r="G11"/>
  <c r="AB52"/>
  <c r="I55"/>
  <c r="AB45"/>
  <c r="AJ43" s="1"/>
  <c r="I47"/>
  <c r="I43"/>
  <c r="AB40"/>
  <c r="AJ34"/>
  <c r="AJ35"/>
  <c r="AB33"/>
  <c r="I35"/>
  <c r="AB30"/>
  <c r="AC30" s="1"/>
  <c r="I31"/>
  <c r="AB21"/>
  <c r="I23"/>
  <c r="AB18"/>
  <c r="I19"/>
  <c r="Z101"/>
  <c r="AF98" s="1"/>
  <c r="P55"/>
  <c r="Z96"/>
  <c r="AF93" s="1"/>
  <c r="P51"/>
  <c r="Z92"/>
  <c r="P47"/>
  <c r="U47" s="1"/>
  <c r="AF86"/>
  <c r="AC87"/>
  <c r="Z85"/>
  <c r="AF83" s="1"/>
  <c r="P39"/>
  <c r="Z80"/>
  <c r="P35"/>
  <c r="Z76"/>
  <c r="P31"/>
  <c r="U31" s="1"/>
  <c r="Z64"/>
  <c r="P19"/>
  <c r="Z61"/>
  <c r="P15"/>
  <c r="AH100"/>
  <c r="AA99"/>
  <c r="R51"/>
  <c r="AH89"/>
  <c r="AH88"/>
  <c r="AA85"/>
  <c r="R39"/>
  <c r="AA80"/>
  <c r="R35"/>
  <c r="AH72"/>
  <c r="AH71"/>
  <c r="AJ103"/>
  <c r="AJ102"/>
  <c r="AB100"/>
  <c r="T55"/>
  <c r="AJ98"/>
  <c r="AC98"/>
  <c r="AB96"/>
  <c r="T51"/>
  <c r="AB89"/>
  <c r="AJ86" s="1"/>
  <c r="T43"/>
  <c r="U43" s="1"/>
  <c r="AJ87"/>
  <c r="AB84"/>
  <c r="AJ81" s="1"/>
  <c r="T39"/>
  <c r="AC82"/>
  <c r="AB80"/>
  <c r="T35"/>
  <c r="AC75"/>
  <c r="AJ74"/>
  <c r="AB73"/>
  <c r="AC73" s="1"/>
  <c r="T27"/>
  <c r="AJ70"/>
  <c r="AJ71"/>
  <c r="AB64"/>
  <c r="T19"/>
  <c r="AB61"/>
  <c r="T15"/>
  <c r="Y45" i="74"/>
  <c r="AD42" s="1"/>
  <c r="C47"/>
  <c r="AC43"/>
  <c r="AC42"/>
  <c r="C43"/>
  <c r="Y40"/>
  <c r="AD38" s="1"/>
  <c r="C39"/>
  <c r="Y36"/>
  <c r="AD31"/>
  <c r="AD30"/>
  <c r="AC31"/>
  <c r="AD29"/>
  <c r="C31"/>
  <c r="Y28"/>
  <c r="Y26"/>
  <c r="C27"/>
  <c r="Y12"/>
  <c r="C15"/>
  <c r="Z41"/>
  <c r="E43"/>
  <c r="AF37"/>
  <c r="AC37"/>
  <c r="AF34"/>
  <c r="Z32"/>
  <c r="AF30" s="1"/>
  <c r="E35"/>
  <c r="Z29"/>
  <c r="AC29" s="1"/>
  <c r="E31"/>
  <c r="Z26"/>
  <c r="E27"/>
  <c r="AC51"/>
  <c r="AH50"/>
  <c r="AH51"/>
  <c r="AL51" s="1"/>
  <c r="AA49"/>
  <c r="G51"/>
  <c r="AC47"/>
  <c r="AH47"/>
  <c r="AA46"/>
  <c r="G47"/>
  <c r="G39"/>
  <c r="AA36"/>
  <c r="AA34"/>
  <c r="G35"/>
  <c r="AA27"/>
  <c r="G27"/>
  <c r="AC15"/>
  <c r="AH15"/>
  <c r="AH14"/>
  <c r="AA13"/>
  <c r="AH11" s="1"/>
  <c r="G15"/>
  <c r="AC11"/>
  <c r="I51"/>
  <c r="AB48"/>
  <c r="AB45"/>
  <c r="I47"/>
  <c r="I43"/>
  <c r="AB40"/>
  <c r="AJ37" s="1"/>
  <c r="I39"/>
  <c r="AB36"/>
  <c r="AF53"/>
  <c r="AH55"/>
  <c r="AH53"/>
  <c r="Y96"/>
  <c r="N51"/>
  <c r="AD91"/>
  <c r="AD90"/>
  <c r="Y89"/>
  <c r="N43"/>
  <c r="AD77"/>
  <c r="AD78"/>
  <c r="AD80"/>
  <c r="AD74"/>
  <c r="AC75"/>
  <c r="AD75"/>
  <c r="AD73"/>
  <c r="AD72"/>
  <c r="AD70"/>
  <c r="Y60"/>
  <c r="N15"/>
  <c r="Z94"/>
  <c r="P47"/>
  <c r="Z90"/>
  <c r="P43"/>
  <c r="AF78"/>
  <c r="Z74"/>
  <c r="P27"/>
  <c r="Z58"/>
  <c r="P11"/>
  <c r="AH103"/>
  <c r="AL103" s="1"/>
  <c r="AC103"/>
  <c r="AA101"/>
  <c r="AH99" s="1"/>
  <c r="AL99" s="1"/>
  <c r="R55"/>
  <c r="U55" s="1"/>
  <c r="AC98"/>
  <c r="AH95"/>
  <c r="AC95"/>
  <c r="AH93"/>
  <c r="AH91"/>
  <c r="AH94"/>
  <c r="AH86"/>
  <c r="AH87"/>
  <c r="AA85"/>
  <c r="AH83" s="1"/>
  <c r="R39"/>
  <c r="U39" s="1"/>
  <c r="AH79"/>
  <c r="AC79"/>
  <c r="AA78"/>
  <c r="R31"/>
  <c r="AA74"/>
  <c r="AH71" s="1"/>
  <c r="R27"/>
  <c r="AH70"/>
  <c r="AA69"/>
  <c r="AH67" s="1"/>
  <c r="R23"/>
  <c r="AH66"/>
  <c r="AH62"/>
  <c r="AL62" s="1"/>
  <c r="AC62"/>
  <c r="AH59"/>
  <c r="AC59"/>
  <c r="AB96"/>
  <c r="T51"/>
  <c r="AB93"/>
  <c r="AJ90" s="1"/>
  <c r="T47"/>
  <c r="AB89"/>
  <c r="T43"/>
  <c r="AJ83"/>
  <c r="AJ82"/>
  <c r="AB80"/>
  <c r="T35"/>
  <c r="U35" s="1"/>
  <c r="AB77"/>
  <c r="T31"/>
  <c r="AB73"/>
  <c r="T27"/>
  <c r="AB60"/>
  <c r="AJ58" s="1"/>
  <c r="T15"/>
  <c r="AC67" i="75"/>
  <c r="AH65"/>
  <c r="AH64"/>
  <c r="U15"/>
  <c r="AL70" i="76"/>
  <c r="AL53" i="77"/>
  <c r="AL70"/>
  <c r="AL62"/>
  <c r="AL68"/>
  <c r="AL63"/>
  <c r="U55" i="83"/>
  <c r="U47"/>
  <c r="J11" i="74"/>
  <c r="AC50" i="73"/>
  <c r="AF21"/>
  <c r="AH32"/>
  <c r="AH29"/>
  <c r="AJ41"/>
  <c r="AJ19"/>
  <c r="AF78"/>
  <c r="AF67"/>
  <c r="AF65"/>
  <c r="AH86"/>
  <c r="AH77"/>
  <c r="AH75"/>
  <c r="AJ101"/>
  <c r="AJ85"/>
  <c r="AJ68"/>
  <c r="AJ67"/>
  <c r="AJ65"/>
  <c r="AF33" i="74"/>
  <c r="AF27"/>
  <c r="AH41"/>
  <c r="G43"/>
  <c r="AH37"/>
  <c r="AH8"/>
  <c r="AJ49"/>
  <c r="AJ43"/>
  <c r="I15"/>
  <c r="AJ10"/>
  <c r="AF76"/>
  <c r="AF75"/>
  <c r="AH97"/>
  <c r="AH64"/>
  <c r="AH63"/>
  <c r="AH57"/>
  <c r="AJ75"/>
  <c r="AJ61"/>
  <c r="AL61" s="1"/>
  <c r="T11"/>
  <c r="AB57"/>
  <c r="AD101" i="75"/>
  <c r="AD100"/>
  <c r="Y97"/>
  <c r="N51"/>
  <c r="U51" s="1"/>
  <c r="Y91"/>
  <c r="N43"/>
  <c r="Y82"/>
  <c r="N35"/>
  <c r="AD78"/>
  <c r="AL78" s="1"/>
  <c r="AC79"/>
  <c r="Z101"/>
  <c r="P55"/>
  <c r="AC83"/>
  <c r="AF83"/>
  <c r="AF80"/>
  <c r="AF79"/>
  <c r="Z76"/>
  <c r="AF73" s="1"/>
  <c r="P31"/>
  <c r="AF74"/>
  <c r="Z72"/>
  <c r="AF69" s="1"/>
  <c r="P27"/>
  <c r="U27" s="1"/>
  <c r="AC70"/>
  <c r="Z68"/>
  <c r="P23"/>
  <c r="AH89"/>
  <c r="AH90"/>
  <c r="AA88"/>
  <c r="R43"/>
  <c r="AA84"/>
  <c r="R39"/>
  <c r="R56" s="1"/>
  <c r="AC73"/>
  <c r="AH73"/>
  <c r="AH56"/>
  <c r="AH55"/>
  <c r="AC102"/>
  <c r="AJ101"/>
  <c r="AB100"/>
  <c r="T55"/>
  <c r="T56" s="1"/>
  <c r="AA43"/>
  <c r="G43"/>
  <c r="J43" s="1"/>
  <c r="AA38"/>
  <c r="G39"/>
  <c r="AA33"/>
  <c r="AH31" s="1"/>
  <c r="G35"/>
  <c r="AC31"/>
  <c r="AC30"/>
  <c r="AH30"/>
  <c r="AC27"/>
  <c r="AH27"/>
  <c r="AC11"/>
  <c r="AH11"/>
  <c r="AJ54"/>
  <c r="AC54"/>
  <c r="AB53"/>
  <c r="I55"/>
  <c r="AB51"/>
  <c r="I51"/>
  <c r="J51" s="1"/>
  <c r="AB38"/>
  <c r="I39"/>
  <c r="AB34"/>
  <c r="I35"/>
  <c r="AB29"/>
  <c r="I31"/>
  <c r="AB16"/>
  <c r="I19"/>
  <c r="J19" s="1"/>
  <c r="AC14"/>
  <c r="AJ13"/>
  <c r="AL13" s="1"/>
  <c r="AB12"/>
  <c r="I15"/>
  <c r="Y8" i="76"/>
  <c r="C11"/>
  <c r="Y50"/>
  <c r="C51"/>
  <c r="AD42"/>
  <c r="AD43"/>
  <c r="C43"/>
  <c r="Y40"/>
  <c r="AD32"/>
  <c r="AD33"/>
  <c r="Y29"/>
  <c r="C31"/>
  <c r="Y26"/>
  <c r="C27"/>
  <c r="C19"/>
  <c r="Y18"/>
  <c r="Z45"/>
  <c r="E47"/>
  <c r="J47" s="1"/>
  <c r="AF43"/>
  <c r="AF41"/>
  <c r="Z25"/>
  <c r="E27"/>
  <c r="Z23"/>
  <c r="E23"/>
  <c r="Z10"/>
  <c r="E11"/>
  <c r="E56" s="1"/>
  <c r="E61" s="1"/>
  <c r="AA53"/>
  <c r="G55"/>
  <c r="AC51"/>
  <c r="AA41"/>
  <c r="G43"/>
  <c r="AC39"/>
  <c r="AH33"/>
  <c r="AH34"/>
  <c r="AH35"/>
  <c r="AL35" s="1"/>
  <c r="AA26"/>
  <c r="AH23" s="1"/>
  <c r="G27"/>
  <c r="AJ54"/>
  <c r="AJ53"/>
  <c r="AB50"/>
  <c r="I51"/>
  <c r="AB43"/>
  <c r="AJ40" s="1"/>
  <c r="I43"/>
  <c r="AJ23"/>
  <c r="AJ22"/>
  <c r="AF56"/>
  <c r="AC56"/>
  <c r="AF55"/>
  <c r="AL55" s="1"/>
  <c r="AD103"/>
  <c r="AC103"/>
  <c r="Y101"/>
  <c r="N55"/>
  <c r="U55" s="1"/>
  <c r="AD93"/>
  <c r="AC93"/>
  <c r="AD92"/>
  <c r="AL92" s="1"/>
  <c r="AD86"/>
  <c r="AL86" s="1"/>
  <c r="AC87"/>
  <c r="Y85"/>
  <c r="AD82" s="1"/>
  <c r="N39"/>
  <c r="U39" s="1"/>
  <c r="Y76"/>
  <c r="N31"/>
  <c r="AD73"/>
  <c r="AL73" s="1"/>
  <c r="AC74"/>
  <c r="Z33" i="77"/>
  <c r="E35"/>
  <c r="AF29"/>
  <c r="AF26"/>
  <c r="AF25"/>
  <c r="Z23"/>
  <c r="E23"/>
  <c r="AF18"/>
  <c r="Z17"/>
  <c r="E19"/>
  <c r="AC15"/>
  <c r="Z13"/>
  <c r="AF11" s="1"/>
  <c r="E15"/>
  <c r="AC11"/>
  <c r="Z9"/>
  <c r="E11"/>
  <c r="AC54"/>
  <c r="AH54"/>
  <c r="AH51"/>
  <c r="AL51" s="1"/>
  <c r="AH52"/>
  <c r="AH49"/>
  <c r="AH50"/>
  <c r="AA48"/>
  <c r="G51"/>
  <c r="AC45"/>
  <c r="AH44"/>
  <c r="AH42"/>
  <c r="AL42" s="1"/>
  <c r="AC43"/>
  <c r="AH43"/>
  <c r="AH39"/>
  <c r="AH38"/>
  <c r="AC39"/>
  <c r="AA33"/>
  <c r="G35"/>
  <c r="AA29"/>
  <c r="G31"/>
  <c r="AH25"/>
  <c r="AC25"/>
  <c r="AH23"/>
  <c r="AH22"/>
  <c r="AA21"/>
  <c r="G23"/>
  <c r="AA19"/>
  <c r="G19"/>
  <c r="AH10"/>
  <c r="AH9"/>
  <c r="AC55"/>
  <c r="AJ55"/>
  <c r="AL55" s="1"/>
  <c r="I51"/>
  <c r="AB48"/>
  <c r="AB46"/>
  <c r="I47"/>
  <c r="I43"/>
  <c r="AB40"/>
  <c r="AB38"/>
  <c r="I39"/>
  <c r="J39" s="1"/>
  <c r="AB33"/>
  <c r="I35"/>
  <c r="I31"/>
  <c r="AB28"/>
  <c r="AJ25" s="1"/>
  <c r="AC26"/>
  <c r="AJ23"/>
  <c r="AB21"/>
  <c r="AJ20" s="1"/>
  <c r="I23"/>
  <c r="Y56" i="81"/>
  <c r="N11"/>
  <c r="AA56"/>
  <c r="R11"/>
  <c r="Y10"/>
  <c r="C11"/>
  <c r="AD57"/>
  <c r="AD58"/>
  <c r="AC58"/>
  <c r="AH57"/>
  <c r="AH58"/>
  <c r="AB12"/>
  <c r="I15"/>
  <c r="I56" s="1"/>
  <c r="I61" s="1"/>
  <c r="Z60"/>
  <c r="P15"/>
  <c r="AB60"/>
  <c r="T15"/>
  <c r="AF10"/>
  <c r="AD59"/>
  <c r="AC61"/>
  <c r="AD60"/>
  <c r="AH59"/>
  <c r="Z14"/>
  <c r="AF12" s="1"/>
  <c r="E15"/>
  <c r="AC15"/>
  <c r="AD14"/>
  <c r="AC63"/>
  <c r="G19"/>
  <c r="AA16"/>
  <c r="AH14" s="1"/>
  <c r="Y64"/>
  <c r="AD61" s="1"/>
  <c r="N19"/>
  <c r="AA64"/>
  <c r="R19"/>
  <c r="Y18"/>
  <c r="C19"/>
  <c r="AH17"/>
  <c r="AH18"/>
  <c r="AC66"/>
  <c r="AD65"/>
  <c r="AD66"/>
  <c r="AH65"/>
  <c r="AH66"/>
  <c r="AD67"/>
  <c r="AL67" s="1"/>
  <c r="AD68"/>
  <c r="AL68" s="1"/>
  <c r="Y22"/>
  <c r="C23"/>
  <c r="AA22"/>
  <c r="G23"/>
  <c r="AD69"/>
  <c r="AD70"/>
  <c r="AH70"/>
  <c r="AH69"/>
  <c r="AD23"/>
  <c r="AD24"/>
  <c r="AJ24"/>
  <c r="AJ22"/>
  <c r="AJ21"/>
  <c r="Z72"/>
  <c r="P27"/>
  <c r="AB72"/>
  <c r="T27"/>
  <c r="AC25"/>
  <c r="AD25"/>
  <c r="AD73"/>
  <c r="AD71"/>
  <c r="AH71"/>
  <c r="AH72"/>
  <c r="Z26"/>
  <c r="E27"/>
  <c r="AF74"/>
  <c r="AC74"/>
  <c r="AH26"/>
  <c r="AD74"/>
  <c r="AD75"/>
  <c r="AC75"/>
  <c r="AD76"/>
  <c r="AL76" s="1"/>
  <c r="AC76"/>
  <c r="AD28"/>
  <c r="AA30"/>
  <c r="G31"/>
  <c r="AC78"/>
  <c r="AD77"/>
  <c r="AH78"/>
  <c r="AH77"/>
  <c r="Y32"/>
  <c r="C35"/>
  <c r="Z80"/>
  <c r="P35"/>
  <c r="AB80"/>
  <c r="T35"/>
  <c r="AC33"/>
  <c r="AD33"/>
  <c r="AF30"/>
  <c r="AH79"/>
  <c r="AH80"/>
  <c r="Z34"/>
  <c r="E35"/>
  <c r="AC82"/>
  <c r="AF82"/>
  <c r="AC35"/>
  <c r="AD34"/>
  <c r="E39"/>
  <c r="Z36"/>
  <c r="AA84"/>
  <c r="R39"/>
  <c r="U39" s="1"/>
  <c r="Y38"/>
  <c r="C39"/>
  <c r="AA38"/>
  <c r="G39"/>
  <c r="AC86"/>
  <c r="AD84"/>
  <c r="Y88"/>
  <c r="N43"/>
  <c r="AA88"/>
  <c r="R43"/>
  <c r="Y42"/>
  <c r="C43"/>
  <c r="AA42"/>
  <c r="G43"/>
  <c r="Y92"/>
  <c r="N47"/>
  <c r="AA92"/>
  <c r="AH89" s="1"/>
  <c r="R47"/>
  <c r="AD46"/>
  <c r="AD44"/>
  <c r="AA46"/>
  <c r="G47"/>
  <c r="J47" s="1"/>
  <c r="AD94"/>
  <c r="AC94"/>
  <c r="AD93"/>
  <c r="AH93"/>
  <c r="AH94"/>
  <c r="AD95"/>
  <c r="AL95" s="1"/>
  <c r="AD96"/>
  <c r="AL96" s="1"/>
  <c r="AD49"/>
  <c r="AD50"/>
  <c r="AA50"/>
  <c r="G51"/>
  <c r="AD98"/>
  <c r="AC98"/>
  <c r="AH97"/>
  <c r="AL97" s="1"/>
  <c r="AH98"/>
  <c r="AD100"/>
  <c r="AD99"/>
  <c r="AH100"/>
  <c r="AH99"/>
  <c r="AA54"/>
  <c r="G55"/>
  <c r="AH101"/>
  <c r="AH102"/>
  <c r="AB103"/>
  <c r="T55"/>
  <c r="U55" s="1"/>
  <c r="AD9" i="82"/>
  <c r="AA9"/>
  <c r="G11"/>
  <c r="Y57"/>
  <c r="AD54" s="1"/>
  <c r="N11"/>
  <c r="AA57"/>
  <c r="AH54" s="1"/>
  <c r="R11"/>
  <c r="AH10"/>
  <c r="AH11"/>
  <c r="AD58"/>
  <c r="AC59"/>
  <c r="Z12"/>
  <c r="E15"/>
  <c r="J15" s="1"/>
  <c r="AJ10"/>
  <c r="AJ9"/>
  <c r="AJ12"/>
  <c r="AJ11"/>
  <c r="AJ60"/>
  <c r="AJ57"/>
  <c r="AJ59"/>
  <c r="AL59" s="1"/>
  <c r="AJ58"/>
  <c r="AC13"/>
  <c r="AF13"/>
  <c r="AL13" s="1"/>
  <c r="AD12"/>
  <c r="AC14"/>
  <c r="AD14"/>
  <c r="AD61"/>
  <c r="AL61" s="1"/>
  <c r="AC62"/>
  <c r="AC63"/>
  <c r="AF63"/>
  <c r="AD15"/>
  <c r="AC16"/>
  <c r="AA17"/>
  <c r="G19"/>
  <c r="Y65"/>
  <c r="N19"/>
  <c r="AA65"/>
  <c r="R19"/>
  <c r="AC19"/>
  <c r="AD18"/>
  <c r="AD19"/>
  <c r="AD20"/>
  <c r="AA21"/>
  <c r="G23"/>
  <c r="Y69"/>
  <c r="AD66" s="1"/>
  <c r="N23"/>
  <c r="AA69"/>
  <c r="AH66" s="1"/>
  <c r="R23"/>
  <c r="AH22"/>
  <c r="AH23"/>
  <c r="AH71"/>
  <c r="AH70"/>
  <c r="Y25"/>
  <c r="C27"/>
  <c r="J27" s="1"/>
  <c r="Y73"/>
  <c r="N27"/>
  <c r="U27" s="1"/>
  <c r="AC27"/>
  <c r="AD26"/>
  <c r="AH27"/>
  <c r="AH26"/>
  <c r="AD75"/>
  <c r="AD74"/>
  <c r="AF73"/>
  <c r="AF75"/>
  <c r="AF76"/>
  <c r="AJ73"/>
  <c r="AF27"/>
  <c r="AF29"/>
  <c r="AF26"/>
  <c r="AJ26"/>
  <c r="AJ27"/>
  <c r="AJ28"/>
  <c r="AF77"/>
  <c r="AB77"/>
  <c r="AJ75" s="1"/>
  <c r="T31"/>
  <c r="AD28"/>
  <c r="AL28" s="1"/>
  <c r="AC78"/>
  <c r="AH77"/>
  <c r="AH76"/>
  <c r="AF31"/>
  <c r="AC31"/>
  <c r="Y32"/>
  <c r="C35"/>
  <c r="AA33"/>
  <c r="G35"/>
  <c r="Y81"/>
  <c r="AD78" s="1"/>
  <c r="N35"/>
  <c r="AA81"/>
  <c r="AH78" s="1"/>
  <c r="R35"/>
  <c r="AD35"/>
  <c r="AC35"/>
  <c r="AD34"/>
  <c r="AD82"/>
  <c r="AC83"/>
  <c r="AH83"/>
  <c r="AH82"/>
  <c r="AA36"/>
  <c r="G39"/>
  <c r="AF81"/>
  <c r="AF35"/>
  <c r="AB37"/>
  <c r="I39"/>
  <c r="Z85"/>
  <c r="P39"/>
  <c r="AB85"/>
  <c r="T39"/>
  <c r="AC38"/>
  <c r="AD37"/>
  <c r="AC86"/>
  <c r="AH85"/>
  <c r="AF39"/>
  <c r="AC39"/>
  <c r="AC40"/>
  <c r="Y41"/>
  <c r="AD38" s="1"/>
  <c r="C43"/>
  <c r="AA41"/>
  <c r="G43"/>
  <c r="Y89"/>
  <c r="AD86" s="1"/>
  <c r="N43"/>
  <c r="AA89"/>
  <c r="R43"/>
  <c r="AD43"/>
  <c r="AC43"/>
  <c r="AH91"/>
  <c r="AH90"/>
  <c r="AF89"/>
  <c r="Z45"/>
  <c r="E47"/>
  <c r="AB45"/>
  <c r="I47"/>
  <c r="Z93"/>
  <c r="AF90" s="1"/>
  <c r="P47"/>
  <c r="AB93"/>
  <c r="AJ92" s="1"/>
  <c r="T47"/>
  <c r="AC46"/>
  <c r="AD44"/>
  <c r="AH45"/>
  <c r="AH46"/>
  <c r="AC94"/>
  <c r="AD94"/>
  <c r="AH93"/>
  <c r="AH94"/>
  <c r="AC47"/>
  <c r="AF47"/>
  <c r="AF95"/>
  <c r="AC95"/>
  <c r="AC48"/>
  <c r="Y49"/>
  <c r="C51"/>
  <c r="J51" s="1"/>
  <c r="AH47"/>
  <c r="AH48"/>
  <c r="AD96"/>
  <c r="AD97"/>
  <c r="AC97"/>
  <c r="AH96"/>
  <c r="AH97"/>
  <c r="AC51"/>
  <c r="AD51"/>
  <c r="AD50"/>
  <c r="AD98"/>
  <c r="AD99"/>
  <c r="AC99"/>
  <c r="AA52"/>
  <c r="AH51" s="1"/>
  <c r="G55"/>
  <c r="AD100"/>
  <c r="AC100"/>
  <c r="AF97"/>
  <c r="AJ97"/>
  <c r="Z53"/>
  <c r="E55"/>
  <c r="AB53"/>
  <c r="I55"/>
  <c r="Z101"/>
  <c r="AF100" s="1"/>
  <c r="P55"/>
  <c r="AB101"/>
  <c r="T55"/>
  <c r="AD53"/>
  <c r="AC54"/>
  <c r="AH53"/>
  <c r="AF103"/>
  <c r="AL103" s="1"/>
  <c r="AC103"/>
  <c r="G11" i="83"/>
  <c r="AA8"/>
  <c r="AH8" s="1"/>
  <c r="Y56"/>
  <c r="AD53" s="1"/>
  <c r="N11"/>
  <c r="AA56"/>
  <c r="AH53" s="1"/>
  <c r="R11"/>
  <c r="Y10"/>
  <c r="C11"/>
  <c r="AC58"/>
  <c r="AD57"/>
  <c r="AD58"/>
  <c r="AB12"/>
  <c r="AC12" s="1"/>
  <c r="I15"/>
  <c r="Z60"/>
  <c r="P15"/>
  <c r="AB60"/>
  <c r="T15"/>
  <c r="AF13"/>
  <c r="AL13" s="1"/>
  <c r="AF11"/>
  <c r="AF12"/>
  <c r="AC61"/>
  <c r="AH60"/>
  <c r="AH59"/>
  <c r="AF62"/>
  <c r="AC62"/>
  <c r="AC15"/>
  <c r="AD14"/>
  <c r="AH15"/>
  <c r="AH14"/>
  <c r="AC63"/>
  <c r="Y64"/>
  <c r="AD61" s="1"/>
  <c r="N19"/>
  <c r="AA64"/>
  <c r="AH63" s="1"/>
  <c r="R19"/>
  <c r="Y18"/>
  <c r="C19"/>
  <c r="J19" s="1"/>
  <c r="AH17"/>
  <c r="AH18"/>
  <c r="AC66"/>
  <c r="Y68"/>
  <c r="N23"/>
  <c r="AA68"/>
  <c r="R23"/>
  <c r="Y22"/>
  <c r="C23"/>
  <c r="AA22"/>
  <c r="G23"/>
  <c r="AD69"/>
  <c r="AC70"/>
  <c r="AD70"/>
  <c r="AH69"/>
  <c r="AH70"/>
  <c r="Y24"/>
  <c r="C27"/>
  <c r="AB72"/>
  <c r="T27"/>
  <c r="AC25"/>
  <c r="AD25"/>
  <c r="AH71"/>
  <c r="AH73"/>
  <c r="AH72"/>
  <c r="Z26"/>
  <c r="AF25" s="1"/>
  <c r="E27"/>
  <c r="AC27"/>
  <c r="AD26"/>
  <c r="AH27"/>
  <c r="AH26"/>
  <c r="AD75"/>
  <c r="AC75"/>
  <c r="AD74"/>
  <c r="AB28"/>
  <c r="AJ25" s="1"/>
  <c r="I31"/>
  <c r="J31" s="1"/>
  <c r="Z76"/>
  <c r="AF75" s="1"/>
  <c r="P31"/>
  <c r="AB76"/>
  <c r="AJ76" s="1"/>
  <c r="T31"/>
  <c r="AD29"/>
  <c r="AL29" s="1"/>
  <c r="AC29"/>
  <c r="AD28"/>
  <c r="AD76"/>
  <c r="AD77"/>
  <c r="AL77" s="1"/>
  <c r="AC30"/>
  <c r="AF30"/>
  <c r="AC31"/>
  <c r="Y33"/>
  <c r="C35"/>
  <c r="AA33"/>
  <c r="G35"/>
  <c r="Y81"/>
  <c r="N35"/>
  <c r="AA81"/>
  <c r="R35"/>
  <c r="AC35"/>
  <c r="AD34"/>
  <c r="AD83"/>
  <c r="AC83"/>
  <c r="AH83"/>
  <c r="AH82"/>
  <c r="AJ81"/>
  <c r="AF37"/>
  <c r="AF35"/>
  <c r="AB37"/>
  <c r="I39"/>
  <c r="J39" s="1"/>
  <c r="Z85"/>
  <c r="AF83" s="1"/>
  <c r="P39"/>
  <c r="AB85"/>
  <c r="AJ84" s="1"/>
  <c r="T39"/>
  <c r="AD37"/>
  <c r="AC38"/>
  <c r="AH38"/>
  <c r="AH37"/>
  <c r="AD85"/>
  <c r="AC86"/>
  <c r="AF39"/>
  <c r="AC39"/>
  <c r="AF87"/>
  <c r="AC87"/>
  <c r="AC40"/>
  <c r="Y41"/>
  <c r="C43"/>
  <c r="J43" s="1"/>
  <c r="AH40"/>
  <c r="Y89"/>
  <c r="AD86" s="1"/>
  <c r="N43"/>
  <c r="AA89"/>
  <c r="R43"/>
  <c r="AD43"/>
  <c r="AC43"/>
  <c r="AD90"/>
  <c r="AC91"/>
  <c r="AD91"/>
  <c r="AA44"/>
  <c r="G47"/>
  <c r="AF91"/>
  <c r="AF92"/>
  <c r="AJ89"/>
  <c r="AJ90"/>
  <c r="Z45"/>
  <c r="E47"/>
  <c r="AB45"/>
  <c r="I47"/>
  <c r="AF93"/>
  <c r="AC93"/>
  <c r="AD45"/>
  <c r="AC46"/>
  <c r="AD44"/>
  <c r="AH45"/>
  <c r="AC94"/>
  <c r="AD93"/>
  <c r="AH93"/>
  <c r="Z48"/>
  <c r="E51"/>
  <c r="Y49"/>
  <c r="AD48" s="1"/>
  <c r="C51"/>
  <c r="AA49"/>
  <c r="G51"/>
  <c r="Y97"/>
  <c r="N51"/>
  <c r="AA97"/>
  <c r="AH94" s="1"/>
  <c r="R51"/>
  <c r="AD51"/>
  <c r="AC51"/>
  <c r="AD50"/>
  <c r="AD98"/>
  <c r="AC99"/>
  <c r="AD99"/>
  <c r="AH99"/>
  <c r="AH98"/>
  <c r="AA52"/>
  <c r="G55"/>
  <c r="AF99"/>
  <c r="AF97"/>
  <c r="AF100"/>
  <c r="AJ98"/>
  <c r="AJ100"/>
  <c r="AF53"/>
  <c r="AF52"/>
  <c r="AB53"/>
  <c r="I55"/>
  <c r="AF101"/>
  <c r="AC101"/>
  <c r="AD52"/>
  <c r="AD54"/>
  <c r="AC102"/>
  <c r="AD101"/>
  <c r="G11" i="84"/>
  <c r="AA8"/>
  <c r="Y56"/>
  <c r="AD54" s="1"/>
  <c r="N11"/>
  <c r="AA56"/>
  <c r="AH54" s="1"/>
  <c r="R11"/>
  <c r="Y10"/>
  <c r="C11"/>
  <c r="AH10"/>
  <c r="AH9"/>
  <c r="AD57"/>
  <c r="AD58"/>
  <c r="AC58"/>
  <c r="AH58"/>
  <c r="AH57"/>
  <c r="AB12"/>
  <c r="I15"/>
  <c r="AF60"/>
  <c r="AC60"/>
  <c r="AF57"/>
  <c r="AJ57"/>
  <c r="AJ59"/>
  <c r="AJ58"/>
  <c r="AF13"/>
  <c r="AL13" s="1"/>
  <c r="AF11"/>
  <c r="AF12"/>
  <c r="AD59"/>
  <c r="AC61"/>
  <c r="AD60"/>
  <c r="AH60"/>
  <c r="AH59"/>
  <c r="AC15"/>
  <c r="AD15"/>
  <c r="AL15" s="1"/>
  <c r="Y64"/>
  <c r="N19"/>
  <c r="AA64"/>
  <c r="AH64" s="1"/>
  <c r="R19"/>
  <c r="AH17"/>
  <c r="AH18"/>
  <c r="AC66"/>
  <c r="AH65"/>
  <c r="AH66"/>
  <c r="Y68"/>
  <c r="N23"/>
  <c r="Z21"/>
  <c r="E23"/>
  <c r="J23" s="1"/>
  <c r="AF69"/>
  <c r="AF66"/>
  <c r="AB69"/>
  <c r="T23"/>
  <c r="T56" s="1"/>
  <c r="AD69"/>
  <c r="AD70"/>
  <c r="AH70"/>
  <c r="AH69"/>
  <c r="C27"/>
  <c r="Y24"/>
  <c r="G27"/>
  <c r="AA24"/>
  <c r="AH22" s="1"/>
  <c r="AD71"/>
  <c r="AL71" s="1"/>
  <c r="AC72"/>
  <c r="AD72"/>
  <c r="AL72" s="1"/>
  <c r="Z25"/>
  <c r="AF22" s="1"/>
  <c r="E27"/>
  <c r="AB25"/>
  <c r="I27"/>
  <c r="AD74"/>
  <c r="AD73"/>
  <c r="AH74"/>
  <c r="AH73"/>
  <c r="AC27"/>
  <c r="Y28"/>
  <c r="AD25" s="1"/>
  <c r="C31"/>
  <c r="G31"/>
  <c r="AA28"/>
  <c r="AH26" s="1"/>
  <c r="AD75"/>
  <c r="AL75" s="1"/>
  <c r="AD76"/>
  <c r="AL76" s="1"/>
  <c r="AC76"/>
  <c r="Z29"/>
  <c r="E31"/>
  <c r="AB29"/>
  <c r="I31"/>
  <c r="AF77"/>
  <c r="AC77"/>
  <c r="AC30"/>
  <c r="AD77"/>
  <c r="AC78"/>
  <c r="AD78"/>
  <c r="AH78"/>
  <c r="AH77"/>
  <c r="Y32"/>
  <c r="AD29" s="1"/>
  <c r="C35"/>
  <c r="G35"/>
  <c r="AA32"/>
  <c r="Z33"/>
  <c r="AF30" s="1"/>
  <c r="E35"/>
  <c r="AB33"/>
  <c r="I35"/>
  <c r="AF81"/>
  <c r="AC81"/>
  <c r="AC34"/>
  <c r="AD82"/>
  <c r="AL82" s="1"/>
  <c r="AC82"/>
  <c r="AF83"/>
  <c r="AC83"/>
  <c r="C39"/>
  <c r="Y36"/>
  <c r="AD83"/>
  <c r="AD84"/>
  <c r="AL84" s="1"/>
  <c r="Z37"/>
  <c r="E39"/>
  <c r="AB37"/>
  <c r="AJ34" s="1"/>
  <c r="I39"/>
  <c r="AC85"/>
  <c r="AF85"/>
  <c r="AC38"/>
  <c r="AD85"/>
  <c r="AL85" s="1"/>
  <c r="AC86"/>
  <c r="C43"/>
  <c r="Y40"/>
  <c r="AD37" s="1"/>
  <c r="AC88"/>
  <c r="AD87"/>
  <c r="AD88"/>
  <c r="AH88"/>
  <c r="AH87"/>
  <c r="AB41"/>
  <c r="AJ38" s="1"/>
  <c r="I43"/>
  <c r="AD89"/>
  <c r="AL89" s="1"/>
  <c r="AC90"/>
  <c r="AC43"/>
  <c r="AF43"/>
  <c r="AF91"/>
  <c r="AC91"/>
  <c r="C47"/>
  <c r="Y44"/>
  <c r="AD41" s="1"/>
  <c r="AD92"/>
  <c r="AC92"/>
  <c r="AH92"/>
  <c r="AH91"/>
  <c r="AB45"/>
  <c r="AJ42" s="1"/>
  <c r="I47"/>
  <c r="AC93"/>
  <c r="AF93"/>
  <c r="AC46"/>
  <c r="AD93"/>
  <c r="AC94"/>
  <c r="AD94"/>
  <c r="AL94" s="1"/>
  <c r="C51"/>
  <c r="Y48"/>
  <c r="AD95"/>
  <c r="AL95" s="1"/>
  <c r="AC96"/>
  <c r="Z49"/>
  <c r="AF46" s="1"/>
  <c r="E51"/>
  <c r="AB49"/>
  <c r="I51"/>
  <c r="AC50"/>
  <c r="AD97"/>
  <c r="AL97" s="1"/>
  <c r="AD98"/>
  <c r="AL98" s="1"/>
  <c r="AC98"/>
  <c r="AF99"/>
  <c r="AC99"/>
  <c r="C55"/>
  <c r="Y52"/>
  <c r="AD49" s="1"/>
  <c r="AD99"/>
  <c r="AC100"/>
  <c r="AH100"/>
  <c r="AH99"/>
  <c r="AF53"/>
  <c r="AB53"/>
  <c r="AJ50" s="1"/>
  <c r="I55"/>
  <c r="AC101"/>
  <c r="AF101"/>
  <c r="AH53"/>
  <c r="AD101"/>
  <c r="AC102"/>
  <c r="E11" i="85"/>
  <c r="Z8"/>
  <c r="AD55"/>
  <c r="AD56"/>
  <c r="AH56"/>
  <c r="AH55"/>
  <c r="AJ53"/>
  <c r="AB9"/>
  <c r="AJ9" s="1"/>
  <c r="I11"/>
  <c r="Z57"/>
  <c r="P11"/>
  <c r="AB57"/>
  <c r="AJ57" s="1"/>
  <c r="T11"/>
  <c r="AH8"/>
  <c r="AC58"/>
  <c r="AC11"/>
  <c r="AF11"/>
  <c r="G15"/>
  <c r="J15" s="1"/>
  <c r="AA12"/>
  <c r="AC12" s="1"/>
  <c r="Y60"/>
  <c r="AD58" s="1"/>
  <c r="N15"/>
  <c r="AA60"/>
  <c r="AH58" s="1"/>
  <c r="R15"/>
  <c r="AD61"/>
  <c r="AC62"/>
  <c r="AH61"/>
  <c r="AD17"/>
  <c r="AD16"/>
  <c r="AD15"/>
  <c r="AA17"/>
  <c r="G19"/>
  <c r="Y65"/>
  <c r="N19"/>
  <c r="AA65"/>
  <c r="R19"/>
  <c r="AD18"/>
  <c r="AC19"/>
  <c r="AD19"/>
  <c r="AD67"/>
  <c r="AC67"/>
  <c r="AF65"/>
  <c r="AJ65"/>
  <c r="AF21"/>
  <c r="AB21"/>
  <c r="I23"/>
  <c r="J23" s="1"/>
  <c r="Z69"/>
  <c r="P23"/>
  <c r="AB69"/>
  <c r="AJ69" s="1"/>
  <c r="T23"/>
  <c r="AD69"/>
  <c r="AA71"/>
  <c r="AC71" s="1"/>
  <c r="R23"/>
  <c r="Y25"/>
  <c r="C27"/>
  <c r="AA25"/>
  <c r="G27"/>
  <c r="Y73"/>
  <c r="AD70" s="1"/>
  <c r="N27"/>
  <c r="AA73"/>
  <c r="AH73" s="1"/>
  <c r="R27"/>
  <c r="AC27"/>
  <c r="AD27"/>
  <c r="AH26"/>
  <c r="AH27"/>
  <c r="AD74"/>
  <c r="AC75"/>
  <c r="AH74"/>
  <c r="AH75"/>
  <c r="AL75" s="1"/>
  <c r="AB28"/>
  <c r="I31"/>
  <c r="AF73"/>
  <c r="AF74"/>
  <c r="AF76"/>
  <c r="AC76"/>
  <c r="AJ75"/>
  <c r="AJ74"/>
  <c r="AF26"/>
  <c r="AC77"/>
  <c r="AD76"/>
  <c r="AD77"/>
  <c r="AH76"/>
  <c r="AH77"/>
  <c r="Z30"/>
  <c r="AF27" s="1"/>
  <c r="E31"/>
  <c r="AC31"/>
  <c r="AD31"/>
  <c r="AD30"/>
  <c r="AH30"/>
  <c r="AH31"/>
  <c r="AD78"/>
  <c r="AD79"/>
  <c r="AH78"/>
  <c r="AH79"/>
  <c r="AC80"/>
  <c r="AD80"/>
  <c r="AF33"/>
  <c r="AB33"/>
  <c r="AJ30" s="1"/>
  <c r="I35"/>
  <c r="J35" s="1"/>
  <c r="Z81"/>
  <c r="AF78" s="1"/>
  <c r="P35"/>
  <c r="AD93" i="75"/>
  <c r="AL93" s="1"/>
  <c r="AC84"/>
  <c r="AD80"/>
  <c r="AL74"/>
  <c r="AD72"/>
  <c r="AD62"/>
  <c r="AL62" s="1"/>
  <c r="AD59"/>
  <c r="AL59" s="1"/>
  <c r="AD57"/>
  <c r="AL57" s="1"/>
  <c r="AF77"/>
  <c r="AH85"/>
  <c r="AL85" s="1"/>
  <c r="AH80"/>
  <c r="AH79"/>
  <c r="AH77"/>
  <c r="AH69"/>
  <c r="AH28"/>
  <c r="AH25"/>
  <c r="AC24"/>
  <c r="AH9"/>
  <c r="AJ21"/>
  <c r="AJ9"/>
  <c r="AD54" i="76"/>
  <c r="AD53"/>
  <c r="AD41"/>
  <c r="AC54"/>
  <c r="AH50"/>
  <c r="AH49"/>
  <c r="AH37"/>
  <c r="AH27"/>
  <c r="G19"/>
  <c r="I55"/>
  <c r="J55" s="1"/>
  <c r="I31"/>
  <c r="AJ9"/>
  <c r="AD97"/>
  <c r="AD88"/>
  <c r="AL88" s="1"/>
  <c r="AD80"/>
  <c r="AL80" s="1"/>
  <c r="AC46" i="77"/>
  <c r="AH41"/>
  <c r="AH37"/>
  <c r="AH34"/>
  <c r="AL34" s="1"/>
  <c r="AH30"/>
  <c r="AH26"/>
  <c r="AJ54"/>
  <c r="AJ49"/>
  <c r="AJ41"/>
  <c r="AJ30"/>
  <c r="AJ29"/>
  <c r="AJ19"/>
  <c r="AJ17"/>
  <c r="AJ16"/>
  <c r="AJ15"/>
  <c r="AJ14"/>
  <c r="AJ13"/>
  <c r="AJ11"/>
  <c r="AJ9"/>
  <c r="G56" i="81"/>
  <c r="G61" s="1"/>
  <c r="AH62"/>
  <c r="AF25"/>
  <c r="AJ33"/>
  <c r="AJ34"/>
  <c r="AH35"/>
  <c r="AJ35"/>
  <c r="AH85"/>
  <c r="AC54"/>
  <c r="J11" i="82"/>
  <c r="AH62"/>
  <c r="AC17"/>
  <c r="AH18"/>
  <c r="AD23"/>
  <c r="AH35"/>
  <c r="AF38"/>
  <c r="AL102"/>
  <c r="AC8" i="83"/>
  <c r="AC16"/>
  <c r="AH65"/>
  <c r="U27"/>
  <c r="AF73"/>
  <c r="AJ26"/>
  <c r="AH31"/>
  <c r="AF38"/>
  <c r="AF46"/>
  <c r="AH51"/>
  <c r="AD22" i="84"/>
  <c r="AJ23"/>
  <c r="AF26"/>
  <c r="AJ26"/>
  <c r="AH30"/>
  <c r="AJ30"/>
  <c r="AF34"/>
  <c r="AJ35"/>
  <c r="AJ39"/>
  <c r="AJ46"/>
  <c r="AJ51"/>
  <c r="AH68" i="85"/>
  <c r="AF31"/>
  <c r="AF79"/>
  <c r="AF80"/>
  <c r="AD46" i="74"/>
  <c r="AD47"/>
  <c r="AD48"/>
  <c r="AF12"/>
  <c r="AF9"/>
  <c r="AF11"/>
  <c r="AF10"/>
  <c r="AF44" i="75"/>
  <c r="AF41"/>
  <c r="AD15"/>
  <c r="AD16"/>
  <c r="AC16"/>
  <c r="AJ36"/>
  <c r="AJ35"/>
  <c r="AC36"/>
  <c r="AF40" i="76"/>
  <c r="AF37"/>
  <c r="AH44"/>
  <c r="AH43"/>
  <c r="AH32"/>
  <c r="AH30"/>
  <c r="AL30" s="1"/>
  <c r="AH31"/>
  <c r="AH24"/>
  <c r="AF52" i="77"/>
  <c r="AL52" s="1"/>
  <c r="AC52"/>
  <c r="AJ44"/>
  <c r="AC44"/>
  <c r="AF36"/>
  <c r="AC36"/>
  <c r="AH12" i="76"/>
  <c r="AH11"/>
  <c r="AD52" i="75"/>
  <c r="AC52"/>
  <c r="AD40"/>
  <c r="AD38"/>
  <c r="AC40"/>
  <c r="AJ25"/>
  <c r="AJ28"/>
  <c r="AH16" i="77"/>
  <c r="AH14"/>
  <c r="AC16"/>
  <c r="AF48" i="81"/>
  <c r="AF45"/>
  <c r="AD39"/>
  <c r="AD40"/>
  <c r="AC40"/>
  <c r="AF24"/>
  <c r="AF22"/>
  <c r="AF21"/>
  <c r="AF20"/>
  <c r="AF18"/>
  <c r="AH12"/>
  <c r="AH11"/>
  <c r="AC12"/>
  <c r="U15" i="82"/>
  <c r="P56"/>
  <c r="AJ20"/>
  <c r="AJ18"/>
  <c r="AH20" i="83"/>
  <c r="AH19"/>
  <c r="AD39" i="85"/>
  <c r="AD40"/>
  <c r="AH52" i="86"/>
  <c r="AH51"/>
  <c r="AH44"/>
  <c r="AH43"/>
  <c r="AH20"/>
  <c r="AH19"/>
  <c r="AC60"/>
  <c r="AH20" i="84"/>
  <c r="AH19"/>
  <c r="AC25" i="67"/>
  <c r="AD24"/>
  <c r="AD23"/>
  <c r="AD22"/>
  <c r="Y19"/>
  <c r="C19"/>
  <c r="J19" s="1"/>
  <c r="AF39"/>
  <c r="AF40"/>
  <c r="Z36"/>
  <c r="E39"/>
  <c r="J39" s="1"/>
  <c r="AC11"/>
  <c r="AF11"/>
  <c r="AC9"/>
  <c r="AF8"/>
  <c r="AB56"/>
  <c r="T11"/>
  <c r="AF102"/>
  <c r="AF101"/>
  <c r="Z100"/>
  <c r="P55"/>
  <c r="U55" s="1"/>
  <c r="AC96"/>
  <c r="AC94"/>
  <c r="AF91"/>
  <c r="Z88"/>
  <c r="P43"/>
  <c r="AC84"/>
  <c r="AF84"/>
  <c r="Z80"/>
  <c r="AF78" s="1"/>
  <c r="P35"/>
  <c r="Z76"/>
  <c r="P31"/>
  <c r="AC74"/>
  <c r="AF67"/>
  <c r="AF68"/>
  <c r="AF65"/>
  <c r="AC66"/>
  <c r="Z64"/>
  <c r="AF62" s="1"/>
  <c r="P19"/>
  <c r="Z60"/>
  <c r="AF57" s="1"/>
  <c r="P15"/>
  <c r="U15" s="1"/>
  <c r="AC58"/>
  <c r="AH103"/>
  <c r="AL103" s="1"/>
  <c r="AC103"/>
  <c r="AH97"/>
  <c r="AJ102"/>
  <c r="AJ101"/>
  <c r="AB92"/>
  <c r="T47"/>
  <c r="U47" s="1"/>
  <c r="AB88"/>
  <c r="AJ85" s="1"/>
  <c r="T43"/>
  <c r="AB80"/>
  <c r="T35"/>
  <c r="AB72"/>
  <c r="AJ69" s="1"/>
  <c r="T27"/>
  <c r="AB64"/>
  <c r="T19"/>
  <c r="AC8"/>
  <c r="AF67" i="72"/>
  <c r="AF69"/>
  <c r="AF66"/>
  <c r="AD70"/>
  <c r="AJ73"/>
  <c r="AJ72"/>
  <c r="AJ74"/>
  <c r="AJ75"/>
  <c r="AF72" i="73"/>
  <c r="AF73"/>
  <c r="AJ38"/>
  <c r="AJ37"/>
  <c r="AD42"/>
  <c r="AD43"/>
  <c r="AF83" i="74"/>
  <c r="AF82"/>
  <c r="AC84"/>
  <c r="AF81"/>
  <c r="AL81" s="1"/>
  <c r="AD85"/>
  <c r="AD86"/>
  <c r="AC87"/>
  <c r="AD93"/>
  <c r="AD92"/>
  <c r="AD94"/>
  <c r="AD98"/>
  <c r="AC99"/>
  <c r="AD100"/>
  <c r="AC100"/>
  <c r="AC54"/>
  <c r="AF54"/>
  <c r="AJ64" i="75"/>
  <c r="AJ63"/>
  <c r="AL63" s="1"/>
  <c r="AC19"/>
  <c r="AF16"/>
  <c r="AF19"/>
  <c r="AF18"/>
  <c r="AD68"/>
  <c r="AC69"/>
  <c r="AD66"/>
  <c r="AH32" i="72"/>
  <c r="AF36" i="73"/>
  <c r="AL103"/>
  <c r="R56"/>
  <c r="AH8"/>
  <c r="AL52" i="74"/>
  <c r="AL50"/>
  <c r="AD44"/>
  <c r="AH24"/>
  <c r="AL97"/>
  <c r="U23"/>
  <c r="AC8"/>
  <c r="N56"/>
  <c r="AL64"/>
  <c r="AJ52" i="75"/>
  <c r="AD98"/>
  <c r="AD94"/>
  <c r="AL94" s="1"/>
  <c r="AD92"/>
  <c r="AL92" s="1"/>
  <c r="AD84"/>
  <c r="N39"/>
  <c r="N31"/>
  <c r="U31" s="1"/>
  <c r="AA20"/>
  <c r="AJ32"/>
  <c r="AD77"/>
  <c r="AL77" s="1"/>
  <c r="AD71"/>
  <c r="AC64"/>
  <c r="AD60"/>
  <c r="AL60" s="1"/>
  <c r="AD54"/>
  <c r="AL54" s="1"/>
  <c r="P35"/>
  <c r="AC25"/>
  <c r="AB20"/>
  <c r="AH8"/>
  <c r="AD55"/>
  <c r="AL55" s="1"/>
  <c r="P39"/>
  <c r="AC78"/>
  <c r="AC72"/>
  <c r="AD61"/>
  <c r="AL61" s="1"/>
  <c r="AD58"/>
  <c r="AL58" s="1"/>
  <c r="AC10"/>
  <c r="AJ14"/>
  <c r="AJ8"/>
  <c r="AC9"/>
  <c r="AF44" i="76"/>
  <c r="AL44" s="1"/>
  <c r="Z28"/>
  <c r="AF24"/>
  <c r="AD102"/>
  <c r="AD98"/>
  <c r="AD96"/>
  <c r="AD95"/>
  <c r="AL95" s="1"/>
  <c r="AD91"/>
  <c r="AD90"/>
  <c r="AD87"/>
  <c r="AC82"/>
  <c r="AD79"/>
  <c r="AD72"/>
  <c r="AL72" s="1"/>
  <c r="AA48"/>
  <c r="AH40"/>
  <c r="AH28"/>
  <c r="AD89"/>
  <c r="AD81"/>
  <c r="AL81" s="1"/>
  <c r="AD77"/>
  <c r="AH54"/>
  <c r="AD69"/>
  <c r="AL69" s="1"/>
  <c r="AL59"/>
  <c r="AD19"/>
  <c r="P56"/>
  <c r="R11"/>
  <c r="R56" s="1"/>
  <c r="AC55"/>
  <c r="AC49"/>
  <c r="AC41"/>
  <c r="AC33"/>
  <c r="AD71"/>
  <c r="AL71" s="1"/>
  <c r="G47" i="77"/>
  <c r="J47" s="1"/>
  <c r="G43"/>
  <c r="G27"/>
  <c r="AJ24"/>
  <c r="AL24" s="1"/>
  <c r="AL99"/>
  <c r="AL92"/>
  <c r="AL84"/>
  <c r="AL74"/>
  <c r="AH36"/>
  <c r="I15"/>
  <c r="AF10"/>
  <c r="AL10" s="1"/>
  <c r="AJ20" i="76"/>
  <c r="AH16" i="73"/>
  <c r="AH8" i="77"/>
  <c r="AF15"/>
  <c r="AL15" s="1"/>
  <c r="G11"/>
  <c r="I23" i="76"/>
  <c r="J55" i="75"/>
  <c r="J47"/>
  <c r="J39"/>
  <c r="J23"/>
  <c r="G11"/>
  <c r="AJ102"/>
  <c r="AL102" s="1"/>
  <c r="U23" i="81"/>
  <c r="AA8"/>
  <c r="AH36"/>
  <c r="AD63"/>
  <c r="AC13"/>
  <c r="AL95" i="82"/>
  <c r="AH32"/>
  <c r="AL100" i="83"/>
  <c r="AL100" i="84"/>
  <c r="AL90"/>
  <c r="AL86"/>
  <c r="AL79"/>
  <c r="U55"/>
  <c r="U47"/>
  <c r="U39"/>
  <c r="U31"/>
  <c r="AL81"/>
  <c r="U51" i="85"/>
  <c r="AH35" i="77"/>
  <c r="AH27"/>
  <c r="AD24" i="85"/>
  <c r="AJ29" i="82"/>
  <c r="AJ81"/>
  <c r="C23"/>
  <c r="AF15"/>
  <c r="J55" i="83"/>
  <c r="AF70" i="75"/>
  <c r="AL70" s="1"/>
  <c r="J19" i="85"/>
  <c r="C51" i="81"/>
  <c r="J51" s="1"/>
  <c r="AH86"/>
  <c r="E39" i="82"/>
  <c r="J39" s="1"/>
  <c r="AF57"/>
  <c r="G15" i="76"/>
  <c r="J15" s="1"/>
  <c r="G31"/>
  <c r="G39"/>
  <c r="J39" s="1"/>
  <c r="AH73" i="81"/>
  <c r="E31" i="77"/>
  <c r="J31" s="1"/>
  <c r="I27"/>
  <c r="AD29" i="67"/>
  <c r="AL29" s="1"/>
  <c r="AF31"/>
  <c r="AF30"/>
  <c r="AF27"/>
  <c r="AF26"/>
  <c r="AF23"/>
  <c r="AF22"/>
  <c r="AF19"/>
  <c r="AF18"/>
  <c r="AF14"/>
  <c r="AF10"/>
  <c r="AH55"/>
  <c r="AH52"/>
  <c r="AH51"/>
  <c r="AH48"/>
  <c r="AH47"/>
  <c r="AH44"/>
  <c r="AH43"/>
  <c r="AH42"/>
  <c r="AH39"/>
  <c r="AH36"/>
  <c r="AH35"/>
  <c r="AH32"/>
  <c r="AH31"/>
  <c r="AH30"/>
  <c r="AH27"/>
  <c r="AH26"/>
  <c r="AH23"/>
  <c r="AH22"/>
  <c r="AH19"/>
  <c r="AH18"/>
  <c r="AH15"/>
  <c r="AH14"/>
  <c r="AH11"/>
  <c r="AH10"/>
  <c r="AH9"/>
  <c r="AJ51"/>
  <c r="AJ50"/>
  <c r="AJ47"/>
  <c r="AJ46"/>
  <c r="AL46" s="1"/>
  <c r="AJ43"/>
  <c r="AJ42"/>
  <c r="AJ39"/>
  <c r="AJ38"/>
  <c r="AJ35"/>
  <c r="AJ34"/>
  <c r="AJ31"/>
  <c r="AJ30"/>
  <c r="AJ27"/>
  <c r="AJ26"/>
  <c r="AJ23"/>
  <c r="AJ22"/>
  <c r="AJ19"/>
  <c r="AJ18"/>
  <c r="AJ15"/>
  <c r="AJ14"/>
  <c r="AJ11"/>
  <c r="AJ10"/>
  <c r="AD56"/>
  <c r="AF72"/>
  <c r="AF69"/>
  <c r="AH101"/>
  <c r="AH96"/>
  <c r="AH95"/>
  <c r="AH92"/>
  <c r="AH91"/>
  <c r="AH90"/>
  <c r="AH88"/>
  <c r="AH87"/>
  <c r="AH84"/>
  <c r="AH83"/>
  <c r="AH80"/>
  <c r="AH79"/>
  <c r="AH76"/>
  <c r="AH75"/>
  <c r="AH72"/>
  <c r="AH71"/>
  <c r="AH69"/>
  <c r="AH66"/>
  <c r="AH65"/>
  <c r="AH62"/>
  <c r="AH59"/>
  <c r="AH57"/>
  <c r="AJ100"/>
  <c r="AJ97"/>
  <c r="AJ96"/>
  <c r="AJ93"/>
  <c r="AJ89"/>
  <c r="AJ84"/>
  <c r="AJ81"/>
  <c r="AJ77"/>
  <c r="AJ76"/>
  <c r="AJ73"/>
  <c r="AJ68"/>
  <c r="AJ65"/>
  <c r="AJ61"/>
  <c r="AJ60"/>
  <c r="AJ58"/>
  <c r="AJ79" i="74"/>
  <c r="AH39"/>
  <c r="AH89"/>
  <c r="AC97"/>
  <c r="AH100"/>
  <c r="AD17" i="75"/>
  <c r="AD18"/>
  <c r="AB81" i="85"/>
  <c r="T35"/>
  <c r="AD33"/>
  <c r="AD32"/>
  <c r="AH82"/>
  <c r="AH81"/>
  <c r="AC35"/>
  <c r="AH36"/>
  <c r="AH35"/>
  <c r="AD83"/>
  <c r="AD84"/>
  <c r="AH84"/>
  <c r="AH83"/>
  <c r="Z37"/>
  <c r="E39"/>
  <c r="AB37"/>
  <c r="I39"/>
  <c r="Z85"/>
  <c r="P39"/>
  <c r="AB85"/>
  <c r="AJ85" s="1"/>
  <c r="T39"/>
  <c r="AC38"/>
  <c r="AD37"/>
  <c r="AD86"/>
  <c r="AD85"/>
  <c r="AC86"/>
  <c r="AC39"/>
  <c r="AC87"/>
  <c r="G43"/>
  <c r="G56" s="1"/>
  <c r="G61" s="1"/>
  <c r="AA40"/>
  <c r="AH88"/>
  <c r="AH87"/>
  <c r="Z41"/>
  <c r="AF38" s="1"/>
  <c r="E43"/>
  <c r="Z89"/>
  <c r="AF88" s="1"/>
  <c r="P43"/>
  <c r="AB89"/>
  <c r="AJ88" s="1"/>
  <c r="T43"/>
  <c r="AC42"/>
  <c r="AD90"/>
  <c r="AL90" s="1"/>
  <c r="AC90"/>
  <c r="Y44"/>
  <c r="C47"/>
  <c r="G47"/>
  <c r="AA44"/>
  <c r="AH42" s="1"/>
  <c r="AD92"/>
  <c r="AL92" s="1"/>
  <c r="AC92"/>
  <c r="Z45"/>
  <c r="E47"/>
  <c r="AB45"/>
  <c r="I47"/>
  <c r="AC93"/>
  <c r="AF93"/>
  <c r="AD94"/>
  <c r="AL94" s="1"/>
  <c r="AD93"/>
  <c r="AC47"/>
  <c r="AF47"/>
  <c r="AC95"/>
  <c r="AF95"/>
  <c r="AL95" s="1"/>
  <c r="AD48"/>
  <c r="AD47"/>
  <c r="G51"/>
  <c r="J51" s="1"/>
  <c r="AA48"/>
  <c r="AH46" s="1"/>
  <c r="AD96"/>
  <c r="AC96"/>
  <c r="AH95"/>
  <c r="AH96"/>
  <c r="AD97"/>
  <c r="AL97" s="1"/>
  <c r="AC98"/>
  <c r="AD98"/>
  <c r="AL98" s="1"/>
  <c r="AD99"/>
  <c r="AD100"/>
  <c r="AC100"/>
  <c r="AH99"/>
  <c r="AH100"/>
  <c r="Y54"/>
  <c r="C55"/>
  <c r="J55" s="1"/>
  <c r="AH53"/>
  <c r="AH54"/>
  <c r="AD101"/>
  <c r="AD102"/>
  <c r="AC102"/>
  <c r="AH101"/>
  <c r="AH102"/>
  <c r="AB103"/>
  <c r="T55"/>
  <c r="U55" s="1"/>
  <c r="Y8" i="86"/>
  <c r="C11"/>
  <c r="AC56"/>
  <c r="AD56"/>
  <c r="AH55"/>
  <c r="AH56"/>
  <c r="Z9"/>
  <c r="E11"/>
  <c r="AB9"/>
  <c r="AJ9" s="1"/>
  <c r="I11"/>
  <c r="Z57"/>
  <c r="AF55" s="1"/>
  <c r="P11"/>
  <c r="AB57"/>
  <c r="AJ56" s="1"/>
  <c r="T11"/>
  <c r="AC10"/>
  <c r="AD10"/>
  <c r="AD9"/>
  <c r="AD58"/>
  <c r="AL58" s="1"/>
  <c r="AC58"/>
  <c r="AF11"/>
  <c r="AC11"/>
  <c r="G15"/>
  <c r="J15" s="1"/>
  <c r="AA12"/>
  <c r="AC12" s="1"/>
  <c r="AC14"/>
  <c r="AH13"/>
  <c r="AH14"/>
  <c r="Y62"/>
  <c r="N15"/>
  <c r="AA62"/>
  <c r="R15"/>
  <c r="R56" s="1"/>
  <c r="Y16"/>
  <c r="AD14" s="1"/>
  <c r="C19"/>
  <c r="AD64"/>
  <c r="AC64"/>
  <c r="AD63"/>
  <c r="AF61"/>
  <c r="AH64"/>
  <c r="AH63"/>
  <c r="Z17"/>
  <c r="E19"/>
  <c r="AB17"/>
  <c r="AJ16" s="1"/>
  <c r="I19"/>
  <c r="Z65"/>
  <c r="P19"/>
  <c r="AB65"/>
  <c r="T19"/>
  <c r="AD65"/>
  <c r="AD66"/>
  <c r="AC66"/>
  <c r="AH66"/>
  <c r="AH65"/>
  <c r="C23"/>
  <c r="Y20"/>
  <c r="AD17" s="1"/>
  <c r="AC68"/>
  <c r="AD68"/>
  <c r="AB21"/>
  <c r="I23"/>
  <c r="Z69"/>
  <c r="P23"/>
  <c r="AB69"/>
  <c r="AJ69" s="1"/>
  <c r="T23"/>
  <c r="AC22"/>
  <c r="AH22"/>
  <c r="AH21"/>
  <c r="AD70"/>
  <c r="AL70" s="1"/>
  <c r="AD69"/>
  <c r="AF71"/>
  <c r="AC71"/>
  <c r="C27"/>
  <c r="Y24"/>
  <c r="AD71"/>
  <c r="AD72"/>
  <c r="AL72" s="1"/>
  <c r="AC72"/>
  <c r="Z25"/>
  <c r="E27"/>
  <c r="AB25"/>
  <c r="I27"/>
  <c r="AD73"/>
  <c r="AD74"/>
  <c r="AH74"/>
  <c r="AH73"/>
  <c r="AC75"/>
  <c r="C31"/>
  <c r="Y28"/>
  <c r="AA28"/>
  <c r="AH26" s="1"/>
  <c r="G31"/>
  <c r="AD76"/>
  <c r="AD75"/>
  <c r="AH76"/>
  <c r="AH75"/>
  <c r="Z29"/>
  <c r="E31"/>
  <c r="Z77"/>
  <c r="AF74" s="1"/>
  <c r="P31"/>
  <c r="AB77"/>
  <c r="AJ76" s="1"/>
  <c r="T31"/>
  <c r="AD77"/>
  <c r="AD78"/>
  <c r="AC78"/>
  <c r="AC79"/>
  <c r="G35"/>
  <c r="AA32"/>
  <c r="AH79"/>
  <c r="AH80"/>
  <c r="Z33"/>
  <c r="E35"/>
  <c r="AJ32"/>
  <c r="AJ33"/>
  <c r="Z81"/>
  <c r="AF80" s="1"/>
  <c r="P35"/>
  <c r="AB81"/>
  <c r="AJ81" s="1"/>
  <c r="T35"/>
  <c r="AD34"/>
  <c r="AC34"/>
  <c r="AD33"/>
  <c r="AD81"/>
  <c r="AC82"/>
  <c r="AD82"/>
  <c r="AH82"/>
  <c r="AH81"/>
  <c r="AC83"/>
  <c r="G39"/>
  <c r="AA36"/>
  <c r="AH34" s="1"/>
  <c r="AD83"/>
  <c r="AD84"/>
  <c r="AC84"/>
  <c r="AH83"/>
  <c r="AH84"/>
  <c r="Z37"/>
  <c r="E39"/>
  <c r="AB37"/>
  <c r="I39"/>
  <c r="Z85"/>
  <c r="P39"/>
  <c r="AB85"/>
  <c r="AJ85" s="1"/>
  <c r="T39"/>
  <c r="AC38"/>
  <c r="AD37"/>
  <c r="AD85"/>
  <c r="AD86"/>
  <c r="G43"/>
  <c r="AA40"/>
  <c r="AC88"/>
  <c r="AD87"/>
  <c r="AD88"/>
  <c r="Z41"/>
  <c r="E43"/>
  <c r="AB41"/>
  <c r="I43"/>
  <c r="Z89"/>
  <c r="AF86" s="1"/>
  <c r="P43"/>
  <c r="AB89"/>
  <c r="T43"/>
  <c r="AD89"/>
  <c r="AD90"/>
  <c r="AC91"/>
  <c r="AF91"/>
  <c r="AD43"/>
  <c r="AC44"/>
  <c r="AD92"/>
  <c r="AD91"/>
  <c r="AH91"/>
  <c r="AH92"/>
  <c r="Z45"/>
  <c r="E47"/>
  <c r="J47" s="1"/>
  <c r="Z93"/>
  <c r="P47"/>
  <c r="AB93"/>
  <c r="AJ93" s="1"/>
  <c r="T47"/>
  <c r="AC46"/>
  <c r="AD46"/>
  <c r="AD93"/>
  <c r="AC94"/>
  <c r="AH93"/>
  <c r="AH94"/>
  <c r="AC95"/>
  <c r="AD95"/>
  <c r="AC96"/>
  <c r="AD96"/>
  <c r="AH95"/>
  <c r="AH96"/>
  <c r="Z49"/>
  <c r="E51"/>
  <c r="J51" s="1"/>
  <c r="AJ48"/>
  <c r="AJ49"/>
  <c r="Z97"/>
  <c r="P51"/>
  <c r="AB97"/>
  <c r="AJ97" s="1"/>
  <c r="T51"/>
  <c r="AD50"/>
  <c r="AC50"/>
  <c r="AD49"/>
  <c r="AD97"/>
  <c r="AD98"/>
  <c r="AH98"/>
  <c r="AH97"/>
  <c r="AC99"/>
  <c r="AH99"/>
  <c r="AH100"/>
  <c r="Z53"/>
  <c r="E55"/>
  <c r="AB53"/>
  <c r="I55"/>
  <c r="Z101"/>
  <c r="AF99" s="1"/>
  <c r="P55"/>
  <c r="AB101"/>
  <c r="T55"/>
  <c r="AD54"/>
  <c r="AD53"/>
  <c r="AD101"/>
  <c r="AC102"/>
  <c r="AD102"/>
  <c r="AH102"/>
  <c r="AH101"/>
  <c r="AC55"/>
  <c r="AF103"/>
  <c r="AL103" s="1"/>
  <c r="AC103"/>
  <c r="Z8" i="87"/>
  <c r="E11"/>
  <c r="AB8"/>
  <c r="AJ8" s="1"/>
  <c r="I11"/>
  <c r="Z56"/>
  <c r="AF55" s="1"/>
  <c r="P11"/>
  <c r="AB56"/>
  <c r="AJ54" s="1"/>
  <c r="T11"/>
  <c r="AD9"/>
  <c r="AD8"/>
  <c r="AC9"/>
  <c r="AH8"/>
  <c r="AH9"/>
  <c r="AC57"/>
  <c r="AD56"/>
  <c r="AD57"/>
  <c r="AH57"/>
  <c r="AH56"/>
  <c r="AH11"/>
  <c r="AH10"/>
  <c r="AD58"/>
  <c r="AC59"/>
  <c r="AD59"/>
  <c r="AH58"/>
  <c r="AH59"/>
  <c r="Z12"/>
  <c r="AF9" s="1"/>
  <c r="E15"/>
  <c r="AB12"/>
  <c r="AJ11" s="1"/>
  <c r="I15"/>
  <c r="Z60"/>
  <c r="AF57" s="1"/>
  <c r="P15"/>
  <c r="AB60"/>
  <c r="AJ60" s="1"/>
  <c r="T15"/>
  <c r="AD13"/>
  <c r="AL13" s="1"/>
  <c r="AD12"/>
  <c r="AC61"/>
  <c r="AD60"/>
  <c r="AH61"/>
  <c r="AL61" s="1"/>
  <c r="AH60"/>
  <c r="AC14"/>
  <c r="AC15"/>
  <c r="AD15"/>
  <c r="AC63"/>
  <c r="AD62"/>
  <c r="AD63"/>
  <c r="AH62"/>
  <c r="AH63"/>
  <c r="AD64"/>
  <c r="AL64" s="1"/>
  <c r="AC64"/>
  <c r="Z17"/>
  <c r="AF15" s="1"/>
  <c r="E19"/>
  <c r="AB18"/>
  <c r="AC18" s="1"/>
  <c r="I19"/>
  <c r="AC66"/>
  <c r="AD16"/>
  <c r="AD19"/>
  <c r="AC67"/>
  <c r="AD66"/>
  <c r="Z20"/>
  <c r="E23"/>
  <c r="I23"/>
  <c r="AB20"/>
  <c r="AJ20" s="1"/>
  <c r="Z68"/>
  <c r="P23"/>
  <c r="AB68"/>
  <c r="AJ65" s="1"/>
  <c r="T23"/>
  <c r="AD21"/>
  <c r="AC21"/>
  <c r="AD68"/>
  <c r="AC69"/>
  <c r="AD23"/>
  <c r="AD22"/>
  <c r="AH22"/>
  <c r="AH23"/>
  <c r="AD70"/>
  <c r="AD71"/>
  <c r="AC71"/>
  <c r="Z24"/>
  <c r="AF21" s="1"/>
  <c r="E27"/>
  <c r="AB24"/>
  <c r="AJ24" s="1"/>
  <c r="I27"/>
  <c r="Z72"/>
  <c r="AF70" s="1"/>
  <c r="P27"/>
  <c r="AB72"/>
  <c r="AJ72" s="1"/>
  <c r="T27"/>
  <c r="AD24"/>
  <c r="AC25"/>
  <c r="AH24"/>
  <c r="AH25"/>
  <c r="AC73"/>
  <c r="AD72"/>
  <c r="AC27"/>
  <c r="E31"/>
  <c r="Z28"/>
  <c r="AF76"/>
  <c r="AA76"/>
  <c r="AC76" s="1"/>
  <c r="R31"/>
  <c r="U31" s="1"/>
  <c r="Y30"/>
  <c r="AD27" s="1"/>
  <c r="C31"/>
  <c r="AA30"/>
  <c r="G31"/>
  <c r="AD77"/>
  <c r="AC78"/>
  <c r="AH78"/>
  <c r="AL78" s="1"/>
  <c r="AH77"/>
  <c r="Y33"/>
  <c r="C35"/>
  <c r="AA33"/>
  <c r="G35"/>
  <c r="AD81"/>
  <c r="AD79"/>
  <c r="AD80"/>
  <c r="AL80" s="1"/>
  <c r="AH79"/>
  <c r="AH81"/>
  <c r="AC35"/>
  <c r="AD34"/>
  <c r="AD35"/>
  <c r="AD82"/>
  <c r="AD83"/>
  <c r="AC83"/>
  <c r="AH82"/>
  <c r="AH83"/>
  <c r="AB36"/>
  <c r="I39"/>
  <c r="Z84"/>
  <c r="P39"/>
  <c r="AB84"/>
  <c r="T39"/>
  <c r="AC37"/>
  <c r="AD36"/>
  <c r="AD85"/>
  <c r="AD84"/>
  <c r="AC85"/>
  <c r="AH84"/>
  <c r="AH85"/>
  <c r="Z38"/>
  <c r="AF36" s="1"/>
  <c r="E39"/>
  <c r="AC86"/>
  <c r="AC39"/>
  <c r="AD39"/>
  <c r="AD86"/>
  <c r="AC87"/>
  <c r="AH86"/>
  <c r="AH87"/>
  <c r="I43"/>
  <c r="J43" s="1"/>
  <c r="AB40"/>
  <c r="AJ37" s="1"/>
  <c r="Z88"/>
  <c r="AF85" s="1"/>
  <c r="P43"/>
  <c r="AB88"/>
  <c r="T43"/>
  <c r="AD41"/>
  <c r="AD40"/>
  <c r="AH40"/>
  <c r="AH41"/>
  <c r="AD89"/>
  <c r="AC89"/>
  <c r="AC42"/>
  <c r="AF42"/>
  <c r="AH43"/>
  <c r="AH42"/>
  <c r="AC91"/>
  <c r="AD90"/>
  <c r="AD91"/>
  <c r="AH90"/>
  <c r="AH91"/>
  <c r="I47"/>
  <c r="J47" s="1"/>
  <c r="AB44"/>
  <c r="AJ43" s="1"/>
  <c r="Z92"/>
  <c r="AF89" s="1"/>
  <c r="P47"/>
  <c r="AB92"/>
  <c r="AJ92" s="1"/>
  <c r="T47"/>
  <c r="AC45"/>
  <c r="AD45"/>
  <c r="AD92"/>
  <c r="AD93"/>
  <c r="AC94"/>
  <c r="AD46"/>
  <c r="AD47"/>
  <c r="AH47"/>
  <c r="AH46"/>
  <c r="AD95"/>
  <c r="AC95"/>
  <c r="AH94"/>
  <c r="AH95"/>
  <c r="AF48"/>
  <c r="I51"/>
  <c r="J51" s="1"/>
  <c r="AB48"/>
  <c r="AJ46" s="1"/>
  <c r="Z96"/>
  <c r="AF93" s="1"/>
  <c r="P51"/>
  <c r="AB96"/>
  <c r="AJ94" s="1"/>
  <c r="T51"/>
  <c r="AC49"/>
  <c r="AD49"/>
  <c r="AC97"/>
  <c r="AD96"/>
  <c r="AC99"/>
  <c r="AD99"/>
  <c r="AD98"/>
  <c r="AH99"/>
  <c r="AH98"/>
  <c r="E55"/>
  <c r="J55" s="1"/>
  <c r="Z52"/>
  <c r="Z100"/>
  <c r="AF99" s="1"/>
  <c r="P55"/>
  <c r="AB100"/>
  <c r="AJ97" s="1"/>
  <c r="T55"/>
  <c r="AC53"/>
  <c r="AD52"/>
  <c r="AH53"/>
  <c r="AH52"/>
  <c r="AC55"/>
  <c r="AD54"/>
  <c r="AD55"/>
  <c r="AH55"/>
  <c r="AH54"/>
  <c r="AD103"/>
  <c r="AL103" s="1"/>
  <c r="AC103"/>
  <c r="AF34" i="85"/>
  <c r="AJ35"/>
  <c r="AJ83"/>
  <c r="AF84"/>
  <c r="AJ84"/>
  <c r="AJ86"/>
  <c r="AJ43"/>
  <c r="AF46"/>
  <c r="AD49"/>
  <c r="AL49" s="1"/>
  <c r="AF56" i="86"/>
  <c r="AF18"/>
  <c r="AF66"/>
  <c r="AJ66"/>
  <c r="AJ19"/>
  <c r="AJ67"/>
  <c r="AJ22"/>
  <c r="AJ26"/>
  <c r="AF76"/>
  <c r="AH29"/>
  <c r="AJ79"/>
  <c r="AF84"/>
  <c r="AF38"/>
  <c r="AH37"/>
  <c r="AJ38"/>
  <c r="AJ86"/>
  <c r="AF87"/>
  <c r="AJ87"/>
  <c r="AF88"/>
  <c r="AH42"/>
  <c r="AF90"/>
  <c r="AJ91"/>
  <c r="AF92"/>
  <c r="AJ92"/>
  <c r="AF46"/>
  <c r="AH46"/>
  <c r="AJ94"/>
  <c r="AJ95"/>
  <c r="AC48"/>
  <c r="AF96"/>
  <c r="AJ96"/>
  <c r="AJ50"/>
  <c r="AJ51"/>
  <c r="AJ99"/>
  <c r="AC52"/>
  <c r="AJ100"/>
  <c r="AH53"/>
  <c r="AJ10" i="87"/>
  <c r="AF11"/>
  <c r="AJ15"/>
  <c r="AF65"/>
  <c r="AF19"/>
  <c r="AJ21"/>
  <c r="AJ70"/>
  <c r="AF25"/>
  <c r="AH73"/>
  <c r="AL73" s="1"/>
  <c r="AF27"/>
  <c r="AH74"/>
  <c r="AL74" s="1"/>
  <c r="AH35"/>
  <c r="AF37"/>
  <c r="AJ86"/>
  <c r="AJ87"/>
  <c r="AF90"/>
  <c r="AF49"/>
  <c r="AF97"/>
  <c r="AJ53"/>
  <c r="AF18" i="74"/>
  <c r="AF17"/>
  <c r="AL17" s="1"/>
  <c r="AF63"/>
  <c r="AL63" s="1"/>
  <c r="AF66"/>
  <c r="AC66"/>
  <c r="AD18"/>
  <c r="AD19"/>
  <c r="AH18"/>
  <c r="AH19"/>
  <c r="AD66"/>
  <c r="AL66" s="1"/>
  <c r="AC67"/>
  <c r="AF67"/>
  <c r="AC68"/>
  <c r="AJ68"/>
  <c r="AJ67"/>
  <c r="AD68"/>
  <c r="AD69"/>
  <c r="AF20"/>
  <c r="AL20" s="1"/>
  <c r="AF21"/>
  <c r="AC70"/>
  <c r="AF70"/>
  <c r="AJ70"/>
  <c r="AJ69"/>
  <c r="AH23"/>
  <c r="AH22"/>
  <c r="AL22" s="1"/>
  <c r="AJ56" i="75"/>
  <c r="AC56"/>
  <c r="AD8"/>
  <c r="AD9"/>
  <c r="AL9" s="1"/>
  <c r="AD76"/>
  <c r="AC77"/>
  <c r="AC57" i="76"/>
  <c r="AJ57"/>
  <c r="AH58"/>
  <c r="AL58" s="1"/>
  <c r="AH57"/>
  <c r="AJ65"/>
  <c r="AJ62"/>
  <c r="AL62" s="1"/>
  <c r="AJ64"/>
  <c r="AC66"/>
  <c r="AH64"/>
  <c r="AH65"/>
  <c r="AF17"/>
  <c r="AF19"/>
  <c r="AF18"/>
  <c r="AD65"/>
  <c r="AD68"/>
  <c r="AH75"/>
  <c r="AC75"/>
  <c r="AJ76"/>
  <c r="AJ77"/>
  <c r="AJ79"/>
  <c r="AJ85"/>
  <c r="AJ82"/>
  <c r="AC38"/>
  <c r="AD37"/>
  <c r="AL37" s="1"/>
  <c r="AJ93"/>
  <c r="AJ90"/>
  <c r="AC46"/>
  <c r="AD46"/>
  <c r="AC94"/>
  <c r="AJ94"/>
  <c r="AL94" s="1"/>
  <c r="AC47"/>
  <c r="AD47"/>
  <c r="AF99"/>
  <c r="AF97"/>
  <c r="AF96"/>
  <c r="AH99"/>
  <c r="AH98"/>
  <c r="AJ103"/>
  <c r="AJ101"/>
  <c r="AJ100"/>
  <c r="AH103" i="77"/>
  <c r="AL103" s="1"/>
  <c r="AH102"/>
  <c r="AL102" s="1"/>
  <c r="Y54" i="72"/>
  <c r="C55"/>
  <c r="AD45"/>
  <c r="AC42"/>
  <c r="AD42"/>
  <c r="AC35"/>
  <c r="AD35"/>
  <c r="Y33"/>
  <c r="C35"/>
  <c r="Y30"/>
  <c r="C31"/>
  <c r="AD22"/>
  <c r="AD23"/>
  <c r="AC23"/>
  <c r="C23"/>
  <c r="Y20"/>
  <c r="Y18"/>
  <c r="C19"/>
  <c r="E55"/>
  <c r="Z52"/>
  <c r="Z41"/>
  <c r="AF38" s="1"/>
  <c r="E43"/>
  <c r="J43" s="1"/>
  <c r="AC39"/>
  <c r="Z37"/>
  <c r="AF34" s="1"/>
  <c r="E39"/>
  <c r="E35"/>
  <c r="Z32"/>
  <c r="Z15"/>
  <c r="E15"/>
  <c r="AH46"/>
  <c r="AA37"/>
  <c r="G39"/>
  <c r="AH24"/>
  <c r="AH25"/>
  <c r="AA17"/>
  <c r="G19"/>
  <c r="AB46"/>
  <c r="I47"/>
  <c r="AJ31"/>
  <c r="AJ29"/>
  <c r="AJ28"/>
  <c r="AJ21"/>
  <c r="AJ23"/>
  <c r="AB15"/>
  <c r="I15"/>
  <c r="AB9"/>
  <c r="I11"/>
  <c r="J11" s="1"/>
  <c r="Z56"/>
  <c r="AF55" s="1"/>
  <c r="P11"/>
  <c r="AB56"/>
  <c r="T11"/>
  <c r="Y100"/>
  <c r="N55"/>
  <c r="Y96"/>
  <c r="AD94" s="1"/>
  <c r="N51"/>
  <c r="AC94"/>
  <c r="AD89"/>
  <c r="AD90"/>
  <c r="AD74"/>
  <c r="AL74" s="1"/>
  <c r="AC75"/>
  <c r="AD73"/>
  <c r="Y69"/>
  <c r="N23"/>
  <c r="Z95"/>
  <c r="AF94" s="1"/>
  <c r="P47"/>
  <c r="Z88"/>
  <c r="AC88" s="1"/>
  <c r="P43"/>
  <c r="Z86"/>
  <c r="AC86" s="1"/>
  <c r="P39"/>
  <c r="Z80"/>
  <c r="P35"/>
  <c r="Z78"/>
  <c r="P31"/>
  <c r="AC63"/>
  <c r="AF63"/>
  <c r="AF62"/>
  <c r="AA100"/>
  <c r="R55"/>
  <c r="AA98"/>
  <c r="R51"/>
  <c r="AH92"/>
  <c r="AH93"/>
  <c r="AH89"/>
  <c r="AH88"/>
  <c r="AH86"/>
  <c r="AH87"/>
  <c r="AA71"/>
  <c r="AH71" s="1"/>
  <c r="R23"/>
  <c r="AH64"/>
  <c r="AH65"/>
  <c r="AA60"/>
  <c r="AH57" s="1"/>
  <c r="AL57" s="1"/>
  <c r="R15"/>
  <c r="R56" s="1"/>
  <c r="AC58"/>
  <c r="AH56"/>
  <c r="AB93"/>
  <c r="AJ90" s="1"/>
  <c r="T47"/>
  <c r="AB89"/>
  <c r="T43"/>
  <c r="AB87"/>
  <c r="AC87" s="1"/>
  <c r="T39"/>
  <c r="AJ83"/>
  <c r="AJ82"/>
  <c r="AB81"/>
  <c r="T35"/>
  <c r="AB79"/>
  <c r="T31"/>
  <c r="AB66"/>
  <c r="T19"/>
  <c r="U19" s="1"/>
  <c r="Z56" i="73"/>
  <c r="P11"/>
  <c r="AB56"/>
  <c r="T11"/>
  <c r="T56" s="1"/>
  <c r="AD98"/>
  <c r="AD99"/>
  <c r="AD94"/>
  <c r="AD95"/>
  <c r="AD96"/>
  <c r="AC97"/>
  <c r="AD91"/>
  <c r="AD92"/>
  <c r="AC92"/>
  <c r="AC90"/>
  <c r="AD89"/>
  <c r="AD87"/>
  <c r="AL87" s="1"/>
  <c r="AC88"/>
  <c r="AC86"/>
  <c r="AD86"/>
  <c r="AD80"/>
  <c r="AD81"/>
  <c r="AD76"/>
  <c r="AD75"/>
  <c r="AC76"/>
  <c r="AD69"/>
  <c r="AL69" s="1"/>
  <c r="AD70"/>
  <c r="AL70" s="1"/>
  <c r="AC70"/>
  <c r="Y68"/>
  <c r="AD66" s="1"/>
  <c r="AL66" s="1"/>
  <c r="N23"/>
  <c r="U23" s="1"/>
  <c r="AC66"/>
  <c r="Y65"/>
  <c r="N19"/>
  <c r="AD58"/>
  <c r="AC60"/>
  <c r="AJ94"/>
  <c r="AJ11" i="74"/>
  <c r="AC65"/>
  <c r="AD21"/>
  <c r="AL21" s="1"/>
  <c r="AD23"/>
  <c r="AC71"/>
  <c r="AH73"/>
  <c r="AH75"/>
  <c r="AC75" i="75"/>
  <c r="AC10" i="76"/>
  <c r="AF11"/>
  <c r="AJ13"/>
  <c r="AL13" s="1"/>
  <c r="AH18"/>
  <c r="AF27"/>
  <c r="AF31"/>
  <c r="AL31" s="1"/>
  <c r="AJ33"/>
  <c r="AC21" i="77"/>
  <c r="AL83"/>
  <c r="AC47" i="72"/>
  <c r="AD41"/>
  <c r="AD11"/>
  <c r="AD10"/>
  <c r="AC9"/>
  <c r="G35"/>
  <c r="AH30"/>
  <c r="AH18"/>
  <c r="AH15"/>
  <c r="AH12"/>
  <c r="AH9"/>
  <c r="AJ54"/>
  <c r="AJ51"/>
  <c r="AJ11"/>
  <c r="AD84"/>
  <c r="AC82"/>
  <c r="AD79"/>
  <c r="AF91"/>
  <c r="AF89"/>
  <c r="AF73"/>
  <c r="AF71"/>
  <c r="AH95"/>
  <c r="AH84"/>
  <c r="AH83"/>
  <c r="AH78"/>
  <c r="AH76"/>
  <c r="AH75"/>
  <c r="AH69"/>
  <c r="AH63"/>
  <c r="AH62"/>
  <c r="AJ101"/>
  <c r="AJ99"/>
  <c r="AJ96"/>
  <c r="AJ12" i="73"/>
  <c r="AC102"/>
  <c r="AC101"/>
  <c r="AC61"/>
  <c r="AF41" i="83"/>
  <c r="AC44"/>
  <c r="AF42"/>
  <c r="AF44"/>
  <c r="AF33"/>
  <c r="AC36"/>
  <c r="AF34"/>
  <c r="AF36"/>
  <c r="AF50" i="82"/>
  <c r="AC52"/>
  <c r="AF42"/>
  <c r="AC44"/>
  <c r="AF44"/>
  <c r="AF33"/>
  <c r="AC36"/>
  <c r="AF34"/>
  <c r="AD52" i="81"/>
  <c r="AD51"/>
  <c r="Z25" i="72"/>
  <c r="E27"/>
  <c r="J27" s="1"/>
  <c r="AA45"/>
  <c r="G47"/>
  <c r="J47" s="1"/>
  <c r="AA29"/>
  <c r="G31"/>
  <c r="AB49" i="73"/>
  <c r="I51"/>
  <c r="Z29" i="75"/>
  <c r="E31"/>
  <c r="Z50" i="77"/>
  <c r="AC50" s="1"/>
  <c r="E51"/>
  <c r="J51" s="1"/>
  <c r="Z41"/>
  <c r="E43"/>
  <c r="J43" s="1"/>
  <c r="AF103" i="81"/>
  <c r="AF100"/>
  <c r="AH20"/>
  <c r="AF32"/>
  <c r="AH72" i="82"/>
  <c r="AL103" i="83"/>
  <c r="AH12"/>
  <c r="AL103" i="84"/>
  <c r="AF68"/>
  <c r="AF20"/>
  <c r="AH12"/>
  <c r="AH52" i="85"/>
  <c r="AH22"/>
  <c r="AJ20"/>
  <c r="AH20" i="87"/>
  <c r="AJ24" i="86"/>
  <c r="AH12" i="82"/>
  <c r="AJ44" i="83"/>
  <c r="AJ44" i="82"/>
  <c r="AJ36"/>
  <c r="AC18" i="67"/>
  <c r="AC50"/>
  <c r="AD102"/>
  <c r="AL102" s="1"/>
  <c r="AH102" i="74"/>
  <c r="AL102" s="1"/>
  <c r="AJ83" i="76"/>
  <c r="AC35" i="77"/>
  <c r="AH47"/>
  <c r="E19" i="72"/>
  <c r="I39"/>
  <c r="I35"/>
  <c r="I23"/>
  <c r="AF65"/>
  <c r="E27" i="73"/>
  <c r="J27" s="1"/>
  <c r="AF102"/>
  <c r="AL102" s="1"/>
  <c r="AF65" i="75"/>
  <c r="AL65" s="1"/>
  <c r="AJ96"/>
  <c r="AF21"/>
  <c r="AL21" s="1"/>
  <c r="AC65" i="76"/>
  <c r="AD60"/>
  <c r="AF93"/>
  <c r="AF91"/>
  <c r="AF89"/>
  <c r="AF87"/>
  <c r="AF68"/>
  <c r="AF57"/>
  <c r="AF90" i="77"/>
  <c r="AH91"/>
  <c r="AL91" s="1"/>
  <c r="AH81"/>
  <c r="AL81" s="1"/>
  <c r="AH79"/>
  <c r="AL79" s="1"/>
  <c r="AH77"/>
  <c r="AL77" s="1"/>
  <c r="AH75"/>
  <c r="AL75" s="1"/>
  <c r="AH73"/>
  <c r="AL73" s="1"/>
  <c r="AH67"/>
  <c r="AL67" s="1"/>
  <c r="AH61"/>
  <c r="AL61" s="1"/>
  <c r="AH57"/>
  <c r="AC23"/>
  <c r="AC22" i="76"/>
  <c r="AC27" i="77"/>
  <c r="AF100" i="75"/>
  <c r="AF64"/>
  <c r="AH66"/>
  <c r="AJ102" i="76"/>
  <c r="AD48" i="77"/>
  <c r="U27" i="73" l="1"/>
  <c r="AD49"/>
  <c r="AL92" i="83"/>
  <c r="AF23" i="82"/>
  <c r="AL23" s="1"/>
  <c r="AD76" i="72"/>
  <c r="AF20" i="82"/>
  <c r="AF19"/>
  <c r="AC20"/>
  <c r="J51" i="67"/>
  <c r="AL38"/>
  <c r="AF34"/>
  <c r="AD67"/>
  <c r="J47"/>
  <c r="AC97"/>
  <c r="J31" i="81"/>
  <c r="U23" i="67"/>
  <c r="U51"/>
  <c r="AD89"/>
  <c r="AF54" i="72"/>
  <c r="AD27" i="67"/>
  <c r="E56"/>
  <c r="AL99" i="83"/>
  <c r="J19" i="82"/>
  <c r="AD75" i="72"/>
  <c r="AC13" i="67"/>
  <c r="AD50" i="73"/>
  <c r="AD90" i="67"/>
  <c r="AD52" i="73"/>
  <c r="AC43"/>
  <c r="AD41"/>
  <c r="AL41" s="1"/>
  <c r="AD40"/>
  <c r="AD54"/>
  <c r="AD56"/>
  <c r="AD57"/>
  <c r="AD55"/>
  <c r="AF15" i="67"/>
  <c r="AF95"/>
  <c r="AL95" s="1"/>
  <c r="J55" i="81"/>
  <c r="AD30" i="67"/>
  <c r="AL30" s="1"/>
  <c r="AL12"/>
  <c r="AC17"/>
  <c r="AD88"/>
  <c r="AD18" i="73"/>
  <c r="AD17"/>
  <c r="AC19"/>
  <c r="AF17" i="67"/>
  <c r="AD77" i="72"/>
  <c r="AL72"/>
  <c r="AL24" i="67"/>
  <c r="J27" i="81"/>
  <c r="AF32" i="67"/>
  <c r="AF48" i="72"/>
  <c r="AL48" s="1"/>
  <c r="AF45"/>
  <c r="AF46"/>
  <c r="AF47"/>
  <c r="AD46"/>
  <c r="AD47"/>
  <c r="AD90" i="73"/>
  <c r="AD88"/>
  <c r="AC91"/>
  <c r="AD96" i="67"/>
  <c r="AL96" s="1"/>
  <c r="AD94"/>
  <c r="AD93"/>
  <c r="AL93" s="1"/>
  <c r="AL57" i="73"/>
  <c r="AF27" i="72"/>
  <c r="AF28"/>
  <c r="AD72" i="73"/>
  <c r="AD71"/>
  <c r="AD73"/>
  <c r="AL73" s="1"/>
  <c r="AD82"/>
  <c r="AD84"/>
  <c r="AD85"/>
  <c r="AD83"/>
  <c r="AL21" i="72"/>
  <c r="AF11" i="81"/>
  <c r="AL11" s="1"/>
  <c r="AF92" i="67"/>
  <c r="AL60" i="82"/>
  <c r="AL75" i="81"/>
  <c r="AC30" i="67"/>
  <c r="AD11"/>
  <c r="AF29" i="72"/>
  <c r="AL89" i="67"/>
  <c r="AF94"/>
  <c r="AF82" i="73"/>
  <c r="AC90" i="67"/>
  <c r="AC95"/>
  <c r="AD13"/>
  <c r="AL13" s="1"/>
  <c r="AC74" i="73"/>
  <c r="AD88" i="72"/>
  <c r="AC90"/>
  <c r="AD87"/>
  <c r="AD12"/>
  <c r="AC12"/>
  <c r="AD60" i="73"/>
  <c r="AD61"/>
  <c r="AD59"/>
  <c r="AF70" i="67"/>
  <c r="AL70" s="1"/>
  <c r="AF71"/>
  <c r="AC93" i="72"/>
  <c r="AJ71" i="87"/>
  <c r="AF98" i="86"/>
  <c r="AJ82"/>
  <c r="AH68" i="72"/>
  <c r="AL81" i="73"/>
  <c r="AF39" i="72"/>
  <c r="AL39" s="1"/>
  <c r="AJ45" i="87"/>
  <c r="AJ23"/>
  <c r="AJ17"/>
  <c r="AJ80" i="86"/>
  <c r="AJ68"/>
  <c r="AH9"/>
  <c r="AJ82" i="85"/>
  <c r="AL83" i="84"/>
  <c r="I56" i="74"/>
  <c r="I61" s="1"/>
  <c r="AF13" i="73"/>
  <c r="AL71" i="77"/>
  <c r="AJ91" i="74"/>
  <c r="AH98"/>
  <c r="AD43"/>
  <c r="AD34" i="72"/>
  <c r="AD37"/>
  <c r="AJ52"/>
  <c r="AJ50"/>
  <c r="AL71"/>
  <c r="AL64" i="76"/>
  <c r="AJ22" i="87"/>
  <c r="AJ59"/>
  <c r="AJ8" i="85"/>
  <c r="AC83" i="72"/>
  <c r="AD80"/>
  <c r="AD82"/>
  <c r="AL82" s="1"/>
  <c r="AD83"/>
  <c r="AL83" i="74"/>
  <c r="AH81" i="67"/>
  <c r="AH82"/>
  <c r="AL57" i="76"/>
  <c r="AL43" i="73"/>
  <c r="AH24"/>
  <c r="AL24" s="1"/>
  <c r="AH21"/>
  <c r="AC24"/>
  <c r="AF95" i="87"/>
  <c r="AJ90" i="86"/>
  <c r="J31"/>
  <c r="AL71"/>
  <c r="AL93" i="85"/>
  <c r="AL98" i="74"/>
  <c r="AC45" i="84"/>
  <c r="J31" i="85"/>
  <c r="AL93" i="84"/>
  <c r="AD74" i="67"/>
  <c r="AL82"/>
  <c r="AJ94" i="72"/>
  <c r="AJ97"/>
  <c r="AJ95"/>
  <c r="AD36"/>
  <c r="AL11"/>
  <c r="AL80" i="86"/>
  <c r="G56"/>
  <c r="G61" s="1"/>
  <c r="AL86" i="73"/>
  <c r="AF30" i="72"/>
  <c r="G56" i="77"/>
  <c r="G61" s="1"/>
  <c r="AL78" i="84"/>
  <c r="U55" i="82"/>
  <c r="AC33" i="73"/>
  <c r="AL21" i="67"/>
  <c r="AL72" i="77"/>
  <c r="AK89"/>
  <c r="AJ8" i="86"/>
  <c r="AF92" i="72"/>
  <c r="AL65" i="76"/>
  <c r="AJ99" i="87"/>
  <c r="AF87"/>
  <c r="AL87" s="1"/>
  <c r="AL25"/>
  <c r="AJ67"/>
  <c r="AJ55" i="86"/>
  <c r="AF54"/>
  <c r="AJ84"/>
  <c r="AJ83"/>
  <c r="AJ78"/>
  <c r="J43" i="85"/>
  <c r="AL99" i="86"/>
  <c r="I56" i="76"/>
  <c r="U43" i="67"/>
  <c r="AC41" i="84"/>
  <c r="AJ75" i="83"/>
  <c r="AJ74"/>
  <c r="AJ73"/>
  <c r="AL73" s="1"/>
  <c r="AL99" i="84"/>
  <c r="AL88"/>
  <c r="AL70"/>
  <c r="R56"/>
  <c r="AL101" i="83"/>
  <c r="AH54"/>
  <c r="AL98" i="81"/>
  <c r="AL14" i="74"/>
  <c r="AL22" i="73"/>
  <c r="J55"/>
  <c r="AL86" i="77"/>
  <c r="AL14" i="76"/>
  <c r="AL85" i="77"/>
  <c r="U39" i="72"/>
  <c r="U47"/>
  <c r="AJ95" i="87"/>
  <c r="AJ91"/>
  <c r="AJ90"/>
  <c r="AJ89"/>
  <c r="AF71"/>
  <c r="AF23"/>
  <c r="AJ69"/>
  <c r="AJ19"/>
  <c r="AF16"/>
  <c r="AJ58"/>
  <c r="AJ57"/>
  <c r="AL43"/>
  <c r="J39"/>
  <c r="J55" i="86"/>
  <c r="J39"/>
  <c r="J35"/>
  <c r="AL73"/>
  <c r="J19"/>
  <c r="AD13"/>
  <c r="AL13" s="1"/>
  <c r="AL96" i="85"/>
  <c r="AI89" i="67"/>
  <c r="U11" i="76"/>
  <c r="AL39" i="67"/>
  <c r="AC9" i="85"/>
  <c r="AL54" i="84"/>
  <c r="AL101"/>
  <c r="AL91"/>
  <c r="AL93" i="83"/>
  <c r="AF98" i="82"/>
  <c r="AL96"/>
  <c r="I56"/>
  <c r="I61" s="1"/>
  <c r="AL93" i="81"/>
  <c r="AL74"/>
  <c r="J19"/>
  <c r="AF13"/>
  <c r="J19" i="77"/>
  <c r="J35"/>
  <c r="T56" i="74"/>
  <c r="AL79"/>
  <c r="U27"/>
  <c r="E56"/>
  <c r="E61" s="1"/>
  <c r="J31"/>
  <c r="J15" i="73"/>
  <c r="J39"/>
  <c r="U56" i="77"/>
  <c r="AL15" i="74"/>
  <c r="AI89" i="76"/>
  <c r="AL37" i="87"/>
  <c r="AL11"/>
  <c r="J11"/>
  <c r="AL26" i="67"/>
  <c r="AL84"/>
  <c r="AL25" i="75"/>
  <c r="J55" i="84"/>
  <c r="AD63" i="83"/>
  <c r="AL63" s="1"/>
  <c r="AF91" i="82"/>
  <c r="AL27"/>
  <c r="J35" i="75"/>
  <c r="AL73"/>
  <c r="U31" i="74"/>
  <c r="U35" i="73"/>
  <c r="U51"/>
  <c r="AL28" i="67"/>
  <c r="AI89" i="77"/>
  <c r="AL57"/>
  <c r="AL90"/>
  <c r="AG89"/>
  <c r="J31" i="75"/>
  <c r="E56"/>
  <c r="E61" s="1"/>
  <c r="AL10" i="72"/>
  <c r="AD65" i="73"/>
  <c r="AL65" s="1"/>
  <c r="AD62"/>
  <c r="AC65"/>
  <c r="AD64"/>
  <c r="AD63"/>
  <c r="AD67"/>
  <c r="AL67" s="1"/>
  <c r="AC68"/>
  <c r="AD68"/>
  <c r="AL68" s="1"/>
  <c r="T61"/>
  <c r="P56"/>
  <c r="U11"/>
  <c r="AI91" i="67"/>
  <c r="AI94"/>
  <c r="R62" s="1"/>
  <c r="R63"/>
  <c r="I61" i="76"/>
  <c r="K71"/>
  <c r="U31" i="72"/>
  <c r="G56"/>
  <c r="G61" s="1"/>
  <c r="AL78" i="82"/>
  <c r="I56" i="73"/>
  <c r="I61" s="1"/>
  <c r="AL64" i="75"/>
  <c r="AL60" i="76"/>
  <c r="AF41" i="77"/>
  <c r="AL41" s="1"/>
  <c r="AF40"/>
  <c r="AF39"/>
  <c r="AF38"/>
  <c r="AC41"/>
  <c r="AF50"/>
  <c r="AL50" s="1"/>
  <c r="AF49"/>
  <c r="AL49" s="1"/>
  <c r="AF48"/>
  <c r="AF47"/>
  <c r="AC29" i="75"/>
  <c r="AF29"/>
  <c r="AF27"/>
  <c r="AF26"/>
  <c r="AF28"/>
  <c r="AL28" s="1"/>
  <c r="AJ47" i="73"/>
  <c r="AJ46"/>
  <c r="AJ48"/>
  <c r="AC49"/>
  <c r="AJ49"/>
  <c r="AC29" i="72"/>
  <c r="AH29"/>
  <c r="AH28"/>
  <c r="AH27"/>
  <c r="AH26"/>
  <c r="AL26" s="1"/>
  <c r="AH45"/>
  <c r="AH42"/>
  <c r="AH44"/>
  <c r="AH43"/>
  <c r="AC45"/>
  <c r="AF22"/>
  <c r="AF23"/>
  <c r="AF25"/>
  <c r="AL25" s="1"/>
  <c r="AC25"/>
  <c r="AF24"/>
  <c r="AL24" s="1"/>
  <c r="U19" i="73"/>
  <c r="N56"/>
  <c r="AJ56"/>
  <c r="AJ54"/>
  <c r="AJ53"/>
  <c r="AJ55"/>
  <c r="AF56"/>
  <c r="AC56"/>
  <c r="AF54"/>
  <c r="AF55"/>
  <c r="AJ66" i="72"/>
  <c r="AJ65"/>
  <c r="AC66"/>
  <c r="AJ63"/>
  <c r="AJ64"/>
  <c r="AL64" s="1"/>
  <c r="AJ76"/>
  <c r="AC79"/>
  <c r="AJ79"/>
  <c r="AJ77"/>
  <c r="AJ78"/>
  <c r="AJ81"/>
  <c r="AJ80"/>
  <c r="AC81"/>
  <c r="AJ87"/>
  <c r="AJ84"/>
  <c r="AJ86"/>
  <c r="AJ85"/>
  <c r="AJ88"/>
  <c r="AC89"/>
  <c r="AJ89"/>
  <c r="AI94" i="76"/>
  <c r="R62" s="1"/>
  <c r="AI91"/>
  <c r="R63"/>
  <c r="T61" i="84"/>
  <c r="AL66" i="82"/>
  <c r="AH59" i="72"/>
  <c r="AC60"/>
  <c r="AH60"/>
  <c r="AH58"/>
  <c r="AL58" s="1"/>
  <c r="AH98"/>
  <c r="AH97"/>
  <c r="AH96"/>
  <c r="AH100"/>
  <c r="AH99"/>
  <c r="U23"/>
  <c r="N56"/>
  <c r="AD95"/>
  <c r="AC96"/>
  <c r="AD93"/>
  <c r="AD96"/>
  <c r="AC100"/>
  <c r="AD98"/>
  <c r="AL98" s="1"/>
  <c r="AD97"/>
  <c r="AL97" s="1"/>
  <c r="AD100"/>
  <c r="AD99"/>
  <c r="AJ55"/>
  <c r="AL55" s="1"/>
  <c r="AJ56"/>
  <c r="AJ53"/>
  <c r="AF56"/>
  <c r="AF53"/>
  <c r="AC56"/>
  <c r="AJ9"/>
  <c r="AL9" s="1"/>
  <c r="AJ8"/>
  <c r="AJ14"/>
  <c r="AJ15"/>
  <c r="AJ12"/>
  <c r="AJ13"/>
  <c r="AH37"/>
  <c r="AH35"/>
  <c r="AF14"/>
  <c r="AF15"/>
  <c r="AC15"/>
  <c r="AF12"/>
  <c r="AF13"/>
  <c r="AC37"/>
  <c r="AF36"/>
  <c r="AF37"/>
  <c r="AF35"/>
  <c r="AF41"/>
  <c r="AL41" s="1"/>
  <c r="AC41"/>
  <c r="AC18"/>
  <c r="AD17"/>
  <c r="AD18"/>
  <c r="AL18" s="1"/>
  <c r="AF52" i="87"/>
  <c r="AC52"/>
  <c r="AF51"/>
  <c r="AL51" s="1"/>
  <c r="AF50"/>
  <c r="AL50" s="1"/>
  <c r="AJ96"/>
  <c r="AJ93"/>
  <c r="AC96"/>
  <c r="AF96"/>
  <c r="AF92"/>
  <c r="AF91"/>
  <c r="AC92"/>
  <c r="AJ40"/>
  <c r="AL40" s="1"/>
  <c r="AJ39"/>
  <c r="AJ38"/>
  <c r="AC40"/>
  <c r="AJ83"/>
  <c r="AJ84"/>
  <c r="AJ81"/>
  <c r="AJ82"/>
  <c r="AF81"/>
  <c r="AF82"/>
  <c r="AC84"/>
  <c r="AF83"/>
  <c r="AF84"/>
  <c r="AJ34"/>
  <c r="AJ35"/>
  <c r="AJ33"/>
  <c r="AJ36"/>
  <c r="J31"/>
  <c r="C56"/>
  <c r="C61" s="1"/>
  <c r="AF28"/>
  <c r="AC28"/>
  <c r="AF26"/>
  <c r="AL26" s="1"/>
  <c r="AJ68"/>
  <c r="AJ66"/>
  <c r="AF68"/>
  <c r="AC68"/>
  <c r="AF67"/>
  <c r="AL67" s="1"/>
  <c r="AC20"/>
  <c r="AF20"/>
  <c r="AL20" s="1"/>
  <c r="AF18"/>
  <c r="AJ18"/>
  <c r="AJ16"/>
  <c r="AC17"/>
  <c r="AF17"/>
  <c r="AL17" s="1"/>
  <c r="AE89"/>
  <c r="AJ56"/>
  <c r="AJ55"/>
  <c r="AF56"/>
  <c r="AF54"/>
  <c r="AL54" s="1"/>
  <c r="AF53"/>
  <c r="AL53" s="1"/>
  <c r="AC56"/>
  <c r="AC8"/>
  <c r="AF8"/>
  <c r="AF97" i="86"/>
  <c r="AF94"/>
  <c r="AL94" s="1"/>
  <c r="AC97"/>
  <c r="AC49"/>
  <c r="AF48"/>
  <c r="AL48" s="1"/>
  <c r="AF49"/>
  <c r="AL49" s="1"/>
  <c r="AF47"/>
  <c r="AL47" s="1"/>
  <c r="AF85"/>
  <c r="AC85"/>
  <c r="AF82"/>
  <c r="AL82" s="1"/>
  <c r="AJ36"/>
  <c r="AJ37"/>
  <c r="AJ34"/>
  <c r="AJ35"/>
  <c r="AC37"/>
  <c r="AF37"/>
  <c r="AF34"/>
  <c r="AF35"/>
  <c r="AF36"/>
  <c r="AH36"/>
  <c r="AH35"/>
  <c r="AH33"/>
  <c r="AH32"/>
  <c r="AH31"/>
  <c r="AC32"/>
  <c r="AH30"/>
  <c r="AJ77"/>
  <c r="AJ75"/>
  <c r="AJ74"/>
  <c r="AF77"/>
  <c r="AC77"/>
  <c r="AF28"/>
  <c r="AF29"/>
  <c r="AL29" s="1"/>
  <c r="AC29"/>
  <c r="AF26"/>
  <c r="AF27"/>
  <c r="AH28"/>
  <c r="AH27"/>
  <c r="AH25"/>
  <c r="AJ25"/>
  <c r="AJ23"/>
  <c r="AC25"/>
  <c r="AF24"/>
  <c r="AF23"/>
  <c r="AF25"/>
  <c r="AF22"/>
  <c r="AD24"/>
  <c r="AD23"/>
  <c r="AC24"/>
  <c r="AD21"/>
  <c r="AD19"/>
  <c r="AL19" s="1"/>
  <c r="AD20"/>
  <c r="AD18"/>
  <c r="AC20"/>
  <c r="AJ65"/>
  <c r="AJ63"/>
  <c r="AJ64"/>
  <c r="AJ62"/>
  <c r="AF65"/>
  <c r="AC65"/>
  <c r="AJ15"/>
  <c r="AJ14"/>
  <c r="AJ17"/>
  <c r="AF17"/>
  <c r="AC17"/>
  <c r="AF14"/>
  <c r="R61"/>
  <c r="J71"/>
  <c r="U15"/>
  <c r="N56"/>
  <c r="U11"/>
  <c r="P56"/>
  <c r="AL56"/>
  <c r="J11"/>
  <c r="C56"/>
  <c r="C61" s="1"/>
  <c r="AD53" i="85"/>
  <c r="AL53" s="1"/>
  <c r="AC54"/>
  <c r="AD54"/>
  <c r="AJ45"/>
  <c r="AJ44"/>
  <c r="AJ42"/>
  <c r="AF45"/>
  <c r="AF42"/>
  <c r="AC45"/>
  <c r="AF44"/>
  <c r="AF43"/>
  <c r="AD44"/>
  <c r="AD43"/>
  <c r="AC44"/>
  <c r="AH40"/>
  <c r="AH39"/>
  <c r="AH37"/>
  <c r="AH38"/>
  <c r="AL38" s="1"/>
  <c r="AC40"/>
  <c r="AC85"/>
  <c r="AF85"/>
  <c r="AF83"/>
  <c r="AF82"/>
  <c r="AL82" s="1"/>
  <c r="AJ37"/>
  <c r="AJ36"/>
  <c r="AJ34"/>
  <c r="AL34" s="1"/>
  <c r="AF37"/>
  <c r="AF36"/>
  <c r="AC37"/>
  <c r="AJ81"/>
  <c r="AJ78"/>
  <c r="J23" i="82"/>
  <c r="C56"/>
  <c r="G56" i="75"/>
  <c r="G61" s="1"/>
  <c r="J11"/>
  <c r="R61" i="76"/>
  <c r="AH20" i="75"/>
  <c r="AH17"/>
  <c r="AH18"/>
  <c r="AH19"/>
  <c r="AL8" i="67"/>
  <c r="AJ64"/>
  <c r="AJ62"/>
  <c r="AJ63"/>
  <c r="AJ72"/>
  <c r="AJ70"/>
  <c r="AC72"/>
  <c r="AJ71"/>
  <c r="AJ80"/>
  <c r="AJ78"/>
  <c r="AJ79"/>
  <c r="AJ88"/>
  <c r="AJ86"/>
  <c r="AJ87"/>
  <c r="AJ92"/>
  <c r="AJ91"/>
  <c r="AJ90"/>
  <c r="AC60"/>
  <c r="AF59"/>
  <c r="AL59" s="1"/>
  <c r="AF58"/>
  <c r="AF60"/>
  <c r="AL60" s="1"/>
  <c r="AF63"/>
  <c r="AC64"/>
  <c r="AF61"/>
  <c r="AL61" s="1"/>
  <c r="AF64"/>
  <c r="AC76"/>
  <c r="AF76"/>
  <c r="AF73"/>
  <c r="AF75"/>
  <c r="AF80"/>
  <c r="AF77"/>
  <c r="AC80"/>
  <c r="AF79"/>
  <c r="AL79" s="1"/>
  <c r="AF88"/>
  <c r="AF87"/>
  <c r="AC88"/>
  <c r="AF85"/>
  <c r="AF86"/>
  <c r="AF81" i="85"/>
  <c r="AL81" s="1"/>
  <c r="AC81"/>
  <c r="AJ33"/>
  <c r="AJ32"/>
  <c r="AJ31"/>
  <c r="AC69"/>
  <c r="AF69"/>
  <c r="AF67"/>
  <c r="AJ18"/>
  <c r="AJ21"/>
  <c r="AJ19"/>
  <c r="AH65"/>
  <c r="AH64"/>
  <c r="AH63"/>
  <c r="AD63"/>
  <c r="AC65"/>
  <c r="AD64"/>
  <c r="AL64" s="1"/>
  <c r="AD65"/>
  <c r="AL65" s="1"/>
  <c r="AH17"/>
  <c r="AH14"/>
  <c r="AL14" s="1"/>
  <c r="N56"/>
  <c r="U15"/>
  <c r="AH12"/>
  <c r="AL12" s="1"/>
  <c r="AH11"/>
  <c r="AC57"/>
  <c r="AF57"/>
  <c r="AF56"/>
  <c r="AF54"/>
  <c r="AF55"/>
  <c r="E56"/>
  <c r="E61" s="1"/>
  <c r="J11"/>
  <c r="AJ53" i="84"/>
  <c r="AJ52"/>
  <c r="AD47"/>
  <c r="AD48"/>
  <c r="AC48"/>
  <c r="AD44"/>
  <c r="AD42"/>
  <c r="AL42" s="1"/>
  <c r="AD43"/>
  <c r="AC44"/>
  <c r="AD34"/>
  <c r="AL34" s="1"/>
  <c r="AD35"/>
  <c r="AC36"/>
  <c r="AD36"/>
  <c r="AH32"/>
  <c r="AH29"/>
  <c r="AH31"/>
  <c r="AD28"/>
  <c r="AD26"/>
  <c r="AL26" s="1"/>
  <c r="AD27"/>
  <c r="AC28"/>
  <c r="AJ24"/>
  <c r="AJ25"/>
  <c r="AJ22"/>
  <c r="AC25"/>
  <c r="AF24"/>
  <c r="AF25"/>
  <c r="AF23"/>
  <c r="AH23"/>
  <c r="AH24"/>
  <c r="AH21"/>
  <c r="AD24"/>
  <c r="AC24"/>
  <c r="AD21"/>
  <c r="AD23"/>
  <c r="AC21"/>
  <c r="AF21"/>
  <c r="AF18"/>
  <c r="AL18" s="1"/>
  <c r="AF19"/>
  <c r="AD68"/>
  <c r="AC68"/>
  <c r="AD67"/>
  <c r="AD66"/>
  <c r="AD64"/>
  <c r="AL64" s="1"/>
  <c r="AC64"/>
  <c r="AJ9"/>
  <c r="AJ11"/>
  <c r="AJ10"/>
  <c r="AJ12"/>
  <c r="AC12"/>
  <c r="J11"/>
  <c r="C56"/>
  <c r="C61" s="1"/>
  <c r="R61"/>
  <c r="U11"/>
  <c r="N56"/>
  <c r="AH8"/>
  <c r="AC8"/>
  <c r="AJ53" i="83"/>
  <c r="AJ52"/>
  <c r="AJ51"/>
  <c r="AC53"/>
  <c r="AJ50"/>
  <c r="AJ43"/>
  <c r="AJ45"/>
  <c r="AJ42"/>
  <c r="AC45"/>
  <c r="AF43"/>
  <c r="AF45"/>
  <c r="AH44"/>
  <c r="AH43"/>
  <c r="AH42"/>
  <c r="AL42" s="1"/>
  <c r="AH80"/>
  <c r="AH81"/>
  <c r="AH78"/>
  <c r="AH79"/>
  <c r="AD81"/>
  <c r="AC81"/>
  <c r="AD80"/>
  <c r="AL80" s="1"/>
  <c r="AH32"/>
  <c r="AH33"/>
  <c r="AH30"/>
  <c r="AD33"/>
  <c r="AL33" s="1"/>
  <c r="AD32"/>
  <c r="AL32" s="1"/>
  <c r="AC33"/>
  <c r="AC76"/>
  <c r="AF76"/>
  <c r="AF74"/>
  <c r="AJ28"/>
  <c r="AJ27"/>
  <c r="AL27" s="1"/>
  <c r="AC28"/>
  <c r="AH21"/>
  <c r="AH22"/>
  <c r="AC22"/>
  <c r="AD21"/>
  <c r="AD20"/>
  <c r="AL20" s="1"/>
  <c r="AD22"/>
  <c r="AL22" s="1"/>
  <c r="AD19"/>
  <c r="AL19" s="1"/>
  <c r="AH68"/>
  <c r="AH67"/>
  <c r="AH66"/>
  <c r="AD68"/>
  <c r="AD67"/>
  <c r="AC68"/>
  <c r="P56"/>
  <c r="U15"/>
  <c r="AC10"/>
  <c r="AD9"/>
  <c r="AD10"/>
  <c r="AD8"/>
  <c r="AH56"/>
  <c r="AH55"/>
  <c r="AD55"/>
  <c r="AC56"/>
  <c r="AD56"/>
  <c r="AD49" i="82"/>
  <c r="AC49"/>
  <c r="AD46"/>
  <c r="AL46" s="1"/>
  <c r="AJ85"/>
  <c r="AJ82"/>
  <c r="AF85"/>
  <c r="AC85"/>
  <c r="AJ35"/>
  <c r="AJ34"/>
  <c r="AJ37"/>
  <c r="AH36"/>
  <c r="AL36" s="1"/>
  <c r="AH34"/>
  <c r="AJ77"/>
  <c r="AL77" s="1"/>
  <c r="AJ76"/>
  <c r="AH63"/>
  <c r="AH65"/>
  <c r="AH64"/>
  <c r="AC65"/>
  <c r="AD63"/>
  <c r="AD64"/>
  <c r="AD65"/>
  <c r="AH16"/>
  <c r="AL16" s="1"/>
  <c r="AH15"/>
  <c r="AH14"/>
  <c r="AH17"/>
  <c r="AL17" s="1"/>
  <c r="AF11"/>
  <c r="AL11" s="1"/>
  <c r="AC12"/>
  <c r="AF12"/>
  <c r="AF10"/>
  <c r="AL10" s="1"/>
  <c r="AF9"/>
  <c r="AH56"/>
  <c r="AH55"/>
  <c r="AH57"/>
  <c r="AD57"/>
  <c r="AC57"/>
  <c r="AD55"/>
  <c r="AL55" s="1"/>
  <c r="AD56"/>
  <c r="AH9"/>
  <c r="AH8"/>
  <c r="AJ103" i="81"/>
  <c r="AL103" s="1"/>
  <c r="AJ102"/>
  <c r="AJ101"/>
  <c r="AL101" s="1"/>
  <c r="AC103"/>
  <c r="AJ100"/>
  <c r="AH51"/>
  <c r="AL51" s="1"/>
  <c r="AH53"/>
  <c r="AH54"/>
  <c r="AH52"/>
  <c r="AL52" s="1"/>
  <c r="AH48"/>
  <c r="AH49"/>
  <c r="AH50"/>
  <c r="AH47"/>
  <c r="AH45"/>
  <c r="AH43"/>
  <c r="AL43" s="1"/>
  <c r="AH44"/>
  <c r="AH46"/>
  <c r="AH38"/>
  <c r="AH37"/>
  <c r="AC38"/>
  <c r="AD38"/>
  <c r="AD36"/>
  <c r="AD37"/>
  <c r="AD35"/>
  <c r="AH84"/>
  <c r="AH81"/>
  <c r="AL81" s="1"/>
  <c r="AC84"/>
  <c r="AC34"/>
  <c r="AF34"/>
  <c r="AF31"/>
  <c r="AJ78"/>
  <c r="AJ80"/>
  <c r="AJ79"/>
  <c r="AJ77"/>
  <c r="AF77"/>
  <c r="AF78"/>
  <c r="AC80"/>
  <c r="AF80"/>
  <c r="AL80" s="1"/>
  <c r="AF79"/>
  <c r="AL79" s="1"/>
  <c r="AD31"/>
  <c r="AD32"/>
  <c r="AL32" s="1"/>
  <c r="AC32"/>
  <c r="AH29"/>
  <c r="AH30"/>
  <c r="AH28"/>
  <c r="AH21"/>
  <c r="AH22"/>
  <c r="AH19"/>
  <c r="AC22"/>
  <c r="AD21"/>
  <c r="AL21" s="1"/>
  <c r="AD20"/>
  <c r="AL20" s="1"/>
  <c r="AD22"/>
  <c r="AD19"/>
  <c r="AH16"/>
  <c r="AH15"/>
  <c r="AH13"/>
  <c r="AJ58"/>
  <c r="AJ59"/>
  <c r="AJ60"/>
  <c r="AJ57"/>
  <c r="AF60"/>
  <c r="AF57"/>
  <c r="AL57" s="1"/>
  <c r="AC60"/>
  <c r="AF59"/>
  <c r="AL59" s="1"/>
  <c r="AF58"/>
  <c r="AJ10"/>
  <c r="AJ11"/>
  <c r="AJ12"/>
  <c r="AL12" s="1"/>
  <c r="AJ9"/>
  <c r="J11"/>
  <c r="C56"/>
  <c r="U11"/>
  <c r="N56"/>
  <c r="AJ33" i="77"/>
  <c r="AJ31"/>
  <c r="AJ32"/>
  <c r="AJ37"/>
  <c r="AL37" s="1"/>
  <c r="AJ38"/>
  <c r="AC38"/>
  <c r="AJ35"/>
  <c r="AL35" s="1"/>
  <c r="AJ45"/>
  <c r="AJ46"/>
  <c r="AJ43"/>
  <c r="AL43" s="1"/>
  <c r="AH18"/>
  <c r="AH19"/>
  <c r="AL19" s="1"/>
  <c r="AH17"/>
  <c r="AH21"/>
  <c r="AH20"/>
  <c r="AH29"/>
  <c r="AH28"/>
  <c r="AH33"/>
  <c r="AH32"/>
  <c r="AH31"/>
  <c r="AH48"/>
  <c r="AC48"/>
  <c r="AH46"/>
  <c r="AL46" s="1"/>
  <c r="AH45"/>
  <c r="AL45" s="1"/>
  <c r="AF9"/>
  <c r="AL9" s="1"/>
  <c r="AF8"/>
  <c r="AL8" s="1"/>
  <c r="AC9"/>
  <c r="AF13"/>
  <c r="AL13" s="1"/>
  <c r="AF12"/>
  <c r="AL12" s="1"/>
  <c r="AC13"/>
  <c r="AF16"/>
  <c r="AL16" s="1"/>
  <c r="AC17"/>
  <c r="AF17"/>
  <c r="AF23"/>
  <c r="AL23" s="1"/>
  <c r="AF21"/>
  <c r="AF20"/>
  <c r="AF22"/>
  <c r="AL22" s="1"/>
  <c r="U31" i="76"/>
  <c r="N56"/>
  <c r="AC101"/>
  <c r="AD100"/>
  <c r="AL100" s="1"/>
  <c r="AD101"/>
  <c r="AL101" s="1"/>
  <c r="AD99"/>
  <c r="AL99" s="1"/>
  <c r="AH41"/>
  <c r="AH38"/>
  <c r="AH53"/>
  <c r="AH52"/>
  <c r="AC53"/>
  <c r="AF8"/>
  <c r="AF9"/>
  <c r="AL9" s="1"/>
  <c r="AF10"/>
  <c r="AC23"/>
  <c r="AF22"/>
  <c r="AF23"/>
  <c r="AF21"/>
  <c r="AF25"/>
  <c r="AC25"/>
  <c r="AC45"/>
  <c r="AF42"/>
  <c r="AF45"/>
  <c r="AD26"/>
  <c r="AD25"/>
  <c r="AC26"/>
  <c r="AD29"/>
  <c r="AL29" s="1"/>
  <c r="AC29"/>
  <c r="AD27"/>
  <c r="AL27" s="1"/>
  <c r="J11"/>
  <c r="C56"/>
  <c r="C61" s="1"/>
  <c r="I56" i="75"/>
  <c r="I61" s="1"/>
  <c r="J15"/>
  <c r="K71"/>
  <c r="T61"/>
  <c r="J71"/>
  <c r="R61"/>
  <c r="AJ57" i="74"/>
  <c r="AC57"/>
  <c r="AJ55"/>
  <c r="AJ56"/>
  <c r="AJ54"/>
  <c r="AC101"/>
  <c r="AH101"/>
  <c r="AL101" s="1"/>
  <c r="AC58"/>
  <c r="AF58"/>
  <c r="AF57"/>
  <c r="AF74"/>
  <c r="AF73"/>
  <c r="AF71"/>
  <c r="AC74"/>
  <c r="AF72"/>
  <c r="AF90"/>
  <c r="AC90"/>
  <c r="AF89"/>
  <c r="AF88"/>
  <c r="AF87"/>
  <c r="AF93"/>
  <c r="AF91"/>
  <c r="AC94"/>
  <c r="AF92"/>
  <c r="AF94"/>
  <c r="AD60"/>
  <c r="AD57"/>
  <c r="AD59"/>
  <c r="AC60"/>
  <c r="AD58"/>
  <c r="AD89"/>
  <c r="AD88"/>
  <c r="AC89"/>
  <c r="AD87"/>
  <c r="AD95"/>
  <c r="AD96"/>
  <c r="AC96"/>
  <c r="AJ33"/>
  <c r="AJ36"/>
  <c r="AJ35"/>
  <c r="AJ34"/>
  <c r="AJ39"/>
  <c r="AJ40"/>
  <c r="AJ38"/>
  <c r="AJ48"/>
  <c r="AL48" s="1"/>
  <c r="AJ46"/>
  <c r="AC48"/>
  <c r="AJ47"/>
  <c r="AH26"/>
  <c r="AH27"/>
  <c r="AH25"/>
  <c r="AC27"/>
  <c r="AH34"/>
  <c r="AH32"/>
  <c r="AH33"/>
  <c r="AH31"/>
  <c r="AH45"/>
  <c r="AH46"/>
  <c r="AC46"/>
  <c r="AH49"/>
  <c r="AL49" s="1"/>
  <c r="AH48"/>
  <c r="AC49"/>
  <c r="J15"/>
  <c r="C56"/>
  <c r="C61" s="1"/>
  <c r="AD27"/>
  <c r="AD28"/>
  <c r="AC28"/>
  <c r="AC45"/>
  <c r="AD45"/>
  <c r="AJ58" i="73"/>
  <c r="AJ61"/>
  <c r="AJ59"/>
  <c r="AJ60"/>
  <c r="AJ63"/>
  <c r="AJ64"/>
  <c r="AJ62"/>
  <c r="AJ73"/>
  <c r="AJ72"/>
  <c r="AJ79"/>
  <c r="AJ80"/>
  <c r="AJ78"/>
  <c r="AJ77"/>
  <c r="AJ83"/>
  <c r="AJ82"/>
  <c r="AJ84"/>
  <c r="AC84"/>
  <c r="AJ88"/>
  <c r="AJ89"/>
  <c r="AJ95"/>
  <c r="AJ96"/>
  <c r="AJ93"/>
  <c r="AJ97"/>
  <c r="AJ99"/>
  <c r="AJ100"/>
  <c r="AH99"/>
  <c r="AH96"/>
  <c r="AH98"/>
  <c r="AL98" s="1"/>
  <c r="AH97"/>
  <c r="AL97" s="1"/>
  <c r="AC99"/>
  <c r="AF60"/>
  <c r="AL60" s="1"/>
  <c r="AF58"/>
  <c r="AF61"/>
  <c r="AF59"/>
  <c r="AC64"/>
  <c r="AF64"/>
  <c r="AF63"/>
  <c r="AF62"/>
  <c r="AF74"/>
  <c r="AL74" s="1"/>
  <c r="AF75"/>
  <c r="AL75" s="1"/>
  <c r="AF76"/>
  <c r="AL76" s="1"/>
  <c r="AF80"/>
  <c r="AF79"/>
  <c r="AF77"/>
  <c r="AC80"/>
  <c r="AF85"/>
  <c r="AF84"/>
  <c r="AC85"/>
  <c r="AF92"/>
  <c r="AL92" s="1"/>
  <c r="AF91"/>
  <c r="AL91" s="1"/>
  <c r="AF90"/>
  <c r="AL90" s="1"/>
  <c r="AF89"/>
  <c r="AC96"/>
  <c r="AF95"/>
  <c r="AL95" s="1"/>
  <c r="AF96"/>
  <c r="AL96" s="1"/>
  <c r="AF94"/>
  <c r="AL94" s="1"/>
  <c r="AF101"/>
  <c r="AL101" s="1"/>
  <c r="AF100"/>
  <c r="AJ16"/>
  <c r="AJ17"/>
  <c r="AJ18"/>
  <c r="AJ21"/>
  <c r="AL21" s="1"/>
  <c r="AC21"/>
  <c r="AJ30"/>
  <c r="AJ28"/>
  <c r="AJ27"/>
  <c r="AJ29"/>
  <c r="AJ33"/>
  <c r="AJ31"/>
  <c r="AJ32"/>
  <c r="AJ42"/>
  <c r="AJ45"/>
  <c r="AC45"/>
  <c r="AJ44"/>
  <c r="AJ51"/>
  <c r="AL51" s="1"/>
  <c r="AJ50"/>
  <c r="AJ52"/>
  <c r="AC52"/>
  <c r="AH10"/>
  <c r="AH9"/>
  <c r="AH13"/>
  <c r="AH11"/>
  <c r="AH17"/>
  <c r="AH18"/>
  <c r="AH15"/>
  <c r="AH49"/>
  <c r="AH50"/>
  <c r="AH47"/>
  <c r="AF10"/>
  <c r="AF8"/>
  <c r="AF9"/>
  <c r="AC11"/>
  <c r="AF11"/>
  <c r="AF16"/>
  <c r="AC16"/>
  <c r="AF15"/>
  <c r="AF14"/>
  <c r="AL14" s="1"/>
  <c r="AF33"/>
  <c r="AF32"/>
  <c r="AF30"/>
  <c r="AF37"/>
  <c r="AF35"/>
  <c r="AF38"/>
  <c r="AF47"/>
  <c r="AF48"/>
  <c r="AL48" s="1"/>
  <c r="AF50"/>
  <c r="AF49"/>
  <c r="AF53"/>
  <c r="AC53"/>
  <c r="AF52"/>
  <c r="J31"/>
  <c r="C56"/>
  <c r="AC47"/>
  <c r="AD47"/>
  <c r="AD46"/>
  <c r="AL46" s="1"/>
  <c r="AD44"/>
  <c r="AL44" s="1"/>
  <c r="AD45"/>
  <c r="T61" i="77"/>
  <c r="R61"/>
  <c r="J71"/>
  <c r="U61"/>
  <c r="AL59" i="72"/>
  <c r="AD57" i="67"/>
  <c r="AL57" s="1"/>
  <c r="AC57"/>
  <c r="AD55"/>
  <c r="AD54"/>
  <c r="AD73"/>
  <c r="AC73"/>
  <c r="AD72"/>
  <c r="AL72" s="1"/>
  <c r="AF49"/>
  <c r="AL49" s="1"/>
  <c r="AF50"/>
  <c r="AF51"/>
  <c r="AF48"/>
  <c r="AF53"/>
  <c r="AF52"/>
  <c r="AD32"/>
  <c r="AL32" s="1"/>
  <c r="AD31"/>
  <c r="AL31" s="1"/>
  <c r="AC32"/>
  <c r="J11"/>
  <c r="C56"/>
  <c r="AL8" i="82"/>
  <c r="AE9" i="77"/>
  <c r="AE98"/>
  <c r="AE97"/>
  <c r="AE96"/>
  <c r="AE95"/>
  <c r="U35" i="72"/>
  <c r="U43"/>
  <c r="AL73"/>
  <c r="AL89"/>
  <c r="J23"/>
  <c r="AL23"/>
  <c r="J31"/>
  <c r="J35"/>
  <c r="AL42"/>
  <c r="J55"/>
  <c r="AK89" i="76"/>
  <c r="AL19" i="74"/>
  <c r="AL17" i="86"/>
  <c r="AL52" i="87"/>
  <c r="U55"/>
  <c r="AL95"/>
  <c r="AL46"/>
  <c r="AF94"/>
  <c r="AL94" s="1"/>
  <c r="AL92"/>
  <c r="AL90"/>
  <c r="U43"/>
  <c r="AL39"/>
  <c r="AL83"/>
  <c r="AL79"/>
  <c r="J35"/>
  <c r="G56"/>
  <c r="G61" s="1"/>
  <c r="U27"/>
  <c r="J27"/>
  <c r="AL70"/>
  <c r="AL23"/>
  <c r="AL68"/>
  <c r="AL21"/>
  <c r="AL16"/>
  <c r="AF66"/>
  <c r="AL62"/>
  <c r="AL15"/>
  <c r="U15"/>
  <c r="J15"/>
  <c r="U55" i="86"/>
  <c r="AL46"/>
  <c r="U47"/>
  <c r="AL91"/>
  <c r="AL90"/>
  <c r="U43"/>
  <c r="J43"/>
  <c r="AL85"/>
  <c r="AL84"/>
  <c r="AF83"/>
  <c r="U35"/>
  <c r="AL77"/>
  <c r="AL76"/>
  <c r="AF75"/>
  <c r="AD22"/>
  <c r="AL22" s="1"/>
  <c r="U23"/>
  <c r="AL65"/>
  <c r="AF64"/>
  <c r="AL14"/>
  <c r="T56"/>
  <c r="I56"/>
  <c r="I61" s="1"/>
  <c r="E56"/>
  <c r="E61" s="1"/>
  <c r="AD41" i="85"/>
  <c r="U43"/>
  <c r="AL83"/>
  <c r="AF35"/>
  <c r="AL35" s="1"/>
  <c r="AL33"/>
  <c r="AC98" i="72"/>
  <c r="AH70"/>
  <c r="AL90" i="67"/>
  <c r="AL15"/>
  <c r="AL27"/>
  <c r="AC36" i="86"/>
  <c r="I56" i="77"/>
  <c r="I61" s="1"/>
  <c r="AL19" i="76"/>
  <c r="AL77"/>
  <c r="AL89"/>
  <c r="AL90"/>
  <c r="AL98"/>
  <c r="U39" i="75"/>
  <c r="U15" i="72"/>
  <c r="AH36"/>
  <c r="AL54" i="74"/>
  <c r="AC71" i="72"/>
  <c r="AL92" i="67"/>
  <c r="AL101"/>
  <c r="T56"/>
  <c r="AL11"/>
  <c r="AL22"/>
  <c r="AD52" i="85"/>
  <c r="AL52" s="1"/>
  <c r="AD15" i="72"/>
  <c r="AL15" s="1"/>
  <c r="AL52" i="75"/>
  <c r="AL46" i="74"/>
  <c r="AL82" i="76"/>
  <c r="AL97"/>
  <c r="AL53"/>
  <c r="G56"/>
  <c r="G61" s="1"/>
  <c r="AL80" i="75"/>
  <c r="AC33" i="85"/>
  <c r="AL78"/>
  <c r="AL31"/>
  <c r="AL77"/>
  <c r="U27"/>
  <c r="J27"/>
  <c r="AC21"/>
  <c r="AJ68"/>
  <c r="AF68"/>
  <c r="AL19"/>
  <c r="AL18"/>
  <c r="AL17"/>
  <c r="AH62"/>
  <c r="AD62"/>
  <c r="R56"/>
  <c r="AL11"/>
  <c r="AL58"/>
  <c r="AH10"/>
  <c r="AL10" s="1"/>
  <c r="AJ55"/>
  <c r="AL55" s="1"/>
  <c r="AJ56"/>
  <c r="AC53" i="84"/>
  <c r="AD45"/>
  <c r="J43"/>
  <c r="AD33"/>
  <c r="J35"/>
  <c r="AL77"/>
  <c r="AL74"/>
  <c r="AD65"/>
  <c r="AL65" s="1"/>
  <c r="AH62"/>
  <c r="AD62"/>
  <c r="AL60"/>
  <c r="AD61"/>
  <c r="AG89"/>
  <c r="AL58"/>
  <c r="AL54" i="83"/>
  <c r="AL53"/>
  <c r="AL98"/>
  <c r="U51"/>
  <c r="J51"/>
  <c r="AL44"/>
  <c r="AL45"/>
  <c r="U43"/>
  <c r="AH41"/>
  <c r="U39"/>
  <c r="AD78"/>
  <c r="AL78" s="1"/>
  <c r="AL28"/>
  <c r="E56"/>
  <c r="AL25"/>
  <c r="J27"/>
  <c r="AD66"/>
  <c r="AL66" s="1"/>
  <c r="U19"/>
  <c r="T56"/>
  <c r="I56"/>
  <c r="I61" s="1"/>
  <c r="G56"/>
  <c r="G61" s="1"/>
  <c r="J55" i="82"/>
  <c r="AD47"/>
  <c r="AL47" s="1"/>
  <c r="AL94"/>
  <c r="AL44"/>
  <c r="U47"/>
  <c r="J47"/>
  <c r="U43"/>
  <c r="J43"/>
  <c r="AC37"/>
  <c r="AJ83"/>
  <c r="AF84"/>
  <c r="U35"/>
  <c r="J35"/>
  <c r="AJ74"/>
  <c r="AL74" s="1"/>
  <c r="AL26"/>
  <c r="U23"/>
  <c r="AL15"/>
  <c r="AD62"/>
  <c r="AL62" s="1"/>
  <c r="AL14"/>
  <c r="AL12"/>
  <c r="AL58"/>
  <c r="AC9"/>
  <c r="AL100" i="81"/>
  <c r="AC50"/>
  <c r="AL94"/>
  <c r="AC46"/>
  <c r="U47"/>
  <c r="J43"/>
  <c r="U43"/>
  <c r="AL84"/>
  <c r="AH83"/>
  <c r="AL83" s="1"/>
  <c r="AF33"/>
  <c r="AC30"/>
  <c r="AL28"/>
  <c r="AL25"/>
  <c r="U27"/>
  <c r="AL65"/>
  <c r="U19"/>
  <c r="E56"/>
  <c r="AL60"/>
  <c r="AL58"/>
  <c r="R56"/>
  <c r="AL11" i="77"/>
  <c r="AC19"/>
  <c r="AL29"/>
  <c r="AL93" i="76"/>
  <c r="AL103"/>
  <c r="J19"/>
  <c r="AL32"/>
  <c r="J43"/>
  <c r="J51"/>
  <c r="P56" i="75"/>
  <c r="U55"/>
  <c r="U35"/>
  <c r="U43"/>
  <c r="R56" i="87"/>
  <c r="E56" i="84"/>
  <c r="R56" i="74"/>
  <c r="AL75"/>
  <c r="AL91"/>
  <c r="AF56"/>
  <c r="G56"/>
  <c r="G61" s="1"/>
  <c r="J35"/>
  <c r="J27"/>
  <c r="J39"/>
  <c r="J43"/>
  <c r="AC89" i="73"/>
  <c r="AC100"/>
  <c r="AL18"/>
  <c r="J23"/>
  <c r="J43"/>
  <c r="AL13"/>
  <c r="AL36"/>
  <c r="AL19" i="84"/>
  <c r="AL20"/>
  <c r="AF35" i="87"/>
  <c r="AL35" s="1"/>
  <c r="AH15" i="85"/>
  <c r="AL15" s="1"/>
  <c r="AL11" i="84"/>
  <c r="AL22" i="76"/>
  <c r="AD23"/>
  <c r="AL23" s="1"/>
  <c r="AL52"/>
  <c r="AJ15" i="73"/>
  <c r="AH34" i="72"/>
  <c r="AL34" s="1"/>
  <c r="AL81" i="67"/>
  <c r="AH72" i="85"/>
  <c r="AC16" i="81"/>
  <c r="AJ20" i="73"/>
  <c r="AL101" i="72"/>
  <c r="AL81"/>
  <c r="AL65"/>
  <c r="U19" i="67"/>
  <c r="AL66"/>
  <c r="AL75"/>
  <c r="U31"/>
  <c r="AL83"/>
  <c r="AL40"/>
  <c r="AC51"/>
  <c r="J55"/>
  <c r="AL47" i="81"/>
  <c r="AL48"/>
  <c r="AF16" i="86"/>
  <c r="AL21" i="85"/>
  <c r="AL20"/>
  <c r="AL12" i="76"/>
  <c r="AL10"/>
  <c r="AL17" i="77"/>
  <c r="AH44" i="74"/>
  <c r="AL8"/>
  <c r="AJ91" i="72"/>
  <c r="AL91" s="1"/>
  <c r="AJ92"/>
  <c r="AL92" s="1"/>
  <c r="AJ93"/>
  <c r="R61"/>
  <c r="J71"/>
  <c r="AF77"/>
  <c r="AL77" s="1"/>
  <c r="AF78"/>
  <c r="AL78" s="1"/>
  <c r="AF76"/>
  <c r="AL76" s="1"/>
  <c r="AC78"/>
  <c r="AF79"/>
  <c r="AL79" s="1"/>
  <c r="AF80"/>
  <c r="AL80" s="1"/>
  <c r="AC80"/>
  <c r="AF85"/>
  <c r="AL85" s="1"/>
  <c r="AF83"/>
  <c r="AL83" s="1"/>
  <c r="AF86"/>
  <c r="AL86" s="1"/>
  <c r="AF84"/>
  <c r="AL84" s="1"/>
  <c r="AF87"/>
  <c r="AL87" s="1"/>
  <c r="AF88"/>
  <c r="AL88" s="1"/>
  <c r="AF95"/>
  <c r="AF93"/>
  <c r="AC95"/>
  <c r="AD68"/>
  <c r="AL68" s="1"/>
  <c r="AD69"/>
  <c r="AL69" s="1"/>
  <c r="AD66"/>
  <c r="AL66" s="1"/>
  <c r="AD67"/>
  <c r="AL67" s="1"/>
  <c r="AC69"/>
  <c r="AJ43"/>
  <c r="AJ45"/>
  <c r="AJ44"/>
  <c r="AJ46"/>
  <c r="AH16"/>
  <c r="AC17"/>
  <c r="AH14"/>
  <c r="AH17"/>
  <c r="AF31"/>
  <c r="AC32"/>
  <c r="AF32"/>
  <c r="AC52"/>
  <c r="AF50"/>
  <c r="AL50" s="1"/>
  <c r="AF52"/>
  <c r="AF51"/>
  <c r="J19"/>
  <c r="C56"/>
  <c r="AC20"/>
  <c r="AD19"/>
  <c r="AL19" s="1"/>
  <c r="AD20"/>
  <c r="AL20" s="1"/>
  <c r="AD29"/>
  <c r="AD30"/>
  <c r="AL30" s="1"/>
  <c r="AC30"/>
  <c r="AD28"/>
  <c r="AL28" s="1"/>
  <c r="AD27"/>
  <c r="AL27" s="1"/>
  <c r="AD32"/>
  <c r="AC33"/>
  <c r="AD33"/>
  <c r="AL33" s="1"/>
  <c r="AD31"/>
  <c r="AL31" s="1"/>
  <c r="AD54"/>
  <c r="AL54" s="1"/>
  <c r="AD53"/>
  <c r="AL53" s="1"/>
  <c r="AC54"/>
  <c r="AD51"/>
  <c r="AL51" s="1"/>
  <c r="AD52"/>
  <c r="AL8" i="75"/>
  <c r="AE9"/>
  <c r="AJ98" i="87"/>
  <c r="AJ100"/>
  <c r="AC100"/>
  <c r="AF100"/>
  <c r="AF98"/>
  <c r="AL98" s="1"/>
  <c r="AJ48"/>
  <c r="AL48" s="1"/>
  <c r="AJ47"/>
  <c r="AJ44"/>
  <c r="AL44" s="1"/>
  <c r="AJ41"/>
  <c r="AC44"/>
  <c r="AJ42"/>
  <c r="AL42" s="1"/>
  <c r="AJ88"/>
  <c r="AJ85"/>
  <c r="AL85" s="1"/>
  <c r="AC88"/>
  <c r="AF88"/>
  <c r="AF38"/>
  <c r="AL38" s="1"/>
  <c r="AC38"/>
  <c r="AH33"/>
  <c r="AH31"/>
  <c r="AD31"/>
  <c r="AD33"/>
  <c r="AC33"/>
  <c r="AD32"/>
  <c r="AH30"/>
  <c r="AH29"/>
  <c r="AH27"/>
  <c r="AL27" s="1"/>
  <c r="AD30"/>
  <c r="AD28"/>
  <c r="AC30"/>
  <c r="AD29"/>
  <c r="AL29" s="1"/>
  <c r="AH76"/>
  <c r="AH75"/>
  <c r="AL75" s="1"/>
  <c r="AC72"/>
  <c r="AF72"/>
  <c r="AL72" s="1"/>
  <c r="AF69"/>
  <c r="AL69" s="1"/>
  <c r="AC24"/>
  <c r="AF24"/>
  <c r="AF22"/>
  <c r="AF60"/>
  <c r="AL60" s="1"/>
  <c r="AC60"/>
  <c r="AF59"/>
  <c r="AL59" s="1"/>
  <c r="AF58"/>
  <c r="AL58" s="1"/>
  <c r="AJ12"/>
  <c r="AJ9"/>
  <c r="AF12"/>
  <c r="AL12" s="1"/>
  <c r="AC12"/>
  <c r="AF10"/>
  <c r="AL10" s="1"/>
  <c r="AL8"/>
  <c r="P56"/>
  <c r="U11"/>
  <c r="AJ98" i="86"/>
  <c r="AL98" s="1"/>
  <c r="AJ101"/>
  <c r="AF101"/>
  <c r="AC101"/>
  <c r="AF100"/>
  <c r="AL100" s="1"/>
  <c r="AJ53"/>
  <c r="AJ52"/>
  <c r="AC53"/>
  <c r="AF53"/>
  <c r="AF52"/>
  <c r="AF50"/>
  <c r="AL50" s="1"/>
  <c r="AF51"/>
  <c r="AL51" s="1"/>
  <c r="AF93"/>
  <c r="AC93"/>
  <c r="AC45"/>
  <c r="AF43"/>
  <c r="AF44"/>
  <c r="AL44" s="1"/>
  <c r="AF45"/>
  <c r="AL45" s="1"/>
  <c r="AF42"/>
  <c r="AL42" s="1"/>
  <c r="AJ89"/>
  <c r="AJ88"/>
  <c r="AL88" s="1"/>
  <c r="AF89"/>
  <c r="AC89"/>
  <c r="AJ40"/>
  <c r="AJ41"/>
  <c r="AJ39"/>
  <c r="AC41"/>
  <c r="AF40"/>
  <c r="AF39"/>
  <c r="AF41"/>
  <c r="AH40"/>
  <c r="AC40"/>
  <c r="AH38"/>
  <c r="AL38" s="1"/>
  <c r="AH39"/>
  <c r="AF81"/>
  <c r="AL81" s="1"/>
  <c r="AF78"/>
  <c r="AC81"/>
  <c r="AC33"/>
  <c r="AF31"/>
  <c r="AL31" s="1"/>
  <c r="AF33"/>
  <c r="AF32"/>
  <c r="AL32" s="1"/>
  <c r="AF30"/>
  <c r="AL30" s="1"/>
  <c r="AD27"/>
  <c r="AL27" s="1"/>
  <c r="AC28"/>
  <c r="AD26"/>
  <c r="AL26" s="1"/>
  <c r="AD25"/>
  <c r="AL25" s="1"/>
  <c r="AD28"/>
  <c r="AL28" s="1"/>
  <c r="AF69"/>
  <c r="AL69" s="1"/>
  <c r="AF67"/>
  <c r="AL67" s="1"/>
  <c r="AF68"/>
  <c r="AL68" s="1"/>
  <c r="AC69"/>
  <c r="AJ21"/>
  <c r="AC21"/>
  <c r="AJ20"/>
  <c r="AJ18"/>
  <c r="AD15"/>
  <c r="AD16"/>
  <c r="AL16" s="1"/>
  <c r="AC16"/>
  <c r="AH62"/>
  <c r="AH60"/>
  <c r="AH61"/>
  <c r="AH59"/>
  <c r="AC62"/>
  <c r="AD62"/>
  <c r="AD61"/>
  <c r="AD60"/>
  <c r="AL60" s="1"/>
  <c r="AH12"/>
  <c r="AL12" s="1"/>
  <c r="AH11"/>
  <c r="AL11" s="1"/>
  <c r="AH10"/>
  <c r="AL10" s="1"/>
  <c r="AJ54"/>
  <c r="AJ57"/>
  <c r="AC57"/>
  <c r="AF57"/>
  <c r="AL57" s="1"/>
  <c r="AC9"/>
  <c r="AF9"/>
  <c r="AD8"/>
  <c r="AC8"/>
  <c r="AJ103" i="85"/>
  <c r="AL103" s="1"/>
  <c r="AJ100"/>
  <c r="AL100" s="1"/>
  <c r="AJ102"/>
  <c r="AJ101"/>
  <c r="AL101" s="1"/>
  <c r="AC103"/>
  <c r="AH48"/>
  <c r="AL48" s="1"/>
  <c r="AC48"/>
  <c r="AH47"/>
  <c r="AH45"/>
  <c r="AH44"/>
  <c r="AH43"/>
  <c r="AH41"/>
  <c r="AJ89"/>
  <c r="AJ87"/>
  <c r="AC89"/>
  <c r="AF89"/>
  <c r="AF86"/>
  <c r="AL86" s="1"/>
  <c r="AC41"/>
  <c r="AF41"/>
  <c r="AF40"/>
  <c r="AL40" s="1"/>
  <c r="AH8" i="81"/>
  <c r="AC8"/>
  <c r="P61" i="76"/>
  <c r="H71"/>
  <c r="AH48"/>
  <c r="AH46"/>
  <c r="AL46" s="1"/>
  <c r="AH45"/>
  <c r="AH47"/>
  <c r="AC48"/>
  <c r="AF28"/>
  <c r="AF26"/>
  <c r="AC28"/>
  <c r="AJ20" i="75"/>
  <c r="AJ18"/>
  <c r="AJ19"/>
  <c r="AJ17"/>
  <c r="AL17" s="1"/>
  <c r="N61" i="74"/>
  <c r="F71"/>
  <c r="R61" i="73"/>
  <c r="AF100" i="67"/>
  <c r="AL100" s="1"/>
  <c r="AC100"/>
  <c r="AF97"/>
  <c r="AL97" s="1"/>
  <c r="AF99"/>
  <c r="AL99" s="1"/>
  <c r="AF98"/>
  <c r="AL98" s="1"/>
  <c r="AJ56"/>
  <c r="AK89" s="1"/>
  <c r="AC56"/>
  <c r="AJ53"/>
  <c r="AJ54"/>
  <c r="AJ55"/>
  <c r="AF35"/>
  <c r="AL35" s="1"/>
  <c r="AC36"/>
  <c r="AF33"/>
  <c r="AF36"/>
  <c r="AC19"/>
  <c r="AD16"/>
  <c r="AL16" s="1"/>
  <c r="AD19"/>
  <c r="AL19" s="1"/>
  <c r="AD17"/>
  <c r="AL17" s="1"/>
  <c r="AD18"/>
  <c r="AL18" s="1"/>
  <c r="AF30" i="85"/>
  <c r="AC30"/>
  <c r="AF29"/>
  <c r="AL29" s="1"/>
  <c r="AJ26"/>
  <c r="AL26" s="1"/>
  <c r="AJ28"/>
  <c r="AJ27"/>
  <c r="AL27" s="1"/>
  <c r="AJ25"/>
  <c r="AC28"/>
  <c r="AC73"/>
  <c r="AD72"/>
  <c r="AL72" s="1"/>
  <c r="AD73"/>
  <c r="AL73" s="1"/>
  <c r="AD71"/>
  <c r="AH25"/>
  <c r="AH24"/>
  <c r="AL24" s="1"/>
  <c r="AH23"/>
  <c r="AD23"/>
  <c r="AC25"/>
  <c r="AD25"/>
  <c r="AD22"/>
  <c r="AL22" s="1"/>
  <c r="AH71"/>
  <c r="AH70"/>
  <c r="AL70" s="1"/>
  <c r="AH69"/>
  <c r="AH59"/>
  <c r="AH60"/>
  <c r="AH57"/>
  <c r="AD59"/>
  <c r="AD60"/>
  <c r="AC60"/>
  <c r="AD57"/>
  <c r="AL57" s="1"/>
  <c r="U11"/>
  <c r="P56"/>
  <c r="AL56"/>
  <c r="AF8"/>
  <c r="AC8"/>
  <c r="AD50" i="84"/>
  <c r="AL50" s="1"/>
  <c r="AD51"/>
  <c r="AL51" s="1"/>
  <c r="AC52"/>
  <c r="AD52"/>
  <c r="AL52" s="1"/>
  <c r="AJ49"/>
  <c r="AJ48"/>
  <c r="AJ47"/>
  <c r="AC49"/>
  <c r="AF49"/>
  <c r="AF48"/>
  <c r="AF47"/>
  <c r="AJ45"/>
  <c r="AJ44"/>
  <c r="AJ43"/>
  <c r="AJ40"/>
  <c r="AJ41"/>
  <c r="AL41" s="1"/>
  <c r="AD39"/>
  <c r="AL39" s="1"/>
  <c r="AD40"/>
  <c r="AC40"/>
  <c r="AJ36"/>
  <c r="AJ37"/>
  <c r="AC37"/>
  <c r="AF37"/>
  <c r="AL37" s="1"/>
  <c r="AF36"/>
  <c r="AF35"/>
  <c r="AJ33"/>
  <c r="AJ32"/>
  <c r="AJ31"/>
  <c r="AC33"/>
  <c r="AF33"/>
  <c r="AF32"/>
  <c r="AF31"/>
  <c r="AD31"/>
  <c r="AD32"/>
  <c r="AC32"/>
  <c r="AJ29"/>
  <c r="AJ28"/>
  <c r="AJ27"/>
  <c r="AC29"/>
  <c r="AF28"/>
  <c r="AF29"/>
  <c r="AH28"/>
  <c r="AH25"/>
  <c r="AH27"/>
  <c r="AJ69"/>
  <c r="AJ66"/>
  <c r="AJ67"/>
  <c r="AJ68"/>
  <c r="AC10"/>
  <c r="AD8"/>
  <c r="AD10"/>
  <c r="AL10" s="1"/>
  <c r="AD9"/>
  <c r="AL9" s="1"/>
  <c r="AH56"/>
  <c r="AH55"/>
  <c r="AD56"/>
  <c r="AD55"/>
  <c r="AL55" s="1"/>
  <c r="AD53"/>
  <c r="AL53" s="1"/>
  <c r="AC56"/>
  <c r="AH52" i="83"/>
  <c r="AC52"/>
  <c r="AH50"/>
  <c r="AH95"/>
  <c r="AH97"/>
  <c r="AH96"/>
  <c r="AD95"/>
  <c r="AD97"/>
  <c r="AC97"/>
  <c r="AD94"/>
  <c r="AL94" s="1"/>
  <c r="AD96"/>
  <c r="AH48"/>
  <c r="AH49"/>
  <c r="AH47"/>
  <c r="AD49"/>
  <c r="AL49" s="1"/>
  <c r="AC49"/>
  <c r="AD46"/>
  <c r="AF48"/>
  <c r="AL48" s="1"/>
  <c r="AC48"/>
  <c r="AF47"/>
  <c r="AH88"/>
  <c r="AH89"/>
  <c r="AH87"/>
  <c r="AH86"/>
  <c r="AL86" s="1"/>
  <c r="AD89"/>
  <c r="AD88"/>
  <c r="AC89"/>
  <c r="AD87"/>
  <c r="AD41"/>
  <c r="AL41" s="1"/>
  <c r="AC41"/>
  <c r="AD40"/>
  <c r="AL40" s="1"/>
  <c r="AJ85"/>
  <c r="AJ83"/>
  <c r="AL83" s="1"/>
  <c r="AF85"/>
  <c r="AL85" s="1"/>
  <c r="AC85"/>
  <c r="AF82"/>
  <c r="AJ37"/>
  <c r="AJ35"/>
  <c r="AL35" s="1"/>
  <c r="AC37"/>
  <c r="AJ34"/>
  <c r="AJ36"/>
  <c r="AL36" s="1"/>
  <c r="AF26"/>
  <c r="AL26" s="1"/>
  <c r="AC26"/>
  <c r="AJ72"/>
  <c r="AL72" s="1"/>
  <c r="AJ69"/>
  <c r="AL69" s="1"/>
  <c r="AJ71"/>
  <c r="AC72"/>
  <c r="AJ70"/>
  <c r="AL70" s="1"/>
  <c r="AD23"/>
  <c r="AD24"/>
  <c r="AC24"/>
  <c r="AC18"/>
  <c r="AD18"/>
  <c r="AL18" s="1"/>
  <c r="AD17"/>
  <c r="AL17" s="1"/>
  <c r="AD16"/>
  <c r="AL16" s="1"/>
  <c r="AD15"/>
  <c r="AL15" s="1"/>
  <c r="AH64"/>
  <c r="AH61"/>
  <c r="AL61" s="1"/>
  <c r="AH62"/>
  <c r="AD64"/>
  <c r="AC64"/>
  <c r="AJ59"/>
  <c r="AJ60"/>
  <c r="AJ57"/>
  <c r="AJ58"/>
  <c r="AF57"/>
  <c r="AF58"/>
  <c r="AL58" s="1"/>
  <c r="AC60"/>
  <c r="AF60"/>
  <c r="AL60" s="1"/>
  <c r="AF59"/>
  <c r="AL59" s="1"/>
  <c r="AJ11"/>
  <c r="AJ10"/>
  <c r="AJ12"/>
  <c r="AL12" s="1"/>
  <c r="AJ9"/>
  <c r="C56"/>
  <c r="J11"/>
  <c r="U11"/>
  <c r="N56"/>
  <c r="AJ101" i="82"/>
  <c r="AJ100"/>
  <c r="AJ99"/>
  <c r="AF101"/>
  <c r="AC101"/>
  <c r="AJ53"/>
  <c r="AJ50"/>
  <c r="AJ52"/>
  <c r="AJ51"/>
  <c r="AF53"/>
  <c r="AL53" s="1"/>
  <c r="AF52"/>
  <c r="AF51"/>
  <c r="AC53"/>
  <c r="AH49"/>
  <c r="AH52"/>
  <c r="AJ93"/>
  <c r="AJ90"/>
  <c r="AL90" s="1"/>
  <c r="AC93"/>
  <c r="AF93"/>
  <c r="AJ45"/>
  <c r="AJ42"/>
  <c r="AL42" s="1"/>
  <c r="AJ43"/>
  <c r="AF45"/>
  <c r="AF43"/>
  <c r="AC45"/>
  <c r="AH87"/>
  <c r="AH88"/>
  <c r="AH89"/>
  <c r="AD87"/>
  <c r="AD88"/>
  <c r="AC89"/>
  <c r="AD89"/>
  <c r="AH40"/>
  <c r="AH39"/>
  <c r="AH38"/>
  <c r="AL38" s="1"/>
  <c r="AH41"/>
  <c r="AD41"/>
  <c r="AD40"/>
  <c r="AC41"/>
  <c r="AH79"/>
  <c r="AH80"/>
  <c r="AH81"/>
  <c r="AC81"/>
  <c r="AD80"/>
  <c r="AD81"/>
  <c r="AD79"/>
  <c r="AL79" s="1"/>
  <c r="AH33"/>
  <c r="AL33" s="1"/>
  <c r="AC33"/>
  <c r="AH31"/>
  <c r="AH30"/>
  <c r="AD31"/>
  <c r="AL31" s="1"/>
  <c r="AD32"/>
  <c r="AL32" s="1"/>
  <c r="AD30"/>
  <c r="AC32"/>
  <c r="AC73"/>
  <c r="AD70"/>
  <c r="AL70" s="1"/>
  <c r="AD71"/>
  <c r="AL71" s="1"/>
  <c r="AD72"/>
  <c r="AL72" s="1"/>
  <c r="AD73"/>
  <c r="AL73" s="1"/>
  <c r="AD25"/>
  <c r="AL25" s="1"/>
  <c r="AC25"/>
  <c r="AD24"/>
  <c r="AL24" s="1"/>
  <c r="AD22"/>
  <c r="AL22" s="1"/>
  <c r="AH68"/>
  <c r="AH69"/>
  <c r="AD68"/>
  <c r="AD69"/>
  <c r="AL69" s="1"/>
  <c r="AC69"/>
  <c r="AH20"/>
  <c r="AL20" s="1"/>
  <c r="AH21"/>
  <c r="AL21" s="1"/>
  <c r="AH19"/>
  <c r="AL19" s="1"/>
  <c r="N56"/>
  <c r="U11"/>
  <c r="AH91" i="81"/>
  <c r="AH92"/>
  <c r="AD91"/>
  <c r="AL91" s="1"/>
  <c r="AD92"/>
  <c r="AD90"/>
  <c r="AC92"/>
  <c r="AD89"/>
  <c r="AL89" s="1"/>
  <c r="AH42"/>
  <c r="AH39"/>
  <c r="AL39" s="1"/>
  <c r="AH41"/>
  <c r="AC42"/>
  <c r="AD41"/>
  <c r="AL41" s="1"/>
  <c r="AD42"/>
  <c r="AH87"/>
  <c r="AH88"/>
  <c r="AD88"/>
  <c r="AC88"/>
  <c r="AD87"/>
  <c r="AD85"/>
  <c r="AL85" s="1"/>
  <c r="AF36"/>
  <c r="AC36"/>
  <c r="AF35"/>
  <c r="AC26"/>
  <c r="AF26"/>
  <c r="AL26" s="1"/>
  <c r="AF23"/>
  <c r="AL23" s="1"/>
  <c r="AJ71"/>
  <c r="AJ72"/>
  <c r="AJ69"/>
  <c r="AJ70"/>
  <c r="AF70"/>
  <c r="AF72"/>
  <c r="AF69"/>
  <c r="AL69" s="1"/>
  <c r="AC72"/>
  <c r="AF71"/>
  <c r="AC18"/>
  <c r="AD18"/>
  <c r="AL18" s="1"/>
  <c r="AD17"/>
  <c r="AL17" s="1"/>
  <c r="AD16"/>
  <c r="AL16" s="1"/>
  <c r="AD15"/>
  <c r="AL15" s="1"/>
  <c r="AH64"/>
  <c r="AH63"/>
  <c r="AL63" s="1"/>
  <c r="AC64"/>
  <c r="AD64"/>
  <c r="AC14"/>
  <c r="AF14"/>
  <c r="U15"/>
  <c r="P56"/>
  <c r="AC10"/>
  <c r="AD9"/>
  <c r="AL9" s="1"/>
  <c r="AD10"/>
  <c r="AL10" s="1"/>
  <c r="AD8"/>
  <c r="AH55"/>
  <c r="AH56"/>
  <c r="AD55"/>
  <c r="AL55" s="1"/>
  <c r="AC56"/>
  <c r="AD56"/>
  <c r="AD53"/>
  <c r="AL53" s="1"/>
  <c r="AD54"/>
  <c r="AL54" s="1"/>
  <c r="AJ21" i="77"/>
  <c r="AJ18"/>
  <c r="AJ28"/>
  <c r="AJ26"/>
  <c r="AL26" s="1"/>
  <c r="AJ27"/>
  <c r="AL27" s="1"/>
  <c r="AJ40"/>
  <c r="AC40"/>
  <c r="AJ39"/>
  <c r="AJ48"/>
  <c r="AJ47"/>
  <c r="J11"/>
  <c r="E56"/>
  <c r="AF33"/>
  <c r="AL33" s="1"/>
  <c r="AC33"/>
  <c r="AF31"/>
  <c r="AL31" s="1"/>
  <c r="AF30"/>
  <c r="AL30" s="1"/>
  <c r="AF32"/>
  <c r="AL32" s="1"/>
  <c r="AD76" i="76"/>
  <c r="AL76" s="1"/>
  <c r="AD75"/>
  <c r="AL75" s="1"/>
  <c r="AC76"/>
  <c r="AD74"/>
  <c r="AL74" s="1"/>
  <c r="AC85"/>
  <c r="AD84"/>
  <c r="AL84" s="1"/>
  <c r="AD85"/>
  <c r="AL85" s="1"/>
  <c r="AD83"/>
  <c r="AL83" s="1"/>
  <c r="AL56"/>
  <c r="AG89"/>
  <c r="AJ43"/>
  <c r="AJ41"/>
  <c r="AJ42"/>
  <c r="AL42" s="1"/>
  <c r="AJ49"/>
  <c r="AJ47"/>
  <c r="AJ50"/>
  <c r="AH25"/>
  <c r="AH26"/>
  <c r="AC18"/>
  <c r="AD16"/>
  <c r="AL16" s="1"/>
  <c r="AD17"/>
  <c r="AL17" s="1"/>
  <c r="AD15"/>
  <c r="AL15" s="1"/>
  <c r="AD18"/>
  <c r="AL18" s="1"/>
  <c r="AD40"/>
  <c r="AL40" s="1"/>
  <c r="AD38"/>
  <c r="AL38" s="1"/>
  <c r="AC40"/>
  <c r="AD39"/>
  <c r="AD50"/>
  <c r="AL50" s="1"/>
  <c r="AC50"/>
  <c r="AD49"/>
  <c r="AL49" s="1"/>
  <c r="AD8"/>
  <c r="AC8"/>
  <c r="AJ11" i="75"/>
  <c r="AL11" s="1"/>
  <c r="AJ12"/>
  <c r="AL12" s="1"/>
  <c r="AC12"/>
  <c r="AJ15"/>
  <c r="AJ16"/>
  <c r="AL16" s="1"/>
  <c r="AJ29"/>
  <c r="AJ27"/>
  <c r="AJ26"/>
  <c r="AC34"/>
  <c r="AJ33"/>
  <c r="AJ34"/>
  <c r="AL34" s="1"/>
  <c r="AJ31"/>
  <c r="AL31" s="1"/>
  <c r="AJ38"/>
  <c r="AJ37"/>
  <c r="AJ50"/>
  <c r="AL50" s="1"/>
  <c r="AJ48"/>
  <c r="AL48" s="1"/>
  <c r="AJ49"/>
  <c r="AL49" s="1"/>
  <c r="AJ51"/>
  <c r="AC53"/>
  <c r="AJ53"/>
  <c r="AL53" s="1"/>
  <c r="AH33"/>
  <c r="AC33"/>
  <c r="AH32"/>
  <c r="AH38"/>
  <c r="AC38"/>
  <c r="AH36"/>
  <c r="AL36" s="1"/>
  <c r="AH35"/>
  <c r="AL35" s="1"/>
  <c r="AH37"/>
  <c r="AL37" s="1"/>
  <c r="AH43"/>
  <c r="AL43" s="1"/>
  <c r="AC43"/>
  <c r="AH40"/>
  <c r="AL40" s="1"/>
  <c r="AH41"/>
  <c r="AL41" s="1"/>
  <c r="AH42"/>
  <c r="AL42" s="1"/>
  <c r="AJ100"/>
  <c r="AL100" s="1"/>
  <c r="AC100"/>
  <c r="AJ98"/>
  <c r="AJ97"/>
  <c r="AJ99"/>
  <c r="AL56"/>
  <c r="AH83"/>
  <c r="AL83" s="1"/>
  <c r="AH84"/>
  <c r="AL84" s="1"/>
  <c r="AH82"/>
  <c r="AH81"/>
  <c r="AC88"/>
  <c r="AH86"/>
  <c r="AH87"/>
  <c r="AL87" s="1"/>
  <c r="AH88"/>
  <c r="AF68"/>
  <c r="AF67"/>
  <c r="AL67" s="1"/>
  <c r="AF66"/>
  <c r="AC68"/>
  <c r="AF72"/>
  <c r="AL72" s="1"/>
  <c r="AF71"/>
  <c r="AF75"/>
  <c r="AL75" s="1"/>
  <c r="AF76"/>
  <c r="AL76" s="1"/>
  <c r="AC76"/>
  <c r="AF98"/>
  <c r="AL98" s="1"/>
  <c r="AC101"/>
  <c r="AF99"/>
  <c r="AL99" s="1"/>
  <c r="AF101"/>
  <c r="AD82"/>
  <c r="AL82" s="1"/>
  <c r="AD81"/>
  <c r="AC82"/>
  <c r="AD79"/>
  <c r="AL79" s="1"/>
  <c r="AD89"/>
  <c r="AL89" s="1"/>
  <c r="AD90"/>
  <c r="AL90" s="1"/>
  <c r="AC91"/>
  <c r="AD88"/>
  <c r="AD91"/>
  <c r="AL91" s="1"/>
  <c r="AC97"/>
  <c r="AD97"/>
  <c r="AD95"/>
  <c r="AL95" s="1"/>
  <c r="AD96"/>
  <c r="AL96" s="1"/>
  <c r="K71" i="74"/>
  <c r="T61"/>
  <c r="AJ60"/>
  <c r="AJ59"/>
  <c r="AJ71"/>
  <c r="AJ72"/>
  <c r="AC73"/>
  <c r="AJ73"/>
  <c r="AJ76"/>
  <c r="AC77"/>
  <c r="AJ74"/>
  <c r="AJ77"/>
  <c r="AJ80"/>
  <c r="AL80" s="1"/>
  <c r="AJ78"/>
  <c r="AJ89"/>
  <c r="AJ87"/>
  <c r="AJ86"/>
  <c r="AL86" s="1"/>
  <c r="AJ88"/>
  <c r="AJ92"/>
  <c r="AC93"/>
  <c r="AJ93"/>
  <c r="AL93" s="1"/>
  <c r="AJ96"/>
  <c r="AJ95"/>
  <c r="AJ94"/>
  <c r="AL94" s="1"/>
  <c r="AH68"/>
  <c r="AC69"/>
  <c r="AH69"/>
  <c r="AL69" s="1"/>
  <c r="AH74"/>
  <c r="AL74" s="1"/>
  <c r="AH72"/>
  <c r="AH78"/>
  <c r="AH76"/>
  <c r="AH77"/>
  <c r="AL77" s="1"/>
  <c r="AH84"/>
  <c r="AL84" s="1"/>
  <c r="AH82"/>
  <c r="AL82" s="1"/>
  <c r="AH85"/>
  <c r="AC85"/>
  <c r="P56"/>
  <c r="U11"/>
  <c r="AJ44"/>
  <c r="AJ45"/>
  <c r="AJ42"/>
  <c r="AC13"/>
  <c r="AH12"/>
  <c r="AH10"/>
  <c r="AH13"/>
  <c r="AL13" s="1"/>
  <c r="AH35"/>
  <c r="AH36"/>
  <c r="AF26"/>
  <c r="AF25"/>
  <c r="AF24"/>
  <c r="AF23"/>
  <c r="AL23" s="1"/>
  <c r="AF28"/>
  <c r="AF29"/>
  <c r="AF32"/>
  <c r="AL32" s="1"/>
  <c r="AC32"/>
  <c r="AF31"/>
  <c r="AL31" s="1"/>
  <c r="AF41"/>
  <c r="AL41" s="1"/>
  <c r="AF40"/>
  <c r="AC41"/>
  <c r="AF39"/>
  <c r="AF38"/>
  <c r="AC12"/>
  <c r="AD11"/>
  <c r="AL11" s="1"/>
  <c r="AD9"/>
  <c r="AD12"/>
  <c r="AL12" s="1"/>
  <c r="AD10"/>
  <c r="AD25"/>
  <c r="AL25" s="1"/>
  <c r="AC26"/>
  <c r="AD26"/>
  <c r="AD33"/>
  <c r="AL33" s="1"/>
  <c r="AD35"/>
  <c r="AD36"/>
  <c r="AD34"/>
  <c r="AL34" s="1"/>
  <c r="AC36"/>
  <c r="AD39"/>
  <c r="AD40"/>
  <c r="AL40" s="1"/>
  <c r="AD37"/>
  <c r="AL37" s="1"/>
  <c r="AC40"/>
  <c r="AL71" i="73"/>
  <c r="AH80"/>
  <c r="AH78"/>
  <c r="AH79"/>
  <c r="AH85"/>
  <c r="AH83"/>
  <c r="AH84"/>
  <c r="AH82"/>
  <c r="AL82" s="1"/>
  <c r="AJ40"/>
  <c r="AJ39"/>
  <c r="AH20"/>
  <c r="AH19"/>
  <c r="AH34"/>
  <c r="AH33"/>
  <c r="AH31"/>
  <c r="AC20"/>
  <c r="AF17"/>
  <c r="AL17" s="1"/>
  <c r="AF19"/>
  <c r="AL19" s="1"/>
  <c r="AF20"/>
  <c r="AF25"/>
  <c r="AL25" s="1"/>
  <c r="AF27"/>
  <c r="AL27" s="1"/>
  <c r="AF26"/>
  <c r="AL26" s="1"/>
  <c r="AF28"/>
  <c r="AC28"/>
  <c r="AF40"/>
  <c r="AF39"/>
  <c r="AL39" s="1"/>
  <c r="AC40"/>
  <c r="AD28"/>
  <c r="AD31"/>
  <c r="AD30"/>
  <c r="AC31"/>
  <c r="AD29"/>
  <c r="AL29" s="1"/>
  <c r="AC38"/>
  <c r="AD37"/>
  <c r="AL37" s="1"/>
  <c r="AD38"/>
  <c r="AL38" s="1"/>
  <c r="AD35"/>
  <c r="AL35" s="1"/>
  <c r="AD9"/>
  <c r="AL9" s="1"/>
  <c r="AC10"/>
  <c r="AD8"/>
  <c r="AD10"/>
  <c r="AL10" s="1"/>
  <c r="F71" i="77"/>
  <c r="N61"/>
  <c r="N56" i="67"/>
  <c r="U11"/>
  <c r="AD65"/>
  <c r="AL65" s="1"/>
  <c r="AC65"/>
  <c r="AD64"/>
  <c r="AD62"/>
  <c r="AL62" s="1"/>
  <c r="AD63"/>
  <c r="AD68"/>
  <c r="AL68" s="1"/>
  <c r="AD69"/>
  <c r="AL69" s="1"/>
  <c r="AC69"/>
  <c r="AC77"/>
  <c r="AD76"/>
  <c r="AD77"/>
  <c r="AD43"/>
  <c r="AL43" s="1"/>
  <c r="AD42"/>
  <c r="AL42" s="1"/>
  <c r="AC43"/>
  <c r="AD41"/>
  <c r="AL41" s="1"/>
  <c r="AD44"/>
  <c r="AL44" s="1"/>
  <c r="AC45"/>
  <c r="AD45"/>
  <c r="AL45" s="1"/>
  <c r="AD52"/>
  <c r="AL52" s="1"/>
  <c r="AC53"/>
  <c r="AD51"/>
  <c r="AL51" s="1"/>
  <c r="AD53"/>
  <c r="AD9"/>
  <c r="AL9" s="1"/>
  <c r="AC10"/>
  <c r="AD10"/>
  <c r="AL10" s="1"/>
  <c r="N61" i="87"/>
  <c r="F71"/>
  <c r="AK91" i="77"/>
  <c r="AK94"/>
  <c r="T62" s="1"/>
  <c r="T63"/>
  <c r="AI89" i="72"/>
  <c r="AL90"/>
  <c r="AL94"/>
  <c r="U51"/>
  <c r="U55"/>
  <c r="T56"/>
  <c r="P56"/>
  <c r="I56"/>
  <c r="I61" s="1"/>
  <c r="AC46"/>
  <c r="E56"/>
  <c r="J39"/>
  <c r="AL22"/>
  <c r="AL45"/>
  <c r="AL68" i="76"/>
  <c r="AL68" i="74"/>
  <c r="AL67"/>
  <c r="AL18"/>
  <c r="AL97" i="87"/>
  <c r="AL65"/>
  <c r="AI9" i="86"/>
  <c r="AL46" i="85"/>
  <c r="AL88"/>
  <c r="AL55" i="87"/>
  <c r="AL99"/>
  <c r="AL96"/>
  <c r="AL49"/>
  <c r="U51"/>
  <c r="AC48"/>
  <c r="AL47"/>
  <c r="AL93"/>
  <c r="AL45"/>
  <c r="U47"/>
  <c r="AL91"/>
  <c r="AL89"/>
  <c r="AL41"/>
  <c r="AF86"/>
  <c r="AL86" s="1"/>
  <c r="AL84"/>
  <c r="AL36"/>
  <c r="U39"/>
  <c r="AL82"/>
  <c r="AL34"/>
  <c r="AL81"/>
  <c r="AL77"/>
  <c r="AL76"/>
  <c r="AL24"/>
  <c r="AL71"/>
  <c r="AL22"/>
  <c r="U23"/>
  <c r="J23"/>
  <c r="AL66"/>
  <c r="AL19"/>
  <c r="J19"/>
  <c r="AL63"/>
  <c r="AF14"/>
  <c r="AL14" s="1"/>
  <c r="AI89"/>
  <c r="AL57"/>
  <c r="T56"/>
  <c r="I56"/>
  <c r="I61" s="1"/>
  <c r="E56"/>
  <c r="E61" s="1"/>
  <c r="AL55" i="86"/>
  <c r="AL102"/>
  <c r="AL101"/>
  <c r="AL54"/>
  <c r="AL97"/>
  <c r="U51"/>
  <c r="AL96"/>
  <c r="AF95"/>
  <c r="AL95" s="1"/>
  <c r="AL93"/>
  <c r="AL92"/>
  <c r="AL43"/>
  <c r="AL89"/>
  <c r="AL87"/>
  <c r="AL86"/>
  <c r="AL37"/>
  <c r="U39"/>
  <c r="AL83"/>
  <c r="AL33"/>
  <c r="AL34"/>
  <c r="AF79"/>
  <c r="AL79" s="1"/>
  <c r="AL78"/>
  <c r="U31"/>
  <c r="AL75"/>
  <c r="AL74"/>
  <c r="J27"/>
  <c r="J23"/>
  <c r="AL66"/>
  <c r="U19"/>
  <c r="AF62"/>
  <c r="AF63"/>
  <c r="AL64"/>
  <c r="AL9"/>
  <c r="AL102" i="85"/>
  <c r="AL99"/>
  <c r="AL47"/>
  <c r="J47"/>
  <c r="AD42"/>
  <c r="AL42" s="1"/>
  <c r="AF87"/>
  <c r="AL87" s="1"/>
  <c r="AF39"/>
  <c r="AL85"/>
  <c r="AL37"/>
  <c r="U39"/>
  <c r="J39"/>
  <c r="AL84"/>
  <c r="AL32"/>
  <c r="AL18" i="75"/>
  <c r="AF49" i="72"/>
  <c r="AL49" s="1"/>
  <c r="AF75"/>
  <c r="AL75" s="1"/>
  <c r="AL14" i="67"/>
  <c r="AF8" i="86"/>
  <c r="AH32" i="87"/>
  <c r="E56" i="82"/>
  <c r="AI9" i="77"/>
  <c r="J27"/>
  <c r="U56" i="76"/>
  <c r="AL79"/>
  <c r="AL87"/>
  <c r="AL91"/>
  <c r="AL96"/>
  <c r="AL102"/>
  <c r="AL71" i="75"/>
  <c r="AL44" i="74"/>
  <c r="U11" i="72"/>
  <c r="AF40"/>
  <c r="AL40" s="1"/>
  <c r="AL66" i="75"/>
  <c r="AL68"/>
  <c r="AL19"/>
  <c r="AL100" i="74"/>
  <c r="AL92"/>
  <c r="AL85"/>
  <c r="AL42" i="73"/>
  <c r="AL72"/>
  <c r="AL70" i="72"/>
  <c r="P56" i="67"/>
  <c r="AF74"/>
  <c r="U35"/>
  <c r="AL91"/>
  <c r="AC92"/>
  <c r="AL23"/>
  <c r="AD59" i="86"/>
  <c r="AL59" s="1"/>
  <c r="AL39" i="85"/>
  <c r="AD51"/>
  <c r="AL51" s="1"/>
  <c r="AD16" i="72"/>
  <c r="AL16" s="1"/>
  <c r="AL38" i="75"/>
  <c r="AL15"/>
  <c r="AL47" i="74"/>
  <c r="AJ80" i="85"/>
  <c r="AJ79"/>
  <c r="AL25" i="84"/>
  <c r="AL22"/>
  <c r="AL54" i="76"/>
  <c r="U35" i="85"/>
  <c r="AL80"/>
  <c r="AL79"/>
  <c r="AL30"/>
  <c r="AL76"/>
  <c r="AF28"/>
  <c r="AL28" s="1"/>
  <c r="AL74"/>
  <c r="AL69"/>
  <c r="U23"/>
  <c r="AJ67"/>
  <c r="AL67" s="1"/>
  <c r="AJ66"/>
  <c r="AF66"/>
  <c r="U19"/>
  <c r="AC17"/>
  <c r="AL61"/>
  <c r="AH9"/>
  <c r="AL9" s="1"/>
  <c r="T56"/>
  <c r="I56"/>
  <c r="I61" s="1"/>
  <c r="AJ54"/>
  <c r="J51" i="84"/>
  <c r="AD46"/>
  <c r="AL46" s="1"/>
  <c r="AL92"/>
  <c r="J47"/>
  <c r="AL87"/>
  <c r="AD38"/>
  <c r="AL38" s="1"/>
  <c r="J39"/>
  <c r="AD30"/>
  <c r="AL30" s="1"/>
  <c r="J31"/>
  <c r="AF27"/>
  <c r="AG9" s="1"/>
  <c r="AL73"/>
  <c r="J27"/>
  <c r="AL69"/>
  <c r="AC69"/>
  <c r="U23"/>
  <c r="U19"/>
  <c r="AH63"/>
  <c r="AD63"/>
  <c r="AH61"/>
  <c r="AL59"/>
  <c r="AK89"/>
  <c r="I56"/>
  <c r="I61" s="1"/>
  <c r="AL57"/>
  <c r="G56"/>
  <c r="G61" s="1"/>
  <c r="AL52" i="83"/>
  <c r="AL50"/>
  <c r="AL51"/>
  <c r="AD47"/>
  <c r="AL47" s="1"/>
  <c r="AH46"/>
  <c r="J47"/>
  <c r="AL91"/>
  <c r="AL90"/>
  <c r="AL43"/>
  <c r="AD39"/>
  <c r="AL39" s="1"/>
  <c r="AD38"/>
  <c r="AL38" s="1"/>
  <c r="AL37"/>
  <c r="AJ82"/>
  <c r="AF84"/>
  <c r="AL84" s="1"/>
  <c r="AL34"/>
  <c r="U35"/>
  <c r="J35"/>
  <c r="AD79"/>
  <c r="AL79" s="1"/>
  <c r="AD30"/>
  <c r="AL30" s="1"/>
  <c r="AD31"/>
  <c r="AL31" s="1"/>
  <c r="AL76"/>
  <c r="U31"/>
  <c r="AL74"/>
  <c r="AL75"/>
  <c r="AF23"/>
  <c r="AF24"/>
  <c r="J23"/>
  <c r="U23"/>
  <c r="AD65"/>
  <c r="AL65" s="1"/>
  <c r="AD62"/>
  <c r="AL62" s="1"/>
  <c r="AL14"/>
  <c r="AL57"/>
  <c r="R56"/>
  <c r="AI9"/>
  <c r="AL54" i="82"/>
  <c r="AJ98"/>
  <c r="AF99"/>
  <c r="AL99" s="1"/>
  <c r="AL100"/>
  <c r="AH50"/>
  <c r="AL50" s="1"/>
  <c r="AL97"/>
  <c r="AD48"/>
  <c r="AL48" s="1"/>
  <c r="AJ91"/>
  <c r="AL91" s="1"/>
  <c r="AF92"/>
  <c r="AL92" s="1"/>
  <c r="AL43"/>
  <c r="AD39"/>
  <c r="AL39" s="1"/>
  <c r="AH86"/>
  <c r="AL86" s="1"/>
  <c r="AL37"/>
  <c r="U39"/>
  <c r="AJ84"/>
  <c r="AF83"/>
  <c r="AL83" s="1"/>
  <c r="AF82"/>
  <c r="AL82" s="1"/>
  <c r="AL34"/>
  <c r="AL35"/>
  <c r="AD29"/>
  <c r="AL29" s="1"/>
  <c r="T56"/>
  <c r="AC77"/>
  <c r="AL76"/>
  <c r="AL75"/>
  <c r="AC21"/>
  <c r="AH67"/>
  <c r="AD67"/>
  <c r="AL18"/>
  <c r="U19"/>
  <c r="AK9"/>
  <c r="R56"/>
  <c r="G56"/>
  <c r="G61" s="1"/>
  <c r="AL9"/>
  <c r="AL102" i="81"/>
  <c r="AL99"/>
  <c r="AL50"/>
  <c r="AL49"/>
  <c r="AL44"/>
  <c r="AL46"/>
  <c r="AH90"/>
  <c r="AD86"/>
  <c r="AL86" s="1"/>
  <c r="J39"/>
  <c r="AH82"/>
  <c r="AL82" s="1"/>
  <c r="AL34"/>
  <c r="AL33"/>
  <c r="U35"/>
  <c r="J35"/>
  <c r="AL77"/>
  <c r="AD29"/>
  <c r="AL29" s="1"/>
  <c r="AD30"/>
  <c r="AL30" s="1"/>
  <c r="AH27"/>
  <c r="AL27" s="1"/>
  <c r="AL73"/>
  <c r="AL24"/>
  <c r="AL70"/>
  <c r="J23"/>
  <c r="AL66"/>
  <c r="AD62"/>
  <c r="AL62" s="1"/>
  <c r="AH61"/>
  <c r="AL61" s="1"/>
  <c r="T56"/>
  <c r="AL44" i="77"/>
  <c r="AL54"/>
  <c r="J15"/>
  <c r="AF14"/>
  <c r="AL14" s="1"/>
  <c r="J23"/>
  <c r="AL25"/>
  <c r="AC28"/>
  <c r="AC29"/>
  <c r="AH39" i="76"/>
  <c r="AH51"/>
  <c r="AL51" s="1"/>
  <c r="J23"/>
  <c r="J27"/>
  <c r="J31"/>
  <c r="AL33"/>
  <c r="AL43"/>
  <c r="AC43"/>
  <c r="AL69" i="75"/>
  <c r="AL101"/>
  <c r="AI89" i="74"/>
  <c r="AK9"/>
  <c r="AL38"/>
  <c r="AL93" i="73"/>
  <c r="J15" i="84"/>
  <c r="J15" i="83"/>
  <c r="AD28" i="76"/>
  <c r="AL28" s="1"/>
  <c r="AJ48"/>
  <c r="N56" i="75"/>
  <c r="AC20"/>
  <c r="AC78" i="74"/>
  <c r="U47"/>
  <c r="U15"/>
  <c r="AL70"/>
  <c r="AL73"/>
  <c r="AC80"/>
  <c r="AL78"/>
  <c r="U43"/>
  <c r="AL90"/>
  <c r="U51"/>
  <c r="AL53"/>
  <c r="AF55"/>
  <c r="AL55" s="1"/>
  <c r="J51"/>
  <c r="AC34"/>
  <c r="AL29"/>
  <c r="AL30"/>
  <c r="AL42"/>
  <c r="J47"/>
  <c r="AL88" i="73"/>
  <c r="U15"/>
  <c r="AL83"/>
  <c r="U39"/>
  <c r="AF99"/>
  <c r="AL99" s="1"/>
  <c r="U55"/>
  <c r="G56"/>
  <c r="G61" s="1"/>
  <c r="E56"/>
  <c r="J19"/>
  <c r="AC18"/>
  <c r="J35"/>
  <c r="J51"/>
  <c r="AC13"/>
  <c r="AL34"/>
  <c r="J47"/>
  <c r="AL17" i="84"/>
  <c r="AC36" i="87"/>
  <c r="AH16" i="85"/>
  <c r="AL16" s="1"/>
  <c r="AL12" i="84"/>
  <c r="AL11" i="83"/>
  <c r="AL30" i="75"/>
  <c r="AL29"/>
  <c r="AD24" i="76"/>
  <c r="AL24" s="1"/>
  <c r="AL21"/>
  <c r="AL34"/>
  <c r="AL14" i="75"/>
  <c r="AJ10"/>
  <c r="AK9" s="1"/>
  <c r="AL36" i="67"/>
  <c r="AL47"/>
  <c r="J15" i="81"/>
  <c r="AH28" i="87"/>
  <c r="AL71" i="83"/>
  <c r="U31" i="82"/>
  <c r="AH40" i="81"/>
  <c r="AL40" s="1"/>
  <c r="AF20" i="76"/>
  <c r="AL20" s="1"/>
  <c r="AJ36" i="77"/>
  <c r="AL36" s="1"/>
  <c r="AD48" i="76"/>
  <c r="U23" i="75"/>
  <c r="U56" s="1"/>
  <c r="AD24" i="74"/>
  <c r="AL24" s="1"/>
  <c r="AH12" i="73"/>
  <c r="AI9" s="1"/>
  <c r="J15" i="72"/>
  <c r="AL51" i="75"/>
  <c r="AC51"/>
  <c r="AL86"/>
  <c r="AF12" i="73"/>
  <c r="AK9"/>
  <c r="AL62" i="72"/>
  <c r="AL60"/>
  <c r="AL58" i="67"/>
  <c r="AL67"/>
  <c r="AD71"/>
  <c r="AL71" s="1"/>
  <c r="U27"/>
  <c r="AL74"/>
  <c r="AL78"/>
  <c r="AL85"/>
  <c r="AI9"/>
  <c r="AL34"/>
  <c r="AL48"/>
  <c r="AL50"/>
  <c r="C56" i="85"/>
  <c r="C61" s="1"/>
  <c r="AL45" i="81"/>
  <c r="AF15" i="86"/>
  <c r="AL11" i="76"/>
  <c r="AL44" i="75"/>
  <c r="AL18" i="77"/>
  <c r="AL20"/>
  <c r="AH43" i="74"/>
  <c r="AL43" s="1"/>
  <c r="AL63" i="72"/>
  <c r="AL38"/>
  <c r="J71" i="67"/>
  <c r="AL77" l="1"/>
  <c r="AL53"/>
  <c r="AL64"/>
  <c r="J56" i="82"/>
  <c r="C61" s="1"/>
  <c r="AL46" i="72"/>
  <c r="AL47"/>
  <c r="AL76" i="67"/>
  <c r="AL98" i="82"/>
  <c r="AL63" i="67"/>
  <c r="AL29" i="72"/>
  <c r="AL13" i="81"/>
  <c r="AL30" i="73"/>
  <c r="AL73" i="67"/>
  <c r="J56" i="72"/>
  <c r="C61" s="1"/>
  <c r="AL94" i="67"/>
  <c r="AL97" i="75"/>
  <c r="AL71" i="81"/>
  <c r="AL92"/>
  <c r="AL49" i="84"/>
  <c r="AK89" i="86"/>
  <c r="AL61"/>
  <c r="AL96" i="72"/>
  <c r="AG9" i="81"/>
  <c r="E63" s="1"/>
  <c r="AL40" i="73"/>
  <c r="AL20"/>
  <c r="AL76" i="74"/>
  <c r="AL72" i="81"/>
  <c r="AL42"/>
  <c r="AL89" i="82"/>
  <c r="AI89" i="86"/>
  <c r="AL100" i="87"/>
  <c r="AL52" i="72"/>
  <c r="AL49" i="73"/>
  <c r="AL37" i="81"/>
  <c r="AL24" i="84"/>
  <c r="AL10" i="74"/>
  <c r="AL87" i="81"/>
  <c r="AL31"/>
  <c r="AL63" i="82"/>
  <c r="AL88" i="67"/>
  <c r="AL24" i="86"/>
  <c r="AL55" i="73"/>
  <c r="AL67" i="82"/>
  <c r="AK89"/>
  <c r="AL31" i="73"/>
  <c r="AL72" i="74"/>
  <c r="AL68" i="82"/>
  <c r="AE89" i="85"/>
  <c r="AK9" i="87"/>
  <c r="AL31"/>
  <c r="AL32" i="72"/>
  <c r="AL45" i="73"/>
  <c r="AL32"/>
  <c r="AL61"/>
  <c r="AL85" i="82"/>
  <c r="J56" i="74"/>
  <c r="J61" s="1"/>
  <c r="AL66" i="85"/>
  <c r="AG89" i="86"/>
  <c r="AL36" i="74"/>
  <c r="AL11" i="73"/>
  <c r="AL58" i="74"/>
  <c r="AK9" i="81"/>
  <c r="AL19"/>
  <c r="AL38"/>
  <c r="AL57" i="82"/>
  <c r="AL64"/>
  <c r="AL55" i="83"/>
  <c r="AL67"/>
  <c r="AL21"/>
  <c r="AL81"/>
  <c r="AL87" i="67"/>
  <c r="AL37" i="72"/>
  <c r="AL35"/>
  <c r="AL99"/>
  <c r="AL54" i="73"/>
  <c r="AL64" i="81"/>
  <c r="AL80" i="82"/>
  <c r="AL40"/>
  <c r="AL88"/>
  <c r="AL51"/>
  <c r="AL101"/>
  <c r="AK9" i="83"/>
  <c r="AL64"/>
  <c r="AL87"/>
  <c r="AL88"/>
  <c r="AL97"/>
  <c r="AL32" i="84"/>
  <c r="AL40"/>
  <c r="AL89" i="85"/>
  <c r="AL29" i="84"/>
  <c r="AI89" i="73"/>
  <c r="AG89" i="75"/>
  <c r="AK89"/>
  <c r="AI9" i="76"/>
  <c r="AK9"/>
  <c r="AL60" i="85"/>
  <c r="AI89"/>
  <c r="AG9" i="67"/>
  <c r="E63" s="1"/>
  <c r="AL47" i="76"/>
  <c r="AL39" i="86"/>
  <c r="AL53"/>
  <c r="AI9" i="72"/>
  <c r="AK9" i="86"/>
  <c r="J56" i="73"/>
  <c r="E61" s="1"/>
  <c r="AG9" i="83"/>
  <c r="E63" s="1"/>
  <c r="AL63" i="84"/>
  <c r="AI9" i="87"/>
  <c r="AI9" i="74"/>
  <c r="AI89" i="75"/>
  <c r="AI91" s="1"/>
  <c r="AI9"/>
  <c r="AI11" s="1"/>
  <c r="AK9" i="77"/>
  <c r="AK9" i="85"/>
  <c r="AK9" i="67"/>
  <c r="AE9" i="87"/>
  <c r="J56"/>
  <c r="J61" s="1"/>
  <c r="AL47" i="73"/>
  <c r="AL53"/>
  <c r="AL89"/>
  <c r="AL80"/>
  <c r="AL58"/>
  <c r="AL23" i="84"/>
  <c r="AL63" i="85"/>
  <c r="AG89" i="67"/>
  <c r="AG91" s="1"/>
  <c r="AG94" s="1"/>
  <c r="P62" s="1"/>
  <c r="AL36" i="86"/>
  <c r="AL48" i="77"/>
  <c r="AI11" i="73"/>
  <c r="G63"/>
  <c r="U61" i="75"/>
  <c r="I63"/>
  <c r="AK11"/>
  <c r="AG11" i="84"/>
  <c r="E63"/>
  <c r="AI11" i="87"/>
  <c r="G63"/>
  <c r="AI11" i="74"/>
  <c r="G63"/>
  <c r="AI94" i="75"/>
  <c r="R62" s="1"/>
  <c r="R63"/>
  <c r="I63" i="77"/>
  <c r="AK11"/>
  <c r="I63" i="85"/>
  <c r="AK11"/>
  <c r="AK11" i="67"/>
  <c r="I63"/>
  <c r="AI94" i="86"/>
  <c r="R62" s="1"/>
  <c r="R63"/>
  <c r="AI91"/>
  <c r="AK11" i="87"/>
  <c r="I63"/>
  <c r="AE11"/>
  <c r="C63"/>
  <c r="T63" i="82"/>
  <c r="AK94"/>
  <c r="T62" s="1"/>
  <c r="AK91"/>
  <c r="P63" i="86"/>
  <c r="AG94"/>
  <c r="P62" s="1"/>
  <c r="AG91"/>
  <c r="AI91" i="73"/>
  <c r="AI94"/>
  <c r="R62" s="1"/>
  <c r="R63"/>
  <c r="AG94" i="75"/>
  <c r="P62" s="1"/>
  <c r="AG91"/>
  <c r="P63"/>
  <c r="T63"/>
  <c r="AK94"/>
  <c r="T62" s="1"/>
  <c r="AK91"/>
  <c r="G63" i="76"/>
  <c r="AI11"/>
  <c r="I63"/>
  <c r="AK11"/>
  <c r="R63" i="85"/>
  <c r="AI91"/>
  <c r="AI94"/>
  <c r="R62" s="1"/>
  <c r="T63" i="86"/>
  <c r="AK94"/>
  <c r="T62" s="1"/>
  <c r="AK91"/>
  <c r="AI11" i="72"/>
  <c r="G63"/>
  <c r="AK11" i="86"/>
  <c r="I63"/>
  <c r="AK11" i="74"/>
  <c r="I63"/>
  <c r="I63" i="82"/>
  <c r="AK11"/>
  <c r="K71"/>
  <c r="T61"/>
  <c r="T63" i="84"/>
  <c r="AK94"/>
  <c r="T62" s="1"/>
  <c r="AK91"/>
  <c r="H71" i="67"/>
  <c r="U61" i="76"/>
  <c r="G63" i="67"/>
  <c r="AI11"/>
  <c r="F71" i="75"/>
  <c r="N61"/>
  <c r="R63" i="74"/>
  <c r="AI94"/>
  <c r="R62" s="1"/>
  <c r="AI91"/>
  <c r="K71" i="81"/>
  <c r="T61"/>
  <c r="J71" i="82"/>
  <c r="R61"/>
  <c r="J71" i="83"/>
  <c r="R61"/>
  <c r="T61" i="87"/>
  <c r="K71"/>
  <c r="AI11" i="86"/>
  <c r="G63"/>
  <c r="T61" i="72"/>
  <c r="K71"/>
  <c r="AK98" i="77"/>
  <c r="AK97"/>
  <c r="AK96"/>
  <c r="AK95"/>
  <c r="H71" i="74"/>
  <c r="P61"/>
  <c r="AL8" i="76"/>
  <c r="AE9"/>
  <c r="E61" i="77"/>
  <c r="H71"/>
  <c r="AL56" i="81"/>
  <c r="AE89"/>
  <c r="AL56" i="84"/>
  <c r="AE89"/>
  <c r="AG9" i="85"/>
  <c r="AL8"/>
  <c r="AL8" i="86"/>
  <c r="AE9"/>
  <c r="R61" i="74"/>
  <c r="J71"/>
  <c r="J71" i="87"/>
  <c r="R61"/>
  <c r="H71" i="75"/>
  <c r="P61"/>
  <c r="J71" i="81"/>
  <c r="R61"/>
  <c r="K71" i="83"/>
  <c r="T61"/>
  <c r="K71" i="67"/>
  <c r="T61"/>
  <c r="AE89" i="74"/>
  <c r="AL57"/>
  <c r="N61" i="76"/>
  <c r="F71"/>
  <c r="AL56" i="82"/>
  <c r="AE89"/>
  <c r="AL8" i="83"/>
  <c r="AE9"/>
  <c r="F71" i="84"/>
  <c r="N61"/>
  <c r="H71" i="86"/>
  <c r="P61"/>
  <c r="N61"/>
  <c r="F71"/>
  <c r="N63" i="87"/>
  <c r="AE94"/>
  <c r="N62" s="1"/>
  <c r="AE91"/>
  <c r="F71" i="72"/>
  <c r="AI97" i="76"/>
  <c r="AI98"/>
  <c r="AI95"/>
  <c r="AI96"/>
  <c r="F71" i="73"/>
  <c r="AI98" i="67"/>
  <c r="AI96"/>
  <c r="AI97"/>
  <c r="AI95"/>
  <c r="H71" i="73"/>
  <c r="AI91" i="77"/>
  <c r="R63"/>
  <c r="AI94"/>
  <c r="R62" s="1"/>
  <c r="AL10" i="75"/>
  <c r="AL12" i="73"/>
  <c r="AL48" i="76"/>
  <c r="U56" i="72"/>
  <c r="N61" s="1"/>
  <c r="AG9" i="86"/>
  <c r="AL63"/>
  <c r="U56" i="67"/>
  <c r="P61" s="1"/>
  <c r="AL28" i="73"/>
  <c r="AL39" i="74"/>
  <c r="AL35"/>
  <c r="AL26"/>
  <c r="AL88" i="75"/>
  <c r="AL81"/>
  <c r="AM89"/>
  <c r="AL33"/>
  <c r="AL39" i="76"/>
  <c r="AM89"/>
  <c r="AL88" i="81"/>
  <c r="U56" i="82"/>
  <c r="P61" s="1"/>
  <c r="AL30"/>
  <c r="AL81"/>
  <c r="AL41"/>
  <c r="AL87"/>
  <c r="AL45"/>
  <c r="AL93"/>
  <c r="AL52"/>
  <c r="U56" i="83"/>
  <c r="N61" s="1"/>
  <c r="AL23"/>
  <c r="AL89"/>
  <c r="AL46"/>
  <c r="AL96"/>
  <c r="AL95"/>
  <c r="AI89" i="84"/>
  <c r="AL31"/>
  <c r="U56" i="85"/>
  <c r="AL59"/>
  <c r="AE9"/>
  <c r="AL25"/>
  <c r="AL23"/>
  <c r="AL71"/>
  <c r="J71" i="73"/>
  <c r="AI9" i="81"/>
  <c r="AL62" i="86"/>
  <c r="AL15"/>
  <c r="AL41"/>
  <c r="AL40"/>
  <c r="AL52"/>
  <c r="U56" i="87"/>
  <c r="AL30"/>
  <c r="AL32"/>
  <c r="AL33"/>
  <c r="AL88"/>
  <c r="AL32" i="75"/>
  <c r="AE89"/>
  <c r="AL84" i="82"/>
  <c r="AL61" i="84"/>
  <c r="AL62"/>
  <c r="AL45"/>
  <c r="AL62" i="85"/>
  <c r="AL68"/>
  <c r="AG9" i="74"/>
  <c r="AL41" i="85"/>
  <c r="AL9" i="87"/>
  <c r="J56" i="67"/>
  <c r="AL55"/>
  <c r="AL52" i="73"/>
  <c r="AL50"/>
  <c r="AL33"/>
  <c r="AL15"/>
  <c r="AL16"/>
  <c r="AG9"/>
  <c r="AL100"/>
  <c r="AL85"/>
  <c r="AL77"/>
  <c r="AL59"/>
  <c r="AL45" i="74"/>
  <c r="AL27"/>
  <c r="AL95"/>
  <c r="AL89"/>
  <c r="AL71"/>
  <c r="J56" i="76"/>
  <c r="J61" s="1"/>
  <c r="AL26"/>
  <c r="AG9"/>
  <c r="AL21" i="77"/>
  <c r="AL28"/>
  <c r="U56" i="81"/>
  <c r="P61" s="1"/>
  <c r="J56"/>
  <c r="AG89"/>
  <c r="AK89"/>
  <c r="AL22"/>
  <c r="AL78"/>
  <c r="AL35"/>
  <c r="AL36"/>
  <c r="AI9" i="82"/>
  <c r="AI89"/>
  <c r="AL65"/>
  <c r="AL49"/>
  <c r="AL9" i="83"/>
  <c r="AL68"/>
  <c r="J71" i="84"/>
  <c r="AK9"/>
  <c r="AL67"/>
  <c r="AL68"/>
  <c r="AL21"/>
  <c r="AL27"/>
  <c r="AL28"/>
  <c r="AL36"/>
  <c r="AL35"/>
  <c r="AL47"/>
  <c r="H71" i="82"/>
  <c r="AL86" i="67"/>
  <c r="AL80"/>
  <c r="AE9"/>
  <c r="AL20" i="75"/>
  <c r="AE89" i="67"/>
  <c r="AL36" i="85"/>
  <c r="AL44"/>
  <c r="AM89" i="86"/>
  <c r="AL20"/>
  <c r="AL21"/>
  <c r="AL23"/>
  <c r="AL35"/>
  <c r="AG9" i="87"/>
  <c r="AL18"/>
  <c r="AL17" i="72"/>
  <c r="AL36"/>
  <c r="AL13"/>
  <c r="AL14"/>
  <c r="AL100"/>
  <c r="AL78" i="73"/>
  <c r="K71" i="84"/>
  <c r="AL43" i="72"/>
  <c r="AL27" i="75"/>
  <c r="AL38" i="77"/>
  <c r="AL40"/>
  <c r="AE89" i="76"/>
  <c r="AG89" i="82"/>
  <c r="AL63" i="73"/>
  <c r="I63"/>
  <c r="AK11"/>
  <c r="G63" i="83"/>
  <c r="AI11"/>
  <c r="T61" i="85"/>
  <c r="K71"/>
  <c r="AI11" i="77"/>
  <c r="G63"/>
  <c r="R63" i="87"/>
  <c r="AI94"/>
  <c r="R62" s="1"/>
  <c r="AI91"/>
  <c r="H71" i="72"/>
  <c r="P61"/>
  <c r="AI91"/>
  <c r="R63"/>
  <c r="AI94"/>
  <c r="R62" s="1"/>
  <c r="F71" i="67"/>
  <c r="AL8" i="73"/>
  <c r="AE9"/>
  <c r="AL9" i="74"/>
  <c r="AE9"/>
  <c r="AG94" i="76"/>
  <c r="P62" s="1"/>
  <c r="AG91"/>
  <c r="P63"/>
  <c r="AL8" i="81"/>
  <c r="AE9"/>
  <c r="H71"/>
  <c r="F71" i="82"/>
  <c r="N61"/>
  <c r="F71" i="83"/>
  <c r="I63"/>
  <c r="AK11"/>
  <c r="AL8" i="84"/>
  <c r="AE9"/>
  <c r="N63" i="85"/>
  <c r="AE94"/>
  <c r="N62" s="1"/>
  <c r="AE91"/>
  <c r="H71"/>
  <c r="P61"/>
  <c r="AK91" i="67"/>
  <c r="AK94"/>
  <c r="T62" s="1"/>
  <c r="T63"/>
  <c r="H71" i="87"/>
  <c r="P61"/>
  <c r="C63" i="75"/>
  <c r="AE11"/>
  <c r="AL56" i="74"/>
  <c r="AG89"/>
  <c r="E61" i="84"/>
  <c r="H71"/>
  <c r="AG91"/>
  <c r="P63"/>
  <c r="AG94"/>
  <c r="P62" s="1"/>
  <c r="J71" i="85"/>
  <c r="R61"/>
  <c r="T61" i="86"/>
  <c r="K71"/>
  <c r="AK91" i="76"/>
  <c r="AK94"/>
  <c r="T62" s="1"/>
  <c r="T63"/>
  <c r="AE103" i="77"/>
  <c r="N64" s="1"/>
  <c r="AE100"/>
  <c r="AE11"/>
  <c r="C63"/>
  <c r="F71" i="81"/>
  <c r="AK11"/>
  <c r="I63"/>
  <c r="AE89" i="83"/>
  <c r="AL56"/>
  <c r="H71"/>
  <c r="N61" i="85"/>
  <c r="F71"/>
  <c r="AL12" i="72"/>
  <c r="AG9"/>
  <c r="AL8"/>
  <c r="AK9"/>
  <c r="AL56"/>
  <c r="AG89"/>
  <c r="AL56" i="73"/>
  <c r="AG89"/>
  <c r="AG91" i="77"/>
  <c r="AG94"/>
  <c r="P62" s="1"/>
  <c r="P63"/>
  <c r="U56" i="74"/>
  <c r="J56" i="77"/>
  <c r="AI89" i="81"/>
  <c r="AL90"/>
  <c r="J56" i="83"/>
  <c r="AG89"/>
  <c r="AK89"/>
  <c r="AL24"/>
  <c r="AL82"/>
  <c r="AL28" i="87"/>
  <c r="AM9" s="1"/>
  <c r="AL33" i="67"/>
  <c r="AL14" i="81"/>
  <c r="AL33" i="84"/>
  <c r="AK89" i="85"/>
  <c r="AI9"/>
  <c r="AL41" i="76"/>
  <c r="AE9" i="82"/>
  <c r="AL54" i="67"/>
  <c r="AE89" i="72"/>
  <c r="K71" i="77"/>
  <c r="AL84" i="73"/>
  <c r="AL79"/>
  <c r="AL28" i="74"/>
  <c r="AM9" s="1"/>
  <c r="AL96"/>
  <c r="AL87"/>
  <c r="AL88"/>
  <c r="AL59"/>
  <c r="AL60"/>
  <c r="AK89"/>
  <c r="AL25" i="76"/>
  <c r="AL45"/>
  <c r="AG9" i="77"/>
  <c r="AG9" i="82"/>
  <c r="AI89" i="83"/>
  <c r="AL10"/>
  <c r="AI9" i="84"/>
  <c r="U56"/>
  <c r="J56"/>
  <c r="J61" s="1"/>
  <c r="AL66"/>
  <c r="AL43"/>
  <c r="AL44"/>
  <c r="AL48"/>
  <c r="J56" i="85"/>
  <c r="J61" s="1"/>
  <c r="AG89"/>
  <c r="J71" i="76"/>
  <c r="J56" i="75"/>
  <c r="J61" s="1"/>
  <c r="AL56" i="67"/>
  <c r="AL43" i="85"/>
  <c r="AL45"/>
  <c r="AL54"/>
  <c r="J56" i="86"/>
  <c r="J61" s="1"/>
  <c r="AE89"/>
  <c r="U56"/>
  <c r="AL18"/>
  <c r="AG89" i="87"/>
  <c r="AK89"/>
  <c r="AL56"/>
  <c r="AM89" s="1"/>
  <c r="AK89" i="72"/>
  <c r="AL93"/>
  <c r="AL95"/>
  <c r="AK89" i="73"/>
  <c r="AL44" i="72"/>
  <c r="AL26" i="75"/>
  <c r="AL47" i="77"/>
  <c r="AL39"/>
  <c r="AG9" i="75"/>
  <c r="U56" i="73"/>
  <c r="N61" s="1"/>
  <c r="K71"/>
  <c r="AL64"/>
  <c r="AL62"/>
  <c r="AE89"/>
  <c r="AE9" i="72"/>
  <c r="AM89" i="77"/>
  <c r="AG11" i="83" l="1"/>
  <c r="E61" i="82"/>
  <c r="J61" i="83"/>
  <c r="AM9" i="82"/>
  <c r="J63" s="1"/>
  <c r="J61"/>
  <c r="E61" i="72"/>
  <c r="J61" i="81"/>
  <c r="AG11" i="67"/>
  <c r="AM89"/>
  <c r="AM9"/>
  <c r="AM11" s="1"/>
  <c r="N61" i="81"/>
  <c r="N61" i="67"/>
  <c r="J61"/>
  <c r="P63"/>
  <c r="P61" i="83"/>
  <c r="P61" i="73"/>
  <c r="C61"/>
  <c r="AM9"/>
  <c r="J63" s="1"/>
  <c r="AG11" i="81"/>
  <c r="E61" i="83"/>
  <c r="J61" i="73"/>
  <c r="C61" i="81"/>
  <c r="J61" i="72"/>
  <c r="C61" i="67"/>
  <c r="C61" i="83"/>
  <c r="E61" i="67"/>
  <c r="E61" i="81"/>
  <c r="G63" i="75"/>
  <c r="AM9"/>
  <c r="AM9" i="77"/>
  <c r="J63" s="1"/>
  <c r="AM89" i="85"/>
  <c r="AM91" s="1"/>
  <c r="J63" i="87"/>
  <c r="AM11"/>
  <c r="J63" i="74"/>
  <c r="AM11"/>
  <c r="J63" i="75"/>
  <c r="AM11"/>
  <c r="U63" i="85"/>
  <c r="AM94"/>
  <c r="U62" s="1"/>
  <c r="AK94" i="72"/>
  <c r="T62" s="1"/>
  <c r="T63"/>
  <c r="AK91"/>
  <c r="AE91" i="86"/>
  <c r="AE94"/>
  <c r="N62" s="1"/>
  <c r="N63"/>
  <c r="U61" i="84"/>
  <c r="M71"/>
  <c r="E63" i="82"/>
  <c r="AG11"/>
  <c r="T63" i="74"/>
  <c r="AK94"/>
  <c r="T62" s="1"/>
  <c r="AK91"/>
  <c r="AE91" i="72"/>
  <c r="AE94" s="1"/>
  <c r="N62" s="1"/>
  <c r="N63"/>
  <c r="C63" i="82"/>
  <c r="AE11"/>
  <c r="AI11" i="85"/>
  <c r="G63"/>
  <c r="AK91" i="83"/>
  <c r="AK94"/>
  <c r="T62" s="1"/>
  <c r="T63"/>
  <c r="AI91" i="81"/>
  <c r="AI94"/>
  <c r="R62" s="1"/>
  <c r="R63"/>
  <c r="M71" i="74"/>
  <c r="U61"/>
  <c r="AG91" i="73"/>
  <c r="AG94" s="1"/>
  <c r="P62" s="1"/>
  <c r="P63"/>
  <c r="P63" i="72"/>
  <c r="AG91"/>
  <c r="AG94" s="1"/>
  <c r="P62" s="1"/>
  <c r="I63"/>
  <c r="AK11"/>
  <c r="AG11"/>
  <c r="E63"/>
  <c r="AK96" i="76"/>
  <c r="AK95"/>
  <c r="AK98"/>
  <c r="AK97"/>
  <c r="AG94" i="74"/>
  <c r="P62" s="1"/>
  <c r="P63"/>
  <c r="AG91"/>
  <c r="AE17" i="75"/>
  <c r="AE14"/>
  <c r="C62" s="1"/>
  <c r="AE15"/>
  <c r="AE18"/>
  <c r="AE16"/>
  <c r="AK96" i="67"/>
  <c r="AK98"/>
  <c r="AK97"/>
  <c r="AK95"/>
  <c r="C63" i="84"/>
  <c r="AE11"/>
  <c r="AK16" i="83"/>
  <c r="AK14"/>
  <c r="I62" s="1"/>
  <c r="AK15"/>
  <c r="AK18"/>
  <c r="AK17"/>
  <c r="C63" i="81"/>
  <c r="AE11"/>
  <c r="AI96" i="87"/>
  <c r="AI95"/>
  <c r="AI98"/>
  <c r="AI97"/>
  <c r="AI15" i="77"/>
  <c r="AI14"/>
  <c r="G62" s="1"/>
  <c r="AI16"/>
  <c r="AI18"/>
  <c r="AI17"/>
  <c r="P63" i="82"/>
  <c r="AG91"/>
  <c r="AG94"/>
  <c r="P62" s="1"/>
  <c r="E63" i="87"/>
  <c r="AG11"/>
  <c r="AE91" i="67"/>
  <c r="AE94" s="1"/>
  <c r="N62" s="1"/>
  <c r="N63"/>
  <c r="C63"/>
  <c r="AE11"/>
  <c r="AK11" i="84"/>
  <c r="I63"/>
  <c r="AI94" i="82"/>
  <c r="R62" s="1"/>
  <c r="R63"/>
  <c r="AI91"/>
  <c r="T63" i="81"/>
  <c r="AK91"/>
  <c r="AK94"/>
  <c r="T62" s="1"/>
  <c r="AG11" i="76"/>
  <c r="E63"/>
  <c r="AG11" i="73"/>
  <c r="E63"/>
  <c r="AG11" i="74"/>
  <c r="E63"/>
  <c r="M71" i="87"/>
  <c r="U61"/>
  <c r="AI11" i="81"/>
  <c r="G63"/>
  <c r="R63" i="84"/>
  <c r="AI91"/>
  <c r="AI94"/>
  <c r="R62" s="1"/>
  <c r="U61" i="83"/>
  <c r="M71"/>
  <c r="U61" i="82"/>
  <c r="M71"/>
  <c r="AM91" i="76"/>
  <c r="AM94"/>
  <c r="U62" s="1"/>
  <c r="U63"/>
  <c r="M71" i="67"/>
  <c r="U61"/>
  <c r="AG11" i="86"/>
  <c r="E63"/>
  <c r="AI103" i="67"/>
  <c r="R64" s="1"/>
  <c r="AI100"/>
  <c r="AE95" i="87"/>
  <c r="AE98"/>
  <c r="AE97"/>
  <c r="AE96"/>
  <c r="AE94" i="74"/>
  <c r="N62" s="1"/>
  <c r="N63"/>
  <c r="AE91"/>
  <c r="E63" i="85"/>
  <c r="AG11"/>
  <c r="AI16" i="86"/>
  <c r="AI15"/>
  <c r="AI14"/>
  <c r="G62" s="1"/>
  <c r="AI18"/>
  <c r="AI17"/>
  <c r="AI14" i="67"/>
  <c r="G62" s="1"/>
  <c r="AI17"/>
  <c r="AI16"/>
  <c r="AI15"/>
  <c r="AI18"/>
  <c r="AK95" i="84"/>
  <c r="AK97"/>
  <c r="AK96"/>
  <c r="AK98"/>
  <c r="AK17" i="74"/>
  <c r="AK16"/>
  <c r="AK14"/>
  <c r="I62" s="1"/>
  <c r="AK18"/>
  <c r="AK15"/>
  <c r="AK18" i="86"/>
  <c r="AK17"/>
  <c r="AK15"/>
  <c r="AK16"/>
  <c r="AK14"/>
  <c r="I62" s="1"/>
  <c r="AI16" i="72"/>
  <c r="AI15"/>
  <c r="AI14"/>
  <c r="G62" s="1"/>
  <c r="AI17"/>
  <c r="AI18"/>
  <c r="AG18" i="67"/>
  <c r="AG17"/>
  <c r="AG15"/>
  <c r="AG14"/>
  <c r="E62" s="1"/>
  <c r="AG16"/>
  <c r="AG95" i="86"/>
  <c r="AG96"/>
  <c r="AG98"/>
  <c r="AG97"/>
  <c r="AG98" i="67"/>
  <c r="AG97"/>
  <c r="AG95"/>
  <c r="AG96"/>
  <c r="AE17" i="87"/>
  <c r="AE18"/>
  <c r="AE14"/>
  <c r="C62" s="1"/>
  <c r="AE15"/>
  <c r="AE16"/>
  <c r="AK18"/>
  <c r="AK16"/>
  <c r="AK14"/>
  <c r="I62" s="1"/>
  <c r="AK17"/>
  <c r="AK15"/>
  <c r="AK14" i="85"/>
  <c r="I62" s="1"/>
  <c r="AK18"/>
  <c r="AK17"/>
  <c r="AK16"/>
  <c r="AK15"/>
  <c r="AK17" i="77"/>
  <c r="AK14"/>
  <c r="I62" s="1"/>
  <c r="AK16"/>
  <c r="AK18"/>
  <c r="AK15"/>
  <c r="AI97" i="75"/>
  <c r="AI95"/>
  <c r="AI98"/>
  <c r="AI96"/>
  <c r="AI15" i="74"/>
  <c r="AI18"/>
  <c r="AI14"/>
  <c r="G62" s="1"/>
  <c r="AI16"/>
  <c r="AI17"/>
  <c r="AI14" i="87"/>
  <c r="G62" s="1"/>
  <c r="AI16"/>
  <c r="AI18"/>
  <c r="AI17"/>
  <c r="AI15"/>
  <c r="AG15" i="84"/>
  <c r="AG14"/>
  <c r="E62" s="1"/>
  <c r="AG17"/>
  <c r="AG16"/>
  <c r="AG18"/>
  <c r="AG18" i="83"/>
  <c r="AG17"/>
  <c r="AG16"/>
  <c r="AG15"/>
  <c r="AG14"/>
  <c r="E62" s="1"/>
  <c r="AI15" i="73"/>
  <c r="AI17"/>
  <c r="AI14"/>
  <c r="G62" s="1"/>
  <c r="AI18"/>
  <c r="AI16"/>
  <c r="AM89" i="83"/>
  <c r="AM9"/>
  <c r="AM89" i="82"/>
  <c r="AM9" i="86"/>
  <c r="AM89" i="84"/>
  <c r="AM89" i="81"/>
  <c r="AM9" i="76"/>
  <c r="M71"/>
  <c r="M71" i="75"/>
  <c r="C63" i="72"/>
  <c r="AE11"/>
  <c r="AG11" i="75"/>
  <c r="E63"/>
  <c r="T63" i="87"/>
  <c r="AK94"/>
  <c r="T62" s="1"/>
  <c r="AK91"/>
  <c r="AM91" i="77"/>
  <c r="U63"/>
  <c r="AM94"/>
  <c r="U62" s="1"/>
  <c r="AE91" i="73"/>
  <c r="AE94"/>
  <c r="N62" s="1"/>
  <c r="N63"/>
  <c r="M71"/>
  <c r="U61"/>
  <c r="AK91"/>
  <c r="AK94"/>
  <c r="T62" s="1"/>
  <c r="T63"/>
  <c r="AM94" i="87"/>
  <c r="U62" s="1"/>
  <c r="U63"/>
  <c r="AM91"/>
  <c r="AG91"/>
  <c r="AG94"/>
  <c r="P62" s="1"/>
  <c r="P63"/>
  <c r="U61" i="86"/>
  <c r="M71"/>
  <c r="U63" i="67"/>
  <c r="AM91"/>
  <c r="AM94" s="1"/>
  <c r="U62" s="1"/>
  <c r="AG91" i="85"/>
  <c r="AG94"/>
  <c r="P62" s="1"/>
  <c r="P63"/>
  <c r="G63" i="84"/>
  <c r="AI11"/>
  <c r="AI91" i="83"/>
  <c r="R63"/>
  <c r="AI94"/>
  <c r="R62" s="1"/>
  <c r="AG11" i="77"/>
  <c r="E63"/>
  <c r="AK94" i="85"/>
  <c r="T62" s="1"/>
  <c r="T63"/>
  <c r="AK91"/>
  <c r="AG91" i="83"/>
  <c r="AG94" s="1"/>
  <c r="P62" s="1"/>
  <c r="P63"/>
  <c r="J61" i="77"/>
  <c r="M71"/>
  <c r="AG98"/>
  <c r="AG95"/>
  <c r="AG96"/>
  <c r="AG97"/>
  <c r="N63" i="83"/>
  <c r="AE91"/>
  <c r="AE94" s="1"/>
  <c r="N62" s="1"/>
  <c r="AK18" i="81"/>
  <c r="AK17"/>
  <c r="AK16"/>
  <c r="AK15"/>
  <c r="AK14"/>
  <c r="I62" s="1"/>
  <c r="AE18" i="77"/>
  <c r="AE16"/>
  <c r="AE14"/>
  <c r="C62" s="1"/>
  <c r="AE15"/>
  <c r="AE17"/>
  <c r="AG95" i="84"/>
  <c r="AG96"/>
  <c r="AG98"/>
  <c r="AG97"/>
  <c r="AE98" i="85"/>
  <c r="AE96"/>
  <c r="AE95"/>
  <c r="AE97"/>
  <c r="AG98" i="76"/>
  <c r="AG97"/>
  <c r="AG95"/>
  <c r="AG96"/>
  <c r="C63" i="74"/>
  <c r="AE11"/>
  <c r="C63" i="73"/>
  <c r="AE11"/>
  <c r="AI96" i="72"/>
  <c r="AI95"/>
  <c r="AI97"/>
  <c r="AI98"/>
  <c r="AI15" i="83"/>
  <c r="AI14"/>
  <c r="G62" s="1"/>
  <c r="AI18"/>
  <c r="AI17"/>
  <c r="AI16"/>
  <c r="AK17" i="73"/>
  <c r="AK18"/>
  <c r="AK14"/>
  <c r="I62" s="1"/>
  <c r="AK15"/>
  <c r="AK16"/>
  <c r="AE91" i="76"/>
  <c r="N63"/>
  <c r="AE94"/>
  <c r="N62" s="1"/>
  <c r="AM91" i="86"/>
  <c r="AM94"/>
  <c r="U62" s="1"/>
  <c r="U63"/>
  <c r="AI11" i="82"/>
  <c r="G63"/>
  <c r="P63" i="81"/>
  <c r="AG91"/>
  <c r="AG94" s="1"/>
  <c r="P62" s="1"/>
  <c r="U61"/>
  <c r="M71"/>
  <c r="AE94" i="75"/>
  <c r="N62" s="1"/>
  <c r="N63"/>
  <c r="AE91"/>
  <c r="C63" i="85"/>
  <c r="AE11"/>
  <c r="U61"/>
  <c r="M71"/>
  <c r="U63" i="75"/>
  <c r="AM94"/>
  <c r="U62" s="1"/>
  <c r="AM91"/>
  <c r="M71" i="72"/>
  <c r="U61"/>
  <c r="AI97" i="77"/>
  <c r="AI96"/>
  <c r="AI95"/>
  <c r="AI98"/>
  <c r="AI103" i="76"/>
  <c r="R64" s="1"/>
  <c r="AI100"/>
  <c r="AE11" i="83"/>
  <c r="C63"/>
  <c r="N63" i="82"/>
  <c r="AE91"/>
  <c r="AE94" s="1"/>
  <c r="N62" s="1"/>
  <c r="C63" i="86"/>
  <c r="AE11"/>
  <c r="AE91" i="84"/>
  <c r="AE94"/>
  <c r="N62" s="1"/>
  <c r="N63"/>
  <c r="N63" i="81"/>
  <c r="AE91"/>
  <c r="AE94" s="1"/>
  <c r="N62" s="1"/>
  <c r="C63" i="76"/>
  <c r="AE11"/>
  <c r="AK100" i="77"/>
  <c r="AK103"/>
  <c r="T64" s="1"/>
  <c r="AI95" i="74"/>
  <c r="AI98"/>
  <c r="AI97"/>
  <c r="AI96"/>
  <c r="AK14" i="82"/>
  <c r="I62" s="1"/>
  <c r="AK17"/>
  <c r="AK15"/>
  <c r="AK18"/>
  <c r="AK16"/>
  <c r="AK97" i="86"/>
  <c r="AK98"/>
  <c r="AK95"/>
  <c r="AK96"/>
  <c r="AI95" i="85"/>
  <c r="AI96"/>
  <c r="AI97"/>
  <c r="AI98"/>
  <c r="AG18" i="81"/>
  <c r="AG14"/>
  <c r="E62" s="1"/>
  <c r="AG17"/>
  <c r="AG16"/>
  <c r="AG15"/>
  <c r="AK15" i="76"/>
  <c r="AK18"/>
  <c r="AK14"/>
  <c r="I62" s="1"/>
  <c r="AK16"/>
  <c r="AK17"/>
  <c r="AI16"/>
  <c r="AI17"/>
  <c r="AI14"/>
  <c r="G62" s="1"/>
  <c r="AI18"/>
  <c r="AI15"/>
  <c r="AK98" i="75"/>
  <c r="AK97"/>
  <c r="AK95"/>
  <c r="AK96"/>
  <c r="AG98"/>
  <c r="AG97"/>
  <c r="AG95"/>
  <c r="AG96"/>
  <c r="AI96" i="73"/>
  <c r="AI95"/>
  <c r="AI97"/>
  <c r="AI98"/>
  <c r="AK98" i="82"/>
  <c r="AK97"/>
  <c r="AK95"/>
  <c r="AK96"/>
  <c r="AI98" i="86"/>
  <c r="AI96"/>
  <c r="AI97"/>
  <c r="AI95"/>
  <c r="AK14" i="67"/>
  <c r="I62" s="1"/>
  <c r="AK18"/>
  <c r="AK17"/>
  <c r="AK15"/>
  <c r="AK16"/>
  <c r="AI15" i="75"/>
  <c r="AI17"/>
  <c r="AI14"/>
  <c r="G62" s="1"/>
  <c r="AI18"/>
  <c r="AI16"/>
  <c r="AK14"/>
  <c r="I62" s="1"/>
  <c r="AK15"/>
  <c r="AK18"/>
  <c r="AK16"/>
  <c r="AK17"/>
  <c r="AM89" i="73"/>
  <c r="AM89" i="72"/>
  <c r="AM9"/>
  <c r="AM89" i="74"/>
  <c r="AM9" i="84"/>
  <c r="AM9" i="81"/>
  <c r="AM9" i="85"/>
  <c r="AM11" i="73" l="1"/>
  <c r="AM11" i="82"/>
  <c r="J63" i="67"/>
  <c r="AM11" i="77"/>
  <c r="U63" i="74"/>
  <c r="AM94"/>
  <c r="U62" s="1"/>
  <c r="AM91"/>
  <c r="AK103" i="82"/>
  <c r="T64" s="1"/>
  <c r="AK100"/>
  <c r="AG100" i="75"/>
  <c r="AG103"/>
  <c r="P64" s="1"/>
  <c r="AK100"/>
  <c r="AK103"/>
  <c r="T64" s="1"/>
  <c r="AK23" i="82"/>
  <c r="I64" s="1"/>
  <c r="AK20"/>
  <c r="AI103" i="74"/>
  <c r="R64" s="1"/>
  <c r="AI100"/>
  <c r="AK23" i="73"/>
  <c r="I64" s="1"/>
  <c r="AK20"/>
  <c r="AI20" i="83"/>
  <c r="AI23"/>
  <c r="G64" s="1"/>
  <c r="AG103" i="76"/>
  <c r="P64" s="1"/>
  <c r="AG100"/>
  <c r="AE103" i="85"/>
  <c r="N64" s="1"/>
  <c r="AE100"/>
  <c r="AE23" i="77"/>
  <c r="C64" s="1"/>
  <c r="AE20"/>
  <c r="AG95" i="83"/>
  <c r="AG97"/>
  <c r="AG96"/>
  <c r="AG98"/>
  <c r="AM97" i="67"/>
  <c r="AM95"/>
  <c r="AM96"/>
  <c r="AM98"/>
  <c r="AM95" i="87"/>
  <c r="AM97"/>
  <c r="AM98"/>
  <c r="AM96"/>
  <c r="AE95" i="73"/>
  <c r="AE97"/>
  <c r="AE96"/>
  <c r="AE98"/>
  <c r="AK95" i="87"/>
  <c r="AK98"/>
  <c r="AK97"/>
  <c r="AK96"/>
  <c r="AG17" i="75"/>
  <c r="AG18"/>
  <c r="AG16"/>
  <c r="AG15"/>
  <c r="AG14"/>
  <c r="E62" s="1"/>
  <c r="AM91" i="81"/>
  <c r="AM94" s="1"/>
  <c r="U62" s="1"/>
  <c r="U63"/>
  <c r="J63" i="86"/>
  <c r="AM11"/>
  <c r="J63" i="83"/>
  <c r="AM11"/>
  <c r="AI23" i="73"/>
  <c r="G64" s="1"/>
  <c r="AI20"/>
  <c r="AG20" i="83"/>
  <c r="AG23" s="1"/>
  <c r="E64" s="1"/>
  <c r="AG23" i="84"/>
  <c r="E64" s="1"/>
  <c r="AG20"/>
  <c r="AI23" i="74"/>
  <c r="G64" s="1"/>
  <c r="AI20"/>
  <c r="AK23" i="85"/>
  <c r="I64" s="1"/>
  <c r="AK20"/>
  <c r="AG100" i="67"/>
  <c r="AG103" s="1"/>
  <c r="P64" s="1"/>
  <c r="AG103" i="86"/>
  <c r="P64" s="1"/>
  <c r="AG100"/>
  <c r="AK20" i="74"/>
  <c r="AK23"/>
  <c r="I64" s="1"/>
  <c r="AK103" i="84"/>
  <c r="T64" s="1"/>
  <c r="AK100"/>
  <c r="AI20" i="67"/>
  <c r="AI23"/>
  <c r="G64" s="1"/>
  <c r="AM97" i="76"/>
  <c r="AM95"/>
  <c r="AM98"/>
  <c r="AM96"/>
  <c r="AI98" i="84"/>
  <c r="AI96"/>
  <c r="AI97"/>
  <c r="AI95"/>
  <c r="AE14" i="67"/>
  <c r="C62" s="1"/>
  <c r="AE17"/>
  <c r="AE18"/>
  <c r="AE15"/>
  <c r="AE16"/>
  <c r="AE95"/>
  <c r="AE96"/>
  <c r="AE97"/>
  <c r="AE98"/>
  <c r="AG97" i="82"/>
  <c r="AG98"/>
  <c r="AG95"/>
  <c r="AG96"/>
  <c r="AI23" i="77"/>
  <c r="G64" s="1"/>
  <c r="AI20"/>
  <c r="AE14" i="84"/>
  <c r="C62" s="1"/>
  <c r="AE18"/>
  <c r="AE15"/>
  <c r="AE16"/>
  <c r="AE17"/>
  <c r="AK103" i="67"/>
  <c r="T64" s="1"/>
  <c r="AK100"/>
  <c r="AE20" i="75"/>
  <c r="AE23"/>
  <c r="C64" s="1"/>
  <c r="AK103" i="76"/>
  <c r="T64" s="1"/>
  <c r="AK100"/>
  <c r="AK16" i="72"/>
  <c r="AK15"/>
  <c r="AK18"/>
  <c r="AK14"/>
  <c r="I62" s="1"/>
  <c r="AK17"/>
  <c r="AG95"/>
  <c r="AG97"/>
  <c r="AG96"/>
  <c r="AG98"/>
  <c r="AG96" i="73"/>
  <c r="AG95"/>
  <c r="AG98"/>
  <c r="AG97"/>
  <c r="AI96" i="81"/>
  <c r="AI98"/>
  <c r="AI95"/>
  <c r="AI97"/>
  <c r="AE14" i="82"/>
  <c r="C62" s="1"/>
  <c r="AE18"/>
  <c r="AE15"/>
  <c r="AE17"/>
  <c r="AE16"/>
  <c r="AE98" i="72"/>
  <c r="AE97"/>
  <c r="AE95"/>
  <c r="AE96"/>
  <c r="AG14" i="82"/>
  <c r="E62" s="1"/>
  <c r="AG15"/>
  <c r="AG18"/>
  <c r="AG17"/>
  <c r="AG16"/>
  <c r="AM15" i="67"/>
  <c r="AM16"/>
  <c r="AM18"/>
  <c r="AM14"/>
  <c r="J62" s="1"/>
  <c r="AM17"/>
  <c r="AE97" i="86"/>
  <c r="AE95"/>
  <c r="AE98"/>
  <c r="AE96"/>
  <c r="AM98" i="85"/>
  <c r="AM95"/>
  <c r="AM97"/>
  <c r="AM96"/>
  <c r="AM16" i="77"/>
  <c r="AM15"/>
  <c r="AM14"/>
  <c r="J62" s="1"/>
  <c r="AM18"/>
  <c r="AM17"/>
  <c r="J63" i="81"/>
  <c r="AM11"/>
  <c r="U63" i="72"/>
  <c r="AM91"/>
  <c r="AM94" s="1"/>
  <c r="U62" s="1"/>
  <c r="AK23" i="76"/>
  <c r="I64" s="1"/>
  <c r="AK20"/>
  <c r="AE98" i="84"/>
  <c r="AE96"/>
  <c r="AE95"/>
  <c r="AE97"/>
  <c r="AM96" i="75"/>
  <c r="AM95"/>
  <c r="AM98"/>
  <c r="AM97"/>
  <c r="AG98" i="81"/>
  <c r="AG97"/>
  <c r="AG96"/>
  <c r="AG95"/>
  <c r="AI15" i="82"/>
  <c r="AI16"/>
  <c r="AI17"/>
  <c r="AI14"/>
  <c r="G62" s="1"/>
  <c r="AI18"/>
  <c r="AE97" i="76"/>
  <c r="AE98"/>
  <c r="AE95"/>
  <c r="AE96"/>
  <c r="AG103" i="84"/>
  <c r="P64" s="1"/>
  <c r="AG100"/>
  <c r="AE95" i="83"/>
  <c r="AE97"/>
  <c r="AE96"/>
  <c r="AE98"/>
  <c r="AG103" i="77"/>
  <c r="P64" s="1"/>
  <c r="AG100"/>
  <c r="AI98" i="83"/>
  <c r="AI96"/>
  <c r="AI95"/>
  <c r="AI97"/>
  <c r="J63" i="85"/>
  <c r="AM11"/>
  <c r="AM11" i="84"/>
  <c r="J63"/>
  <c r="AM11" i="72"/>
  <c r="J63"/>
  <c r="AM94" i="73"/>
  <c r="U62" s="1"/>
  <c r="U63"/>
  <c r="AM91"/>
  <c r="AK23" i="75"/>
  <c r="I64" s="1"/>
  <c r="AK20"/>
  <c r="AI23"/>
  <c r="G64" s="1"/>
  <c r="AI20"/>
  <c r="AK20" i="67"/>
  <c r="AK23"/>
  <c r="I64" s="1"/>
  <c r="AI103" i="86"/>
  <c r="R64" s="1"/>
  <c r="AI100"/>
  <c r="AI103" i="73"/>
  <c r="R64" s="1"/>
  <c r="AI100"/>
  <c r="AI23" i="76"/>
  <c r="G64" s="1"/>
  <c r="AI20"/>
  <c r="AG20" i="81"/>
  <c r="AG23" s="1"/>
  <c r="E64" s="1"/>
  <c r="AI103" i="85"/>
  <c r="R64" s="1"/>
  <c r="AI100"/>
  <c r="AK100" i="86"/>
  <c r="AK103"/>
  <c r="T64" s="1"/>
  <c r="AE15" i="76"/>
  <c r="AE18"/>
  <c r="AE14"/>
  <c r="C62" s="1"/>
  <c r="AE17"/>
  <c r="AE16"/>
  <c r="AE95" i="81"/>
  <c r="AE97"/>
  <c r="AE96"/>
  <c r="AE98"/>
  <c r="AE15" i="86"/>
  <c r="AE16"/>
  <c r="AE17"/>
  <c r="AE14"/>
  <c r="C62" s="1"/>
  <c r="AE18"/>
  <c r="AE98" i="82"/>
  <c r="AE97"/>
  <c r="AE96"/>
  <c r="AE95"/>
  <c r="AE16" i="83"/>
  <c r="AE14"/>
  <c r="C62" s="1"/>
  <c r="AE15"/>
  <c r="AE18"/>
  <c r="AE17"/>
  <c r="AI103" i="77"/>
  <c r="R64" s="1"/>
  <c r="AI100"/>
  <c r="AE15" i="85"/>
  <c r="AE18"/>
  <c r="AE16"/>
  <c r="AE17"/>
  <c r="AE14"/>
  <c r="C62" s="1"/>
  <c r="AE98" i="75"/>
  <c r="AE96"/>
  <c r="AE97"/>
  <c r="AE95"/>
  <c r="AM96" i="86"/>
  <c r="AM98"/>
  <c r="AM95"/>
  <c r="AM97"/>
  <c r="AI103" i="72"/>
  <c r="R64" s="1"/>
  <c r="AI100"/>
  <c r="AE17" i="73"/>
  <c r="AE14"/>
  <c r="C62" s="1"/>
  <c r="AE15"/>
  <c r="AE18"/>
  <c r="AE16"/>
  <c r="AE17" i="74"/>
  <c r="AE16"/>
  <c r="AE14"/>
  <c r="C62" s="1"/>
  <c r="AE18"/>
  <c r="AE15"/>
  <c r="AK23" i="81"/>
  <c r="I64" s="1"/>
  <c r="AK20"/>
  <c r="AK95" i="85"/>
  <c r="AK96"/>
  <c r="AK97"/>
  <c r="AK98"/>
  <c r="AG18" i="77"/>
  <c r="AG15"/>
  <c r="AG17"/>
  <c r="AG16"/>
  <c r="AG14"/>
  <c r="E62" s="1"/>
  <c r="AI18" i="84"/>
  <c r="AI16"/>
  <c r="AI14"/>
  <c r="G62" s="1"/>
  <c r="AI15"/>
  <c r="AI17"/>
  <c r="AG96" i="85"/>
  <c r="AG95"/>
  <c r="AG97"/>
  <c r="AG98"/>
  <c r="AG95" i="87"/>
  <c r="AG96"/>
  <c r="AG98"/>
  <c r="AG97"/>
  <c r="AK96" i="73"/>
  <c r="AK98"/>
  <c r="AK95"/>
  <c r="AK97"/>
  <c r="AM95" i="77"/>
  <c r="AM96"/>
  <c r="AM97"/>
  <c r="AM98"/>
  <c r="AE17" i="72"/>
  <c r="AE18"/>
  <c r="AE16"/>
  <c r="AE14"/>
  <c r="C62" s="1"/>
  <c r="AE15"/>
  <c r="AM11" i="76"/>
  <c r="J63"/>
  <c r="AM91" i="84"/>
  <c r="AM94"/>
  <c r="U62" s="1"/>
  <c r="U63"/>
  <c r="AM91" i="82"/>
  <c r="AM94" s="1"/>
  <c r="U62" s="1"/>
  <c r="U63"/>
  <c r="U63" i="83"/>
  <c r="AM91"/>
  <c r="AM94" s="1"/>
  <c r="U62" s="1"/>
  <c r="AI23" i="87"/>
  <c r="G64" s="1"/>
  <c r="AI20"/>
  <c r="AI103" i="75"/>
  <c r="R64" s="1"/>
  <c r="AI100"/>
  <c r="AK23" i="77"/>
  <c r="I64" s="1"/>
  <c r="AK20"/>
  <c r="AK20" i="87"/>
  <c r="AK23"/>
  <c r="I64" s="1"/>
  <c r="AE23"/>
  <c r="C64" s="1"/>
  <c r="AE20"/>
  <c r="AG20" i="67"/>
  <c r="AG23" s="1"/>
  <c r="E64" s="1"/>
  <c r="AI20" i="72"/>
  <c r="AI23"/>
  <c r="G64" s="1"/>
  <c r="AK20" i="86"/>
  <c r="AK23"/>
  <c r="I64" s="1"/>
  <c r="AI20"/>
  <c r="AI23"/>
  <c r="G64" s="1"/>
  <c r="AG15" i="85"/>
  <c r="AG18"/>
  <c r="AG16"/>
  <c r="AG14"/>
  <c r="E62" s="1"/>
  <c r="AG17"/>
  <c r="AE98" i="74"/>
  <c r="AE96"/>
  <c r="AE95"/>
  <c r="AE97"/>
  <c r="AE103" i="87"/>
  <c r="N64" s="1"/>
  <c r="AE100"/>
  <c r="AG15" i="86"/>
  <c r="AG16"/>
  <c r="AG14"/>
  <c r="E62" s="1"/>
  <c r="AG17"/>
  <c r="AG18"/>
  <c r="AI15" i="81"/>
  <c r="AI18"/>
  <c r="AI16"/>
  <c r="AI17"/>
  <c r="AI14"/>
  <c r="G62" s="1"/>
  <c r="AG18" i="74"/>
  <c r="AG17"/>
  <c r="AG15"/>
  <c r="AG16"/>
  <c r="AG14"/>
  <c r="E62" s="1"/>
  <c r="AG14" i="73"/>
  <c r="E62" s="1"/>
  <c r="AG15"/>
  <c r="AG16"/>
  <c r="AG17"/>
  <c r="AG18"/>
  <c r="AG14" i="76"/>
  <c r="E62" s="1"/>
  <c r="AG16"/>
  <c r="AG18"/>
  <c r="AG15"/>
  <c r="AG17"/>
  <c r="AK97" i="81"/>
  <c r="AK95"/>
  <c r="AK98"/>
  <c r="AK96"/>
  <c r="AI98" i="82"/>
  <c r="AI97"/>
  <c r="AI95"/>
  <c r="AI96"/>
  <c r="AK18" i="84"/>
  <c r="AK17"/>
  <c r="AK15"/>
  <c r="AK16"/>
  <c r="AK14"/>
  <c r="I62" s="1"/>
  <c r="AG18" i="87"/>
  <c r="AG17"/>
  <c r="AG14"/>
  <c r="E62" s="1"/>
  <c r="AG15"/>
  <c r="AG16"/>
  <c r="AI103"/>
  <c r="R64" s="1"/>
  <c r="AI100"/>
  <c r="AM18" i="73"/>
  <c r="AM14"/>
  <c r="J62" s="1"/>
  <c r="AM17"/>
  <c r="AM16"/>
  <c r="AM15"/>
  <c r="AE17" i="81"/>
  <c r="AE16"/>
  <c r="AE14"/>
  <c r="C62" s="1"/>
  <c r="AE18"/>
  <c r="AE15"/>
  <c r="AK23" i="83"/>
  <c r="I64" s="1"/>
  <c r="AK20"/>
  <c r="AG97" i="74"/>
  <c r="AG98"/>
  <c r="AG96"/>
  <c r="AG95"/>
  <c r="AG16" i="72"/>
  <c r="AG17"/>
  <c r="AG18"/>
  <c r="AG15"/>
  <c r="AG14"/>
  <c r="E62" s="1"/>
  <c r="AK98" i="83"/>
  <c r="AK97"/>
  <c r="AK95"/>
  <c r="AK96"/>
  <c r="AI18" i="85"/>
  <c r="AI14"/>
  <c r="G62" s="1"/>
  <c r="AI17"/>
  <c r="AI16"/>
  <c r="AI15"/>
  <c r="AK97" i="74"/>
  <c r="AK98"/>
  <c r="AK96"/>
  <c r="AK95"/>
  <c r="AK95" i="72"/>
  <c r="AK96"/>
  <c r="AK97"/>
  <c r="AK98"/>
  <c r="AM18" i="75"/>
  <c r="AM14"/>
  <c r="J62" s="1"/>
  <c r="AM17"/>
  <c r="AM15"/>
  <c r="AM16"/>
  <c r="AM16" i="82"/>
  <c r="AM14"/>
  <c r="J62" s="1"/>
  <c r="AM15"/>
  <c r="AM18"/>
  <c r="AM17"/>
  <c r="AM14" i="74"/>
  <c r="J62" s="1"/>
  <c r="AM17"/>
  <c r="AM18"/>
  <c r="AM15"/>
  <c r="AM16"/>
  <c r="AM15" i="87"/>
  <c r="AM14"/>
  <c r="J62" s="1"/>
  <c r="AM17"/>
  <c r="AM18"/>
  <c r="AM16"/>
  <c r="AK103" i="72" l="1"/>
  <c r="T64" s="1"/>
  <c r="AK100"/>
  <c r="AM20" i="73"/>
  <c r="AM23" s="1"/>
  <c r="J64" s="1"/>
  <c r="AG23" i="87"/>
  <c r="E64" s="1"/>
  <c r="AG20"/>
  <c r="AM23"/>
  <c r="J64" s="1"/>
  <c r="AM20"/>
  <c r="AM23" i="74"/>
  <c r="J64" s="1"/>
  <c r="AM20"/>
  <c r="AM20" i="82"/>
  <c r="AM23" s="1"/>
  <c r="J64" s="1"/>
  <c r="AM23" i="75"/>
  <c r="J64" s="1"/>
  <c r="AM20"/>
  <c r="AK100" i="74"/>
  <c r="AK103"/>
  <c r="T64" s="1"/>
  <c r="AI23" i="85"/>
  <c r="G64" s="1"/>
  <c r="AI20"/>
  <c r="AK100" i="83"/>
  <c r="AK103"/>
  <c r="T64" s="1"/>
  <c r="AG20" i="72"/>
  <c r="AG23" s="1"/>
  <c r="E64" s="1"/>
  <c r="AG103" i="74"/>
  <c r="P64" s="1"/>
  <c r="AG100"/>
  <c r="AE20" i="81"/>
  <c r="AE23" s="1"/>
  <c r="C64" s="1"/>
  <c r="AK100"/>
  <c r="AK103"/>
  <c r="T64" s="1"/>
  <c r="AG20" i="73"/>
  <c r="AG23" s="1"/>
  <c r="E64" s="1"/>
  <c r="AG23" i="74"/>
  <c r="E64" s="1"/>
  <c r="AG20"/>
  <c r="AG20" i="86"/>
  <c r="AG23"/>
  <c r="E64" s="1"/>
  <c r="AE103" i="74"/>
  <c r="N64" s="1"/>
  <c r="AE100"/>
  <c r="AM95" i="83"/>
  <c r="AM97"/>
  <c r="AM98"/>
  <c r="AM96"/>
  <c r="AM98" i="84"/>
  <c r="AM97"/>
  <c r="AM96"/>
  <c r="AM95"/>
  <c r="AM15" i="76"/>
  <c r="AM18"/>
  <c r="AM14"/>
  <c r="J62" s="1"/>
  <c r="AM16"/>
  <c r="AM17"/>
  <c r="AG103" i="85"/>
  <c r="P64" s="1"/>
  <c r="AG100"/>
  <c r="AG23" i="77"/>
  <c r="E64" s="1"/>
  <c r="AG20"/>
  <c r="AE23" i="74"/>
  <c r="C64" s="1"/>
  <c r="AE20"/>
  <c r="AE103" i="75"/>
  <c r="N64" s="1"/>
  <c r="AE100"/>
  <c r="AE20" i="85"/>
  <c r="AE23"/>
  <c r="C64" s="1"/>
  <c r="AE100" i="82"/>
  <c r="AE103" s="1"/>
  <c r="N64" s="1"/>
  <c r="AE23" i="86"/>
  <c r="C64" s="1"/>
  <c r="AE20"/>
  <c r="AE100" i="81"/>
  <c r="AE103" s="1"/>
  <c r="N64" s="1"/>
  <c r="AM96" i="73"/>
  <c r="AM98"/>
  <c r="AM95"/>
  <c r="AM97"/>
  <c r="AM14" i="72"/>
  <c r="J62" s="1"/>
  <c r="AM18"/>
  <c r="AM17"/>
  <c r="AM15"/>
  <c r="AM16"/>
  <c r="AM16" i="84"/>
  <c r="AM15"/>
  <c r="AM14"/>
  <c r="J62" s="1"/>
  <c r="AM18"/>
  <c r="AM17"/>
  <c r="AI100" i="83"/>
  <c r="AI103"/>
  <c r="R64" s="1"/>
  <c r="AE100"/>
  <c r="AE103"/>
  <c r="N64" s="1"/>
  <c r="AE103" i="76"/>
  <c r="N64" s="1"/>
  <c r="AE100"/>
  <c r="AG100" i="81"/>
  <c r="AG103" s="1"/>
  <c r="P64" s="1"/>
  <c r="AM103" i="75"/>
  <c r="U64" s="1"/>
  <c r="AM100"/>
  <c r="AM98" i="72"/>
  <c r="AM96"/>
  <c r="AM97"/>
  <c r="AM95"/>
  <c r="AM23" i="77"/>
  <c r="J64" s="1"/>
  <c r="AM20"/>
  <c r="AM100" i="85"/>
  <c r="AM103"/>
  <c r="U64" s="1"/>
  <c r="AE103" i="86"/>
  <c r="N64" s="1"/>
  <c r="AE100"/>
  <c r="AM20" i="67"/>
  <c r="AM23" s="1"/>
  <c r="J64" s="1"/>
  <c r="AG20" i="82"/>
  <c r="AG23" s="1"/>
  <c r="E64" s="1"/>
  <c r="AE20"/>
  <c r="AE23"/>
  <c r="C64" s="1"/>
  <c r="AI103" i="81"/>
  <c r="R64" s="1"/>
  <c r="AI100"/>
  <c r="AG100" i="72"/>
  <c r="AG103" s="1"/>
  <c r="P64" s="1"/>
  <c r="AK23"/>
  <c r="I64" s="1"/>
  <c r="AK20"/>
  <c r="AE23" i="84"/>
  <c r="C64" s="1"/>
  <c r="AE20"/>
  <c r="AG100" i="82"/>
  <c r="AG103" s="1"/>
  <c r="P64" s="1"/>
  <c r="AE100" i="67"/>
  <c r="AE103" s="1"/>
  <c r="N64" s="1"/>
  <c r="AE20"/>
  <c r="AE23" s="1"/>
  <c r="C64" s="1"/>
  <c r="AI100" i="84"/>
  <c r="AI103"/>
  <c r="R64" s="1"/>
  <c r="AM103" i="76"/>
  <c r="U64" s="1"/>
  <c r="AM100"/>
  <c r="AM15" i="83"/>
  <c r="AM14"/>
  <c r="J62" s="1"/>
  <c r="AM16"/>
  <c r="AM17"/>
  <c r="AM18"/>
  <c r="AM14" i="86"/>
  <c r="J62" s="1"/>
  <c r="AM17"/>
  <c r="AM18"/>
  <c r="AM15"/>
  <c r="AM16"/>
  <c r="AM96" i="81"/>
  <c r="AM98"/>
  <c r="AM97"/>
  <c r="AM95"/>
  <c r="AG23" i="75"/>
  <c r="E64" s="1"/>
  <c r="AG20"/>
  <c r="AM100" i="67"/>
  <c r="AM103"/>
  <c r="U64" s="1"/>
  <c r="AM95" i="74"/>
  <c r="AM96"/>
  <c r="AM97"/>
  <c r="AM98"/>
  <c r="AK23" i="84"/>
  <c r="I64" s="1"/>
  <c r="AK20"/>
  <c r="AI103" i="82"/>
  <c r="R64" s="1"/>
  <c r="AI100"/>
  <c r="AG23" i="76"/>
  <c r="E64" s="1"/>
  <c r="AG20"/>
  <c r="AI20" i="81"/>
  <c r="AI23"/>
  <c r="G64" s="1"/>
  <c r="AG23" i="85"/>
  <c r="E64" s="1"/>
  <c r="AG20"/>
  <c r="AM97" i="82"/>
  <c r="AM95"/>
  <c r="AM98"/>
  <c r="AM96"/>
  <c r="AE20" i="72"/>
  <c r="AE23"/>
  <c r="C64" s="1"/>
  <c r="AM103" i="77"/>
  <c r="U64" s="1"/>
  <c r="AM100"/>
  <c r="AK103" i="73"/>
  <c r="T64" s="1"/>
  <c r="AK100"/>
  <c r="AG103" i="87"/>
  <c r="P64" s="1"/>
  <c r="AG100"/>
  <c r="AI20" i="84"/>
  <c r="AI23"/>
  <c r="G64" s="1"/>
  <c r="AK100" i="85"/>
  <c r="AK103"/>
  <c r="T64" s="1"/>
  <c r="AE20" i="73"/>
  <c r="AE23" s="1"/>
  <c r="C64" s="1"/>
  <c r="AM103" i="86"/>
  <c r="U64" s="1"/>
  <c r="AM100"/>
  <c r="AE20" i="83"/>
  <c r="AE23" s="1"/>
  <c r="C64" s="1"/>
  <c r="AE23" i="76"/>
  <c r="C64" s="1"/>
  <c r="AE20"/>
  <c r="AM14" i="85"/>
  <c r="J62" s="1"/>
  <c r="AM16"/>
  <c r="AM17"/>
  <c r="AM15"/>
  <c r="AM18"/>
  <c r="AI20" i="82"/>
  <c r="AI23"/>
  <c r="G64" s="1"/>
  <c r="AE100" i="84"/>
  <c r="AE103"/>
  <c r="N64" s="1"/>
  <c r="AM14" i="81"/>
  <c r="J62" s="1"/>
  <c r="AM15"/>
  <c r="AM16"/>
  <c r="AM17"/>
  <c r="AM18"/>
  <c r="AE100" i="72"/>
  <c r="AE103" s="1"/>
  <c r="N64" s="1"/>
  <c r="AG100" i="73"/>
  <c r="AG103" s="1"/>
  <c r="P64" s="1"/>
  <c r="AK100" i="87"/>
  <c r="AK103"/>
  <c r="T64" s="1"/>
  <c r="AE100" i="73"/>
  <c r="AE103" s="1"/>
  <c r="N64" s="1"/>
  <c r="AM103" i="87"/>
  <c r="U64" s="1"/>
  <c r="AM100"/>
  <c r="AG100" i="83"/>
  <c r="AG103" s="1"/>
  <c r="P64" s="1"/>
  <c r="AM23" i="85" l="1"/>
  <c r="J64" s="1"/>
  <c r="AM20"/>
  <c r="AM100" i="82"/>
  <c r="AM103" s="1"/>
  <c r="U64" s="1"/>
  <c r="AM100" i="81"/>
  <c r="AM103" s="1"/>
  <c r="U64" s="1"/>
  <c r="AM100" i="72"/>
  <c r="AM103" s="1"/>
  <c r="U64" s="1"/>
  <c r="AM20"/>
  <c r="AM23" s="1"/>
  <c r="J64" s="1"/>
  <c r="AM23" i="76"/>
  <c r="J64" s="1"/>
  <c r="AM20"/>
  <c r="AM100" i="83"/>
  <c r="AM103" s="1"/>
  <c r="U64" s="1"/>
  <c r="AM20" i="81"/>
  <c r="AM23" s="1"/>
  <c r="J64" s="1"/>
  <c r="AM103" i="74"/>
  <c r="U64" s="1"/>
  <c r="AM100"/>
  <c r="AM23" i="86"/>
  <c r="J64" s="1"/>
  <c r="AM20"/>
  <c r="AM20" i="83"/>
  <c r="AM23" s="1"/>
  <c r="J64" s="1"/>
  <c r="AM20" i="84"/>
  <c r="AM23"/>
  <c r="J64" s="1"/>
  <c r="AM100" i="73"/>
  <c r="AM103" s="1"/>
  <c r="U64" s="1"/>
  <c r="AM103" i="84"/>
  <c r="U64" s="1"/>
  <c r="AM100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<sst xmlns="http://schemas.openxmlformats.org/spreadsheetml/2006/main" count="6045" uniqueCount="60">
  <si>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</si>
  <si>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</si>
  <si>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</si>
  <si>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</si>
  <si>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</si>
  <si>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</si>
  <si>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</si>
  <si>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</si>
  <si>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</si>
  <si>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</si>
  <si>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</si>
  <si>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</si>
  <si>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</si>
  <si>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</si>
  <si>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</si>
  <si>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</si>
  <si>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</si>
  <si>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</si>
  <si>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</si>
  <si>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</si>
  <si>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</si>
  <si>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</si>
  <si>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</si>
  <si>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</si>
  <si>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</si>
  <si>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</si>
  <si>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</si>
  <si>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</si>
  <si>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</si>
  <si>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</si>
  <si>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</si>
  <si>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</si>
  <si>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</si>
  <si>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</si>
  <si>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</si>
  <si>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</si>
  <si>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</si>
  <si>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</si>
  <si>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</si>
  <si>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</si>
  <si>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</si>
  <si>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</si>
  <si>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</si>
  <si>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</si>
  <si>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</si>
  <si>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</si>
  <si>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</si>
  <si>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</si>
  <si>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</si>
  <si>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</si>
  <si>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</si>
  <si>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</si>
  <si>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</si>
  <si>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</si>
  <si>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</si>
  <si>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</si>
  <si>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</si>
  <si>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Mission Blvd</t>
  </si>
  <si>
    <t>Between Hunter and Pilgrim Loop</t>
  </si>
  <si>
    <t>070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</si>
</sst>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1875</c:v>
                </c:pt>
                <c:pt idx="1">
                  <c:v>6343</c:v>
                </c:pt>
                <c:pt idx="2">
                  <c:v>1948</c:v>
                </c:pt>
                <c:pt idx="3">
                  <c:v>6641</c:v>
                </c:pt>
                <c:pt idx="4">
                  <c:v>2022</c:v>
                </c:pt>
                <c:pt idx="5">
                  <c:v>6311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3373</c:v>
                </c:pt>
                <c:pt idx="1">
                  <c:v>2898</c:v>
                </c:pt>
                <c:pt idx="2">
                  <c:v>3458</c:v>
                </c:pt>
                <c:pt idx="3">
                  <c:v>3174</c:v>
                </c:pt>
                <c:pt idx="4">
                  <c:v>3469</c:v>
                </c:pt>
                <c:pt idx="5">
                  <c:v>2896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24121984"/>
        <c:axId val="224123904"/>
      </c:barChart>
      <c:catAx>
        <c:axId val="22412198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4123904"/>
        <c:crosses val="autoZero"/>
        <c:auto val="1"/>
        <c:lblAlgn val="ctr"/>
        <c:lblOffset val="100"/>
      </c:catAx>
      <c:valAx>
        <c:axId val="22412390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41219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16</c:v>
                </c:pt>
                <c:pt idx="1">
                  <c:v>14</c:v>
                </c:pt>
                <c:pt idx="2">
                  <c:v>16</c:v>
                </c:pt>
                <c:pt idx="3">
                  <c:v>12</c:v>
                </c:pt>
                <c:pt idx="4">
                  <c:v>3</c:v>
                </c:pt>
                <c:pt idx="5">
                  <c:v>10</c:v>
                </c:pt>
                <c:pt idx="6">
                  <c:v>13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11</c:v>
                </c:pt>
                <c:pt idx="15">
                  <c:v>10</c:v>
                </c:pt>
                <c:pt idx="16">
                  <c:v>13</c:v>
                </c:pt>
                <c:pt idx="17">
                  <c:v>20</c:v>
                </c:pt>
                <c:pt idx="18">
                  <c:v>20</c:v>
                </c:pt>
                <c:pt idx="19">
                  <c:v>24</c:v>
                </c:pt>
                <c:pt idx="20">
                  <c:v>29</c:v>
                </c:pt>
                <c:pt idx="21">
                  <c:v>42</c:v>
                </c:pt>
                <c:pt idx="22">
                  <c:v>49</c:v>
                </c:pt>
                <c:pt idx="23">
                  <c:v>67</c:v>
                </c:pt>
                <c:pt idx="24">
                  <c:v>81</c:v>
                </c:pt>
                <c:pt idx="25">
                  <c:v>116</c:v>
                </c:pt>
                <c:pt idx="26">
                  <c:v>139</c:v>
                </c:pt>
                <c:pt idx="27">
                  <c:v>164</c:v>
                </c:pt>
                <c:pt idx="28">
                  <c:v>176</c:v>
                </c:pt>
                <c:pt idx="29">
                  <c:v>197</c:v>
                </c:pt>
                <c:pt idx="30">
                  <c:v>249</c:v>
                </c:pt>
                <c:pt idx="31">
                  <c:v>242</c:v>
                </c:pt>
                <c:pt idx="32">
                  <c:v>261</c:v>
                </c:pt>
                <c:pt idx="33">
                  <c:v>265</c:v>
                </c:pt>
                <c:pt idx="34">
                  <c:v>229</c:v>
                </c:pt>
                <c:pt idx="35">
                  <c:v>223</c:v>
                </c:pt>
                <c:pt idx="36">
                  <c:v>171</c:v>
                </c:pt>
                <c:pt idx="37">
                  <c:v>175</c:v>
                </c:pt>
                <c:pt idx="38">
                  <c:v>192</c:v>
                </c:pt>
                <c:pt idx="39">
                  <c:v>205</c:v>
                </c:pt>
                <c:pt idx="40">
                  <c:v>214</c:v>
                </c:pt>
                <c:pt idx="41">
                  <c:v>188</c:v>
                </c:pt>
                <c:pt idx="42">
                  <c:v>200</c:v>
                </c:pt>
                <c:pt idx="43">
                  <c:v>220</c:v>
                </c:pt>
                <c:pt idx="44">
                  <c:v>241</c:v>
                </c:pt>
                <c:pt idx="45">
                  <c:v>228</c:v>
                </c:pt>
                <c:pt idx="46">
                  <c:v>220</c:v>
                </c:pt>
                <c:pt idx="47">
                  <c:v>236</c:v>
                </c:pt>
                <c:pt idx="48">
                  <c:v>246</c:v>
                </c:pt>
                <c:pt idx="49">
                  <c:v>245</c:v>
                </c:pt>
                <c:pt idx="50">
                  <c:v>255</c:v>
                </c:pt>
                <c:pt idx="51">
                  <c:v>229</c:v>
                </c:pt>
                <c:pt idx="52">
                  <c:v>260</c:v>
                </c:pt>
                <c:pt idx="53">
                  <c:v>226</c:v>
                </c:pt>
                <c:pt idx="54">
                  <c:v>234</c:v>
                </c:pt>
                <c:pt idx="55">
                  <c:v>233</c:v>
                </c:pt>
                <c:pt idx="56">
                  <c:v>226</c:v>
                </c:pt>
                <c:pt idx="57">
                  <c:v>277</c:v>
                </c:pt>
                <c:pt idx="58">
                  <c:v>276</c:v>
                </c:pt>
                <c:pt idx="59">
                  <c:v>287</c:v>
                </c:pt>
                <c:pt idx="60">
                  <c:v>268</c:v>
                </c:pt>
                <c:pt idx="61">
                  <c:v>285</c:v>
                </c:pt>
                <c:pt idx="62">
                  <c:v>330</c:v>
                </c:pt>
                <c:pt idx="63">
                  <c:v>311</c:v>
                </c:pt>
                <c:pt idx="64">
                  <c:v>307</c:v>
                </c:pt>
                <c:pt idx="65">
                  <c:v>294</c:v>
                </c:pt>
                <c:pt idx="66">
                  <c:v>306</c:v>
                </c:pt>
                <c:pt idx="67">
                  <c:v>290</c:v>
                </c:pt>
                <c:pt idx="68">
                  <c:v>329</c:v>
                </c:pt>
                <c:pt idx="69">
                  <c:v>320</c:v>
                </c:pt>
                <c:pt idx="70">
                  <c:v>317</c:v>
                </c:pt>
                <c:pt idx="71">
                  <c:v>303</c:v>
                </c:pt>
                <c:pt idx="72">
                  <c:v>293</c:v>
                </c:pt>
                <c:pt idx="73">
                  <c:v>229</c:v>
                </c:pt>
                <c:pt idx="74">
                  <c:v>191</c:v>
                </c:pt>
                <c:pt idx="75">
                  <c:v>174</c:v>
                </c:pt>
                <c:pt idx="76">
                  <c:v>142</c:v>
                </c:pt>
                <c:pt idx="77">
                  <c:v>142</c:v>
                </c:pt>
                <c:pt idx="78">
                  <c:v>147</c:v>
                </c:pt>
                <c:pt idx="79">
                  <c:v>128</c:v>
                </c:pt>
                <c:pt idx="80">
                  <c:v>138</c:v>
                </c:pt>
                <c:pt idx="81">
                  <c:v>123</c:v>
                </c:pt>
                <c:pt idx="82">
                  <c:v>124</c:v>
                </c:pt>
                <c:pt idx="83">
                  <c:v>112</c:v>
                </c:pt>
                <c:pt idx="84">
                  <c:v>100</c:v>
                </c:pt>
                <c:pt idx="85">
                  <c:v>87</c:v>
                </c:pt>
                <c:pt idx="86">
                  <c:v>81</c:v>
                </c:pt>
                <c:pt idx="87">
                  <c:v>71</c:v>
                </c:pt>
                <c:pt idx="88">
                  <c:v>59</c:v>
                </c:pt>
                <c:pt idx="89">
                  <c:v>53</c:v>
                </c:pt>
                <c:pt idx="90">
                  <c:v>43</c:v>
                </c:pt>
                <c:pt idx="91">
                  <c:v>39</c:v>
                </c:pt>
                <c:pt idx="92">
                  <c:v>33</c:v>
                </c:pt>
                <c:pt idx="93">
                  <c:v>37</c:v>
                </c:pt>
                <c:pt idx="94">
                  <c:v>27</c:v>
                </c:pt>
                <c:pt idx="95">
                  <c:v>14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16</c:v>
                </c:pt>
                <c:pt idx="4">
                  <c:v>10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8</c:v>
                </c:pt>
                <c:pt idx="15">
                  <c:v>9</c:v>
                </c:pt>
                <c:pt idx="16">
                  <c:v>15</c:v>
                </c:pt>
                <c:pt idx="17">
                  <c:v>22</c:v>
                </c:pt>
                <c:pt idx="18">
                  <c:v>24</c:v>
                </c:pt>
                <c:pt idx="19">
                  <c:v>20</c:v>
                </c:pt>
                <c:pt idx="20">
                  <c:v>28</c:v>
                </c:pt>
                <c:pt idx="21">
                  <c:v>46</c:v>
                </c:pt>
                <c:pt idx="22">
                  <c:v>65</c:v>
                </c:pt>
                <c:pt idx="23">
                  <c:v>78</c:v>
                </c:pt>
                <c:pt idx="24">
                  <c:v>86</c:v>
                </c:pt>
                <c:pt idx="25">
                  <c:v>112</c:v>
                </c:pt>
                <c:pt idx="26">
                  <c:v>131</c:v>
                </c:pt>
                <c:pt idx="27">
                  <c:v>167</c:v>
                </c:pt>
                <c:pt idx="28">
                  <c:v>190</c:v>
                </c:pt>
                <c:pt idx="29">
                  <c:v>221</c:v>
                </c:pt>
                <c:pt idx="30">
                  <c:v>260</c:v>
                </c:pt>
                <c:pt idx="31">
                  <c:v>264</c:v>
                </c:pt>
                <c:pt idx="32">
                  <c:v>271</c:v>
                </c:pt>
                <c:pt idx="33">
                  <c:v>259</c:v>
                </c:pt>
                <c:pt idx="34">
                  <c:v>218</c:v>
                </c:pt>
                <c:pt idx="35">
                  <c:v>233</c:v>
                </c:pt>
                <c:pt idx="36">
                  <c:v>206</c:v>
                </c:pt>
                <c:pt idx="37">
                  <c:v>192</c:v>
                </c:pt>
                <c:pt idx="38">
                  <c:v>182</c:v>
                </c:pt>
                <c:pt idx="39">
                  <c:v>221</c:v>
                </c:pt>
                <c:pt idx="40">
                  <c:v>202</c:v>
                </c:pt>
                <c:pt idx="41">
                  <c:v>202</c:v>
                </c:pt>
                <c:pt idx="42">
                  <c:v>213</c:v>
                </c:pt>
                <c:pt idx="43">
                  <c:v>220</c:v>
                </c:pt>
                <c:pt idx="44">
                  <c:v>210</c:v>
                </c:pt>
                <c:pt idx="45">
                  <c:v>225</c:v>
                </c:pt>
                <c:pt idx="46">
                  <c:v>225</c:v>
                </c:pt>
                <c:pt idx="47">
                  <c:v>247</c:v>
                </c:pt>
                <c:pt idx="48">
                  <c:v>249</c:v>
                </c:pt>
                <c:pt idx="49">
                  <c:v>275</c:v>
                </c:pt>
                <c:pt idx="50">
                  <c:v>250</c:v>
                </c:pt>
                <c:pt idx="51">
                  <c:v>263</c:v>
                </c:pt>
                <c:pt idx="52">
                  <c:v>252</c:v>
                </c:pt>
                <c:pt idx="53">
                  <c:v>277</c:v>
                </c:pt>
                <c:pt idx="54">
                  <c:v>240</c:v>
                </c:pt>
                <c:pt idx="55">
                  <c:v>257</c:v>
                </c:pt>
                <c:pt idx="56">
                  <c:v>257</c:v>
                </c:pt>
                <c:pt idx="57">
                  <c:v>278</c:v>
                </c:pt>
                <c:pt idx="58">
                  <c:v>262</c:v>
                </c:pt>
                <c:pt idx="59">
                  <c:v>253</c:v>
                </c:pt>
                <c:pt idx="60">
                  <c:v>302</c:v>
                </c:pt>
                <c:pt idx="61">
                  <c:v>330</c:v>
                </c:pt>
                <c:pt idx="62">
                  <c:v>300</c:v>
                </c:pt>
                <c:pt idx="63">
                  <c:v>324</c:v>
                </c:pt>
                <c:pt idx="64">
                  <c:v>310</c:v>
                </c:pt>
                <c:pt idx="65">
                  <c:v>318</c:v>
                </c:pt>
                <c:pt idx="66">
                  <c:v>305</c:v>
                </c:pt>
                <c:pt idx="67">
                  <c:v>325</c:v>
                </c:pt>
                <c:pt idx="68">
                  <c:v>318</c:v>
                </c:pt>
                <c:pt idx="69">
                  <c:v>333</c:v>
                </c:pt>
                <c:pt idx="70">
                  <c:v>379</c:v>
                </c:pt>
                <c:pt idx="71">
                  <c:v>324</c:v>
                </c:pt>
                <c:pt idx="72">
                  <c:v>308</c:v>
                </c:pt>
                <c:pt idx="73">
                  <c:v>269</c:v>
                </c:pt>
                <c:pt idx="74">
                  <c:v>221</c:v>
                </c:pt>
                <c:pt idx="75">
                  <c:v>177</c:v>
                </c:pt>
                <c:pt idx="76">
                  <c:v>177</c:v>
                </c:pt>
                <c:pt idx="77">
                  <c:v>172</c:v>
                </c:pt>
                <c:pt idx="78">
                  <c:v>156</c:v>
                </c:pt>
                <c:pt idx="79">
                  <c:v>137</c:v>
                </c:pt>
                <c:pt idx="80">
                  <c:v>141</c:v>
                </c:pt>
                <c:pt idx="81">
                  <c:v>117</c:v>
                </c:pt>
                <c:pt idx="82">
                  <c:v>126</c:v>
                </c:pt>
                <c:pt idx="83">
                  <c:v>135</c:v>
                </c:pt>
                <c:pt idx="84">
                  <c:v>113</c:v>
                </c:pt>
                <c:pt idx="85">
                  <c:v>109</c:v>
                </c:pt>
                <c:pt idx="86">
                  <c:v>93</c:v>
                </c:pt>
                <c:pt idx="87">
                  <c:v>49</c:v>
                </c:pt>
                <c:pt idx="88">
                  <c:v>61</c:v>
                </c:pt>
                <c:pt idx="89">
                  <c:v>68</c:v>
                </c:pt>
                <c:pt idx="90">
                  <c:v>56</c:v>
                </c:pt>
                <c:pt idx="91">
                  <c:v>35</c:v>
                </c:pt>
                <c:pt idx="92">
                  <c:v>39</c:v>
                </c:pt>
                <c:pt idx="93">
                  <c:v>30</c:v>
                </c:pt>
                <c:pt idx="94">
                  <c:v>28</c:v>
                </c:pt>
                <c:pt idx="95">
                  <c:v>17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18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9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9</c:v>
                </c:pt>
                <c:pt idx="15">
                  <c:v>12</c:v>
                </c:pt>
                <c:pt idx="16">
                  <c:v>9</c:v>
                </c:pt>
                <c:pt idx="17">
                  <c:v>15</c:v>
                </c:pt>
                <c:pt idx="18">
                  <c:v>21</c:v>
                </c:pt>
                <c:pt idx="19">
                  <c:v>21</c:v>
                </c:pt>
                <c:pt idx="20">
                  <c:v>25</c:v>
                </c:pt>
                <c:pt idx="21">
                  <c:v>46</c:v>
                </c:pt>
                <c:pt idx="22">
                  <c:v>52</c:v>
                </c:pt>
                <c:pt idx="23">
                  <c:v>69</c:v>
                </c:pt>
                <c:pt idx="24">
                  <c:v>87</c:v>
                </c:pt>
                <c:pt idx="25">
                  <c:v>124</c:v>
                </c:pt>
                <c:pt idx="26">
                  <c:v>134</c:v>
                </c:pt>
                <c:pt idx="27">
                  <c:v>162</c:v>
                </c:pt>
                <c:pt idx="28">
                  <c:v>195</c:v>
                </c:pt>
                <c:pt idx="29">
                  <c:v>233</c:v>
                </c:pt>
                <c:pt idx="30">
                  <c:v>245</c:v>
                </c:pt>
                <c:pt idx="31">
                  <c:v>268</c:v>
                </c:pt>
                <c:pt idx="32">
                  <c:v>276</c:v>
                </c:pt>
                <c:pt idx="33">
                  <c:v>242</c:v>
                </c:pt>
                <c:pt idx="34">
                  <c:v>220</c:v>
                </c:pt>
                <c:pt idx="35">
                  <c:v>213</c:v>
                </c:pt>
                <c:pt idx="36">
                  <c:v>204</c:v>
                </c:pt>
                <c:pt idx="37">
                  <c:v>189</c:v>
                </c:pt>
                <c:pt idx="38">
                  <c:v>205</c:v>
                </c:pt>
                <c:pt idx="39">
                  <c:v>224</c:v>
                </c:pt>
                <c:pt idx="40">
                  <c:v>218</c:v>
                </c:pt>
                <c:pt idx="41">
                  <c:v>227</c:v>
                </c:pt>
                <c:pt idx="42">
                  <c:v>208</c:v>
                </c:pt>
                <c:pt idx="43">
                  <c:v>221</c:v>
                </c:pt>
                <c:pt idx="44">
                  <c:v>238</c:v>
                </c:pt>
                <c:pt idx="45">
                  <c:v>235</c:v>
                </c:pt>
                <c:pt idx="46">
                  <c:v>237</c:v>
                </c:pt>
                <c:pt idx="47">
                  <c:v>264</c:v>
                </c:pt>
                <c:pt idx="48">
                  <c:v>226</c:v>
                </c:pt>
                <c:pt idx="49">
                  <c:v>230</c:v>
                </c:pt>
                <c:pt idx="50">
                  <c:v>241</c:v>
                </c:pt>
                <c:pt idx="51">
                  <c:v>240</c:v>
                </c:pt>
                <c:pt idx="52">
                  <c:v>251</c:v>
                </c:pt>
                <c:pt idx="53">
                  <c:v>250</c:v>
                </c:pt>
                <c:pt idx="54">
                  <c:v>266</c:v>
                </c:pt>
                <c:pt idx="55">
                  <c:v>257</c:v>
                </c:pt>
                <c:pt idx="56">
                  <c:v>272</c:v>
                </c:pt>
                <c:pt idx="57">
                  <c:v>291</c:v>
                </c:pt>
                <c:pt idx="58">
                  <c:v>279</c:v>
                </c:pt>
                <c:pt idx="59">
                  <c:v>297</c:v>
                </c:pt>
                <c:pt idx="60">
                  <c:v>287</c:v>
                </c:pt>
                <c:pt idx="61">
                  <c:v>318</c:v>
                </c:pt>
                <c:pt idx="62">
                  <c:v>348</c:v>
                </c:pt>
                <c:pt idx="63">
                  <c:v>317</c:v>
                </c:pt>
                <c:pt idx="64">
                  <c:v>312</c:v>
                </c:pt>
                <c:pt idx="65">
                  <c:v>310</c:v>
                </c:pt>
                <c:pt idx="66">
                  <c:v>286</c:v>
                </c:pt>
                <c:pt idx="67">
                  <c:v>295</c:v>
                </c:pt>
                <c:pt idx="68">
                  <c:v>315</c:v>
                </c:pt>
                <c:pt idx="69">
                  <c:v>297</c:v>
                </c:pt>
                <c:pt idx="70">
                  <c:v>293</c:v>
                </c:pt>
                <c:pt idx="71">
                  <c:v>286</c:v>
                </c:pt>
                <c:pt idx="72">
                  <c:v>233</c:v>
                </c:pt>
                <c:pt idx="73">
                  <c:v>222</c:v>
                </c:pt>
                <c:pt idx="74">
                  <c:v>216</c:v>
                </c:pt>
                <c:pt idx="75">
                  <c:v>157</c:v>
                </c:pt>
                <c:pt idx="76">
                  <c:v>174</c:v>
                </c:pt>
                <c:pt idx="77">
                  <c:v>136</c:v>
                </c:pt>
                <c:pt idx="78">
                  <c:v>122</c:v>
                </c:pt>
                <c:pt idx="79">
                  <c:v>123</c:v>
                </c:pt>
                <c:pt idx="80">
                  <c:v>114</c:v>
                </c:pt>
                <c:pt idx="81">
                  <c:v>99</c:v>
                </c:pt>
                <c:pt idx="82">
                  <c:v>101</c:v>
                </c:pt>
                <c:pt idx="83">
                  <c:v>93</c:v>
                </c:pt>
                <c:pt idx="84">
                  <c:v>99</c:v>
                </c:pt>
                <c:pt idx="85">
                  <c:v>79</c:v>
                </c:pt>
                <c:pt idx="86">
                  <c:v>77</c:v>
                </c:pt>
                <c:pt idx="87">
                  <c:v>81</c:v>
                </c:pt>
                <c:pt idx="88">
                  <c:v>71</c:v>
                </c:pt>
                <c:pt idx="89">
                  <c:v>51</c:v>
                </c:pt>
                <c:pt idx="90">
                  <c:v>46</c:v>
                </c:pt>
                <c:pt idx="91">
                  <c:v>41</c:v>
                </c:pt>
                <c:pt idx="92">
                  <c:v>32</c:v>
                </c:pt>
                <c:pt idx="93">
                  <c:v>28</c:v>
                </c:pt>
                <c:pt idx="94">
                  <c:v>25</c:v>
                </c:pt>
                <c:pt idx="95">
                  <c:v>23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50156544"/>
        <c:axId val="250158080"/>
      </c:lineChart>
      <c:catAx>
        <c:axId val="250156544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0158080"/>
        <c:crosses val="autoZero"/>
        <c:auto val="1"/>
        <c:lblAlgn val="ctr"/>
        <c:lblOffset val="100"/>
      </c:catAx>
      <c:valAx>
        <c:axId val="250158080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01565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1875</c:v>
                </c:pt>
                <c:pt idx="1">
                  <c:v>6343</c:v>
                </c:pt>
                <c:pt idx="2">
                  <c:v>1948</c:v>
                </c:pt>
                <c:pt idx="3">
                  <c:v>6641</c:v>
                </c:pt>
                <c:pt idx="4">
                  <c:v>2022</c:v>
                </c:pt>
                <c:pt idx="5">
                  <c:v>6311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3373</c:v>
                </c:pt>
                <c:pt idx="1">
                  <c:v>2898</c:v>
                </c:pt>
                <c:pt idx="2">
                  <c:v>3458</c:v>
                </c:pt>
                <c:pt idx="3">
                  <c:v>3174</c:v>
                </c:pt>
                <c:pt idx="4">
                  <c:v>3469</c:v>
                </c:pt>
                <c:pt idx="5">
                  <c:v>2896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391331200"/>
        <c:axId val="398571008"/>
      </c:barChart>
      <c:catAx>
        <c:axId val="39133120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8571008"/>
        <c:crosses val="autoZero"/>
        <c:auto val="1"/>
        <c:lblAlgn val="ctr"/>
        <c:lblOffset val="100"/>
      </c:catAx>
      <c:valAx>
        <c:axId val="3985710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13312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16</c:v>
                </c:pt>
                <c:pt idx="1">
                  <c:v>14</c:v>
                </c:pt>
                <c:pt idx="2">
                  <c:v>16</c:v>
                </c:pt>
                <c:pt idx="3">
                  <c:v>12</c:v>
                </c:pt>
                <c:pt idx="4">
                  <c:v>3</c:v>
                </c:pt>
                <c:pt idx="5">
                  <c:v>10</c:v>
                </c:pt>
                <c:pt idx="6">
                  <c:v>13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11</c:v>
                </c:pt>
                <c:pt idx="15">
                  <c:v>10</c:v>
                </c:pt>
                <c:pt idx="16">
                  <c:v>13</c:v>
                </c:pt>
                <c:pt idx="17">
                  <c:v>20</c:v>
                </c:pt>
                <c:pt idx="18">
                  <c:v>20</c:v>
                </c:pt>
                <c:pt idx="19">
                  <c:v>24</c:v>
                </c:pt>
                <c:pt idx="20">
                  <c:v>29</c:v>
                </c:pt>
                <c:pt idx="21">
                  <c:v>42</c:v>
                </c:pt>
                <c:pt idx="22">
                  <c:v>49</c:v>
                </c:pt>
                <c:pt idx="23">
                  <c:v>67</c:v>
                </c:pt>
                <c:pt idx="24">
                  <c:v>81</c:v>
                </c:pt>
                <c:pt idx="25">
                  <c:v>116</c:v>
                </c:pt>
                <c:pt idx="26">
                  <c:v>139</c:v>
                </c:pt>
                <c:pt idx="27">
                  <c:v>164</c:v>
                </c:pt>
                <c:pt idx="28">
                  <c:v>176</c:v>
                </c:pt>
                <c:pt idx="29">
                  <c:v>197</c:v>
                </c:pt>
                <c:pt idx="30">
                  <c:v>249</c:v>
                </c:pt>
                <c:pt idx="31">
                  <c:v>242</c:v>
                </c:pt>
                <c:pt idx="32">
                  <c:v>261</c:v>
                </c:pt>
                <c:pt idx="33">
                  <c:v>265</c:v>
                </c:pt>
                <c:pt idx="34">
                  <c:v>229</c:v>
                </c:pt>
                <c:pt idx="35">
                  <c:v>223</c:v>
                </c:pt>
                <c:pt idx="36">
                  <c:v>171</c:v>
                </c:pt>
                <c:pt idx="37">
                  <c:v>175</c:v>
                </c:pt>
                <c:pt idx="38">
                  <c:v>192</c:v>
                </c:pt>
                <c:pt idx="39">
                  <c:v>205</c:v>
                </c:pt>
                <c:pt idx="40">
                  <c:v>214</c:v>
                </c:pt>
                <c:pt idx="41">
                  <c:v>188</c:v>
                </c:pt>
                <c:pt idx="42">
                  <c:v>200</c:v>
                </c:pt>
                <c:pt idx="43">
                  <c:v>220</c:v>
                </c:pt>
                <c:pt idx="44">
                  <c:v>241</c:v>
                </c:pt>
                <c:pt idx="45">
                  <c:v>228</c:v>
                </c:pt>
                <c:pt idx="46">
                  <c:v>220</c:v>
                </c:pt>
                <c:pt idx="47">
                  <c:v>236</c:v>
                </c:pt>
                <c:pt idx="48">
                  <c:v>246</c:v>
                </c:pt>
                <c:pt idx="49">
                  <c:v>245</c:v>
                </c:pt>
                <c:pt idx="50">
                  <c:v>255</c:v>
                </c:pt>
                <c:pt idx="51">
                  <c:v>229</c:v>
                </c:pt>
                <c:pt idx="52">
                  <c:v>260</c:v>
                </c:pt>
                <c:pt idx="53">
                  <c:v>226</c:v>
                </c:pt>
                <c:pt idx="54">
                  <c:v>234</c:v>
                </c:pt>
                <c:pt idx="55">
                  <c:v>233</c:v>
                </c:pt>
                <c:pt idx="56">
                  <c:v>226</c:v>
                </c:pt>
                <c:pt idx="57">
                  <c:v>277</c:v>
                </c:pt>
                <c:pt idx="58">
                  <c:v>276</c:v>
                </c:pt>
                <c:pt idx="59">
                  <c:v>287</c:v>
                </c:pt>
                <c:pt idx="60">
                  <c:v>268</c:v>
                </c:pt>
                <c:pt idx="61">
                  <c:v>285</c:v>
                </c:pt>
                <c:pt idx="62">
                  <c:v>330</c:v>
                </c:pt>
                <c:pt idx="63">
                  <c:v>311</c:v>
                </c:pt>
                <c:pt idx="64">
                  <c:v>307</c:v>
                </c:pt>
                <c:pt idx="65">
                  <c:v>294</c:v>
                </c:pt>
                <c:pt idx="66">
                  <c:v>306</c:v>
                </c:pt>
                <c:pt idx="67">
                  <c:v>290</c:v>
                </c:pt>
                <c:pt idx="68">
                  <c:v>329</c:v>
                </c:pt>
                <c:pt idx="69">
                  <c:v>320</c:v>
                </c:pt>
                <c:pt idx="70">
                  <c:v>317</c:v>
                </c:pt>
                <c:pt idx="71">
                  <c:v>303</c:v>
                </c:pt>
                <c:pt idx="72">
                  <c:v>293</c:v>
                </c:pt>
                <c:pt idx="73">
                  <c:v>229</c:v>
                </c:pt>
                <c:pt idx="74">
                  <c:v>191</c:v>
                </c:pt>
                <c:pt idx="75">
                  <c:v>174</c:v>
                </c:pt>
                <c:pt idx="76">
                  <c:v>142</c:v>
                </c:pt>
                <c:pt idx="77">
                  <c:v>142</c:v>
                </c:pt>
                <c:pt idx="78">
                  <c:v>147</c:v>
                </c:pt>
                <c:pt idx="79">
                  <c:v>128</c:v>
                </c:pt>
                <c:pt idx="80">
                  <c:v>138</c:v>
                </c:pt>
                <c:pt idx="81">
                  <c:v>123</c:v>
                </c:pt>
                <c:pt idx="82">
                  <c:v>124</c:v>
                </c:pt>
                <c:pt idx="83">
                  <c:v>112</c:v>
                </c:pt>
                <c:pt idx="84">
                  <c:v>100</c:v>
                </c:pt>
                <c:pt idx="85">
                  <c:v>87</c:v>
                </c:pt>
                <c:pt idx="86">
                  <c:v>81</c:v>
                </c:pt>
                <c:pt idx="87">
                  <c:v>71</c:v>
                </c:pt>
                <c:pt idx="88">
                  <c:v>59</c:v>
                </c:pt>
                <c:pt idx="89">
                  <c:v>53</c:v>
                </c:pt>
                <c:pt idx="90">
                  <c:v>43</c:v>
                </c:pt>
                <c:pt idx="91">
                  <c:v>39</c:v>
                </c:pt>
                <c:pt idx="92">
                  <c:v>33</c:v>
                </c:pt>
                <c:pt idx="93">
                  <c:v>37</c:v>
                </c:pt>
                <c:pt idx="94">
                  <c:v>27</c:v>
                </c:pt>
                <c:pt idx="95">
                  <c:v>14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16</c:v>
                </c:pt>
                <c:pt idx="4">
                  <c:v>10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8</c:v>
                </c:pt>
                <c:pt idx="15">
                  <c:v>9</c:v>
                </c:pt>
                <c:pt idx="16">
                  <c:v>15</c:v>
                </c:pt>
                <c:pt idx="17">
                  <c:v>22</c:v>
                </c:pt>
                <c:pt idx="18">
                  <c:v>24</c:v>
                </c:pt>
                <c:pt idx="19">
                  <c:v>20</c:v>
                </c:pt>
                <c:pt idx="20">
                  <c:v>28</c:v>
                </c:pt>
                <c:pt idx="21">
                  <c:v>46</c:v>
                </c:pt>
                <c:pt idx="22">
                  <c:v>65</c:v>
                </c:pt>
                <c:pt idx="23">
                  <c:v>78</c:v>
                </c:pt>
                <c:pt idx="24">
                  <c:v>86</c:v>
                </c:pt>
                <c:pt idx="25">
                  <c:v>112</c:v>
                </c:pt>
                <c:pt idx="26">
                  <c:v>131</c:v>
                </c:pt>
                <c:pt idx="27">
                  <c:v>167</c:v>
                </c:pt>
                <c:pt idx="28">
                  <c:v>190</c:v>
                </c:pt>
                <c:pt idx="29">
                  <c:v>221</c:v>
                </c:pt>
                <c:pt idx="30">
                  <c:v>260</c:v>
                </c:pt>
                <c:pt idx="31">
                  <c:v>264</c:v>
                </c:pt>
                <c:pt idx="32">
                  <c:v>271</c:v>
                </c:pt>
                <c:pt idx="33">
                  <c:v>259</c:v>
                </c:pt>
                <c:pt idx="34">
                  <c:v>218</c:v>
                </c:pt>
                <c:pt idx="35">
                  <c:v>233</c:v>
                </c:pt>
                <c:pt idx="36">
                  <c:v>206</c:v>
                </c:pt>
                <c:pt idx="37">
                  <c:v>192</c:v>
                </c:pt>
                <c:pt idx="38">
                  <c:v>182</c:v>
                </c:pt>
                <c:pt idx="39">
                  <c:v>221</c:v>
                </c:pt>
                <c:pt idx="40">
                  <c:v>202</c:v>
                </c:pt>
                <c:pt idx="41">
                  <c:v>202</c:v>
                </c:pt>
                <c:pt idx="42">
                  <c:v>213</c:v>
                </c:pt>
                <c:pt idx="43">
                  <c:v>220</c:v>
                </c:pt>
                <c:pt idx="44">
                  <c:v>210</c:v>
                </c:pt>
                <c:pt idx="45">
                  <c:v>225</c:v>
                </c:pt>
                <c:pt idx="46">
                  <c:v>225</c:v>
                </c:pt>
                <c:pt idx="47">
                  <c:v>247</c:v>
                </c:pt>
                <c:pt idx="48">
                  <c:v>249</c:v>
                </c:pt>
                <c:pt idx="49">
                  <c:v>275</c:v>
                </c:pt>
                <c:pt idx="50">
                  <c:v>250</c:v>
                </c:pt>
                <c:pt idx="51">
                  <c:v>263</c:v>
                </c:pt>
                <c:pt idx="52">
                  <c:v>252</c:v>
                </c:pt>
                <c:pt idx="53">
                  <c:v>277</c:v>
                </c:pt>
                <c:pt idx="54">
                  <c:v>240</c:v>
                </c:pt>
                <c:pt idx="55">
                  <c:v>257</c:v>
                </c:pt>
                <c:pt idx="56">
                  <c:v>257</c:v>
                </c:pt>
                <c:pt idx="57">
                  <c:v>278</c:v>
                </c:pt>
                <c:pt idx="58">
                  <c:v>262</c:v>
                </c:pt>
                <c:pt idx="59">
                  <c:v>253</c:v>
                </c:pt>
                <c:pt idx="60">
                  <c:v>302</c:v>
                </c:pt>
                <c:pt idx="61">
                  <c:v>330</c:v>
                </c:pt>
                <c:pt idx="62">
                  <c:v>300</c:v>
                </c:pt>
                <c:pt idx="63">
                  <c:v>324</c:v>
                </c:pt>
                <c:pt idx="64">
                  <c:v>310</c:v>
                </c:pt>
                <c:pt idx="65">
                  <c:v>318</c:v>
                </c:pt>
                <c:pt idx="66">
                  <c:v>305</c:v>
                </c:pt>
                <c:pt idx="67">
                  <c:v>325</c:v>
                </c:pt>
                <c:pt idx="68">
                  <c:v>318</c:v>
                </c:pt>
                <c:pt idx="69">
                  <c:v>333</c:v>
                </c:pt>
                <c:pt idx="70">
                  <c:v>379</c:v>
                </c:pt>
                <c:pt idx="71">
                  <c:v>324</c:v>
                </c:pt>
                <c:pt idx="72">
                  <c:v>308</c:v>
                </c:pt>
                <c:pt idx="73">
                  <c:v>269</c:v>
                </c:pt>
                <c:pt idx="74">
                  <c:v>221</c:v>
                </c:pt>
                <c:pt idx="75">
                  <c:v>177</c:v>
                </c:pt>
                <c:pt idx="76">
                  <c:v>177</c:v>
                </c:pt>
                <c:pt idx="77">
                  <c:v>172</c:v>
                </c:pt>
                <c:pt idx="78">
                  <c:v>156</c:v>
                </c:pt>
                <c:pt idx="79">
                  <c:v>137</c:v>
                </c:pt>
                <c:pt idx="80">
                  <c:v>141</c:v>
                </c:pt>
                <c:pt idx="81">
                  <c:v>117</c:v>
                </c:pt>
                <c:pt idx="82">
                  <c:v>126</c:v>
                </c:pt>
                <c:pt idx="83">
                  <c:v>135</c:v>
                </c:pt>
                <c:pt idx="84">
                  <c:v>113</c:v>
                </c:pt>
                <c:pt idx="85">
                  <c:v>109</c:v>
                </c:pt>
                <c:pt idx="86">
                  <c:v>93</c:v>
                </c:pt>
                <c:pt idx="87">
                  <c:v>49</c:v>
                </c:pt>
                <c:pt idx="88">
                  <c:v>61</c:v>
                </c:pt>
                <c:pt idx="89">
                  <c:v>68</c:v>
                </c:pt>
                <c:pt idx="90">
                  <c:v>56</c:v>
                </c:pt>
                <c:pt idx="91">
                  <c:v>35</c:v>
                </c:pt>
                <c:pt idx="92">
                  <c:v>39</c:v>
                </c:pt>
                <c:pt idx="93">
                  <c:v>30</c:v>
                </c:pt>
                <c:pt idx="94">
                  <c:v>28</c:v>
                </c:pt>
                <c:pt idx="95">
                  <c:v>17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18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9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9</c:v>
                </c:pt>
                <c:pt idx="15">
                  <c:v>12</c:v>
                </c:pt>
                <c:pt idx="16">
                  <c:v>9</c:v>
                </c:pt>
                <c:pt idx="17">
                  <c:v>15</c:v>
                </c:pt>
                <c:pt idx="18">
                  <c:v>21</c:v>
                </c:pt>
                <c:pt idx="19">
                  <c:v>21</c:v>
                </c:pt>
                <c:pt idx="20">
                  <c:v>25</c:v>
                </c:pt>
                <c:pt idx="21">
                  <c:v>46</c:v>
                </c:pt>
                <c:pt idx="22">
                  <c:v>52</c:v>
                </c:pt>
                <c:pt idx="23">
                  <c:v>69</c:v>
                </c:pt>
                <c:pt idx="24">
                  <c:v>87</c:v>
                </c:pt>
                <c:pt idx="25">
                  <c:v>124</c:v>
                </c:pt>
                <c:pt idx="26">
                  <c:v>134</c:v>
                </c:pt>
                <c:pt idx="27">
                  <c:v>162</c:v>
                </c:pt>
                <c:pt idx="28">
                  <c:v>195</c:v>
                </c:pt>
                <c:pt idx="29">
                  <c:v>233</c:v>
                </c:pt>
                <c:pt idx="30">
                  <c:v>245</c:v>
                </c:pt>
                <c:pt idx="31">
                  <c:v>268</c:v>
                </c:pt>
                <c:pt idx="32">
                  <c:v>276</c:v>
                </c:pt>
                <c:pt idx="33">
                  <c:v>242</c:v>
                </c:pt>
                <c:pt idx="34">
                  <c:v>220</c:v>
                </c:pt>
                <c:pt idx="35">
                  <c:v>213</c:v>
                </c:pt>
                <c:pt idx="36">
                  <c:v>204</c:v>
                </c:pt>
                <c:pt idx="37">
                  <c:v>189</c:v>
                </c:pt>
                <c:pt idx="38">
                  <c:v>205</c:v>
                </c:pt>
                <c:pt idx="39">
                  <c:v>224</c:v>
                </c:pt>
                <c:pt idx="40">
                  <c:v>218</c:v>
                </c:pt>
                <c:pt idx="41">
                  <c:v>227</c:v>
                </c:pt>
                <c:pt idx="42">
                  <c:v>208</c:v>
                </c:pt>
                <c:pt idx="43">
                  <c:v>221</c:v>
                </c:pt>
                <c:pt idx="44">
                  <c:v>238</c:v>
                </c:pt>
                <c:pt idx="45">
                  <c:v>235</c:v>
                </c:pt>
                <c:pt idx="46">
                  <c:v>237</c:v>
                </c:pt>
                <c:pt idx="47">
                  <c:v>264</c:v>
                </c:pt>
                <c:pt idx="48">
                  <c:v>226</c:v>
                </c:pt>
                <c:pt idx="49">
                  <c:v>230</c:v>
                </c:pt>
                <c:pt idx="50">
                  <c:v>241</c:v>
                </c:pt>
                <c:pt idx="51">
                  <c:v>240</c:v>
                </c:pt>
                <c:pt idx="52">
                  <c:v>251</c:v>
                </c:pt>
                <c:pt idx="53">
                  <c:v>250</c:v>
                </c:pt>
                <c:pt idx="54">
                  <c:v>266</c:v>
                </c:pt>
                <c:pt idx="55">
                  <c:v>257</c:v>
                </c:pt>
                <c:pt idx="56">
                  <c:v>272</c:v>
                </c:pt>
                <c:pt idx="57">
                  <c:v>291</c:v>
                </c:pt>
                <c:pt idx="58">
                  <c:v>279</c:v>
                </c:pt>
                <c:pt idx="59">
                  <c:v>297</c:v>
                </c:pt>
                <c:pt idx="60">
                  <c:v>287</c:v>
                </c:pt>
                <c:pt idx="61">
                  <c:v>318</c:v>
                </c:pt>
                <c:pt idx="62">
                  <c:v>348</c:v>
                </c:pt>
                <c:pt idx="63">
                  <c:v>317</c:v>
                </c:pt>
                <c:pt idx="64">
                  <c:v>312</c:v>
                </c:pt>
                <c:pt idx="65">
                  <c:v>310</c:v>
                </c:pt>
                <c:pt idx="66">
                  <c:v>286</c:v>
                </c:pt>
                <c:pt idx="67">
                  <c:v>295</c:v>
                </c:pt>
                <c:pt idx="68">
                  <c:v>315</c:v>
                </c:pt>
                <c:pt idx="69">
                  <c:v>297</c:v>
                </c:pt>
                <c:pt idx="70">
                  <c:v>293</c:v>
                </c:pt>
                <c:pt idx="71">
                  <c:v>286</c:v>
                </c:pt>
                <c:pt idx="72">
                  <c:v>233</c:v>
                </c:pt>
                <c:pt idx="73">
                  <c:v>222</c:v>
                </c:pt>
                <c:pt idx="74">
                  <c:v>216</c:v>
                </c:pt>
                <c:pt idx="75">
                  <c:v>157</c:v>
                </c:pt>
                <c:pt idx="76">
                  <c:v>174</c:v>
                </c:pt>
                <c:pt idx="77">
                  <c:v>136</c:v>
                </c:pt>
                <c:pt idx="78">
                  <c:v>122</c:v>
                </c:pt>
                <c:pt idx="79">
                  <c:v>123</c:v>
                </c:pt>
                <c:pt idx="80">
                  <c:v>114</c:v>
                </c:pt>
                <c:pt idx="81">
                  <c:v>99</c:v>
                </c:pt>
                <c:pt idx="82">
                  <c:v>101</c:v>
                </c:pt>
                <c:pt idx="83">
                  <c:v>93</c:v>
                </c:pt>
                <c:pt idx="84">
                  <c:v>99</c:v>
                </c:pt>
                <c:pt idx="85">
                  <c:v>79</c:v>
                </c:pt>
                <c:pt idx="86">
                  <c:v>77</c:v>
                </c:pt>
                <c:pt idx="87">
                  <c:v>81</c:v>
                </c:pt>
                <c:pt idx="88">
                  <c:v>71</c:v>
                </c:pt>
                <c:pt idx="89">
                  <c:v>51</c:v>
                </c:pt>
                <c:pt idx="90">
                  <c:v>46</c:v>
                </c:pt>
                <c:pt idx="91">
                  <c:v>41</c:v>
                </c:pt>
                <c:pt idx="92">
                  <c:v>32</c:v>
                </c:pt>
                <c:pt idx="93">
                  <c:v>28</c:v>
                </c:pt>
                <c:pt idx="94">
                  <c:v>25</c:v>
                </c:pt>
                <c:pt idx="95">
                  <c:v>23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410633344"/>
        <c:axId val="410634880"/>
      </c:lineChart>
      <c:catAx>
        <c:axId val="410633344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0634880"/>
        <c:crosses val="autoZero"/>
        <c:auto val="1"/>
        <c:lblAlgn val="ctr"/>
        <c:lblOffset val="100"/>
      </c:catAx>
      <c:valAx>
        <c:axId val="410634880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06333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1" sqref="D1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59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57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41331</v>
      </c>
      <c r="E3" s="55"/>
      <c r="F3" s="320" t="s">
        <v>33</v>
      </c>
      <c r="G3" s="320"/>
      <c r="H3" s="322" t="s">
        <v>58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41331</v>
      </c>
      <c r="B6" s="263">
        <v>0</v>
      </c>
      <c r="C6" s="60">
        <v>12</v>
      </c>
      <c r="D6" s="60">
        <v>4</v>
      </c>
      <c r="E6" s="60"/>
      <c r="F6" s="61"/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41331</v>
      </c>
      <c r="B7" s="263">
        <v>1.0416666666666666E-2</v>
      </c>
      <c r="C7" s="62">
        <v>11</v>
      </c>
      <c r="D7" s="62">
        <v>3</v>
      </c>
      <c r="E7" s="62"/>
      <c r="F7" s="63"/>
      <c r="J7" s="47"/>
      <c r="K7" s="40"/>
      <c r="M7" s="266"/>
      <c r="N7" s="41"/>
    </row>
    <row r="8" spans="1:24">
      <c r="A8" s="262">
        <f t="shared" si="0"/>
        <v>41331</v>
      </c>
      <c r="B8" s="263">
        <v>2.0833333333333332E-2</v>
      </c>
      <c r="C8" s="62">
        <v>13</v>
      </c>
      <c r="D8" s="62">
        <v>3</v>
      </c>
      <c r="E8" s="62"/>
      <c r="F8" s="63"/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41331</v>
      </c>
      <c r="B9" s="263">
        <v>3.125E-2</v>
      </c>
      <c r="C9" s="62">
        <v>9</v>
      </c>
      <c r="D9" s="62">
        <v>3</v>
      </c>
      <c r="E9" s="62"/>
      <c r="F9" s="63"/>
      <c r="J9" s="47"/>
      <c r="K9" s="268" t="str">
        <f>UPPER(TEXT(A6,"ddd")) &amp; "  AM"</f>
        <v>TUE  AM</v>
      </c>
      <c r="L9" s="269">
        <f>SUM($C$6:$C$53)</f>
        <v>1875</v>
      </c>
      <c r="M9" s="269">
        <f>SUM($D$6:$D$53)</f>
        <v>3373</v>
      </c>
      <c r="N9" s="269">
        <f>SUM($E$6:$E$53)</f>
        <v>0</v>
      </c>
      <c r="O9" s="269">
        <f>SUM($F$6:$F$53)</f>
        <v>0</v>
      </c>
      <c r="P9" s="269"/>
    </row>
    <row r="10" spans="1:24">
      <c r="A10" s="262">
        <f t="shared" si="0"/>
        <v>41331</v>
      </c>
      <c r="B10" s="263">
        <v>4.1666666666666699E-2</v>
      </c>
      <c r="C10" s="62">
        <v>3</v>
      </c>
      <c r="D10" s="62">
        <v>0</v>
      </c>
      <c r="E10" s="62"/>
      <c r="F10" s="63"/>
      <c r="J10" s="47"/>
      <c r="K10" s="268" t="str">
        <f>UPPER(TEXT(A54,"ddd")) &amp; "  PM"</f>
        <v>TUE  PM</v>
      </c>
      <c r="L10" s="269">
        <f>SUM($C$54:$C$101)</f>
        <v>6343</v>
      </c>
      <c r="M10" s="269">
        <f>SUM($D$54:$D$101)</f>
        <v>2898</v>
      </c>
      <c r="N10" s="269">
        <f>SUM($E$54:$E$101)</f>
        <v>0</v>
      </c>
      <c r="O10" s="269">
        <f>SUM($F$54:$F$101)</f>
        <v>0</v>
      </c>
      <c r="P10" s="269"/>
    </row>
    <row r="11" spans="1:24">
      <c r="A11" s="262">
        <f t="shared" si="0"/>
        <v>41331</v>
      </c>
      <c r="B11" s="263">
        <v>5.2083333333333398E-2</v>
      </c>
      <c r="C11" s="62">
        <v>8</v>
      </c>
      <c r="D11" s="62">
        <v>2</v>
      </c>
      <c r="E11" s="62"/>
      <c r="F11" s="63"/>
      <c r="J11" s="47"/>
      <c r="K11" s="268" t="str">
        <f>UPPER(TEXT(A102,"ddd")) &amp; "  AM"</f>
        <v>WED  AM</v>
      </c>
      <c r="L11" s="269">
        <f>SUM($C$102:$C$149)</f>
        <v>1948</v>
      </c>
      <c r="M11" s="269">
        <f>SUM($D$102:$D$149)</f>
        <v>3458</v>
      </c>
      <c r="N11" s="269">
        <f>SUM($E$102:$E$149)</f>
        <v>0</v>
      </c>
      <c r="O11" s="269">
        <f>SUM($F$102:$F$149)</f>
        <v>0</v>
      </c>
      <c r="P11" s="269"/>
    </row>
    <row r="12" spans="1:24">
      <c r="A12" s="262">
        <f t="shared" si="0"/>
        <v>41331</v>
      </c>
      <c r="B12" s="263">
        <v>6.25E-2</v>
      </c>
      <c r="C12" s="62">
        <v>9</v>
      </c>
      <c r="D12" s="62">
        <v>4</v>
      </c>
      <c r="E12" s="62"/>
      <c r="F12" s="63"/>
      <c r="J12" s="47"/>
      <c r="K12" s="268" t="str">
        <f>UPPER(TEXT(A150,"ddd")) &amp; "  PM"</f>
        <v>WED  PM</v>
      </c>
      <c r="L12" s="269">
        <f>SUM($C$150:$C$197)</f>
        <v>6641</v>
      </c>
      <c r="M12" s="269">
        <f>SUM($D$150:$D$197)</f>
        <v>3174</v>
      </c>
      <c r="N12" s="269">
        <f>SUM($E$150:$E$197)</f>
        <v>0</v>
      </c>
      <c r="O12" s="269">
        <f>SUM($F$150:$F$197)</f>
        <v>0</v>
      </c>
      <c r="P12" s="269"/>
    </row>
    <row r="13" spans="1:24">
      <c r="A13" s="262">
        <f t="shared" si="0"/>
        <v>41331</v>
      </c>
      <c r="B13" s="263">
        <v>7.2916666666666699E-2</v>
      </c>
      <c r="C13" s="62">
        <v>4</v>
      </c>
      <c r="D13" s="62">
        <v>5</v>
      </c>
      <c r="E13" s="62"/>
      <c r="F13" s="63"/>
      <c r="J13" s="47"/>
      <c r="K13" s="268" t="str">
        <f>UPPER(TEXT(A198,"ddd"))&amp; "  AM"</f>
        <v>THU  AM</v>
      </c>
      <c r="L13" s="269">
        <f>SUM($C$198:$C$245)</f>
        <v>2022</v>
      </c>
      <c r="M13" s="269">
        <f>SUM($D$198:$D$245)</f>
        <v>3469</v>
      </c>
      <c r="N13" s="269">
        <f>SUM($E$198:$E$245)</f>
        <v>0</v>
      </c>
      <c r="O13" s="269">
        <f>SUM($F$198:$F$245)</f>
        <v>0</v>
      </c>
      <c r="P13" s="269"/>
    </row>
    <row r="14" spans="1:24">
      <c r="A14" s="262">
        <f t="shared" si="0"/>
        <v>41331</v>
      </c>
      <c r="B14" s="263">
        <v>8.3333333333333398E-2</v>
      </c>
      <c r="C14" s="62">
        <v>6</v>
      </c>
      <c r="D14" s="62">
        <v>2</v>
      </c>
      <c r="E14" s="62"/>
      <c r="F14" s="63"/>
      <c r="J14" s="47"/>
      <c r="K14" s="268" t="str">
        <f>UPPER(TEXT(A246,"ddd")) &amp; "  PM"</f>
        <v>THU  PM</v>
      </c>
      <c r="L14" s="269">
        <f>SUM($C$246:$C$293)</f>
        <v>6311</v>
      </c>
      <c r="M14" s="269">
        <f>SUM($D$246:$D$293)</f>
        <v>2896</v>
      </c>
      <c r="N14" s="269">
        <f>SUM($E$246:$E$293)</f>
        <v>0</v>
      </c>
      <c r="O14" s="269">
        <f>SUM($F$246:$F$293)</f>
        <v>0</v>
      </c>
      <c r="P14" s="269"/>
    </row>
    <row r="15" spans="1:24">
      <c r="A15" s="262">
        <f t="shared" si="0"/>
        <v>41331</v>
      </c>
      <c r="B15" s="263">
        <v>9.375E-2</v>
      </c>
      <c r="C15" s="62">
        <v>3</v>
      </c>
      <c r="D15" s="62">
        <v>3</v>
      </c>
      <c r="E15" s="62"/>
      <c r="F15" s="63"/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41331</v>
      </c>
      <c r="B16" s="263">
        <v>0.104166666666667</v>
      </c>
      <c r="C16" s="62">
        <v>4</v>
      </c>
      <c r="D16" s="62">
        <v>2</v>
      </c>
      <c r="E16" s="62"/>
      <c r="F16" s="63"/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41331</v>
      </c>
      <c r="B17" s="263">
        <v>0.11458333333333399</v>
      </c>
      <c r="C17" s="62">
        <v>6</v>
      </c>
      <c r="D17" s="62">
        <v>2</v>
      </c>
      <c r="E17" s="62"/>
      <c r="F17" s="63"/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41331</v>
      </c>
      <c r="B18" s="263">
        <v>0.125</v>
      </c>
      <c r="C18" s="62">
        <v>3</v>
      </c>
      <c r="D18" s="62">
        <v>2</v>
      </c>
      <c r="E18" s="62"/>
      <c r="F18" s="63"/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41331</v>
      </c>
      <c r="B19" s="263">
        <v>0.13541666666666699</v>
      </c>
      <c r="C19" s="62">
        <v>1</v>
      </c>
      <c r="D19" s="62">
        <v>4</v>
      </c>
      <c r="E19" s="62"/>
      <c r="F19" s="63"/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41331</v>
      </c>
      <c r="B20" s="263">
        <v>0.14583333333333401</v>
      </c>
      <c r="C20" s="62">
        <v>1</v>
      </c>
      <c r="D20" s="62">
        <v>10</v>
      </c>
      <c r="E20" s="62"/>
      <c r="F20" s="63"/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41331</v>
      </c>
      <c r="B21" s="263">
        <v>0.15625</v>
      </c>
      <c r="C21" s="62">
        <v>5</v>
      </c>
      <c r="D21" s="62">
        <v>5</v>
      </c>
      <c r="E21" s="62"/>
      <c r="F21" s="63"/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41331</v>
      </c>
      <c r="B22" s="263">
        <v>0.16666666666666699</v>
      </c>
      <c r="C22" s="62">
        <v>5</v>
      </c>
      <c r="D22" s="62">
        <v>8</v>
      </c>
      <c r="E22" s="62"/>
      <c r="F22" s="63"/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41331</v>
      </c>
      <c r="B23" s="263">
        <v>0.17708333333333401</v>
      </c>
      <c r="C23" s="62">
        <v>5</v>
      </c>
      <c r="D23" s="62">
        <v>15</v>
      </c>
      <c r="E23" s="62"/>
      <c r="F23" s="63"/>
      <c r="M23" s="266"/>
      <c r="N23" s="41"/>
    </row>
    <row r="24" spans="1:16">
      <c r="A24" s="262">
        <f t="shared" si="0"/>
        <v>41331</v>
      </c>
      <c r="B24" s="263">
        <v>0.1875</v>
      </c>
      <c r="C24" s="62">
        <v>3</v>
      </c>
      <c r="D24" s="62">
        <v>17</v>
      </c>
      <c r="E24" s="62"/>
      <c r="F24" s="63"/>
      <c r="M24" s="266"/>
      <c r="N24" s="41"/>
    </row>
    <row r="25" spans="1:16">
      <c r="A25" s="262">
        <f t="shared" si="0"/>
        <v>41331</v>
      </c>
      <c r="B25" s="263">
        <v>0.19791666666666699</v>
      </c>
      <c r="C25" s="62">
        <v>6</v>
      </c>
      <c r="D25" s="62">
        <v>18</v>
      </c>
      <c r="E25" s="62"/>
      <c r="F25" s="63"/>
      <c r="M25" s="266"/>
      <c r="N25" s="41"/>
    </row>
    <row r="26" spans="1:16">
      <c r="A26" s="262">
        <f t="shared" si="0"/>
        <v>41331</v>
      </c>
      <c r="B26" s="263">
        <v>0.20833333333333401</v>
      </c>
      <c r="C26" s="62">
        <v>3</v>
      </c>
      <c r="D26" s="62">
        <v>26</v>
      </c>
      <c r="E26" s="62"/>
      <c r="F26" s="63"/>
      <c r="M26" s="266"/>
      <c r="N26" s="41"/>
    </row>
    <row r="27" spans="1:16">
      <c r="A27" s="262">
        <f t="shared" si="0"/>
        <v>41331</v>
      </c>
      <c r="B27" s="263">
        <v>0.21875</v>
      </c>
      <c r="C27" s="62">
        <v>8</v>
      </c>
      <c r="D27" s="62">
        <v>34</v>
      </c>
      <c r="E27" s="62"/>
      <c r="F27" s="63"/>
      <c r="M27" s="266"/>
      <c r="N27" s="41"/>
    </row>
    <row r="28" spans="1:16">
      <c r="A28" s="262">
        <f t="shared" si="0"/>
        <v>41331</v>
      </c>
      <c r="B28" s="263">
        <v>0.22916666666666699</v>
      </c>
      <c r="C28" s="62">
        <v>6</v>
      </c>
      <c r="D28" s="62">
        <v>43</v>
      </c>
      <c r="E28" s="62"/>
      <c r="F28" s="63"/>
      <c r="M28" s="266"/>
      <c r="N28" s="41"/>
    </row>
    <row r="29" spans="1:16">
      <c r="A29" s="262">
        <f t="shared" si="0"/>
        <v>41331</v>
      </c>
      <c r="B29" s="263">
        <v>0.23958333333333401</v>
      </c>
      <c r="C29" s="62">
        <v>15</v>
      </c>
      <c r="D29" s="62">
        <v>52</v>
      </c>
      <c r="E29" s="62"/>
      <c r="F29" s="63"/>
      <c r="M29" s="266"/>
      <c r="N29" s="41"/>
    </row>
    <row r="30" spans="1:16">
      <c r="A30" s="262">
        <f t="shared" si="0"/>
        <v>41331</v>
      </c>
      <c r="B30" s="263">
        <v>0.25</v>
      </c>
      <c r="C30" s="62">
        <v>11</v>
      </c>
      <c r="D30" s="62">
        <v>70</v>
      </c>
      <c r="E30" s="62"/>
      <c r="F30" s="63"/>
      <c r="M30" s="266"/>
      <c r="N30" s="41"/>
    </row>
    <row r="31" spans="1:16">
      <c r="A31" s="262">
        <f t="shared" si="0"/>
        <v>41331</v>
      </c>
      <c r="B31" s="263">
        <v>0.26041666666666702</v>
      </c>
      <c r="C31" s="62">
        <v>23</v>
      </c>
      <c r="D31" s="62">
        <v>93</v>
      </c>
      <c r="E31" s="62"/>
      <c r="F31" s="63"/>
      <c r="M31" s="266"/>
      <c r="N31" s="41"/>
    </row>
    <row r="32" spans="1:16">
      <c r="A32" s="262">
        <f t="shared" si="0"/>
        <v>41331</v>
      </c>
      <c r="B32" s="263">
        <v>0.27083333333333398</v>
      </c>
      <c r="C32" s="62">
        <v>32</v>
      </c>
      <c r="D32" s="62">
        <v>107</v>
      </c>
      <c r="E32" s="62"/>
      <c r="F32" s="63"/>
      <c r="M32" s="266"/>
      <c r="N32" s="41"/>
    </row>
    <row r="33" spans="1:14">
      <c r="A33" s="262">
        <f t="shared" si="0"/>
        <v>41331</v>
      </c>
      <c r="B33" s="263">
        <v>0.28125</v>
      </c>
      <c r="C33" s="62">
        <v>37</v>
      </c>
      <c r="D33" s="62">
        <v>127</v>
      </c>
      <c r="E33" s="62"/>
      <c r="F33" s="63"/>
      <c r="M33" s="266"/>
      <c r="N33" s="41"/>
    </row>
    <row r="34" spans="1:14">
      <c r="A34" s="262">
        <f t="shared" si="0"/>
        <v>41331</v>
      </c>
      <c r="B34" s="263">
        <v>0.29166666666666702</v>
      </c>
      <c r="C34" s="62">
        <v>43</v>
      </c>
      <c r="D34" s="62">
        <v>133</v>
      </c>
      <c r="E34" s="62"/>
      <c r="F34" s="63"/>
      <c r="M34" s="266"/>
      <c r="N34" s="41"/>
    </row>
    <row r="35" spans="1:14">
      <c r="A35" s="262">
        <f t="shared" si="0"/>
        <v>41331</v>
      </c>
      <c r="B35" s="263">
        <v>0.30208333333333398</v>
      </c>
      <c r="C35" s="62">
        <v>34</v>
      </c>
      <c r="D35" s="62">
        <v>163</v>
      </c>
      <c r="E35" s="62"/>
      <c r="F35" s="63"/>
      <c r="M35" s="266"/>
      <c r="N35" s="41"/>
    </row>
    <row r="36" spans="1:14">
      <c r="A36" s="262">
        <f t="shared" si="0"/>
        <v>41331</v>
      </c>
      <c r="B36" s="263">
        <v>0.3125</v>
      </c>
      <c r="C36" s="62">
        <v>44</v>
      </c>
      <c r="D36" s="62">
        <v>205</v>
      </c>
      <c r="E36" s="62"/>
      <c r="F36" s="63"/>
      <c r="M36" s="266"/>
      <c r="N36" s="41"/>
    </row>
    <row r="37" spans="1:14">
      <c r="A37" s="262">
        <f t="shared" si="0"/>
        <v>41331</v>
      </c>
      <c r="B37" s="263">
        <v>0.32291666666666702</v>
      </c>
      <c r="C37" s="62">
        <v>54</v>
      </c>
      <c r="D37" s="62">
        <v>188</v>
      </c>
      <c r="E37" s="62"/>
      <c r="F37" s="63"/>
      <c r="M37" s="266"/>
      <c r="N37" s="41"/>
    </row>
    <row r="38" spans="1:14">
      <c r="A38" s="262">
        <f t="shared" si="0"/>
        <v>41331</v>
      </c>
      <c r="B38" s="263">
        <v>0.33333333333333398</v>
      </c>
      <c r="C38" s="62">
        <v>72</v>
      </c>
      <c r="D38" s="62">
        <v>189</v>
      </c>
      <c r="E38" s="62"/>
      <c r="F38" s="63"/>
      <c r="M38" s="266"/>
      <c r="N38" s="41"/>
    </row>
    <row r="39" spans="1:14">
      <c r="A39" s="262">
        <f t="shared" si="0"/>
        <v>41331</v>
      </c>
      <c r="B39" s="263">
        <v>0.34375</v>
      </c>
      <c r="C39" s="62">
        <v>84</v>
      </c>
      <c r="D39" s="62">
        <v>181</v>
      </c>
      <c r="E39" s="62"/>
      <c r="F39" s="63"/>
      <c r="M39" s="266"/>
      <c r="N39" s="41"/>
    </row>
    <row r="40" spans="1:14">
      <c r="A40" s="262">
        <f t="shared" si="0"/>
        <v>41331</v>
      </c>
      <c r="B40" s="263">
        <v>0.35416666666666702</v>
      </c>
      <c r="C40" s="62">
        <v>92</v>
      </c>
      <c r="D40" s="62">
        <v>137</v>
      </c>
      <c r="E40" s="62"/>
      <c r="F40" s="63"/>
      <c r="M40" s="266"/>
      <c r="N40" s="41"/>
    </row>
    <row r="41" spans="1:14">
      <c r="A41" s="262">
        <f t="shared" si="0"/>
        <v>41331</v>
      </c>
      <c r="B41" s="263">
        <v>0.36458333333333398</v>
      </c>
      <c r="C41" s="62">
        <v>62</v>
      </c>
      <c r="D41" s="62">
        <v>161</v>
      </c>
      <c r="E41" s="62"/>
      <c r="F41" s="63"/>
      <c r="M41" s="266"/>
      <c r="N41" s="41"/>
    </row>
    <row r="42" spans="1:14">
      <c r="A42" s="262">
        <f t="shared" si="0"/>
        <v>41331</v>
      </c>
      <c r="B42" s="263">
        <v>0.375</v>
      </c>
      <c r="C42" s="62">
        <v>61</v>
      </c>
      <c r="D42" s="62">
        <v>110</v>
      </c>
      <c r="E42" s="62"/>
      <c r="F42" s="63"/>
      <c r="M42" s="266"/>
      <c r="N42" s="41"/>
    </row>
    <row r="43" spans="1:14">
      <c r="A43" s="262">
        <f t="shared" si="0"/>
        <v>41331</v>
      </c>
      <c r="B43" s="263">
        <v>0.38541666666666702</v>
      </c>
      <c r="C43" s="62">
        <v>69</v>
      </c>
      <c r="D43" s="62">
        <v>106</v>
      </c>
      <c r="E43" s="62"/>
      <c r="F43" s="63"/>
      <c r="M43" s="266"/>
      <c r="N43" s="41"/>
    </row>
    <row r="44" spans="1:14">
      <c r="A44" s="262">
        <f t="shared" si="0"/>
        <v>41331</v>
      </c>
      <c r="B44" s="263">
        <v>0.39583333333333398</v>
      </c>
      <c r="C44" s="62">
        <v>75</v>
      </c>
      <c r="D44" s="62">
        <v>117</v>
      </c>
      <c r="E44" s="62"/>
      <c r="F44" s="63"/>
      <c r="M44" s="266"/>
      <c r="N44" s="41"/>
    </row>
    <row r="45" spans="1:14">
      <c r="A45" s="262">
        <f t="shared" si="0"/>
        <v>41331</v>
      </c>
      <c r="B45" s="263">
        <v>0.40625</v>
      </c>
      <c r="C45" s="62">
        <v>99</v>
      </c>
      <c r="D45" s="62">
        <v>106</v>
      </c>
      <c r="E45" s="62"/>
      <c r="F45" s="63"/>
      <c r="M45" s="266"/>
      <c r="N45" s="41"/>
    </row>
    <row r="46" spans="1:14">
      <c r="A46" s="262">
        <f t="shared" si="0"/>
        <v>41331</v>
      </c>
      <c r="B46" s="263">
        <v>0.41666666666666702</v>
      </c>
      <c r="C46" s="62">
        <v>103</v>
      </c>
      <c r="D46" s="62">
        <v>111</v>
      </c>
      <c r="E46" s="62"/>
      <c r="F46" s="63"/>
      <c r="M46" s="266"/>
      <c r="N46" s="41"/>
    </row>
    <row r="47" spans="1:14">
      <c r="A47" s="262">
        <f t="shared" si="0"/>
        <v>41331</v>
      </c>
      <c r="B47" s="263">
        <v>0.42708333333333398</v>
      </c>
      <c r="C47" s="62">
        <v>79</v>
      </c>
      <c r="D47" s="62">
        <v>109</v>
      </c>
      <c r="E47" s="62"/>
      <c r="F47" s="63"/>
      <c r="M47" s="266"/>
      <c r="N47" s="41"/>
    </row>
    <row r="48" spans="1:14">
      <c r="A48" s="262">
        <f t="shared" si="0"/>
        <v>41331</v>
      </c>
      <c r="B48" s="263">
        <v>0.4375</v>
      </c>
      <c r="C48" s="62">
        <v>97</v>
      </c>
      <c r="D48" s="62">
        <v>103</v>
      </c>
      <c r="E48" s="62"/>
      <c r="F48" s="63"/>
      <c r="M48" s="266"/>
      <c r="N48" s="41"/>
    </row>
    <row r="49" spans="1:14">
      <c r="A49" s="262">
        <f t="shared" si="0"/>
        <v>41331</v>
      </c>
      <c r="B49" s="263">
        <v>0.44791666666666702</v>
      </c>
      <c r="C49" s="62">
        <v>99</v>
      </c>
      <c r="D49" s="62">
        <v>121</v>
      </c>
      <c r="E49" s="62"/>
      <c r="F49" s="63"/>
      <c r="M49" s="266"/>
      <c r="N49" s="41"/>
    </row>
    <row r="50" spans="1:14">
      <c r="A50" s="262">
        <f t="shared" si="0"/>
        <v>41331</v>
      </c>
      <c r="B50" s="263">
        <v>0.45833333333333398</v>
      </c>
      <c r="C50" s="62">
        <v>116</v>
      </c>
      <c r="D50" s="62">
        <v>125</v>
      </c>
      <c r="E50" s="62"/>
      <c r="F50" s="63"/>
      <c r="M50" s="266"/>
      <c r="N50" s="41"/>
    </row>
    <row r="51" spans="1:14">
      <c r="A51" s="262">
        <f t="shared" si="0"/>
        <v>41331</v>
      </c>
      <c r="B51" s="263">
        <v>0.46875</v>
      </c>
      <c r="C51" s="62">
        <v>111</v>
      </c>
      <c r="D51" s="62">
        <v>117</v>
      </c>
      <c r="E51" s="62"/>
      <c r="F51" s="63"/>
      <c r="M51" s="266"/>
      <c r="N51" s="41"/>
    </row>
    <row r="52" spans="1:14">
      <c r="A52" s="262">
        <f t="shared" si="0"/>
        <v>41331</v>
      </c>
      <c r="B52" s="263">
        <v>0.47916666666666702</v>
      </c>
      <c r="C52" s="62">
        <v>114</v>
      </c>
      <c r="D52" s="62">
        <v>106</v>
      </c>
      <c r="E52" s="62"/>
      <c r="F52" s="63"/>
      <c r="M52" s="266"/>
      <c r="N52" s="41"/>
    </row>
    <row r="53" spans="1:14">
      <c r="A53" s="262">
        <f t="shared" si="0"/>
        <v>41331</v>
      </c>
      <c r="B53" s="263">
        <v>0.48958333333333398</v>
      </c>
      <c r="C53" s="62">
        <v>115</v>
      </c>
      <c r="D53" s="62">
        <v>121</v>
      </c>
      <c r="E53" s="62"/>
      <c r="F53" s="63"/>
      <c r="M53" s="266"/>
      <c r="N53" s="41"/>
    </row>
    <row r="54" spans="1:14">
      <c r="A54" s="259">
        <f t="shared" si="0"/>
        <v>41331</v>
      </c>
      <c r="B54" s="49">
        <v>0.5</v>
      </c>
      <c r="C54" s="64">
        <v>143</v>
      </c>
      <c r="D54" s="64">
        <v>103</v>
      </c>
      <c r="E54" s="64"/>
      <c r="F54" s="65"/>
      <c r="G54" s="48" t="s">
        <v>24</v>
      </c>
      <c r="M54" s="266"/>
      <c r="N54" s="41"/>
    </row>
    <row r="55" spans="1:14">
      <c r="A55" s="259">
        <f t="shared" si="0"/>
        <v>41331</v>
      </c>
      <c r="B55" s="49">
        <v>0.51041666666666696</v>
      </c>
      <c r="C55" s="62">
        <v>135</v>
      </c>
      <c r="D55" s="62">
        <v>110</v>
      </c>
      <c r="E55" s="62"/>
      <c r="F55" s="63"/>
      <c r="M55" s="266"/>
      <c r="N55" s="41"/>
    </row>
    <row r="56" spans="1:14">
      <c r="A56" s="259">
        <f t="shared" si="0"/>
        <v>41331</v>
      </c>
      <c r="B56" s="49">
        <v>0.52083333333333404</v>
      </c>
      <c r="C56" s="62">
        <v>148</v>
      </c>
      <c r="D56" s="62">
        <v>107</v>
      </c>
      <c r="E56" s="62"/>
      <c r="F56" s="63"/>
      <c r="M56" s="266"/>
      <c r="N56" s="41"/>
    </row>
    <row r="57" spans="1:14">
      <c r="A57" s="259">
        <f t="shared" si="0"/>
        <v>41331</v>
      </c>
      <c r="B57" s="49">
        <v>0.53125</v>
      </c>
      <c r="C57" s="62">
        <v>123</v>
      </c>
      <c r="D57" s="62">
        <v>106</v>
      </c>
      <c r="E57" s="62"/>
      <c r="F57" s="63"/>
      <c r="M57" s="266"/>
      <c r="N57" s="41"/>
    </row>
    <row r="58" spans="1:14">
      <c r="A58" s="259">
        <f t="shared" si="0"/>
        <v>41331</v>
      </c>
      <c r="B58" s="49">
        <v>0.54166666666666696</v>
      </c>
      <c r="C58" s="62">
        <v>158</v>
      </c>
      <c r="D58" s="62">
        <v>102</v>
      </c>
      <c r="E58" s="62"/>
      <c r="F58" s="63"/>
      <c r="M58" s="266"/>
      <c r="N58" s="41"/>
    </row>
    <row r="59" spans="1:14">
      <c r="A59" s="259">
        <f t="shared" si="0"/>
        <v>41331</v>
      </c>
      <c r="B59" s="49">
        <v>0.55208333333333404</v>
      </c>
      <c r="C59" s="62">
        <v>132</v>
      </c>
      <c r="D59" s="62">
        <v>94</v>
      </c>
      <c r="E59" s="62"/>
      <c r="F59" s="63"/>
      <c r="M59" s="266"/>
      <c r="N59" s="41"/>
    </row>
    <row r="60" spans="1:14">
      <c r="A60" s="259">
        <f t="shared" si="0"/>
        <v>41331</v>
      </c>
      <c r="B60" s="49">
        <v>0.5625</v>
      </c>
      <c r="C60" s="62">
        <v>142</v>
      </c>
      <c r="D60" s="62">
        <v>92</v>
      </c>
      <c r="E60" s="62"/>
      <c r="F60" s="63"/>
      <c r="M60" s="266"/>
      <c r="N60" s="41"/>
    </row>
    <row r="61" spans="1:14">
      <c r="A61" s="259">
        <f t="shared" si="0"/>
        <v>41331</v>
      </c>
      <c r="B61" s="49">
        <v>0.57291666666666696</v>
      </c>
      <c r="C61" s="62">
        <v>129</v>
      </c>
      <c r="D61" s="62">
        <v>104</v>
      </c>
      <c r="E61" s="62"/>
      <c r="F61" s="63"/>
      <c r="M61" s="266"/>
      <c r="N61" s="41"/>
    </row>
    <row r="62" spans="1:14">
      <c r="A62" s="259">
        <f t="shared" si="0"/>
        <v>41331</v>
      </c>
      <c r="B62" s="49">
        <v>0.58333333333333404</v>
      </c>
      <c r="C62" s="62">
        <v>142</v>
      </c>
      <c r="D62" s="62">
        <v>84</v>
      </c>
      <c r="E62" s="62"/>
      <c r="F62" s="63"/>
      <c r="M62" s="266"/>
      <c r="N62" s="41"/>
    </row>
    <row r="63" spans="1:14">
      <c r="A63" s="259">
        <f t="shared" si="0"/>
        <v>41331</v>
      </c>
      <c r="B63" s="49">
        <v>0.59375</v>
      </c>
      <c r="C63" s="62">
        <v>169</v>
      </c>
      <c r="D63" s="62">
        <v>108</v>
      </c>
      <c r="E63" s="62"/>
      <c r="F63" s="63"/>
      <c r="M63" s="266"/>
      <c r="N63" s="41"/>
    </row>
    <row r="64" spans="1:14">
      <c r="A64" s="259">
        <f t="shared" si="0"/>
        <v>41331</v>
      </c>
      <c r="B64" s="49">
        <v>0.60416666666666696</v>
      </c>
      <c r="C64" s="62">
        <v>173</v>
      </c>
      <c r="D64" s="62">
        <v>103</v>
      </c>
      <c r="E64" s="62"/>
      <c r="F64" s="63"/>
      <c r="M64" s="266"/>
      <c r="N64" s="41"/>
    </row>
    <row r="65" spans="1:14">
      <c r="A65" s="259">
        <f t="shared" si="0"/>
        <v>41331</v>
      </c>
      <c r="B65" s="49">
        <v>0.61458333333333404</v>
      </c>
      <c r="C65" s="62">
        <v>184</v>
      </c>
      <c r="D65" s="62">
        <v>103</v>
      </c>
      <c r="E65" s="62"/>
      <c r="F65" s="63"/>
      <c r="M65" s="266"/>
      <c r="N65" s="41"/>
    </row>
    <row r="66" spans="1:14">
      <c r="A66" s="259">
        <f t="shared" si="0"/>
        <v>41331</v>
      </c>
      <c r="B66" s="49">
        <v>0.625</v>
      </c>
      <c r="C66" s="62">
        <v>174</v>
      </c>
      <c r="D66" s="62">
        <v>94</v>
      </c>
      <c r="E66" s="62"/>
      <c r="F66" s="63"/>
      <c r="M66" s="266"/>
      <c r="N66" s="41"/>
    </row>
    <row r="67" spans="1:14">
      <c r="A67" s="259">
        <f t="shared" si="0"/>
        <v>41331</v>
      </c>
      <c r="B67" s="49">
        <v>0.63541666666666696</v>
      </c>
      <c r="C67" s="62">
        <v>189</v>
      </c>
      <c r="D67" s="62">
        <v>96</v>
      </c>
      <c r="E67" s="62"/>
      <c r="F67" s="63"/>
      <c r="M67" s="266"/>
      <c r="N67" s="41"/>
    </row>
    <row r="68" spans="1:14">
      <c r="A68" s="259">
        <f t="shared" si="0"/>
        <v>41331</v>
      </c>
      <c r="B68" s="49">
        <v>0.64583333333333404</v>
      </c>
      <c r="C68" s="62">
        <v>225</v>
      </c>
      <c r="D68" s="62">
        <v>105</v>
      </c>
      <c r="E68" s="62"/>
      <c r="F68" s="63"/>
      <c r="M68" s="266"/>
      <c r="N68" s="41"/>
    </row>
    <row r="69" spans="1:14">
      <c r="A69" s="259">
        <f t="shared" si="0"/>
        <v>41331</v>
      </c>
      <c r="B69" s="49">
        <v>0.65625</v>
      </c>
      <c r="C69" s="62">
        <v>218</v>
      </c>
      <c r="D69" s="62">
        <v>93</v>
      </c>
      <c r="E69" s="62"/>
      <c r="F69" s="63"/>
      <c r="M69" s="266"/>
      <c r="N69" s="41"/>
    </row>
    <row r="70" spans="1:14">
      <c r="A70" s="259">
        <f t="shared" si="0"/>
        <v>41331</v>
      </c>
      <c r="B70" s="49">
        <v>0.66666666666666696</v>
      </c>
      <c r="C70" s="62">
        <v>218</v>
      </c>
      <c r="D70" s="62">
        <v>89</v>
      </c>
      <c r="E70" s="62"/>
      <c r="F70" s="63"/>
      <c r="M70" s="266"/>
      <c r="N70" s="41"/>
    </row>
    <row r="71" spans="1:14">
      <c r="A71" s="259">
        <f t="shared" ref="A71:A101" si="1">$D$3</f>
        <v>41331</v>
      </c>
      <c r="B71" s="49">
        <v>0.67708333333333404</v>
      </c>
      <c r="C71" s="62">
        <v>211</v>
      </c>
      <c r="D71" s="62">
        <v>83</v>
      </c>
      <c r="E71" s="62"/>
      <c r="F71" s="63"/>
      <c r="M71" s="266"/>
      <c r="N71" s="41"/>
    </row>
    <row r="72" spans="1:14">
      <c r="A72" s="259">
        <f t="shared" si="1"/>
        <v>41331</v>
      </c>
      <c r="B72" s="49">
        <v>0.6875</v>
      </c>
      <c r="C72" s="62">
        <v>233</v>
      </c>
      <c r="D72" s="62">
        <v>73</v>
      </c>
      <c r="E72" s="62"/>
      <c r="F72" s="63"/>
      <c r="M72" s="266"/>
      <c r="N72" s="41"/>
    </row>
    <row r="73" spans="1:14">
      <c r="A73" s="259">
        <f t="shared" si="1"/>
        <v>41331</v>
      </c>
      <c r="B73" s="49">
        <v>0.69791666666666696</v>
      </c>
      <c r="C73" s="62">
        <v>204</v>
      </c>
      <c r="D73" s="62">
        <v>86</v>
      </c>
      <c r="E73" s="62"/>
      <c r="F73" s="63"/>
      <c r="M73" s="266"/>
      <c r="N73" s="41"/>
    </row>
    <row r="74" spans="1:14">
      <c r="A74" s="259">
        <f t="shared" si="1"/>
        <v>41331</v>
      </c>
      <c r="B74" s="49">
        <v>0.70833333333333404</v>
      </c>
      <c r="C74" s="62">
        <v>250</v>
      </c>
      <c r="D74" s="62">
        <v>79</v>
      </c>
      <c r="E74" s="62"/>
      <c r="F74" s="63"/>
      <c r="M74" s="266"/>
      <c r="N74" s="41"/>
    </row>
    <row r="75" spans="1:14">
      <c r="A75" s="259">
        <f t="shared" si="1"/>
        <v>41331</v>
      </c>
      <c r="B75" s="49">
        <v>0.71875</v>
      </c>
      <c r="C75" s="62">
        <v>244</v>
      </c>
      <c r="D75" s="62">
        <v>76</v>
      </c>
      <c r="E75" s="62"/>
      <c r="F75" s="63"/>
      <c r="M75" s="266"/>
      <c r="N75" s="41"/>
    </row>
    <row r="76" spans="1:14">
      <c r="A76" s="259">
        <f t="shared" si="1"/>
        <v>41331</v>
      </c>
      <c r="B76" s="49">
        <v>0.72916666666666696</v>
      </c>
      <c r="C76" s="62">
        <v>234</v>
      </c>
      <c r="D76" s="62">
        <v>83</v>
      </c>
      <c r="E76" s="62"/>
      <c r="F76" s="63"/>
      <c r="M76" s="266"/>
      <c r="N76" s="41"/>
    </row>
    <row r="77" spans="1:14">
      <c r="A77" s="259">
        <f t="shared" si="1"/>
        <v>41331</v>
      </c>
      <c r="B77" s="49">
        <v>0.73958333333333404</v>
      </c>
      <c r="C77" s="62">
        <v>225</v>
      </c>
      <c r="D77" s="62">
        <v>78</v>
      </c>
      <c r="E77" s="62"/>
      <c r="F77" s="62"/>
      <c r="M77" s="266"/>
      <c r="N77" s="41"/>
    </row>
    <row r="78" spans="1:14">
      <c r="A78" s="259">
        <f t="shared" si="1"/>
        <v>41331</v>
      </c>
      <c r="B78" s="49">
        <v>0.75</v>
      </c>
      <c r="C78" s="62">
        <v>210</v>
      </c>
      <c r="D78" s="62">
        <v>83</v>
      </c>
      <c r="E78" s="62"/>
      <c r="F78" s="62"/>
      <c r="M78" s="266"/>
      <c r="N78" s="41"/>
    </row>
    <row r="79" spans="1:14">
      <c r="A79" s="259">
        <f t="shared" si="1"/>
        <v>41331</v>
      </c>
      <c r="B79" s="49">
        <v>0.76041666666666696</v>
      </c>
      <c r="C79" s="62">
        <v>156</v>
      </c>
      <c r="D79" s="62">
        <v>73</v>
      </c>
      <c r="E79" s="62"/>
      <c r="F79" s="62"/>
      <c r="M79" s="266"/>
      <c r="N79" s="41"/>
    </row>
    <row r="80" spans="1:14">
      <c r="A80" s="259">
        <f t="shared" si="1"/>
        <v>41331</v>
      </c>
      <c r="B80" s="49">
        <v>0.77083333333333404</v>
      </c>
      <c r="C80" s="62">
        <v>139</v>
      </c>
      <c r="D80" s="62">
        <v>52</v>
      </c>
      <c r="E80" s="62"/>
      <c r="F80" s="62"/>
      <c r="M80" s="266"/>
      <c r="N80" s="41"/>
    </row>
    <row r="81" spans="1:14">
      <c r="A81" s="259">
        <f t="shared" si="1"/>
        <v>41331</v>
      </c>
      <c r="B81" s="49">
        <v>0.78125</v>
      </c>
      <c r="C81" s="62">
        <v>128</v>
      </c>
      <c r="D81" s="62">
        <v>46</v>
      </c>
      <c r="E81" s="62"/>
      <c r="F81" s="62"/>
      <c r="M81" s="266"/>
      <c r="N81" s="41"/>
    </row>
    <row r="82" spans="1:14">
      <c r="A82" s="259">
        <f t="shared" si="1"/>
        <v>41331</v>
      </c>
      <c r="B82" s="49">
        <v>0.79166666666666696</v>
      </c>
      <c r="C82" s="62">
        <v>106</v>
      </c>
      <c r="D82" s="62">
        <v>36</v>
      </c>
      <c r="E82" s="62"/>
      <c r="F82" s="62"/>
      <c r="M82" s="266"/>
      <c r="N82" s="41"/>
    </row>
    <row r="83" spans="1:14">
      <c r="A83" s="259">
        <f t="shared" si="1"/>
        <v>41331</v>
      </c>
      <c r="B83" s="49">
        <v>0.80208333333333404</v>
      </c>
      <c r="C83" s="62">
        <v>114</v>
      </c>
      <c r="D83" s="62">
        <v>28</v>
      </c>
      <c r="E83" s="62"/>
      <c r="F83" s="62"/>
      <c r="M83" s="266"/>
      <c r="N83" s="41"/>
    </row>
    <row r="84" spans="1:14">
      <c r="A84" s="259">
        <f t="shared" si="1"/>
        <v>41331</v>
      </c>
      <c r="B84" s="49">
        <v>0.8125</v>
      </c>
      <c r="C84" s="62">
        <v>122</v>
      </c>
      <c r="D84" s="62">
        <v>25</v>
      </c>
      <c r="E84" s="62"/>
      <c r="F84" s="62"/>
      <c r="M84" s="266"/>
      <c r="N84" s="41"/>
    </row>
    <row r="85" spans="1:14">
      <c r="A85" s="259">
        <f t="shared" si="1"/>
        <v>41331</v>
      </c>
      <c r="B85" s="49">
        <v>0.82291666666666696</v>
      </c>
      <c r="C85" s="62">
        <v>99</v>
      </c>
      <c r="D85" s="62">
        <v>29</v>
      </c>
      <c r="E85" s="62"/>
      <c r="F85" s="62"/>
      <c r="M85" s="266"/>
      <c r="N85" s="41"/>
    </row>
    <row r="86" spans="1:14">
      <c r="A86" s="259">
        <f t="shared" si="1"/>
        <v>41331</v>
      </c>
      <c r="B86" s="49">
        <v>0.83333333333333404</v>
      </c>
      <c r="C86" s="62">
        <v>104</v>
      </c>
      <c r="D86" s="62">
        <v>34</v>
      </c>
      <c r="E86" s="62"/>
      <c r="F86" s="62"/>
      <c r="M86" s="266"/>
      <c r="N86" s="41"/>
    </row>
    <row r="87" spans="1:14">
      <c r="A87" s="259">
        <f t="shared" si="1"/>
        <v>41331</v>
      </c>
      <c r="B87" s="49">
        <v>0.84375</v>
      </c>
      <c r="C87" s="62">
        <v>87</v>
      </c>
      <c r="D87" s="62">
        <v>36</v>
      </c>
      <c r="E87" s="62"/>
      <c r="F87" s="62"/>
      <c r="M87" s="266"/>
      <c r="N87" s="41"/>
    </row>
    <row r="88" spans="1:14">
      <c r="A88" s="259">
        <f t="shared" si="1"/>
        <v>41331</v>
      </c>
      <c r="B88" s="49">
        <v>0.85416666666666696</v>
      </c>
      <c r="C88" s="62">
        <v>102</v>
      </c>
      <c r="D88" s="62">
        <v>22</v>
      </c>
      <c r="E88" s="62"/>
      <c r="F88" s="62"/>
      <c r="M88" s="266"/>
      <c r="N88" s="41"/>
    </row>
    <row r="89" spans="1:14">
      <c r="A89" s="259">
        <f t="shared" si="1"/>
        <v>41331</v>
      </c>
      <c r="B89" s="49">
        <v>0.86458333333333404</v>
      </c>
      <c r="C89" s="62">
        <v>94</v>
      </c>
      <c r="D89" s="62">
        <v>18</v>
      </c>
      <c r="E89" s="62"/>
      <c r="F89" s="62"/>
      <c r="M89" s="266"/>
      <c r="N89" s="41"/>
    </row>
    <row r="90" spans="1:14">
      <c r="A90" s="259">
        <f t="shared" si="1"/>
        <v>41331</v>
      </c>
      <c r="B90" s="49">
        <v>0.875</v>
      </c>
      <c r="C90" s="62">
        <v>78</v>
      </c>
      <c r="D90" s="62">
        <v>22</v>
      </c>
      <c r="E90" s="62"/>
      <c r="F90" s="62"/>
      <c r="M90" s="266"/>
      <c r="N90" s="41"/>
    </row>
    <row r="91" spans="1:14">
      <c r="A91" s="259">
        <f t="shared" si="1"/>
        <v>41331</v>
      </c>
      <c r="B91" s="49">
        <v>0.88541666666666696</v>
      </c>
      <c r="C91" s="62">
        <v>64</v>
      </c>
      <c r="D91" s="62">
        <v>23</v>
      </c>
      <c r="E91" s="62"/>
      <c r="F91" s="63"/>
      <c r="M91" s="266"/>
      <c r="N91" s="41"/>
    </row>
    <row r="92" spans="1:14">
      <c r="A92" s="259">
        <f t="shared" si="1"/>
        <v>41331</v>
      </c>
      <c r="B92" s="49">
        <v>0.89583333333333404</v>
      </c>
      <c r="C92" s="62">
        <v>63</v>
      </c>
      <c r="D92" s="62">
        <v>18</v>
      </c>
      <c r="E92" s="62"/>
      <c r="F92" s="63"/>
      <c r="M92" s="266"/>
      <c r="N92" s="41"/>
    </row>
    <row r="93" spans="1:14">
      <c r="A93" s="259">
        <f t="shared" si="1"/>
        <v>41331</v>
      </c>
      <c r="B93" s="49">
        <v>0.90625</v>
      </c>
      <c r="C93" s="62">
        <v>48</v>
      </c>
      <c r="D93" s="62">
        <v>23</v>
      </c>
      <c r="E93" s="62"/>
      <c r="F93" s="63"/>
      <c r="M93" s="266"/>
      <c r="N93" s="41"/>
    </row>
    <row r="94" spans="1:14">
      <c r="A94" s="259">
        <f t="shared" si="1"/>
        <v>41331</v>
      </c>
      <c r="B94" s="49">
        <v>0.91666666666666696</v>
      </c>
      <c r="C94" s="62">
        <v>43</v>
      </c>
      <c r="D94" s="62">
        <v>16</v>
      </c>
      <c r="E94" s="62"/>
      <c r="F94" s="63"/>
      <c r="M94" s="266"/>
      <c r="N94" s="41"/>
    </row>
    <row r="95" spans="1:14">
      <c r="A95" s="259">
        <f t="shared" si="1"/>
        <v>41331</v>
      </c>
      <c r="B95" s="49">
        <v>0.92708333333333404</v>
      </c>
      <c r="C95" s="62">
        <v>40</v>
      </c>
      <c r="D95" s="62">
        <v>13</v>
      </c>
      <c r="E95" s="62"/>
      <c r="F95" s="63"/>
      <c r="M95" s="266"/>
      <c r="N95" s="41"/>
    </row>
    <row r="96" spans="1:14">
      <c r="A96" s="259">
        <f t="shared" si="1"/>
        <v>41331</v>
      </c>
      <c r="B96" s="49">
        <v>0.9375</v>
      </c>
      <c r="C96" s="62">
        <v>31</v>
      </c>
      <c r="D96" s="62">
        <v>12</v>
      </c>
      <c r="E96" s="62"/>
      <c r="F96" s="63"/>
      <c r="M96" s="266"/>
      <c r="N96" s="41"/>
    </row>
    <row r="97" spans="1:14">
      <c r="A97" s="259">
        <f t="shared" si="1"/>
        <v>41331</v>
      </c>
      <c r="B97" s="49">
        <v>0.94791666666666696</v>
      </c>
      <c r="C97" s="62">
        <v>30</v>
      </c>
      <c r="D97" s="62">
        <v>9</v>
      </c>
      <c r="E97" s="62"/>
      <c r="F97" s="63"/>
      <c r="M97" s="266"/>
      <c r="N97" s="41"/>
    </row>
    <row r="98" spans="1:14">
      <c r="A98" s="259">
        <f t="shared" si="1"/>
        <v>41331</v>
      </c>
      <c r="B98" s="49">
        <v>0.95833333333333404</v>
      </c>
      <c r="C98" s="62">
        <v>26</v>
      </c>
      <c r="D98" s="62">
        <v>7</v>
      </c>
      <c r="E98" s="62"/>
      <c r="F98" s="63"/>
      <c r="M98" s="266"/>
      <c r="N98" s="41"/>
    </row>
    <row r="99" spans="1:14">
      <c r="A99" s="259">
        <f t="shared" si="1"/>
        <v>41331</v>
      </c>
      <c r="B99" s="49">
        <v>0.96875</v>
      </c>
      <c r="C99" s="62">
        <v>28</v>
      </c>
      <c r="D99" s="62">
        <v>9</v>
      </c>
      <c r="E99" s="62"/>
      <c r="F99" s="63"/>
      <c r="M99" s="266"/>
      <c r="N99" s="41"/>
    </row>
    <row r="100" spans="1:14">
      <c r="A100" s="259">
        <f t="shared" si="1"/>
        <v>41331</v>
      </c>
      <c r="B100" s="49">
        <v>0.97916666666666696</v>
      </c>
      <c r="C100" s="62">
        <v>19</v>
      </c>
      <c r="D100" s="62">
        <v>8</v>
      </c>
      <c r="E100" s="62"/>
      <c r="F100" s="63"/>
      <c r="M100" s="266"/>
      <c r="N100" s="41"/>
    </row>
    <row r="101" spans="1:14" ht="16.5" thickBot="1">
      <c r="A101" s="259">
        <f t="shared" si="1"/>
        <v>41331</v>
      </c>
      <c r="B101" s="49">
        <v>0.98958333333333404</v>
      </c>
      <c r="C101" s="66">
        <v>9</v>
      </c>
      <c r="D101" s="66">
        <v>5</v>
      </c>
      <c r="E101" s="66"/>
      <c r="F101" s="67"/>
      <c r="M101" s="266"/>
      <c r="N101" s="41"/>
    </row>
    <row r="102" spans="1:14">
      <c r="A102" s="262">
        <f>$D$3 +1</f>
        <v>41332</v>
      </c>
      <c r="B102" s="263">
        <v>0</v>
      </c>
      <c r="C102" s="60">
        <v>16</v>
      </c>
      <c r="D102" s="60">
        <v>3</v>
      </c>
      <c r="E102" s="60"/>
      <c r="F102" s="61"/>
      <c r="G102" s="48" t="s">
        <v>49</v>
      </c>
    </row>
    <row r="103" spans="1:14">
      <c r="A103" s="262">
        <f t="shared" ref="A103:A166" si="2">$D$3 +1</f>
        <v>41332</v>
      </c>
      <c r="B103" s="263">
        <v>1.0416666666666666E-2</v>
      </c>
      <c r="C103" s="62">
        <v>9</v>
      </c>
      <c r="D103" s="62">
        <v>6</v>
      </c>
      <c r="E103" s="62"/>
      <c r="F103" s="63"/>
    </row>
    <row r="104" spans="1:14">
      <c r="A104" s="262">
        <f t="shared" si="2"/>
        <v>41332</v>
      </c>
      <c r="B104" s="263">
        <v>2.0833333333333332E-2</v>
      </c>
      <c r="C104" s="62">
        <v>7</v>
      </c>
      <c r="D104" s="62">
        <v>5</v>
      </c>
      <c r="E104" s="62"/>
      <c r="F104" s="63"/>
    </row>
    <row r="105" spans="1:14">
      <c r="A105" s="262">
        <f t="shared" si="2"/>
        <v>41332</v>
      </c>
      <c r="B105" s="263">
        <v>3.125E-2</v>
      </c>
      <c r="C105" s="62">
        <v>15</v>
      </c>
      <c r="D105" s="62">
        <v>1</v>
      </c>
      <c r="E105" s="62"/>
      <c r="F105" s="63"/>
    </row>
    <row r="106" spans="1:14">
      <c r="A106" s="262">
        <f t="shared" si="2"/>
        <v>41332</v>
      </c>
      <c r="B106" s="263">
        <v>4.1666666666666699E-2</v>
      </c>
      <c r="C106" s="62">
        <v>9</v>
      </c>
      <c r="D106" s="62">
        <v>1</v>
      </c>
      <c r="E106" s="62"/>
      <c r="F106" s="63"/>
    </row>
    <row r="107" spans="1:14">
      <c r="A107" s="262">
        <f t="shared" si="2"/>
        <v>41332</v>
      </c>
      <c r="B107" s="263">
        <v>5.2083333333333398E-2</v>
      </c>
      <c r="C107" s="62">
        <v>9</v>
      </c>
      <c r="D107" s="62">
        <v>5</v>
      </c>
      <c r="E107" s="62"/>
      <c r="F107" s="63"/>
    </row>
    <row r="108" spans="1:14">
      <c r="A108" s="262">
        <f t="shared" si="2"/>
        <v>41332</v>
      </c>
      <c r="B108" s="263">
        <v>6.25E-2</v>
      </c>
      <c r="C108" s="62">
        <v>7</v>
      </c>
      <c r="D108" s="62">
        <v>2</v>
      </c>
      <c r="E108" s="62"/>
      <c r="F108" s="63"/>
    </row>
    <row r="109" spans="1:14">
      <c r="A109" s="262">
        <f t="shared" si="2"/>
        <v>41332</v>
      </c>
      <c r="B109" s="263">
        <v>7.2916666666666699E-2</v>
      </c>
      <c r="C109" s="62">
        <v>4</v>
      </c>
      <c r="D109" s="62">
        <v>2</v>
      </c>
      <c r="E109" s="62"/>
      <c r="F109" s="63"/>
    </row>
    <row r="110" spans="1:14">
      <c r="A110" s="262">
        <f t="shared" si="2"/>
        <v>41332</v>
      </c>
      <c r="B110" s="263">
        <v>8.3333333333333398E-2</v>
      </c>
      <c r="C110" s="62">
        <v>7</v>
      </c>
      <c r="D110" s="62">
        <v>3</v>
      </c>
      <c r="E110" s="62"/>
      <c r="F110" s="63"/>
    </row>
    <row r="111" spans="1:14">
      <c r="A111" s="262">
        <f t="shared" si="2"/>
        <v>41332</v>
      </c>
      <c r="B111" s="263">
        <v>9.375E-2</v>
      </c>
      <c r="C111" s="62">
        <v>4</v>
      </c>
      <c r="D111" s="62">
        <v>2</v>
      </c>
      <c r="E111" s="62"/>
      <c r="F111" s="63"/>
    </row>
    <row r="112" spans="1:14">
      <c r="A112" s="262">
        <f t="shared" si="2"/>
        <v>41332</v>
      </c>
      <c r="B112" s="263">
        <v>0.104166666666667</v>
      </c>
      <c r="C112" s="62">
        <v>3</v>
      </c>
      <c r="D112" s="62">
        <v>1</v>
      </c>
      <c r="E112" s="62"/>
      <c r="F112" s="63"/>
    </row>
    <row r="113" spans="1:6">
      <c r="A113" s="262">
        <f t="shared" si="2"/>
        <v>41332</v>
      </c>
      <c r="B113" s="263">
        <v>0.11458333333333399</v>
      </c>
      <c r="C113" s="62">
        <v>2</v>
      </c>
      <c r="D113" s="62">
        <v>4</v>
      </c>
      <c r="E113" s="62"/>
      <c r="F113" s="63"/>
    </row>
    <row r="114" spans="1:6">
      <c r="A114" s="262">
        <f t="shared" si="2"/>
        <v>41332</v>
      </c>
      <c r="B114" s="263">
        <v>0.125</v>
      </c>
      <c r="C114" s="62">
        <v>3</v>
      </c>
      <c r="D114" s="62">
        <v>2</v>
      </c>
      <c r="E114" s="62"/>
      <c r="F114" s="63"/>
    </row>
    <row r="115" spans="1:6">
      <c r="A115" s="262">
        <f t="shared" si="2"/>
        <v>41332</v>
      </c>
      <c r="B115" s="263">
        <v>0.13541666666666699</v>
      </c>
      <c r="C115" s="62">
        <v>0</v>
      </c>
      <c r="D115" s="62">
        <v>2</v>
      </c>
      <c r="E115" s="62"/>
      <c r="F115" s="63"/>
    </row>
    <row r="116" spans="1:6">
      <c r="A116" s="262">
        <f t="shared" si="2"/>
        <v>41332</v>
      </c>
      <c r="B116" s="263">
        <v>0.14583333333333401</v>
      </c>
      <c r="C116" s="62">
        <v>1</v>
      </c>
      <c r="D116" s="62">
        <v>7</v>
      </c>
      <c r="E116" s="62"/>
      <c r="F116" s="63"/>
    </row>
    <row r="117" spans="1:6">
      <c r="A117" s="262">
        <f t="shared" si="2"/>
        <v>41332</v>
      </c>
      <c r="B117" s="263">
        <v>0.15625</v>
      </c>
      <c r="C117" s="62">
        <v>7</v>
      </c>
      <c r="D117" s="62">
        <v>2</v>
      </c>
      <c r="E117" s="62"/>
      <c r="F117" s="63"/>
    </row>
    <row r="118" spans="1:6">
      <c r="A118" s="262">
        <f t="shared" si="2"/>
        <v>41332</v>
      </c>
      <c r="B118" s="263">
        <v>0.16666666666666699</v>
      </c>
      <c r="C118" s="62">
        <v>3</v>
      </c>
      <c r="D118" s="62">
        <v>12</v>
      </c>
      <c r="E118" s="62"/>
      <c r="F118" s="63"/>
    </row>
    <row r="119" spans="1:6">
      <c r="A119" s="262">
        <f t="shared" si="2"/>
        <v>41332</v>
      </c>
      <c r="B119" s="263">
        <v>0.17708333333333401</v>
      </c>
      <c r="C119" s="62">
        <v>2</v>
      </c>
      <c r="D119" s="62">
        <v>20</v>
      </c>
      <c r="E119" s="62"/>
      <c r="F119" s="63"/>
    </row>
    <row r="120" spans="1:6">
      <c r="A120" s="262">
        <f t="shared" si="2"/>
        <v>41332</v>
      </c>
      <c r="B120" s="263">
        <v>0.1875</v>
      </c>
      <c r="C120" s="62">
        <v>5</v>
      </c>
      <c r="D120" s="62">
        <v>19</v>
      </c>
      <c r="E120" s="62"/>
      <c r="F120" s="63"/>
    </row>
    <row r="121" spans="1:6">
      <c r="A121" s="262">
        <f t="shared" si="2"/>
        <v>41332</v>
      </c>
      <c r="B121" s="263">
        <v>0.19791666666666699</v>
      </c>
      <c r="C121" s="62">
        <v>3</v>
      </c>
      <c r="D121" s="62">
        <v>17</v>
      </c>
      <c r="E121" s="62"/>
      <c r="F121" s="63"/>
    </row>
    <row r="122" spans="1:6">
      <c r="A122" s="262">
        <f t="shared" si="2"/>
        <v>41332</v>
      </c>
      <c r="B122" s="263">
        <v>0.20833333333333401</v>
      </c>
      <c r="C122" s="62">
        <v>4</v>
      </c>
      <c r="D122" s="62">
        <v>24</v>
      </c>
      <c r="E122" s="62"/>
      <c r="F122" s="63"/>
    </row>
    <row r="123" spans="1:6">
      <c r="A123" s="262">
        <f t="shared" si="2"/>
        <v>41332</v>
      </c>
      <c r="B123" s="263">
        <v>0.21875</v>
      </c>
      <c r="C123" s="62">
        <v>5</v>
      </c>
      <c r="D123" s="62">
        <v>41</v>
      </c>
      <c r="E123" s="62"/>
      <c r="F123" s="63"/>
    </row>
    <row r="124" spans="1:6">
      <c r="A124" s="262">
        <f t="shared" si="2"/>
        <v>41332</v>
      </c>
      <c r="B124" s="263">
        <v>0.22916666666666699</v>
      </c>
      <c r="C124" s="62">
        <v>12</v>
      </c>
      <c r="D124" s="62">
        <v>53</v>
      </c>
      <c r="E124" s="62"/>
      <c r="F124" s="63"/>
    </row>
    <row r="125" spans="1:6">
      <c r="A125" s="262">
        <f t="shared" si="2"/>
        <v>41332</v>
      </c>
      <c r="B125" s="263">
        <v>0.23958333333333401</v>
      </c>
      <c r="C125" s="62">
        <v>17</v>
      </c>
      <c r="D125" s="62">
        <v>61</v>
      </c>
      <c r="E125" s="62"/>
      <c r="F125" s="63"/>
    </row>
    <row r="126" spans="1:6">
      <c r="A126" s="262">
        <f t="shared" si="2"/>
        <v>41332</v>
      </c>
      <c r="B126" s="263">
        <v>0.25</v>
      </c>
      <c r="C126" s="62">
        <v>24</v>
      </c>
      <c r="D126" s="62">
        <v>62</v>
      </c>
      <c r="E126" s="62"/>
      <c r="F126" s="63"/>
    </row>
    <row r="127" spans="1:6">
      <c r="A127" s="262">
        <f t="shared" si="2"/>
        <v>41332</v>
      </c>
      <c r="B127" s="263">
        <v>0.26041666666666702</v>
      </c>
      <c r="C127" s="62">
        <v>21</v>
      </c>
      <c r="D127" s="62">
        <v>91</v>
      </c>
      <c r="E127" s="62"/>
      <c r="F127" s="63"/>
    </row>
    <row r="128" spans="1:6">
      <c r="A128" s="262">
        <f t="shared" si="2"/>
        <v>41332</v>
      </c>
      <c r="B128" s="263">
        <v>0.27083333333333398</v>
      </c>
      <c r="C128" s="62">
        <v>33</v>
      </c>
      <c r="D128" s="62">
        <v>98</v>
      </c>
      <c r="E128" s="62"/>
      <c r="F128" s="63"/>
    </row>
    <row r="129" spans="1:6">
      <c r="A129" s="262">
        <f t="shared" si="2"/>
        <v>41332</v>
      </c>
      <c r="B129" s="263">
        <v>0.28125</v>
      </c>
      <c r="C129" s="62">
        <v>35</v>
      </c>
      <c r="D129" s="62">
        <v>132</v>
      </c>
      <c r="E129" s="62"/>
      <c r="F129" s="63"/>
    </row>
    <row r="130" spans="1:6">
      <c r="A130" s="262">
        <f t="shared" si="2"/>
        <v>41332</v>
      </c>
      <c r="B130" s="263">
        <v>0.29166666666666702</v>
      </c>
      <c r="C130" s="62">
        <v>40</v>
      </c>
      <c r="D130" s="62">
        <v>150</v>
      </c>
      <c r="E130" s="62"/>
      <c r="F130" s="63"/>
    </row>
    <row r="131" spans="1:6">
      <c r="A131" s="262">
        <f t="shared" si="2"/>
        <v>41332</v>
      </c>
      <c r="B131" s="263">
        <v>0.30208333333333398</v>
      </c>
      <c r="C131" s="62">
        <v>46</v>
      </c>
      <c r="D131" s="62">
        <v>175</v>
      </c>
      <c r="E131" s="62"/>
      <c r="F131" s="63"/>
    </row>
    <row r="132" spans="1:6">
      <c r="A132" s="262">
        <f t="shared" si="2"/>
        <v>41332</v>
      </c>
      <c r="B132" s="263">
        <v>0.3125</v>
      </c>
      <c r="C132" s="62">
        <v>54</v>
      </c>
      <c r="D132" s="62">
        <v>206</v>
      </c>
      <c r="E132" s="62"/>
      <c r="F132" s="63"/>
    </row>
    <row r="133" spans="1:6">
      <c r="A133" s="262">
        <f t="shared" si="2"/>
        <v>41332</v>
      </c>
      <c r="B133" s="263">
        <v>0.32291666666666702</v>
      </c>
      <c r="C133" s="62">
        <v>63</v>
      </c>
      <c r="D133" s="62">
        <v>201</v>
      </c>
      <c r="E133" s="62"/>
      <c r="F133" s="63"/>
    </row>
    <row r="134" spans="1:6">
      <c r="A134" s="262">
        <f t="shared" si="2"/>
        <v>41332</v>
      </c>
      <c r="B134" s="263">
        <v>0.33333333333333398</v>
      </c>
      <c r="C134" s="62">
        <v>82</v>
      </c>
      <c r="D134" s="62">
        <v>189</v>
      </c>
      <c r="E134" s="62"/>
      <c r="F134" s="63"/>
    </row>
    <row r="135" spans="1:6">
      <c r="A135" s="262">
        <f t="shared" si="2"/>
        <v>41332</v>
      </c>
      <c r="B135" s="263">
        <v>0.34375</v>
      </c>
      <c r="C135" s="62">
        <v>85</v>
      </c>
      <c r="D135" s="62">
        <v>174</v>
      </c>
      <c r="E135" s="62"/>
      <c r="F135" s="63"/>
    </row>
    <row r="136" spans="1:6">
      <c r="A136" s="262">
        <f t="shared" si="2"/>
        <v>41332</v>
      </c>
      <c r="B136" s="263">
        <v>0.35416666666666702</v>
      </c>
      <c r="C136" s="62">
        <v>80</v>
      </c>
      <c r="D136" s="62">
        <v>138</v>
      </c>
      <c r="E136" s="62"/>
      <c r="F136" s="63"/>
    </row>
    <row r="137" spans="1:6">
      <c r="A137" s="262">
        <f t="shared" si="2"/>
        <v>41332</v>
      </c>
      <c r="B137" s="263">
        <v>0.36458333333333398</v>
      </c>
      <c r="C137" s="62">
        <v>64</v>
      </c>
      <c r="D137" s="62">
        <v>169</v>
      </c>
      <c r="E137" s="62"/>
      <c r="F137" s="63"/>
    </row>
    <row r="138" spans="1:6">
      <c r="A138" s="262">
        <f t="shared" si="2"/>
        <v>41332</v>
      </c>
      <c r="B138" s="263">
        <v>0.375</v>
      </c>
      <c r="C138" s="62">
        <v>60</v>
      </c>
      <c r="D138" s="62">
        <v>146</v>
      </c>
      <c r="E138" s="62"/>
      <c r="F138" s="63"/>
    </row>
    <row r="139" spans="1:6">
      <c r="A139" s="262">
        <f t="shared" si="2"/>
        <v>41332</v>
      </c>
      <c r="B139" s="263">
        <v>0.38541666666666702</v>
      </c>
      <c r="C139" s="62">
        <v>69</v>
      </c>
      <c r="D139" s="62">
        <v>123</v>
      </c>
      <c r="E139" s="62"/>
      <c r="F139" s="63"/>
    </row>
    <row r="140" spans="1:6">
      <c r="A140" s="262">
        <f t="shared" si="2"/>
        <v>41332</v>
      </c>
      <c r="B140" s="263">
        <v>0.39583333333333398</v>
      </c>
      <c r="C140" s="62">
        <v>82</v>
      </c>
      <c r="D140" s="62">
        <v>100</v>
      </c>
      <c r="E140" s="62"/>
      <c r="F140" s="63"/>
    </row>
    <row r="141" spans="1:6">
      <c r="A141" s="262">
        <f t="shared" si="2"/>
        <v>41332</v>
      </c>
      <c r="B141" s="263">
        <v>0.40625</v>
      </c>
      <c r="C141" s="62">
        <v>95</v>
      </c>
      <c r="D141" s="62">
        <v>126</v>
      </c>
      <c r="E141" s="62"/>
      <c r="F141" s="63"/>
    </row>
    <row r="142" spans="1:6">
      <c r="A142" s="262">
        <f t="shared" si="2"/>
        <v>41332</v>
      </c>
      <c r="B142" s="263">
        <v>0.41666666666666702</v>
      </c>
      <c r="C142" s="62">
        <v>76</v>
      </c>
      <c r="D142" s="62">
        <v>126</v>
      </c>
      <c r="E142" s="62"/>
      <c r="F142" s="63"/>
    </row>
    <row r="143" spans="1:6">
      <c r="A143" s="262">
        <f t="shared" si="2"/>
        <v>41332</v>
      </c>
      <c r="B143" s="263">
        <v>0.42708333333333398</v>
      </c>
      <c r="C143" s="62">
        <v>104</v>
      </c>
      <c r="D143" s="62">
        <v>98</v>
      </c>
      <c r="E143" s="62"/>
      <c r="F143" s="63"/>
    </row>
    <row r="144" spans="1:6">
      <c r="A144" s="262">
        <f t="shared" si="2"/>
        <v>41332</v>
      </c>
      <c r="B144" s="263">
        <v>0.4375</v>
      </c>
      <c r="C144" s="62">
        <v>97</v>
      </c>
      <c r="D144" s="62">
        <v>116</v>
      </c>
      <c r="E144" s="62"/>
      <c r="F144" s="63"/>
    </row>
    <row r="145" spans="1:7">
      <c r="A145" s="262">
        <f t="shared" si="2"/>
        <v>41332</v>
      </c>
      <c r="B145" s="263">
        <v>0.44791666666666702</v>
      </c>
      <c r="C145" s="62">
        <v>98</v>
      </c>
      <c r="D145" s="62">
        <v>122</v>
      </c>
      <c r="E145" s="62"/>
      <c r="F145" s="63"/>
    </row>
    <row r="146" spans="1:7">
      <c r="A146" s="262">
        <f t="shared" si="2"/>
        <v>41332</v>
      </c>
      <c r="B146" s="263">
        <v>0.45833333333333398</v>
      </c>
      <c r="C146" s="62">
        <v>111</v>
      </c>
      <c r="D146" s="62">
        <v>99</v>
      </c>
      <c r="E146" s="62"/>
      <c r="F146" s="63"/>
    </row>
    <row r="147" spans="1:7">
      <c r="A147" s="262">
        <f t="shared" si="2"/>
        <v>41332</v>
      </c>
      <c r="B147" s="263">
        <v>0.46875</v>
      </c>
      <c r="C147" s="62">
        <v>105</v>
      </c>
      <c r="D147" s="62">
        <v>120</v>
      </c>
      <c r="E147" s="62"/>
      <c r="F147" s="63"/>
    </row>
    <row r="148" spans="1:7">
      <c r="A148" s="262">
        <f t="shared" si="2"/>
        <v>41332</v>
      </c>
      <c r="B148" s="263">
        <v>0.47916666666666702</v>
      </c>
      <c r="C148" s="62">
        <v>117</v>
      </c>
      <c r="D148" s="62">
        <v>108</v>
      </c>
      <c r="E148" s="62"/>
      <c r="F148" s="63"/>
    </row>
    <row r="149" spans="1:7">
      <c r="A149" s="262">
        <f t="shared" si="2"/>
        <v>41332</v>
      </c>
      <c r="B149" s="263">
        <v>0.48958333333333398</v>
      </c>
      <c r="C149" s="62">
        <v>153</v>
      </c>
      <c r="D149" s="62">
        <v>94</v>
      </c>
      <c r="E149" s="62"/>
      <c r="F149" s="63"/>
    </row>
    <row r="150" spans="1:7">
      <c r="A150" s="259">
        <f t="shared" si="2"/>
        <v>41332</v>
      </c>
      <c r="B150" s="49">
        <v>0.5</v>
      </c>
      <c r="C150" s="64">
        <v>145</v>
      </c>
      <c r="D150" s="64">
        <v>104</v>
      </c>
      <c r="E150" s="64"/>
      <c r="F150" s="65"/>
      <c r="G150" s="48" t="s">
        <v>48</v>
      </c>
    </row>
    <row r="151" spans="1:7">
      <c r="A151" s="259">
        <f t="shared" si="2"/>
        <v>41332</v>
      </c>
      <c r="B151" s="49">
        <v>0.51041666666666696</v>
      </c>
      <c r="C151" s="62">
        <v>166</v>
      </c>
      <c r="D151" s="62">
        <v>109</v>
      </c>
      <c r="E151" s="62"/>
      <c r="F151" s="63"/>
    </row>
    <row r="152" spans="1:7">
      <c r="A152" s="259">
        <f t="shared" si="2"/>
        <v>41332</v>
      </c>
      <c r="B152" s="49">
        <v>0.52083333333333404</v>
      </c>
      <c r="C152" s="62">
        <v>144</v>
      </c>
      <c r="D152" s="62">
        <v>106</v>
      </c>
      <c r="E152" s="62"/>
      <c r="F152" s="63"/>
    </row>
    <row r="153" spans="1:7">
      <c r="A153" s="259">
        <f t="shared" si="2"/>
        <v>41332</v>
      </c>
      <c r="B153" s="49">
        <v>0.53125</v>
      </c>
      <c r="C153" s="62">
        <v>153</v>
      </c>
      <c r="D153" s="62">
        <v>110</v>
      </c>
      <c r="E153" s="62"/>
      <c r="F153" s="63"/>
    </row>
    <row r="154" spans="1:7">
      <c r="A154" s="259">
        <f t="shared" si="2"/>
        <v>41332</v>
      </c>
      <c r="B154" s="49">
        <v>0.54166666666666696</v>
      </c>
      <c r="C154" s="62">
        <v>122</v>
      </c>
      <c r="D154" s="62">
        <v>130</v>
      </c>
      <c r="E154" s="62"/>
      <c r="F154" s="63"/>
    </row>
    <row r="155" spans="1:7">
      <c r="A155" s="259">
        <f t="shared" si="2"/>
        <v>41332</v>
      </c>
      <c r="B155" s="49">
        <v>0.55208333333333404</v>
      </c>
      <c r="C155" s="62">
        <v>154</v>
      </c>
      <c r="D155" s="62">
        <v>123</v>
      </c>
      <c r="E155" s="62"/>
      <c r="F155" s="63"/>
    </row>
    <row r="156" spans="1:7">
      <c r="A156" s="259">
        <f t="shared" si="2"/>
        <v>41332</v>
      </c>
      <c r="B156" s="49">
        <v>0.5625</v>
      </c>
      <c r="C156" s="62">
        <v>142</v>
      </c>
      <c r="D156" s="62">
        <v>98</v>
      </c>
      <c r="E156" s="62"/>
      <c r="F156" s="63"/>
    </row>
    <row r="157" spans="1:7">
      <c r="A157" s="259">
        <f t="shared" si="2"/>
        <v>41332</v>
      </c>
      <c r="B157" s="49">
        <v>0.57291666666666696</v>
      </c>
      <c r="C157" s="62">
        <v>162</v>
      </c>
      <c r="D157" s="62">
        <v>95</v>
      </c>
      <c r="E157" s="62"/>
      <c r="F157" s="63"/>
    </row>
    <row r="158" spans="1:7">
      <c r="A158" s="259">
        <f t="shared" si="2"/>
        <v>41332</v>
      </c>
      <c r="B158" s="49">
        <v>0.58333333333333404</v>
      </c>
      <c r="C158" s="62">
        <v>152</v>
      </c>
      <c r="D158" s="62">
        <v>105</v>
      </c>
      <c r="E158" s="62"/>
      <c r="F158" s="63"/>
    </row>
    <row r="159" spans="1:7">
      <c r="A159" s="259">
        <f t="shared" si="2"/>
        <v>41332</v>
      </c>
      <c r="B159" s="49">
        <v>0.59375</v>
      </c>
      <c r="C159" s="62">
        <v>156</v>
      </c>
      <c r="D159" s="62">
        <v>122</v>
      </c>
      <c r="E159" s="62"/>
      <c r="F159" s="63"/>
    </row>
    <row r="160" spans="1:7">
      <c r="A160" s="259">
        <f t="shared" si="2"/>
        <v>41332</v>
      </c>
      <c r="B160" s="49">
        <v>0.60416666666666696</v>
      </c>
      <c r="C160" s="62">
        <v>147</v>
      </c>
      <c r="D160" s="62">
        <v>115</v>
      </c>
      <c r="E160" s="62"/>
      <c r="F160" s="63"/>
    </row>
    <row r="161" spans="1:6">
      <c r="A161" s="259">
        <f t="shared" si="2"/>
        <v>41332</v>
      </c>
      <c r="B161" s="49">
        <v>0.61458333333333404</v>
      </c>
      <c r="C161" s="62">
        <v>163</v>
      </c>
      <c r="D161" s="62">
        <v>90</v>
      </c>
      <c r="E161" s="62"/>
      <c r="F161" s="63"/>
    </row>
    <row r="162" spans="1:6">
      <c r="A162" s="259">
        <f t="shared" si="2"/>
        <v>41332</v>
      </c>
      <c r="B162" s="49">
        <v>0.625</v>
      </c>
      <c r="C162" s="62">
        <v>187</v>
      </c>
      <c r="D162" s="62">
        <v>115</v>
      </c>
      <c r="E162" s="62"/>
      <c r="F162" s="63"/>
    </row>
    <row r="163" spans="1:6">
      <c r="A163" s="259">
        <f t="shared" si="2"/>
        <v>41332</v>
      </c>
      <c r="B163" s="49">
        <v>0.63541666666666696</v>
      </c>
      <c r="C163" s="62">
        <v>190</v>
      </c>
      <c r="D163" s="62">
        <v>140</v>
      </c>
      <c r="E163" s="62"/>
      <c r="F163" s="63"/>
    </row>
    <row r="164" spans="1:6">
      <c r="A164" s="259">
        <f t="shared" si="2"/>
        <v>41332</v>
      </c>
      <c r="B164" s="49">
        <v>0.64583333333333404</v>
      </c>
      <c r="C164" s="62">
        <v>209</v>
      </c>
      <c r="D164" s="62">
        <v>91</v>
      </c>
      <c r="E164" s="62"/>
      <c r="F164" s="63"/>
    </row>
    <row r="165" spans="1:6">
      <c r="A165" s="259">
        <f t="shared" si="2"/>
        <v>41332</v>
      </c>
      <c r="B165" s="49">
        <v>0.65625</v>
      </c>
      <c r="C165" s="62">
        <v>216</v>
      </c>
      <c r="D165" s="62">
        <v>108</v>
      </c>
      <c r="E165" s="62"/>
      <c r="F165" s="63"/>
    </row>
    <row r="166" spans="1:6">
      <c r="A166" s="259">
        <f t="shared" si="2"/>
        <v>41332</v>
      </c>
      <c r="B166" s="49">
        <v>0.66666666666666696</v>
      </c>
      <c r="C166" s="62">
        <v>224</v>
      </c>
      <c r="D166" s="62">
        <v>86</v>
      </c>
      <c r="E166" s="62"/>
      <c r="F166" s="63"/>
    </row>
    <row r="167" spans="1:6">
      <c r="A167" s="259">
        <f t="shared" ref="A167:A197" si="3">$D$3 +1</f>
        <v>41332</v>
      </c>
      <c r="B167" s="49">
        <v>0.67708333333333404</v>
      </c>
      <c r="C167" s="62">
        <v>224</v>
      </c>
      <c r="D167" s="62">
        <v>94</v>
      </c>
      <c r="E167" s="62"/>
      <c r="F167" s="63"/>
    </row>
    <row r="168" spans="1:6">
      <c r="A168" s="259">
        <f t="shared" si="3"/>
        <v>41332</v>
      </c>
      <c r="B168" s="49">
        <v>0.6875</v>
      </c>
      <c r="C168" s="62">
        <v>225</v>
      </c>
      <c r="D168" s="62">
        <v>80</v>
      </c>
      <c r="E168" s="62"/>
      <c r="F168" s="63"/>
    </row>
    <row r="169" spans="1:6">
      <c r="A169" s="259">
        <f t="shared" si="3"/>
        <v>41332</v>
      </c>
      <c r="B169" s="49">
        <v>0.69791666666666696</v>
      </c>
      <c r="C169" s="62">
        <v>243</v>
      </c>
      <c r="D169" s="62">
        <v>82</v>
      </c>
      <c r="E169" s="62"/>
      <c r="F169" s="63"/>
    </row>
    <row r="170" spans="1:6">
      <c r="A170" s="259">
        <f t="shared" si="3"/>
        <v>41332</v>
      </c>
      <c r="B170" s="49">
        <v>0.70833333333333404</v>
      </c>
      <c r="C170" s="62">
        <v>238</v>
      </c>
      <c r="D170" s="62">
        <v>80</v>
      </c>
      <c r="E170" s="62"/>
      <c r="F170" s="63"/>
    </row>
    <row r="171" spans="1:6">
      <c r="A171" s="259">
        <f t="shared" si="3"/>
        <v>41332</v>
      </c>
      <c r="B171" s="49">
        <v>0.71875</v>
      </c>
      <c r="C171" s="62">
        <v>264</v>
      </c>
      <c r="D171" s="62">
        <v>69</v>
      </c>
      <c r="E171" s="62"/>
      <c r="F171" s="63"/>
    </row>
    <row r="172" spans="1:6">
      <c r="A172" s="259">
        <f t="shared" si="3"/>
        <v>41332</v>
      </c>
      <c r="B172" s="49">
        <v>0.72916666666666696</v>
      </c>
      <c r="C172" s="62">
        <v>278</v>
      </c>
      <c r="D172" s="62">
        <v>101</v>
      </c>
      <c r="E172" s="62"/>
      <c r="F172" s="63"/>
    </row>
    <row r="173" spans="1:6">
      <c r="A173" s="259">
        <f t="shared" si="3"/>
        <v>41332</v>
      </c>
      <c r="B173" s="49">
        <v>0.73958333333333404</v>
      </c>
      <c r="C173" s="62">
        <v>233</v>
      </c>
      <c r="D173" s="62">
        <v>91</v>
      </c>
      <c r="E173" s="62"/>
      <c r="F173" s="62"/>
    </row>
    <row r="174" spans="1:6">
      <c r="A174" s="259">
        <f t="shared" si="3"/>
        <v>41332</v>
      </c>
      <c r="B174" s="49">
        <v>0.75</v>
      </c>
      <c r="C174" s="62">
        <v>218</v>
      </c>
      <c r="D174" s="62">
        <v>90</v>
      </c>
      <c r="E174" s="62"/>
      <c r="F174" s="62"/>
    </row>
    <row r="175" spans="1:6">
      <c r="A175" s="259">
        <f t="shared" si="3"/>
        <v>41332</v>
      </c>
      <c r="B175" s="49">
        <v>0.76041666666666696</v>
      </c>
      <c r="C175" s="62">
        <v>187</v>
      </c>
      <c r="D175" s="62">
        <v>82</v>
      </c>
      <c r="E175" s="62"/>
      <c r="F175" s="62"/>
    </row>
    <row r="176" spans="1:6">
      <c r="A176" s="259">
        <f t="shared" si="3"/>
        <v>41332</v>
      </c>
      <c r="B176" s="49">
        <v>0.77083333333333404</v>
      </c>
      <c r="C176" s="62">
        <v>163</v>
      </c>
      <c r="D176" s="62">
        <v>58</v>
      </c>
      <c r="E176" s="62"/>
      <c r="F176" s="62"/>
    </row>
    <row r="177" spans="1:6">
      <c r="A177" s="259">
        <f t="shared" si="3"/>
        <v>41332</v>
      </c>
      <c r="B177" s="49">
        <v>0.78125</v>
      </c>
      <c r="C177" s="62">
        <v>120</v>
      </c>
      <c r="D177" s="62">
        <v>57</v>
      </c>
      <c r="E177" s="62"/>
      <c r="F177" s="62"/>
    </row>
    <row r="178" spans="1:6">
      <c r="A178" s="259">
        <f t="shared" si="3"/>
        <v>41332</v>
      </c>
      <c r="B178" s="49">
        <v>0.79166666666666696</v>
      </c>
      <c r="C178" s="62">
        <v>133</v>
      </c>
      <c r="D178" s="62">
        <v>44</v>
      </c>
      <c r="E178" s="62"/>
      <c r="F178" s="62"/>
    </row>
    <row r="179" spans="1:6">
      <c r="A179" s="259">
        <f t="shared" si="3"/>
        <v>41332</v>
      </c>
      <c r="B179" s="49">
        <v>0.80208333333333404</v>
      </c>
      <c r="C179" s="62">
        <v>126</v>
      </c>
      <c r="D179" s="62">
        <v>46</v>
      </c>
      <c r="E179" s="62"/>
      <c r="F179" s="62"/>
    </row>
    <row r="180" spans="1:6">
      <c r="A180" s="259">
        <f t="shared" si="3"/>
        <v>41332</v>
      </c>
      <c r="B180" s="49">
        <v>0.8125</v>
      </c>
      <c r="C180" s="62">
        <v>111</v>
      </c>
      <c r="D180" s="62">
        <v>45</v>
      </c>
      <c r="E180" s="62"/>
      <c r="F180" s="62"/>
    </row>
    <row r="181" spans="1:6">
      <c r="A181" s="259">
        <f t="shared" si="3"/>
        <v>41332</v>
      </c>
      <c r="B181" s="49">
        <v>0.82291666666666696</v>
      </c>
      <c r="C181" s="62">
        <v>103</v>
      </c>
      <c r="D181" s="62">
        <v>34</v>
      </c>
      <c r="E181" s="62"/>
      <c r="F181" s="62"/>
    </row>
    <row r="182" spans="1:6">
      <c r="A182" s="259">
        <f t="shared" si="3"/>
        <v>41332</v>
      </c>
      <c r="B182" s="49">
        <v>0.83333333333333404</v>
      </c>
      <c r="C182" s="62">
        <v>110</v>
      </c>
      <c r="D182" s="62">
        <v>31</v>
      </c>
      <c r="E182" s="62"/>
      <c r="F182" s="62"/>
    </row>
    <row r="183" spans="1:6">
      <c r="A183" s="259">
        <f t="shared" si="3"/>
        <v>41332</v>
      </c>
      <c r="B183" s="49">
        <v>0.84375</v>
      </c>
      <c r="C183" s="62">
        <v>95</v>
      </c>
      <c r="D183" s="62">
        <v>22</v>
      </c>
      <c r="E183" s="62"/>
      <c r="F183" s="62"/>
    </row>
    <row r="184" spans="1:6">
      <c r="A184" s="259">
        <f t="shared" si="3"/>
        <v>41332</v>
      </c>
      <c r="B184" s="49">
        <v>0.85416666666666696</v>
      </c>
      <c r="C184" s="62">
        <v>95</v>
      </c>
      <c r="D184" s="62">
        <v>31</v>
      </c>
      <c r="E184" s="62"/>
      <c r="F184" s="62"/>
    </row>
    <row r="185" spans="1:6">
      <c r="A185" s="259">
        <f t="shared" si="3"/>
        <v>41332</v>
      </c>
      <c r="B185" s="49">
        <v>0.86458333333333404</v>
      </c>
      <c r="C185" s="62">
        <v>113</v>
      </c>
      <c r="D185" s="62">
        <v>22</v>
      </c>
      <c r="E185" s="62"/>
      <c r="F185" s="62"/>
    </row>
    <row r="186" spans="1:6">
      <c r="A186" s="259">
        <f t="shared" si="3"/>
        <v>41332</v>
      </c>
      <c r="B186" s="49">
        <v>0.875</v>
      </c>
      <c r="C186" s="62">
        <v>88</v>
      </c>
      <c r="D186" s="62">
        <v>25</v>
      </c>
      <c r="E186" s="62"/>
      <c r="F186" s="62"/>
    </row>
    <row r="187" spans="1:6">
      <c r="A187" s="259">
        <f t="shared" si="3"/>
        <v>41332</v>
      </c>
      <c r="B187" s="49">
        <v>0.88541666666666696</v>
      </c>
      <c r="C187" s="62">
        <v>83</v>
      </c>
      <c r="D187" s="62">
        <v>26</v>
      </c>
      <c r="E187" s="62"/>
      <c r="F187" s="63"/>
    </row>
    <row r="188" spans="1:6">
      <c r="A188" s="259">
        <f t="shared" si="3"/>
        <v>41332</v>
      </c>
      <c r="B188" s="49">
        <v>0.89583333333333404</v>
      </c>
      <c r="C188" s="62">
        <v>71</v>
      </c>
      <c r="D188" s="62">
        <v>22</v>
      </c>
      <c r="E188" s="62"/>
      <c r="F188" s="63"/>
    </row>
    <row r="189" spans="1:6">
      <c r="A189" s="259">
        <f t="shared" si="3"/>
        <v>41332</v>
      </c>
      <c r="B189" s="49">
        <v>0.90625</v>
      </c>
      <c r="C189" s="62">
        <v>30</v>
      </c>
      <c r="D189" s="62">
        <v>19</v>
      </c>
      <c r="E189" s="62"/>
      <c r="F189" s="63"/>
    </row>
    <row r="190" spans="1:6">
      <c r="A190" s="259">
        <f t="shared" si="3"/>
        <v>41332</v>
      </c>
      <c r="B190" s="49">
        <v>0.91666666666666696</v>
      </c>
      <c r="C190" s="62">
        <v>47</v>
      </c>
      <c r="D190" s="62">
        <v>14</v>
      </c>
      <c r="E190" s="62"/>
      <c r="F190" s="63"/>
    </row>
    <row r="191" spans="1:6">
      <c r="A191" s="259">
        <f t="shared" si="3"/>
        <v>41332</v>
      </c>
      <c r="B191" s="49">
        <v>0.92708333333333404</v>
      </c>
      <c r="C191" s="62">
        <v>50</v>
      </c>
      <c r="D191" s="62">
        <v>18</v>
      </c>
      <c r="E191" s="62"/>
      <c r="F191" s="63"/>
    </row>
    <row r="192" spans="1:6">
      <c r="A192" s="259">
        <f t="shared" si="3"/>
        <v>41332</v>
      </c>
      <c r="B192" s="49">
        <v>0.9375</v>
      </c>
      <c r="C192" s="62">
        <v>46</v>
      </c>
      <c r="D192" s="62">
        <v>10</v>
      </c>
      <c r="E192" s="62"/>
      <c r="F192" s="63"/>
    </row>
    <row r="193" spans="1:7">
      <c r="A193" s="259">
        <f t="shared" si="3"/>
        <v>41332</v>
      </c>
      <c r="B193" s="49">
        <v>0.94791666666666696</v>
      </c>
      <c r="C193" s="62">
        <v>29</v>
      </c>
      <c r="D193" s="62">
        <v>6</v>
      </c>
      <c r="E193" s="62"/>
      <c r="F193" s="63"/>
    </row>
    <row r="194" spans="1:7">
      <c r="A194" s="259">
        <f t="shared" si="3"/>
        <v>41332</v>
      </c>
      <c r="B194" s="49">
        <v>0.95833333333333404</v>
      </c>
      <c r="C194" s="62">
        <v>29</v>
      </c>
      <c r="D194" s="62">
        <v>10</v>
      </c>
      <c r="E194" s="62"/>
      <c r="F194" s="63"/>
    </row>
    <row r="195" spans="1:7">
      <c r="A195" s="259">
        <f t="shared" si="3"/>
        <v>41332</v>
      </c>
      <c r="B195" s="49">
        <v>0.96875</v>
      </c>
      <c r="C195" s="62">
        <v>20</v>
      </c>
      <c r="D195" s="62">
        <v>10</v>
      </c>
      <c r="E195" s="62"/>
      <c r="F195" s="63"/>
    </row>
    <row r="196" spans="1:7">
      <c r="A196" s="259">
        <f t="shared" si="3"/>
        <v>41332</v>
      </c>
      <c r="B196" s="49">
        <v>0.97916666666666696</v>
      </c>
      <c r="C196" s="62">
        <v>22</v>
      </c>
      <c r="D196" s="62">
        <v>6</v>
      </c>
      <c r="E196" s="62"/>
      <c r="F196" s="63"/>
    </row>
    <row r="197" spans="1:7" ht="16.5" thickBot="1">
      <c r="A197" s="259">
        <f t="shared" si="3"/>
        <v>41332</v>
      </c>
      <c r="B197" s="49">
        <v>0.98958333333333404</v>
      </c>
      <c r="C197" s="66">
        <v>15</v>
      </c>
      <c r="D197" s="66">
        <v>2</v>
      </c>
      <c r="E197" s="66"/>
      <c r="F197" s="67"/>
    </row>
    <row r="198" spans="1:7">
      <c r="A198" s="262">
        <f>$D$3 + 2</f>
        <v>41333</v>
      </c>
      <c r="B198" s="263">
        <v>0</v>
      </c>
      <c r="C198" s="60">
        <v>16</v>
      </c>
      <c r="D198" s="60">
        <v>2</v>
      </c>
      <c r="E198" s="60"/>
      <c r="F198" s="61"/>
      <c r="G198" s="48" t="s">
        <v>47</v>
      </c>
    </row>
    <row r="199" spans="1:7">
      <c r="A199" s="262">
        <f t="shared" ref="A199:A262" si="4">$D$3 + 2</f>
        <v>41333</v>
      </c>
      <c r="B199" s="263">
        <v>1.0416666666666666E-2</v>
      </c>
      <c r="C199" s="62">
        <v>11</v>
      </c>
      <c r="D199" s="62">
        <v>2</v>
      </c>
      <c r="E199" s="62"/>
      <c r="F199" s="63"/>
    </row>
    <row r="200" spans="1:7">
      <c r="A200" s="262">
        <f t="shared" si="4"/>
        <v>41333</v>
      </c>
      <c r="B200" s="263">
        <v>2.0833333333333332E-2</v>
      </c>
      <c r="C200" s="62">
        <v>16</v>
      </c>
      <c r="D200" s="62">
        <v>4</v>
      </c>
      <c r="E200" s="62"/>
      <c r="F200" s="63"/>
    </row>
    <row r="201" spans="1:7">
      <c r="A201" s="262">
        <f t="shared" si="4"/>
        <v>41333</v>
      </c>
      <c r="B201" s="263">
        <v>3.125E-2</v>
      </c>
      <c r="C201" s="62">
        <v>10</v>
      </c>
      <c r="D201" s="62">
        <v>2</v>
      </c>
      <c r="E201" s="62"/>
      <c r="F201" s="63"/>
    </row>
    <row r="202" spans="1:7">
      <c r="A202" s="262">
        <f t="shared" si="4"/>
        <v>41333</v>
      </c>
      <c r="B202" s="263">
        <v>4.1666666666666699E-2</v>
      </c>
      <c r="C202" s="62">
        <v>9</v>
      </c>
      <c r="D202" s="62">
        <v>2</v>
      </c>
      <c r="E202" s="62"/>
      <c r="F202" s="63"/>
    </row>
    <row r="203" spans="1:7">
      <c r="A203" s="262">
        <f t="shared" si="4"/>
        <v>41333</v>
      </c>
      <c r="B203" s="263">
        <v>5.2083333333333398E-2</v>
      </c>
      <c r="C203" s="62">
        <v>7</v>
      </c>
      <c r="D203" s="62">
        <v>2</v>
      </c>
      <c r="E203" s="62"/>
      <c r="F203" s="63"/>
    </row>
    <row r="204" spans="1:7">
      <c r="A204" s="262">
        <f t="shared" si="4"/>
        <v>41333</v>
      </c>
      <c r="B204" s="263">
        <v>6.25E-2</v>
      </c>
      <c r="C204" s="62">
        <v>4</v>
      </c>
      <c r="D204" s="62">
        <v>6</v>
      </c>
      <c r="E204" s="62"/>
      <c r="F204" s="63"/>
    </row>
    <row r="205" spans="1:7">
      <c r="A205" s="262">
        <f t="shared" si="4"/>
        <v>41333</v>
      </c>
      <c r="B205" s="263">
        <v>7.2916666666666699E-2</v>
      </c>
      <c r="C205" s="62">
        <v>8</v>
      </c>
      <c r="D205" s="62">
        <v>5</v>
      </c>
      <c r="E205" s="62"/>
      <c r="F205" s="63"/>
    </row>
    <row r="206" spans="1:7">
      <c r="A206" s="262">
        <f t="shared" si="4"/>
        <v>41333</v>
      </c>
      <c r="B206" s="263">
        <v>8.3333333333333398E-2</v>
      </c>
      <c r="C206" s="62">
        <v>7</v>
      </c>
      <c r="D206" s="62">
        <v>2</v>
      </c>
      <c r="E206" s="62"/>
      <c r="F206" s="63"/>
    </row>
    <row r="207" spans="1:7">
      <c r="A207" s="262">
        <f t="shared" si="4"/>
        <v>41333</v>
      </c>
      <c r="B207" s="263">
        <v>9.375E-2</v>
      </c>
      <c r="C207" s="62">
        <v>2</v>
      </c>
      <c r="D207" s="62">
        <v>2</v>
      </c>
      <c r="E207" s="62"/>
      <c r="F207" s="63"/>
    </row>
    <row r="208" spans="1:7">
      <c r="A208" s="262">
        <f t="shared" si="4"/>
        <v>41333</v>
      </c>
      <c r="B208" s="263">
        <v>0.104166666666667</v>
      </c>
      <c r="C208" s="62">
        <v>5</v>
      </c>
      <c r="D208" s="62">
        <v>3</v>
      </c>
      <c r="E208" s="62"/>
      <c r="F208" s="63"/>
    </row>
    <row r="209" spans="1:6">
      <c r="A209" s="262">
        <f t="shared" si="4"/>
        <v>41333</v>
      </c>
      <c r="B209" s="263">
        <v>0.11458333333333399</v>
      </c>
      <c r="C209" s="62">
        <v>2</v>
      </c>
      <c r="D209" s="62">
        <v>2</v>
      </c>
      <c r="E209" s="62"/>
      <c r="F209" s="63"/>
    </row>
    <row r="210" spans="1:6">
      <c r="A210" s="262">
        <f t="shared" si="4"/>
        <v>41333</v>
      </c>
      <c r="B210" s="263">
        <v>0.125</v>
      </c>
      <c r="C210" s="62">
        <v>3</v>
      </c>
      <c r="D210" s="62">
        <v>5</v>
      </c>
      <c r="E210" s="62"/>
      <c r="F210" s="63"/>
    </row>
    <row r="211" spans="1:6">
      <c r="A211" s="262">
        <f t="shared" si="4"/>
        <v>41333</v>
      </c>
      <c r="B211" s="263">
        <v>0.13541666666666699</v>
      </c>
      <c r="C211" s="62">
        <v>0</v>
      </c>
      <c r="D211" s="62">
        <v>4</v>
      </c>
      <c r="E211" s="62"/>
      <c r="F211" s="63"/>
    </row>
    <row r="212" spans="1:6">
      <c r="A212" s="262">
        <f t="shared" si="4"/>
        <v>41333</v>
      </c>
      <c r="B212" s="263">
        <v>0.14583333333333401</v>
      </c>
      <c r="C212" s="62">
        <v>2</v>
      </c>
      <c r="D212" s="62">
        <v>7</v>
      </c>
      <c r="E212" s="62"/>
      <c r="F212" s="63"/>
    </row>
    <row r="213" spans="1:6">
      <c r="A213" s="262">
        <f t="shared" si="4"/>
        <v>41333</v>
      </c>
      <c r="B213" s="263">
        <v>0.15625</v>
      </c>
      <c r="C213" s="62">
        <v>3</v>
      </c>
      <c r="D213" s="62">
        <v>9</v>
      </c>
      <c r="E213" s="62"/>
      <c r="F213" s="63"/>
    </row>
    <row r="214" spans="1:6">
      <c r="A214" s="262">
        <f t="shared" si="4"/>
        <v>41333</v>
      </c>
      <c r="B214" s="263">
        <v>0.16666666666666699</v>
      </c>
      <c r="C214" s="62">
        <v>2</v>
      </c>
      <c r="D214" s="62">
        <v>7</v>
      </c>
      <c r="E214" s="62"/>
      <c r="F214" s="63"/>
    </row>
    <row r="215" spans="1:6">
      <c r="A215" s="262">
        <f t="shared" si="4"/>
        <v>41333</v>
      </c>
      <c r="B215" s="263">
        <v>0.17708333333333401</v>
      </c>
      <c r="C215" s="62">
        <v>2</v>
      </c>
      <c r="D215" s="62">
        <v>13</v>
      </c>
      <c r="E215" s="62"/>
      <c r="F215" s="63"/>
    </row>
    <row r="216" spans="1:6">
      <c r="A216" s="262">
        <f t="shared" si="4"/>
        <v>41333</v>
      </c>
      <c r="B216" s="263">
        <v>0.1875</v>
      </c>
      <c r="C216" s="62">
        <v>6</v>
      </c>
      <c r="D216" s="62">
        <v>15</v>
      </c>
      <c r="E216" s="62"/>
      <c r="F216" s="63"/>
    </row>
    <row r="217" spans="1:6">
      <c r="A217" s="262">
        <f t="shared" si="4"/>
        <v>41333</v>
      </c>
      <c r="B217" s="263">
        <v>0.19791666666666699</v>
      </c>
      <c r="C217" s="62">
        <v>5</v>
      </c>
      <c r="D217" s="62">
        <v>16</v>
      </c>
      <c r="E217" s="62"/>
      <c r="F217" s="63"/>
    </row>
    <row r="218" spans="1:6">
      <c r="A218" s="262">
        <f t="shared" si="4"/>
        <v>41333</v>
      </c>
      <c r="B218" s="263">
        <v>0.20833333333333401</v>
      </c>
      <c r="C218" s="62">
        <v>3</v>
      </c>
      <c r="D218" s="62">
        <v>22</v>
      </c>
      <c r="E218" s="62"/>
      <c r="F218" s="63"/>
    </row>
    <row r="219" spans="1:6">
      <c r="A219" s="262">
        <f t="shared" si="4"/>
        <v>41333</v>
      </c>
      <c r="B219" s="263">
        <v>0.21875</v>
      </c>
      <c r="C219" s="62">
        <v>6</v>
      </c>
      <c r="D219" s="62">
        <v>40</v>
      </c>
      <c r="E219" s="62"/>
      <c r="F219" s="63"/>
    </row>
    <row r="220" spans="1:6">
      <c r="A220" s="262">
        <f t="shared" si="4"/>
        <v>41333</v>
      </c>
      <c r="B220" s="263">
        <v>0.22916666666666699</v>
      </c>
      <c r="C220" s="62">
        <v>8</v>
      </c>
      <c r="D220" s="62">
        <v>44</v>
      </c>
      <c r="E220" s="62"/>
      <c r="F220" s="63"/>
    </row>
    <row r="221" spans="1:6">
      <c r="A221" s="262">
        <f t="shared" si="4"/>
        <v>41333</v>
      </c>
      <c r="B221" s="263">
        <v>0.23958333333333401</v>
      </c>
      <c r="C221" s="62">
        <v>18</v>
      </c>
      <c r="D221" s="62">
        <v>51</v>
      </c>
      <c r="E221" s="62"/>
      <c r="F221" s="63"/>
    </row>
    <row r="222" spans="1:6">
      <c r="A222" s="262">
        <f t="shared" si="4"/>
        <v>41333</v>
      </c>
      <c r="B222" s="263">
        <v>0.25</v>
      </c>
      <c r="C222" s="62">
        <v>21</v>
      </c>
      <c r="D222" s="62">
        <v>66</v>
      </c>
      <c r="E222" s="62"/>
      <c r="F222" s="63"/>
    </row>
    <row r="223" spans="1:6">
      <c r="A223" s="262">
        <f t="shared" si="4"/>
        <v>41333</v>
      </c>
      <c r="B223" s="263">
        <v>0.26041666666666702</v>
      </c>
      <c r="C223" s="62">
        <v>25</v>
      </c>
      <c r="D223" s="62">
        <v>99</v>
      </c>
      <c r="E223" s="62"/>
      <c r="F223" s="63"/>
    </row>
    <row r="224" spans="1:6">
      <c r="A224" s="262">
        <f t="shared" si="4"/>
        <v>41333</v>
      </c>
      <c r="B224" s="263">
        <v>0.27083333333333398</v>
      </c>
      <c r="C224" s="62">
        <v>32</v>
      </c>
      <c r="D224" s="62">
        <v>102</v>
      </c>
      <c r="E224" s="62"/>
      <c r="F224" s="63"/>
    </row>
    <row r="225" spans="1:6">
      <c r="A225" s="262">
        <f t="shared" si="4"/>
        <v>41333</v>
      </c>
      <c r="B225" s="263">
        <v>0.28125</v>
      </c>
      <c r="C225" s="62">
        <v>34</v>
      </c>
      <c r="D225" s="62">
        <v>128</v>
      </c>
      <c r="E225" s="62"/>
      <c r="F225" s="63"/>
    </row>
    <row r="226" spans="1:6">
      <c r="A226" s="262">
        <f t="shared" si="4"/>
        <v>41333</v>
      </c>
      <c r="B226" s="263">
        <v>0.29166666666666702</v>
      </c>
      <c r="C226" s="62">
        <v>44</v>
      </c>
      <c r="D226" s="62">
        <v>151</v>
      </c>
      <c r="E226" s="62"/>
      <c r="F226" s="63"/>
    </row>
    <row r="227" spans="1:6">
      <c r="A227" s="262">
        <f t="shared" si="4"/>
        <v>41333</v>
      </c>
      <c r="B227" s="263">
        <v>0.30208333333333398</v>
      </c>
      <c r="C227" s="62">
        <v>50</v>
      </c>
      <c r="D227" s="62">
        <v>183</v>
      </c>
      <c r="E227" s="62"/>
      <c r="F227" s="63"/>
    </row>
    <row r="228" spans="1:6">
      <c r="A228" s="262">
        <f t="shared" si="4"/>
        <v>41333</v>
      </c>
      <c r="B228" s="263">
        <v>0.3125</v>
      </c>
      <c r="C228" s="62">
        <v>49</v>
      </c>
      <c r="D228" s="62">
        <v>196</v>
      </c>
      <c r="E228" s="62"/>
      <c r="F228" s="63"/>
    </row>
    <row r="229" spans="1:6">
      <c r="A229" s="262">
        <f t="shared" si="4"/>
        <v>41333</v>
      </c>
      <c r="B229" s="263">
        <v>0.32291666666666702</v>
      </c>
      <c r="C229" s="62">
        <v>48</v>
      </c>
      <c r="D229" s="62">
        <v>220</v>
      </c>
      <c r="E229" s="62"/>
      <c r="F229" s="63"/>
    </row>
    <row r="230" spans="1:6">
      <c r="A230" s="262">
        <f t="shared" si="4"/>
        <v>41333</v>
      </c>
      <c r="B230" s="263">
        <v>0.33333333333333398</v>
      </c>
      <c r="C230" s="62">
        <v>73</v>
      </c>
      <c r="D230" s="62">
        <v>203</v>
      </c>
      <c r="E230" s="62"/>
      <c r="F230" s="63"/>
    </row>
    <row r="231" spans="1:6">
      <c r="A231" s="262">
        <f t="shared" si="4"/>
        <v>41333</v>
      </c>
      <c r="B231" s="263">
        <v>0.34375</v>
      </c>
      <c r="C231" s="62">
        <v>92</v>
      </c>
      <c r="D231" s="62">
        <v>150</v>
      </c>
      <c r="E231" s="62"/>
      <c r="F231" s="63"/>
    </row>
    <row r="232" spans="1:6">
      <c r="A232" s="262">
        <f t="shared" si="4"/>
        <v>41333</v>
      </c>
      <c r="B232" s="263">
        <v>0.35416666666666702</v>
      </c>
      <c r="C232" s="62">
        <v>76</v>
      </c>
      <c r="D232" s="62">
        <v>144</v>
      </c>
      <c r="E232" s="62"/>
      <c r="F232" s="63"/>
    </row>
    <row r="233" spans="1:6">
      <c r="A233" s="262">
        <f t="shared" si="4"/>
        <v>41333</v>
      </c>
      <c r="B233" s="263">
        <v>0.36458333333333398</v>
      </c>
      <c r="C233" s="62">
        <v>62</v>
      </c>
      <c r="D233" s="62">
        <v>151</v>
      </c>
      <c r="E233" s="62"/>
      <c r="F233" s="63"/>
    </row>
    <row r="234" spans="1:6">
      <c r="A234" s="262">
        <f t="shared" si="4"/>
        <v>41333</v>
      </c>
      <c r="B234" s="263">
        <v>0.375</v>
      </c>
      <c r="C234" s="62">
        <v>65</v>
      </c>
      <c r="D234" s="62">
        <v>139</v>
      </c>
      <c r="E234" s="62"/>
      <c r="F234" s="63"/>
    </row>
    <row r="235" spans="1:6">
      <c r="A235" s="262">
        <f t="shared" si="4"/>
        <v>41333</v>
      </c>
      <c r="B235" s="263">
        <v>0.38541666666666702</v>
      </c>
      <c r="C235" s="62">
        <v>64</v>
      </c>
      <c r="D235" s="62">
        <v>125</v>
      </c>
      <c r="E235" s="62"/>
      <c r="F235" s="63"/>
    </row>
    <row r="236" spans="1:6">
      <c r="A236" s="262">
        <f t="shared" si="4"/>
        <v>41333</v>
      </c>
      <c r="B236" s="263">
        <v>0.39583333333333398</v>
      </c>
      <c r="C236" s="62">
        <v>93</v>
      </c>
      <c r="D236" s="62">
        <v>112</v>
      </c>
      <c r="E236" s="62"/>
      <c r="F236" s="63"/>
    </row>
    <row r="237" spans="1:6">
      <c r="A237" s="262">
        <f t="shared" si="4"/>
        <v>41333</v>
      </c>
      <c r="B237" s="263">
        <v>0.40625</v>
      </c>
      <c r="C237" s="62">
        <v>101</v>
      </c>
      <c r="D237" s="62">
        <v>123</v>
      </c>
      <c r="E237" s="62"/>
      <c r="F237" s="63"/>
    </row>
    <row r="238" spans="1:6">
      <c r="A238" s="262">
        <f t="shared" si="4"/>
        <v>41333</v>
      </c>
      <c r="B238" s="263">
        <v>0.41666666666666702</v>
      </c>
      <c r="C238" s="62">
        <v>102</v>
      </c>
      <c r="D238" s="62">
        <v>116</v>
      </c>
      <c r="E238" s="62"/>
      <c r="F238" s="63"/>
    </row>
    <row r="239" spans="1:6">
      <c r="A239" s="262">
        <f t="shared" si="4"/>
        <v>41333</v>
      </c>
      <c r="B239" s="263">
        <v>0.42708333333333398</v>
      </c>
      <c r="C239" s="62">
        <v>105</v>
      </c>
      <c r="D239" s="62">
        <v>122</v>
      </c>
      <c r="E239" s="62"/>
      <c r="F239" s="63"/>
    </row>
    <row r="240" spans="1:6">
      <c r="A240" s="262">
        <f t="shared" si="4"/>
        <v>41333</v>
      </c>
      <c r="B240" s="263">
        <v>0.4375</v>
      </c>
      <c r="C240" s="62">
        <v>98</v>
      </c>
      <c r="D240" s="62">
        <v>110</v>
      </c>
      <c r="E240" s="62"/>
      <c r="F240" s="63"/>
    </row>
    <row r="241" spans="1:7">
      <c r="A241" s="262">
        <f t="shared" si="4"/>
        <v>41333</v>
      </c>
      <c r="B241" s="263">
        <v>0.44791666666666702</v>
      </c>
      <c r="C241" s="62">
        <v>108</v>
      </c>
      <c r="D241" s="62">
        <v>113</v>
      </c>
      <c r="E241" s="62"/>
      <c r="F241" s="63"/>
    </row>
    <row r="242" spans="1:7">
      <c r="A242" s="262">
        <f t="shared" si="4"/>
        <v>41333</v>
      </c>
      <c r="B242" s="263">
        <v>0.45833333333333398</v>
      </c>
      <c r="C242" s="62">
        <v>115</v>
      </c>
      <c r="D242" s="62">
        <v>123</v>
      </c>
      <c r="E242" s="62"/>
      <c r="F242" s="63"/>
    </row>
    <row r="243" spans="1:7">
      <c r="A243" s="262">
        <f t="shared" si="4"/>
        <v>41333</v>
      </c>
      <c r="B243" s="263">
        <v>0.46875</v>
      </c>
      <c r="C243" s="62">
        <v>130</v>
      </c>
      <c r="D243" s="62">
        <v>105</v>
      </c>
      <c r="E243" s="62"/>
      <c r="F243" s="63"/>
    </row>
    <row r="244" spans="1:7">
      <c r="A244" s="262">
        <f t="shared" si="4"/>
        <v>41333</v>
      </c>
      <c r="B244" s="263">
        <v>0.47916666666666702</v>
      </c>
      <c r="C244" s="62">
        <v>134</v>
      </c>
      <c r="D244" s="62">
        <v>103</v>
      </c>
      <c r="E244" s="62"/>
      <c r="F244" s="63"/>
    </row>
    <row r="245" spans="1:7">
      <c r="A245" s="262">
        <f t="shared" si="4"/>
        <v>41333</v>
      </c>
      <c r="B245" s="263">
        <v>0.48958333333333398</v>
      </c>
      <c r="C245" s="62">
        <v>146</v>
      </c>
      <c r="D245" s="62">
        <v>118</v>
      </c>
      <c r="E245" s="62"/>
      <c r="F245" s="63"/>
    </row>
    <row r="246" spans="1:7">
      <c r="A246" s="259">
        <f t="shared" si="4"/>
        <v>41333</v>
      </c>
      <c r="B246" s="49">
        <v>0.5</v>
      </c>
      <c r="C246" s="64">
        <v>143</v>
      </c>
      <c r="D246" s="64">
        <v>83</v>
      </c>
      <c r="E246" s="64"/>
      <c r="F246" s="65"/>
      <c r="G246" s="48" t="s">
        <v>46</v>
      </c>
    </row>
    <row r="247" spans="1:7">
      <c r="A247" s="259">
        <f t="shared" si="4"/>
        <v>41333</v>
      </c>
      <c r="B247" s="49">
        <v>0.51041666666666696</v>
      </c>
      <c r="C247" s="62">
        <v>124</v>
      </c>
      <c r="D247" s="62">
        <v>106</v>
      </c>
      <c r="E247" s="62"/>
      <c r="F247" s="63"/>
    </row>
    <row r="248" spans="1:7">
      <c r="A248" s="259">
        <f t="shared" si="4"/>
        <v>41333</v>
      </c>
      <c r="B248" s="49">
        <v>0.52083333333333404</v>
      </c>
      <c r="C248" s="62">
        <v>146</v>
      </c>
      <c r="D248" s="62">
        <v>95</v>
      </c>
      <c r="E248" s="62"/>
      <c r="F248" s="63"/>
    </row>
    <row r="249" spans="1:7">
      <c r="A249" s="259">
        <f t="shared" si="4"/>
        <v>41333</v>
      </c>
      <c r="B249" s="49">
        <v>0.53125</v>
      </c>
      <c r="C249" s="62">
        <v>126</v>
      </c>
      <c r="D249" s="62">
        <v>114</v>
      </c>
      <c r="E249" s="62"/>
      <c r="F249" s="63"/>
    </row>
    <row r="250" spans="1:7">
      <c r="A250" s="259">
        <f t="shared" si="4"/>
        <v>41333</v>
      </c>
      <c r="B250" s="49">
        <v>0.54166666666666696</v>
      </c>
      <c r="C250" s="62">
        <v>137</v>
      </c>
      <c r="D250" s="62">
        <v>114</v>
      </c>
      <c r="E250" s="62"/>
      <c r="F250" s="63"/>
    </row>
    <row r="251" spans="1:7">
      <c r="A251" s="259">
        <f t="shared" si="4"/>
        <v>41333</v>
      </c>
      <c r="B251" s="49">
        <v>0.55208333333333404</v>
      </c>
      <c r="C251" s="62">
        <v>135</v>
      </c>
      <c r="D251" s="62">
        <v>115</v>
      </c>
      <c r="E251" s="62"/>
      <c r="F251" s="63"/>
    </row>
    <row r="252" spans="1:7">
      <c r="A252" s="259">
        <f t="shared" si="4"/>
        <v>41333</v>
      </c>
      <c r="B252" s="49">
        <v>0.5625</v>
      </c>
      <c r="C252" s="62">
        <v>163</v>
      </c>
      <c r="D252" s="62">
        <v>103</v>
      </c>
      <c r="E252" s="62"/>
      <c r="F252" s="63"/>
    </row>
    <row r="253" spans="1:7">
      <c r="A253" s="259">
        <f t="shared" si="4"/>
        <v>41333</v>
      </c>
      <c r="B253" s="49">
        <v>0.57291666666666696</v>
      </c>
      <c r="C253" s="62">
        <v>149</v>
      </c>
      <c r="D253" s="62">
        <v>108</v>
      </c>
      <c r="E253" s="62"/>
      <c r="F253" s="63"/>
    </row>
    <row r="254" spans="1:7">
      <c r="A254" s="259">
        <f t="shared" si="4"/>
        <v>41333</v>
      </c>
      <c r="B254" s="49">
        <v>0.58333333333333404</v>
      </c>
      <c r="C254" s="62">
        <v>150</v>
      </c>
      <c r="D254" s="62">
        <v>122</v>
      </c>
      <c r="E254" s="62"/>
      <c r="F254" s="63"/>
    </row>
    <row r="255" spans="1:7">
      <c r="A255" s="259">
        <f t="shared" si="4"/>
        <v>41333</v>
      </c>
      <c r="B255" s="49">
        <v>0.59375</v>
      </c>
      <c r="C255" s="62">
        <v>177</v>
      </c>
      <c r="D255" s="62">
        <v>114</v>
      </c>
      <c r="E255" s="62"/>
      <c r="F255" s="63"/>
    </row>
    <row r="256" spans="1:7">
      <c r="A256" s="259">
        <f t="shared" si="4"/>
        <v>41333</v>
      </c>
      <c r="B256" s="49">
        <v>0.60416666666666696</v>
      </c>
      <c r="C256" s="62">
        <v>163</v>
      </c>
      <c r="D256" s="62">
        <v>116</v>
      </c>
      <c r="E256" s="62"/>
      <c r="F256" s="63"/>
    </row>
    <row r="257" spans="1:6">
      <c r="A257" s="259">
        <f t="shared" si="4"/>
        <v>41333</v>
      </c>
      <c r="B257" s="49">
        <v>0.61458333333333404</v>
      </c>
      <c r="C257" s="62">
        <v>197</v>
      </c>
      <c r="D257" s="62">
        <v>100</v>
      </c>
      <c r="E257" s="62"/>
      <c r="F257" s="63"/>
    </row>
    <row r="258" spans="1:6">
      <c r="A258" s="259">
        <f t="shared" si="4"/>
        <v>41333</v>
      </c>
      <c r="B258" s="49">
        <v>0.625</v>
      </c>
      <c r="C258" s="62">
        <v>186</v>
      </c>
      <c r="D258" s="62">
        <v>101</v>
      </c>
      <c r="E258" s="62"/>
      <c r="F258" s="63"/>
    </row>
    <row r="259" spans="1:6">
      <c r="A259" s="259">
        <f t="shared" si="4"/>
        <v>41333</v>
      </c>
      <c r="B259" s="49">
        <v>0.63541666666666696</v>
      </c>
      <c r="C259" s="62">
        <v>211</v>
      </c>
      <c r="D259" s="62">
        <v>107</v>
      </c>
      <c r="E259" s="62"/>
      <c r="F259" s="63"/>
    </row>
    <row r="260" spans="1:6">
      <c r="A260" s="259">
        <f t="shared" si="4"/>
        <v>41333</v>
      </c>
      <c r="B260" s="49">
        <v>0.64583333333333404</v>
      </c>
      <c r="C260" s="62">
        <v>236</v>
      </c>
      <c r="D260" s="62">
        <v>112</v>
      </c>
      <c r="E260" s="62"/>
      <c r="F260" s="63"/>
    </row>
    <row r="261" spans="1:6">
      <c r="A261" s="259">
        <f t="shared" si="4"/>
        <v>41333</v>
      </c>
      <c r="B261" s="49">
        <v>0.65625</v>
      </c>
      <c r="C261" s="62">
        <v>221</v>
      </c>
      <c r="D261" s="62">
        <v>96</v>
      </c>
      <c r="E261" s="62"/>
      <c r="F261" s="63"/>
    </row>
    <row r="262" spans="1:6">
      <c r="A262" s="259">
        <f t="shared" si="4"/>
        <v>41333</v>
      </c>
      <c r="B262" s="49">
        <v>0.66666666666666696</v>
      </c>
      <c r="C262" s="62">
        <v>236</v>
      </c>
      <c r="D262" s="62">
        <v>76</v>
      </c>
      <c r="E262" s="62"/>
      <c r="F262" s="63"/>
    </row>
    <row r="263" spans="1:6">
      <c r="A263" s="259">
        <f t="shared" ref="A263:A293" si="5">$D$3 + 2</f>
        <v>41333</v>
      </c>
      <c r="B263" s="49">
        <v>0.67708333333333404</v>
      </c>
      <c r="C263" s="62">
        <v>196</v>
      </c>
      <c r="D263" s="62">
        <v>114</v>
      </c>
      <c r="E263" s="62"/>
      <c r="F263" s="63"/>
    </row>
    <row r="264" spans="1:6">
      <c r="A264" s="259">
        <f t="shared" si="5"/>
        <v>41333</v>
      </c>
      <c r="B264" s="49">
        <v>0.6875</v>
      </c>
      <c r="C264" s="62">
        <v>210</v>
      </c>
      <c r="D264" s="62">
        <v>76</v>
      </c>
      <c r="E264" s="62"/>
      <c r="F264" s="63"/>
    </row>
    <row r="265" spans="1:6">
      <c r="A265" s="259">
        <f t="shared" si="5"/>
        <v>41333</v>
      </c>
      <c r="B265" s="49">
        <v>0.69791666666666696</v>
      </c>
      <c r="C265" s="62">
        <v>212</v>
      </c>
      <c r="D265" s="62">
        <v>83</v>
      </c>
      <c r="E265" s="62"/>
      <c r="F265" s="63"/>
    </row>
    <row r="266" spans="1:6">
      <c r="A266" s="259">
        <f t="shared" si="5"/>
        <v>41333</v>
      </c>
      <c r="B266" s="49">
        <v>0.70833333333333404</v>
      </c>
      <c r="C266" s="62">
        <v>249</v>
      </c>
      <c r="D266" s="62">
        <v>66</v>
      </c>
      <c r="E266" s="62"/>
      <c r="F266" s="63"/>
    </row>
    <row r="267" spans="1:6">
      <c r="A267" s="259">
        <f t="shared" si="5"/>
        <v>41333</v>
      </c>
      <c r="B267" s="49">
        <v>0.71875</v>
      </c>
      <c r="C267" s="62">
        <v>226</v>
      </c>
      <c r="D267" s="62">
        <v>71</v>
      </c>
      <c r="E267" s="62"/>
      <c r="F267" s="63"/>
    </row>
    <row r="268" spans="1:6">
      <c r="A268" s="259">
        <f t="shared" si="5"/>
        <v>41333</v>
      </c>
      <c r="B268" s="49">
        <v>0.72916666666666696</v>
      </c>
      <c r="C268" s="62">
        <v>227</v>
      </c>
      <c r="D268" s="62">
        <v>66</v>
      </c>
      <c r="E268" s="62"/>
      <c r="F268" s="63"/>
    </row>
    <row r="269" spans="1:6">
      <c r="A269" s="259">
        <f t="shared" si="5"/>
        <v>41333</v>
      </c>
      <c r="B269" s="49">
        <v>0.73958333333333404</v>
      </c>
      <c r="C269" s="62">
        <v>225</v>
      </c>
      <c r="D269" s="62">
        <v>61</v>
      </c>
      <c r="E269" s="62"/>
      <c r="F269" s="62"/>
    </row>
    <row r="270" spans="1:6">
      <c r="A270" s="259">
        <f t="shared" si="5"/>
        <v>41333</v>
      </c>
      <c r="B270" s="49">
        <v>0.75</v>
      </c>
      <c r="C270" s="62">
        <v>174</v>
      </c>
      <c r="D270" s="62">
        <v>59</v>
      </c>
      <c r="E270" s="62"/>
      <c r="F270" s="62"/>
    </row>
    <row r="271" spans="1:6">
      <c r="A271" s="259">
        <f t="shared" si="5"/>
        <v>41333</v>
      </c>
      <c r="B271" s="49">
        <v>0.76041666666666696</v>
      </c>
      <c r="C271" s="62">
        <v>167</v>
      </c>
      <c r="D271" s="62">
        <v>55</v>
      </c>
      <c r="E271" s="62"/>
      <c r="F271" s="62"/>
    </row>
    <row r="272" spans="1:6">
      <c r="A272" s="259">
        <f t="shared" si="5"/>
        <v>41333</v>
      </c>
      <c r="B272" s="49">
        <v>0.77083333333333404</v>
      </c>
      <c r="C272" s="62">
        <v>159</v>
      </c>
      <c r="D272" s="62">
        <v>57</v>
      </c>
      <c r="E272" s="62"/>
      <c r="F272" s="62"/>
    </row>
    <row r="273" spans="1:6">
      <c r="A273" s="259">
        <f t="shared" si="5"/>
        <v>41333</v>
      </c>
      <c r="B273" s="49">
        <v>0.78125</v>
      </c>
      <c r="C273" s="62">
        <v>115</v>
      </c>
      <c r="D273" s="62">
        <v>42</v>
      </c>
      <c r="E273" s="62"/>
      <c r="F273" s="62"/>
    </row>
    <row r="274" spans="1:6">
      <c r="A274" s="259">
        <f t="shared" si="5"/>
        <v>41333</v>
      </c>
      <c r="B274" s="49">
        <v>0.79166666666666696</v>
      </c>
      <c r="C274" s="62">
        <v>133</v>
      </c>
      <c r="D274" s="62">
        <v>41</v>
      </c>
      <c r="E274" s="62"/>
      <c r="F274" s="62"/>
    </row>
    <row r="275" spans="1:6">
      <c r="A275" s="259">
        <f t="shared" si="5"/>
        <v>41333</v>
      </c>
      <c r="B275" s="49">
        <v>0.80208333333333404</v>
      </c>
      <c r="C275" s="62">
        <v>99</v>
      </c>
      <c r="D275" s="62">
        <v>37</v>
      </c>
      <c r="E275" s="62"/>
      <c r="F275" s="62"/>
    </row>
    <row r="276" spans="1:6">
      <c r="A276" s="259">
        <f t="shared" si="5"/>
        <v>41333</v>
      </c>
      <c r="B276" s="49">
        <v>0.8125</v>
      </c>
      <c r="C276" s="62">
        <v>90</v>
      </c>
      <c r="D276" s="62">
        <v>32</v>
      </c>
      <c r="E276" s="62"/>
      <c r="F276" s="62"/>
    </row>
    <row r="277" spans="1:6">
      <c r="A277" s="259">
        <f t="shared" si="5"/>
        <v>41333</v>
      </c>
      <c r="B277" s="49">
        <v>0.82291666666666696</v>
      </c>
      <c r="C277" s="62">
        <v>99</v>
      </c>
      <c r="D277" s="62">
        <v>24</v>
      </c>
      <c r="E277" s="62"/>
      <c r="F277" s="62"/>
    </row>
    <row r="278" spans="1:6">
      <c r="A278" s="259">
        <f t="shared" si="5"/>
        <v>41333</v>
      </c>
      <c r="B278" s="49">
        <v>0.83333333333333404</v>
      </c>
      <c r="C278" s="62">
        <v>80</v>
      </c>
      <c r="D278" s="62">
        <v>34</v>
      </c>
      <c r="E278" s="62"/>
      <c r="F278" s="62"/>
    </row>
    <row r="279" spans="1:6">
      <c r="A279" s="259">
        <f t="shared" si="5"/>
        <v>41333</v>
      </c>
      <c r="B279" s="49">
        <v>0.84375</v>
      </c>
      <c r="C279" s="62">
        <v>82</v>
      </c>
      <c r="D279" s="62">
        <v>17</v>
      </c>
      <c r="E279" s="62"/>
      <c r="F279" s="62"/>
    </row>
    <row r="280" spans="1:6">
      <c r="A280" s="259">
        <f t="shared" si="5"/>
        <v>41333</v>
      </c>
      <c r="B280" s="49">
        <v>0.85416666666666696</v>
      </c>
      <c r="C280" s="62">
        <v>88</v>
      </c>
      <c r="D280" s="62">
        <v>13</v>
      </c>
      <c r="E280" s="62"/>
      <c r="F280" s="62"/>
    </row>
    <row r="281" spans="1:6">
      <c r="A281" s="259">
        <f t="shared" si="5"/>
        <v>41333</v>
      </c>
      <c r="B281" s="49">
        <v>0.86458333333333404</v>
      </c>
      <c r="C281" s="62">
        <v>75</v>
      </c>
      <c r="D281" s="62">
        <v>18</v>
      </c>
      <c r="E281" s="62"/>
      <c r="F281" s="62"/>
    </row>
    <row r="282" spans="1:6">
      <c r="A282" s="259">
        <f t="shared" si="5"/>
        <v>41333</v>
      </c>
      <c r="B282" s="49">
        <v>0.875</v>
      </c>
      <c r="C282" s="62">
        <v>72</v>
      </c>
      <c r="D282" s="62">
        <v>27</v>
      </c>
      <c r="E282" s="62"/>
      <c r="F282" s="62"/>
    </row>
    <row r="283" spans="1:6">
      <c r="A283" s="259">
        <f t="shared" si="5"/>
        <v>41333</v>
      </c>
      <c r="B283" s="49">
        <v>0.88541666666666696</v>
      </c>
      <c r="C283" s="62">
        <v>66</v>
      </c>
      <c r="D283" s="62">
        <v>13</v>
      </c>
      <c r="E283" s="62"/>
      <c r="F283" s="63"/>
    </row>
    <row r="284" spans="1:6">
      <c r="A284" s="259">
        <f t="shared" si="5"/>
        <v>41333</v>
      </c>
      <c r="B284" s="49">
        <v>0.89583333333333404</v>
      </c>
      <c r="C284" s="62">
        <v>54</v>
      </c>
      <c r="D284" s="62">
        <v>23</v>
      </c>
      <c r="E284" s="62"/>
      <c r="F284" s="63"/>
    </row>
    <row r="285" spans="1:6">
      <c r="A285" s="259">
        <f t="shared" si="5"/>
        <v>41333</v>
      </c>
      <c r="B285" s="49">
        <v>0.90625</v>
      </c>
      <c r="C285" s="62">
        <v>72</v>
      </c>
      <c r="D285" s="62">
        <v>9</v>
      </c>
      <c r="E285" s="62"/>
      <c r="F285" s="63"/>
    </row>
    <row r="286" spans="1:6">
      <c r="A286" s="259">
        <f t="shared" si="5"/>
        <v>41333</v>
      </c>
      <c r="B286" s="49">
        <v>0.91666666666666696</v>
      </c>
      <c r="C286" s="62">
        <v>56</v>
      </c>
      <c r="D286" s="62">
        <v>15</v>
      </c>
      <c r="E286" s="62"/>
      <c r="F286" s="63"/>
    </row>
    <row r="287" spans="1:6">
      <c r="A287" s="259">
        <f t="shared" si="5"/>
        <v>41333</v>
      </c>
      <c r="B287" s="49">
        <v>0.92708333333333404</v>
      </c>
      <c r="C287" s="62">
        <v>39</v>
      </c>
      <c r="D287" s="62">
        <v>12</v>
      </c>
      <c r="E287" s="62"/>
      <c r="F287" s="63"/>
    </row>
    <row r="288" spans="1:6">
      <c r="A288" s="259">
        <f t="shared" si="5"/>
        <v>41333</v>
      </c>
      <c r="B288" s="49">
        <v>0.9375</v>
      </c>
      <c r="C288" s="62">
        <v>29</v>
      </c>
      <c r="D288" s="62">
        <v>17</v>
      </c>
      <c r="E288" s="62"/>
      <c r="F288" s="63"/>
    </row>
    <row r="289" spans="1:7">
      <c r="A289" s="259">
        <f t="shared" si="5"/>
        <v>41333</v>
      </c>
      <c r="B289" s="49">
        <v>0.94791666666666696</v>
      </c>
      <c r="C289" s="62">
        <v>36</v>
      </c>
      <c r="D289" s="62">
        <v>5</v>
      </c>
      <c r="E289" s="62"/>
      <c r="F289" s="63"/>
    </row>
    <row r="290" spans="1:7">
      <c r="A290" s="259">
        <f t="shared" si="5"/>
        <v>41333</v>
      </c>
      <c r="B290" s="49">
        <v>0.95833333333333404</v>
      </c>
      <c r="C290" s="62">
        <v>25</v>
      </c>
      <c r="D290" s="62">
        <v>7</v>
      </c>
      <c r="E290" s="62"/>
      <c r="F290" s="63"/>
    </row>
    <row r="291" spans="1:7">
      <c r="A291" s="259">
        <f t="shared" si="5"/>
        <v>41333</v>
      </c>
      <c r="B291" s="49">
        <v>0.96875</v>
      </c>
      <c r="C291" s="62">
        <v>21</v>
      </c>
      <c r="D291" s="62">
        <v>7</v>
      </c>
      <c r="E291" s="62"/>
      <c r="F291" s="63"/>
    </row>
    <row r="292" spans="1:7">
      <c r="A292" s="259">
        <f t="shared" si="5"/>
        <v>41333</v>
      </c>
      <c r="B292" s="49">
        <v>0.97916666666666696</v>
      </c>
      <c r="C292" s="62">
        <v>20</v>
      </c>
      <c r="D292" s="62">
        <v>5</v>
      </c>
      <c r="E292" s="62"/>
      <c r="F292" s="63"/>
    </row>
    <row r="293" spans="1:7" ht="16.5" thickBot="1">
      <c r="A293" s="259">
        <f t="shared" si="5"/>
        <v>41333</v>
      </c>
      <c r="B293" s="49">
        <v>0.98958333333333404</v>
      </c>
      <c r="C293" s="66">
        <v>15</v>
      </c>
      <c r="D293" s="66">
        <v>8</v>
      </c>
      <c r="E293" s="66"/>
      <c r="F293" s="67"/>
    </row>
    <row r="294" spans="1:7">
      <c r="A294" s="262">
        <f>$D$3 + 3</f>
        <v>41334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41334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41334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41334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41334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41334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41334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41334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41334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41334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41334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41334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41334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41334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41334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41334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41334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41334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41334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41334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41334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41334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41334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41334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41334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41334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41334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41334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41334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41334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41334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41334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41334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41334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41334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41334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41334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41334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41334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41334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41334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41334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41334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41334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41334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41334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41334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41334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41334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41334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41334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41334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41334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41334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41334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41334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41334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41334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41334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41334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41334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41334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41334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41334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41334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41334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41334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41334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41334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41334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41334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41334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41334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41334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41334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41334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41334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41334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41334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41334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41334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41334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41334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41334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41334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41334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41334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41334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41334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41334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41334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41334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41334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41334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41334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41334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41335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41335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41335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41335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41335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41335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41335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41335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41335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41335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41335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41335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41335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41335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41335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41335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41335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41335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41335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41335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41335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41335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41335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41335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41335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41335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41335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41335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41335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41335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41335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41335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41335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41335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41335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41335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41335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41335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41335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41335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41335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41335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41335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41335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41335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41335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41335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41335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41335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41335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41335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41335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41335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41335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41335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41335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41335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41335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41335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41335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41335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41335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41335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41335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41335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41335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41335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41335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41335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41335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41335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41335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41335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41335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41335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41335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41335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41335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41335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41335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41335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41335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41335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41335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41335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41335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41335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41335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41335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41335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41335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41335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41335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41335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41335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41335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41336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41336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41336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41336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41336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41336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41336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41336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41336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41336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41336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41336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41336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41336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41336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41336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41336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41336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41336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41336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41336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41336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41336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41336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41336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41336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41336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41336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41336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41336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41336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41336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41336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41336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41336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41336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41336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41336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41336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41336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41336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41336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41336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41336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41336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41336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41336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41336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41336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41336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41336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41336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41336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41336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41336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41336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41336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41336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41336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41336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41336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41336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41336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41336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41336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41336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41336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41336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41336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41336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41336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41336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41336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41336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41336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41336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41336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41336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41336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41336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41336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41336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41336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41336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41336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41336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41336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41336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41336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41336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41336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41336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41336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41336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41336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41336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41337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41337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41337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41337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41337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41337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41337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41337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41337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41337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41337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41337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41337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41337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41337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41337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41337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41337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41337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41337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41337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41337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41337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41337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41337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41337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41337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41337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41337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41337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41337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41337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41337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41337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41337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41337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41337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41337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41337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41337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41337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41337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41337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41337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41337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41337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41337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41337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41337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41337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41337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41337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41337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41337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41337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41337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41337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41337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41337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41337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41337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41337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41337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41337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41337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41337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41337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41337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41337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41337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41337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41337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41337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41337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41337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41337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41337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41337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41337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41337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41337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41337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41337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41337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41337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41337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41337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41337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41337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41337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41337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41337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41337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41337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41337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41337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700258 - 070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Mission Blvd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41331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Between Hunter and Pilgrim Loop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700258 - 070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41331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Hunter and Pilgrim Loop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IF(LEN(TRIM(Input!C6)) = 0, "", Input!C6)</f>
        <v>12</v>
      </c>
      <c r="C8" s="181" t="s">
        <v>0</v>
      </c>
      <c r="D8" s="180">
        <f>IF(LEN(TRIM(Input!D6)) = 0, "", Input!D6)</f>
        <v>4</v>
      </c>
      <c r="E8" s="182"/>
      <c r="F8" s="180" t="str">
        <f>IF(LEN(TRIM(Input!E6)) = 0, "", Input!E6)</f>
        <v/>
      </c>
      <c r="G8" s="180" t="s">
        <v>0</v>
      </c>
      <c r="H8" s="180" t="str">
        <f>IF(LEN(TRIM(Input!F6)) = 0, "", Input!F6)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IF(LEN(TRIM(Input!C54)) = 0, "", Input!C54)</f>
        <v>143</v>
      </c>
      <c r="N8" s="185" t="s">
        <v>0</v>
      </c>
      <c r="O8" s="184">
        <f>IF(LEN(TRIM(Input!D54)) = 0, "", Input!D54)</f>
        <v>103</v>
      </c>
      <c r="P8" s="184" t="s">
        <v>0</v>
      </c>
      <c r="Q8" s="184" t="str">
        <f>IF(LEN(TRIM(Input!E54)) = 0, "", Input!E54)</f>
        <v/>
      </c>
      <c r="R8" s="184" t="s">
        <v>0</v>
      </c>
      <c r="S8" s="184" t="str">
        <f>IF(LEN(TRIM(Input!F54)) = 0, "", Input!F54)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12</v>
      </c>
      <c r="Z8" s="291">
        <f>IF(D8="", 0, D8)</f>
        <v>4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16</v>
      </c>
      <c r="AD8" s="298">
        <f t="shared" ref="AD8:AD71" si="2">SUM(Y8:Y11)</f>
        <v>45</v>
      </c>
      <c r="AE8" s="298" t="s">
        <v>9</v>
      </c>
      <c r="AF8" s="298">
        <f t="shared" ref="AF8:AF71" si="3">SUM(Z8:Z11)</f>
        <v>13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58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IF(LEN(TRIM(Input!C7)) = 0, "", Input!C7)</f>
        <v>11</v>
      </c>
      <c r="C9" s="181" t="s">
        <v>0</v>
      </c>
      <c r="D9" s="180">
        <f>IF(LEN(TRIM(Input!D7)) = 0, "", Input!D7)</f>
        <v>3</v>
      </c>
      <c r="E9" s="187"/>
      <c r="F9" s="180" t="str">
        <f>IF(LEN(TRIM(Input!E7)) = 0, "", Input!E7)</f>
        <v/>
      </c>
      <c r="G9" s="180" t="s">
        <v>0</v>
      </c>
      <c r="H9" s="180" t="str">
        <f>IF(LEN(TRIM(Input!F7)) = 0, "", Input!F7)</f>
        <v/>
      </c>
      <c r="I9" s="181" t="s">
        <v>0</v>
      </c>
      <c r="J9" s="180"/>
      <c r="K9" s="188">
        <v>0.51041666666666663</v>
      </c>
      <c r="L9" s="180"/>
      <c r="M9" s="180">
        <f>IF(LEN(TRIM(Input!C55)) = 0, "", Input!C55)</f>
        <v>135</v>
      </c>
      <c r="N9" s="181" t="s">
        <v>0</v>
      </c>
      <c r="O9" s="180">
        <f>IF(LEN(TRIM(Input!D55)) = 0, "", Input!D55)</f>
        <v>110</v>
      </c>
      <c r="P9" s="180" t="s">
        <v>0</v>
      </c>
      <c r="Q9" s="180" t="str">
        <f>IF(LEN(TRIM(Input!E55)) = 0, "", Input!E55)</f>
        <v/>
      </c>
      <c r="R9" s="180" t="s">
        <v>0</v>
      </c>
      <c r="S9" s="180" t="str">
        <f>IF(LEN(TRIM(Input!F55)) = 0, "", Input!F55)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11</v>
      </c>
      <c r="Z9" s="291">
        <f t="shared" ref="Z9:Z55" si="8">IF(D9="", 0, D9)</f>
        <v>3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14</v>
      </c>
      <c r="AD9" s="298">
        <f t="shared" si="2"/>
        <v>36</v>
      </c>
      <c r="AE9" s="298">
        <f>MAX(AD8:AD55)</f>
        <v>541</v>
      </c>
      <c r="AF9" s="298">
        <f t="shared" si="3"/>
        <v>9</v>
      </c>
      <c r="AG9" s="298">
        <f>MAX(AF8:AF55)</f>
        <v>763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45</v>
      </c>
      <c r="AM9" s="299">
        <f>MAX(AL8:AL55)</f>
        <v>1017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IF(LEN(TRIM(Input!C8)) = 0, "", Input!C8)</f>
        <v>13</v>
      </c>
      <c r="C10" s="181" t="s">
        <v>0</v>
      </c>
      <c r="D10" s="180">
        <f>IF(LEN(TRIM(Input!D8)) = 0, "", Input!D8)</f>
        <v>3</v>
      </c>
      <c r="E10" s="187"/>
      <c r="F10" s="180" t="str">
        <f>IF(LEN(TRIM(Input!E8)) = 0, "", Input!E8)</f>
        <v/>
      </c>
      <c r="G10" s="180" t="s">
        <v>0</v>
      </c>
      <c r="H10" s="180" t="str">
        <f>IF(LEN(TRIM(Input!F8)) = 0, "", Input!F8)</f>
        <v/>
      </c>
      <c r="I10" s="181" t="s">
        <v>0</v>
      </c>
      <c r="J10" s="180"/>
      <c r="K10" s="188">
        <v>0.52083333333333304</v>
      </c>
      <c r="L10" s="180"/>
      <c r="M10" s="180">
        <f>IF(LEN(TRIM(Input!C56)) = 0, "", Input!C56)</f>
        <v>148</v>
      </c>
      <c r="N10" s="181" t="s">
        <v>0</v>
      </c>
      <c r="O10" s="180">
        <f>IF(LEN(TRIM(Input!D56)) = 0, "", Input!D56)</f>
        <v>107</v>
      </c>
      <c r="P10" s="180" t="s">
        <v>0</v>
      </c>
      <c r="Q10" s="180" t="str">
        <f>IF(LEN(TRIM(Input!E56)) = 0, "", Input!E56)</f>
        <v/>
      </c>
      <c r="R10" s="180" t="s">
        <v>0</v>
      </c>
      <c r="S10" s="180" t="str">
        <f>IF(LEN(TRIM(Input!F56)) = 0, "", Input!F56)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13</v>
      </c>
      <c r="Z10" s="291">
        <f t="shared" si="8"/>
        <v>3</v>
      </c>
      <c r="AA10" s="298">
        <f t="shared" si="9"/>
        <v>0</v>
      </c>
      <c r="AB10" s="298">
        <f t="shared" si="10"/>
        <v>0</v>
      </c>
      <c r="AC10" s="298">
        <f t="shared" si="1"/>
        <v>16</v>
      </c>
      <c r="AD10" s="298">
        <f t="shared" si="2"/>
        <v>33</v>
      </c>
      <c r="AE10" s="298" t="s">
        <v>10</v>
      </c>
      <c r="AF10" s="298">
        <f t="shared" si="3"/>
        <v>8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41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IF(LEN(TRIM(Input!C9)) = 0, "", Input!C9)</f>
        <v>9</v>
      </c>
      <c r="C11" s="301">
        <f>IF(LEN(CONCATENATE(B8,B9,B10,B11))=0, " ", SUM(B8:B11))</f>
        <v>45</v>
      </c>
      <c r="D11" s="300">
        <f>IF(LEN(TRIM(Input!D9)) = 0, "", Input!D9)</f>
        <v>3</v>
      </c>
      <c r="E11" s="301">
        <f>IF(LEN(CONCATENATE(D8,D9,D10,D11))=0, " ", SUM(D8:D11))</f>
        <v>13</v>
      </c>
      <c r="F11" s="300" t="str">
        <f>IF(LEN(TRIM(Input!E9)) = 0, "", Input!E9)</f>
        <v/>
      </c>
      <c r="G11" s="301" t="str">
        <f>IF(LEN(CONCATENATE(F8,F9,F10,F11))=0, " ", SUM(F8:F11))</f>
        <v xml:space="preserve"> </v>
      </c>
      <c r="H11" s="300" t="str">
        <f>IF(LEN(TRIM(Input!F9)) = 0, "", Input!F9)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58</v>
      </c>
      <c r="K11" s="302">
        <v>0.53125</v>
      </c>
      <c r="L11" s="303"/>
      <c r="M11" s="303">
        <f>IF(LEN(TRIM(Input!C57)) = 0, "", Input!C57)</f>
        <v>123</v>
      </c>
      <c r="N11" s="304">
        <f>IF(LEN(CONCATENATE(M8,M9,M10,M11))=0, " ", SUM(M8:M11))</f>
        <v>549</v>
      </c>
      <c r="O11" s="303">
        <f>IF(LEN(TRIM(Input!D57)) = 0, "", Input!D57)</f>
        <v>106</v>
      </c>
      <c r="P11" s="304">
        <f>IF(LEN(CONCATENATE(O8,O9,O10,O11))=0, " ", SUM(O8:O11))</f>
        <v>426</v>
      </c>
      <c r="Q11" s="303" t="str">
        <f>IF(LEN(TRIM(Input!E57)) = 0, "", Input!E57)</f>
        <v/>
      </c>
      <c r="R11" s="304" t="str">
        <f>IF(LEN(CONCATENATE(Q8,Q9,Q10,Q11))=0, " ", SUM(Q8:Q11))</f>
        <v xml:space="preserve"> </v>
      </c>
      <c r="S11" s="303" t="str">
        <f>IF(LEN(TRIM(Input!F57)) = 0, "", Input!F57)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975</v>
      </c>
      <c r="V11" s="76"/>
      <c r="W11" s="77"/>
      <c r="X11" s="290">
        <f t="shared" si="0"/>
        <v>3.125E-2</v>
      </c>
      <c r="Y11" s="291">
        <f t="shared" si="7"/>
        <v>9</v>
      </c>
      <c r="Z11" s="291">
        <f t="shared" si="8"/>
        <v>3</v>
      </c>
      <c r="AA11" s="298">
        <f t="shared" si="9"/>
        <v>0</v>
      </c>
      <c r="AB11" s="298">
        <f t="shared" si="10"/>
        <v>0</v>
      </c>
      <c r="AC11" s="298">
        <f t="shared" si="1"/>
        <v>12</v>
      </c>
      <c r="AD11" s="298">
        <f t="shared" si="2"/>
        <v>29</v>
      </c>
      <c r="AE11" s="298">
        <f>MATCH(AE9,AD8:AD56,0)</f>
        <v>48</v>
      </c>
      <c r="AF11" s="298">
        <f t="shared" si="3"/>
        <v>9</v>
      </c>
      <c r="AG11" s="298">
        <f>MATCH(AG9,AF8:AF56,0)</f>
        <v>31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38</v>
      </c>
      <c r="AM11" s="299">
        <f>MATCH(AM9,AL8:AL56,0)</f>
        <v>31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IF(LEN(TRIM(Input!C10)) = 0, "", Input!C10)</f>
        <v>3</v>
      </c>
      <c r="C12" s="181" t="s">
        <v>0</v>
      </c>
      <c r="D12" s="180">
        <f>IF(LEN(TRIM(Input!D10)) = 0, "", Input!D10)</f>
        <v>0</v>
      </c>
      <c r="E12" s="181"/>
      <c r="F12" s="180" t="str">
        <f>IF(LEN(TRIM(Input!E10)) = 0, "", Input!E10)</f>
        <v/>
      </c>
      <c r="G12" s="181" t="s">
        <v>0</v>
      </c>
      <c r="H12" s="180" t="str">
        <f>IF(LEN(TRIM(Input!F10)) = 0, "", Input!F10)</f>
        <v/>
      </c>
      <c r="I12" s="181" t="s">
        <v>0</v>
      </c>
      <c r="J12" s="191"/>
      <c r="K12" s="188">
        <v>0.54166666666666696</v>
      </c>
      <c r="L12" s="180"/>
      <c r="M12" s="180">
        <f>IF(LEN(TRIM(Input!C58)) = 0, "", Input!C58)</f>
        <v>158</v>
      </c>
      <c r="N12" s="181" t="s">
        <v>0</v>
      </c>
      <c r="O12" s="180">
        <f>IF(LEN(TRIM(Input!D58)) = 0, "", Input!D58)</f>
        <v>102</v>
      </c>
      <c r="P12" s="181" t="s">
        <v>0</v>
      </c>
      <c r="Q12" s="180" t="str">
        <f>IF(LEN(TRIM(Input!E58)) = 0, "", Input!E58)</f>
        <v/>
      </c>
      <c r="R12" s="181" t="s">
        <v>0</v>
      </c>
      <c r="S12" s="180" t="str">
        <f>IF(LEN(TRIM(Input!F58)) = 0, "", Input!F58)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3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3</v>
      </c>
      <c r="AD12" s="298">
        <f t="shared" si="2"/>
        <v>24</v>
      </c>
      <c r="AE12" s="298" t="s">
        <v>11</v>
      </c>
      <c r="AF12" s="298">
        <f t="shared" si="3"/>
        <v>11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35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IF(LEN(TRIM(Input!C11)) = 0, "", Input!C11)</f>
        <v>8</v>
      </c>
      <c r="C13" s="181" t="s">
        <v>0</v>
      </c>
      <c r="D13" s="180">
        <f>IF(LEN(TRIM(Input!D11)) = 0, "", Input!D11)</f>
        <v>2</v>
      </c>
      <c r="E13" s="181"/>
      <c r="F13" s="180" t="str">
        <f>IF(LEN(TRIM(Input!E11)) = 0, "", Input!E11)</f>
        <v/>
      </c>
      <c r="G13" s="181" t="s">
        <v>0</v>
      </c>
      <c r="H13" s="180" t="str">
        <f>IF(LEN(TRIM(Input!F11)) = 0, "", Input!F11)</f>
        <v/>
      </c>
      <c r="I13" s="181" t="s">
        <v>0</v>
      </c>
      <c r="J13" s="191"/>
      <c r="K13" s="188">
        <v>0.55208333333333304</v>
      </c>
      <c r="L13" s="180"/>
      <c r="M13" s="180">
        <f>IF(LEN(TRIM(Input!C59)) = 0, "", Input!C59)</f>
        <v>132</v>
      </c>
      <c r="N13" s="181" t="s">
        <v>0</v>
      </c>
      <c r="O13" s="180">
        <f>IF(LEN(TRIM(Input!D59)) = 0, "", Input!D59)</f>
        <v>94</v>
      </c>
      <c r="P13" s="181" t="s">
        <v>0</v>
      </c>
      <c r="Q13" s="180" t="str">
        <f>IF(LEN(TRIM(Input!E59)) = 0, "", Input!E59)</f>
        <v/>
      </c>
      <c r="R13" s="181" t="s">
        <v>0</v>
      </c>
      <c r="S13" s="180" t="str">
        <f>IF(LEN(TRIM(Input!F59)) = 0, "", Input!F59)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8</v>
      </c>
      <c r="Z13" s="291">
        <f t="shared" si="8"/>
        <v>2</v>
      </c>
      <c r="AA13" s="298">
        <f t="shared" si="9"/>
        <v>0</v>
      </c>
      <c r="AB13" s="298">
        <f t="shared" si="10"/>
        <v>0</v>
      </c>
      <c r="AC13" s="298">
        <f t="shared" si="1"/>
        <v>10</v>
      </c>
      <c r="AD13" s="298">
        <f t="shared" si="2"/>
        <v>27</v>
      </c>
      <c r="AE13" s="298" t="s">
        <v>12</v>
      </c>
      <c r="AF13" s="298">
        <f t="shared" si="3"/>
        <v>13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40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IF(LEN(TRIM(Input!C12)) = 0, "", Input!C12)</f>
        <v>9</v>
      </c>
      <c r="C14" s="181" t="s">
        <v>0</v>
      </c>
      <c r="D14" s="180">
        <f>IF(LEN(TRIM(Input!D12)) = 0, "", Input!D12)</f>
        <v>4</v>
      </c>
      <c r="E14" s="181"/>
      <c r="F14" s="180" t="str">
        <f>IF(LEN(TRIM(Input!E12)) = 0, "", Input!E12)</f>
        <v/>
      </c>
      <c r="G14" s="181" t="s">
        <v>0</v>
      </c>
      <c r="H14" s="180" t="str">
        <f>IF(LEN(TRIM(Input!F12)) = 0, "", Input!F12)</f>
        <v/>
      </c>
      <c r="I14" s="181" t="s">
        <v>0</v>
      </c>
      <c r="J14" s="191"/>
      <c r="K14" s="188">
        <v>0.5625</v>
      </c>
      <c r="L14" s="180"/>
      <c r="M14" s="180">
        <f>IF(LEN(TRIM(Input!C60)) = 0, "", Input!C60)</f>
        <v>142</v>
      </c>
      <c r="N14" s="181" t="s">
        <v>0</v>
      </c>
      <c r="O14" s="180">
        <f>IF(LEN(TRIM(Input!D60)) = 0, "", Input!D60)</f>
        <v>92</v>
      </c>
      <c r="P14" s="181" t="s">
        <v>0</v>
      </c>
      <c r="Q14" s="180" t="str">
        <f>IF(LEN(TRIM(Input!E60)) = 0, "", Input!E60)</f>
        <v/>
      </c>
      <c r="R14" s="181" t="s">
        <v>0</v>
      </c>
      <c r="S14" s="180" t="str">
        <f>IF(LEN(TRIM(Input!F60)) = 0, "", Input!F60)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9</v>
      </c>
      <c r="Z14" s="291">
        <f t="shared" si="8"/>
        <v>4</v>
      </c>
      <c r="AA14" s="298">
        <f t="shared" si="9"/>
        <v>0</v>
      </c>
      <c r="AB14" s="298">
        <f t="shared" si="10"/>
        <v>0</v>
      </c>
      <c r="AC14" s="298">
        <f t="shared" si="1"/>
        <v>13</v>
      </c>
      <c r="AD14" s="298">
        <f t="shared" si="2"/>
        <v>22</v>
      </c>
      <c r="AE14" s="306">
        <f>INDEX($X8:$X56,AE11,$X:$X)</f>
        <v>0.48958333333333298</v>
      </c>
      <c r="AF14" s="298">
        <f t="shared" si="3"/>
        <v>14</v>
      </c>
      <c r="AG14" s="306">
        <f>INDEX($X8:$X56,AG11,$X:$X)</f>
        <v>0.3125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36</v>
      </c>
      <c r="AM14" s="307">
        <f>INDEX($X8:$X56,AM11,$X:$X)</f>
        <v>0.3125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IF(LEN(TRIM(Input!C13)) = 0, "", Input!C13)</f>
        <v>4</v>
      </c>
      <c r="C15" s="301">
        <f>IF(LEN(CONCATENATE(B12,B13,B14,B15))=0, " ", SUM(B12:B15))</f>
        <v>24</v>
      </c>
      <c r="D15" s="300">
        <f>IF(LEN(TRIM(Input!D13)) = 0, "", Input!D13)</f>
        <v>5</v>
      </c>
      <c r="E15" s="301">
        <f>IF(LEN(CONCATENATE(D12,D13,D14,D15))=0, " ", SUM(D12:D15))</f>
        <v>11</v>
      </c>
      <c r="F15" s="300" t="str">
        <f>IF(LEN(TRIM(Input!E13)) = 0, "", Input!E13)</f>
        <v/>
      </c>
      <c r="G15" s="301" t="str">
        <f>IF(LEN(CONCATENATE(F12,F13,F14,F15))=0, " ", SUM(F12:F15))</f>
        <v xml:space="preserve"> </v>
      </c>
      <c r="H15" s="300" t="str">
        <f>IF(LEN(TRIM(Input!F13)) = 0, "", Input!F13)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35</v>
      </c>
      <c r="K15" s="302">
        <v>0.57291666666666596</v>
      </c>
      <c r="L15" s="303"/>
      <c r="M15" s="303">
        <f>IF(LEN(TRIM(Input!C61)) = 0, "", Input!C61)</f>
        <v>129</v>
      </c>
      <c r="N15" s="304">
        <f>IF(LEN(CONCATENATE(M12,M13,M14,M15))=0, " ", SUM(M12:M15))</f>
        <v>561</v>
      </c>
      <c r="O15" s="303">
        <f>IF(LEN(TRIM(Input!D61)) = 0, "", Input!D61)</f>
        <v>104</v>
      </c>
      <c r="P15" s="304">
        <f>IF(LEN(CONCATENATE(O12,O13,O14,O15))=0, " ", SUM(O12:O15))</f>
        <v>392</v>
      </c>
      <c r="Q15" s="303" t="str">
        <f>IF(LEN(TRIM(Input!E61)) = 0, "", Input!E61)</f>
        <v/>
      </c>
      <c r="R15" s="304" t="str">
        <f>IF(LEN(CONCATENATE(Q12,Q13,Q14,Q15))=0, " ", SUM(Q12:Q15))</f>
        <v xml:space="preserve"> </v>
      </c>
      <c r="S15" s="303" t="str">
        <f>IF(LEN(TRIM(Input!F61)) = 0, "", Input!F61)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953</v>
      </c>
      <c r="V15" s="76"/>
      <c r="W15" s="77"/>
      <c r="X15" s="290">
        <f t="shared" si="0"/>
        <v>7.2916666666666699E-2</v>
      </c>
      <c r="Y15" s="291">
        <f t="shared" si="7"/>
        <v>4</v>
      </c>
      <c r="Z15" s="291">
        <f t="shared" si="8"/>
        <v>5</v>
      </c>
      <c r="AA15" s="298">
        <f t="shared" si="9"/>
        <v>0</v>
      </c>
      <c r="AB15" s="298">
        <f t="shared" si="10"/>
        <v>0</v>
      </c>
      <c r="AC15" s="298">
        <f t="shared" si="1"/>
        <v>9</v>
      </c>
      <c r="AD15" s="298">
        <f t="shared" si="2"/>
        <v>17</v>
      </c>
      <c r="AE15" s="308">
        <f>INDEX(Y8:Y59,AE11,1)</f>
        <v>115</v>
      </c>
      <c r="AF15" s="298">
        <f t="shared" si="3"/>
        <v>12</v>
      </c>
      <c r="AG15" s="308">
        <f>INDEX(Z8:Z59,AG11,1)</f>
        <v>205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29</v>
      </c>
      <c r="AM15" s="309">
        <f>INDEX(AC8:AC59,AM11,1)</f>
        <v>249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IF(LEN(TRIM(Input!C14)) = 0, "", Input!C14)</f>
        <v>6</v>
      </c>
      <c r="C16" s="181" t="s">
        <v>0</v>
      </c>
      <c r="D16" s="180">
        <f>IF(LEN(TRIM(Input!D14)) = 0, "", Input!D14)</f>
        <v>2</v>
      </c>
      <c r="E16" s="181"/>
      <c r="F16" s="180" t="str">
        <f>IF(LEN(TRIM(Input!E14)) = 0, "", Input!E14)</f>
        <v/>
      </c>
      <c r="G16" s="181" t="s">
        <v>0</v>
      </c>
      <c r="H16" s="180" t="str">
        <f>IF(LEN(TRIM(Input!F14)) = 0, "", Input!F14)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IF(LEN(TRIM(Input!C62)) = 0, "", Input!C62)</f>
        <v>142</v>
      </c>
      <c r="N16" s="181" t="s">
        <v>0</v>
      </c>
      <c r="O16" s="180">
        <f>IF(LEN(TRIM(Input!D62)) = 0, "", Input!D62)</f>
        <v>84</v>
      </c>
      <c r="P16" s="181" t="s">
        <v>0</v>
      </c>
      <c r="Q16" s="180" t="str">
        <f>IF(LEN(TRIM(Input!E62)) = 0, "", Input!E62)</f>
        <v/>
      </c>
      <c r="R16" s="181" t="s">
        <v>0</v>
      </c>
      <c r="S16" s="180" t="str">
        <f>IF(LEN(TRIM(Input!F62)) = 0, "", Input!F62)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6</v>
      </c>
      <c r="Z16" s="291">
        <f t="shared" si="8"/>
        <v>2</v>
      </c>
      <c r="AA16" s="298">
        <f t="shared" si="9"/>
        <v>0</v>
      </c>
      <c r="AB16" s="298">
        <f t="shared" si="10"/>
        <v>0</v>
      </c>
      <c r="AC16" s="298">
        <f t="shared" si="1"/>
        <v>8</v>
      </c>
      <c r="AD16" s="298">
        <f t="shared" si="2"/>
        <v>19</v>
      </c>
      <c r="AE16" s="308">
        <f>INDEX(Y8:Y59,AE11+1,1)</f>
        <v>143</v>
      </c>
      <c r="AF16" s="298">
        <f t="shared" si="3"/>
        <v>9</v>
      </c>
      <c r="AG16" s="308">
        <f>INDEX(Z8:Z59,AG11+1,1)</f>
        <v>188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28</v>
      </c>
      <c r="AM16" s="309">
        <f>INDEX(AC8:AC59,AM11+1,1)</f>
        <v>242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IF(LEN(TRIM(Input!C15)) = 0, "", Input!C15)</f>
        <v>3</v>
      </c>
      <c r="C17" s="181" t="s">
        <v>0</v>
      </c>
      <c r="D17" s="180">
        <f>IF(LEN(TRIM(Input!D15)) = 0, "", Input!D15)</f>
        <v>3</v>
      </c>
      <c r="E17" s="181"/>
      <c r="F17" s="180" t="str">
        <f>IF(LEN(TRIM(Input!E15)) = 0, "", Input!E15)</f>
        <v/>
      </c>
      <c r="G17" s="181" t="s">
        <v>0</v>
      </c>
      <c r="H17" s="180" t="str">
        <f>IF(LEN(TRIM(Input!F15)) = 0, "", Input!F15)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IF(LEN(TRIM(Input!C63)) = 0, "", Input!C63)</f>
        <v>169</v>
      </c>
      <c r="N17" s="181" t="s">
        <v>0</v>
      </c>
      <c r="O17" s="180">
        <f>IF(LEN(TRIM(Input!D63)) = 0, "", Input!D63)</f>
        <v>108</v>
      </c>
      <c r="P17" s="181" t="s">
        <v>0</v>
      </c>
      <c r="Q17" s="180" t="str">
        <f>IF(LEN(TRIM(Input!E63)) = 0, "", Input!E63)</f>
        <v/>
      </c>
      <c r="R17" s="181" t="s">
        <v>0</v>
      </c>
      <c r="S17" s="180" t="str">
        <f>IF(LEN(TRIM(Input!F63)) = 0, "", Input!F63)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3</v>
      </c>
      <c r="Z17" s="291">
        <f t="shared" si="8"/>
        <v>3</v>
      </c>
      <c r="AA17" s="298">
        <f t="shared" si="9"/>
        <v>0</v>
      </c>
      <c r="AB17" s="298">
        <f t="shared" si="10"/>
        <v>0</v>
      </c>
      <c r="AC17" s="298">
        <f t="shared" si="1"/>
        <v>6</v>
      </c>
      <c r="AD17" s="298">
        <f t="shared" si="2"/>
        <v>16</v>
      </c>
      <c r="AE17" s="308">
        <f>INDEX(Y8:Y59,AE11+2,1)</f>
        <v>135</v>
      </c>
      <c r="AF17" s="298">
        <f t="shared" si="3"/>
        <v>9</v>
      </c>
      <c r="AG17" s="308">
        <f>INDEX(Z8:Z59,AG11+2,1)</f>
        <v>189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25</v>
      </c>
      <c r="AM17" s="309">
        <f>INDEX(AC8:AC59,AM11+2,1)</f>
        <v>261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IF(LEN(TRIM(Input!C16)) = 0, "", Input!C16)</f>
        <v>4</v>
      </c>
      <c r="C18" s="181" t="s">
        <v>0</v>
      </c>
      <c r="D18" s="180">
        <f>IF(LEN(TRIM(Input!D16)) = 0, "", Input!D16)</f>
        <v>2</v>
      </c>
      <c r="E18" s="181"/>
      <c r="F18" s="180" t="str">
        <f>IF(LEN(TRIM(Input!E16)) = 0, "", Input!E16)</f>
        <v/>
      </c>
      <c r="G18" s="181" t="s">
        <v>0</v>
      </c>
      <c r="H18" s="180" t="str">
        <f>IF(LEN(TRIM(Input!F16)) = 0, "", Input!F16)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IF(LEN(TRIM(Input!C64)) = 0, "", Input!C64)</f>
        <v>173</v>
      </c>
      <c r="N18" s="181" t="s">
        <v>0</v>
      </c>
      <c r="O18" s="180">
        <f>IF(LEN(TRIM(Input!D64)) = 0, "", Input!D64)</f>
        <v>103</v>
      </c>
      <c r="P18" s="181" t="s">
        <v>0</v>
      </c>
      <c r="Q18" s="180" t="str">
        <f>IF(LEN(TRIM(Input!E64)) = 0, "", Input!E64)</f>
        <v/>
      </c>
      <c r="R18" s="181" t="s">
        <v>0</v>
      </c>
      <c r="S18" s="180" t="str">
        <f>IF(LEN(TRIM(Input!F64)) = 0, "", Input!F64)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4</v>
      </c>
      <c r="Z18" s="291">
        <f t="shared" si="8"/>
        <v>2</v>
      </c>
      <c r="AA18" s="298">
        <f t="shared" si="9"/>
        <v>0</v>
      </c>
      <c r="AB18" s="298">
        <f t="shared" si="10"/>
        <v>0</v>
      </c>
      <c r="AC18" s="298">
        <f t="shared" si="1"/>
        <v>6</v>
      </c>
      <c r="AD18" s="298">
        <f t="shared" si="2"/>
        <v>14</v>
      </c>
      <c r="AE18" s="308">
        <f>INDEX(Y8:Y59,AE11+3,1)</f>
        <v>148</v>
      </c>
      <c r="AF18" s="298">
        <f t="shared" si="3"/>
        <v>10</v>
      </c>
      <c r="AG18" s="308">
        <f>INDEX(Z8:Z59,AG11+3,1)</f>
        <v>181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24</v>
      </c>
      <c r="AM18" s="309">
        <f>INDEX(AC8:AC59,AM11+3,1)</f>
        <v>265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IF(LEN(TRIM(Input!C17)) = 0, "", Input!C17)</f>
        <v>6</v>
      </c>
      <c r="C19" s="301">
        <f>IF(LEN(CONCATENATE(B16,B17,B18,B19))=0, " ", SUM(B16:B19))</f>
        <v>19</v>
      </c>
      <c r="D19" s="300">
        <f>IF(LEN(TRIM(Input!D17)) = 0, "", Input!D17)</f>
        <v>2</v>
      </c>
      <c r="E19" s="301">
        <f>IF(LEN(CONCATENATE(D16,D17,D18,D19))=0, " ", SUM(D16:D19))</f>
        <v>9</v>
      </c>
      <c r="F19" s="300" t="str">
        <f>IF(LEN(TRIM(Input!E17)) = 0, "", Input!E17)</f>
        <v/>
      </c>
      <c r="G19" s="301" t="str">
        <f>IF(LEN(CONCATENATE(F16,F17,F18,F19))=0, " ", SUM(F16:F19))</f>
        <v xml:space="preserve"> </v>
      </c>
      <c r="H19" s="300" t="str">
        <f>IF(LEN(TRIM(Input!F17)) = 0, "", Input!F17)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28</v>
      </c>
      <c r="K19" s="302">
        <v>0.61458333333333304</v>
      </c>
      <c r="L19" s="303"/>
      <c r="M19" s="303">
        <f>IF(LEN(TRIM(Input!C65)) = 0, "", Input!C65)</f>
        <v>184</v>
      </c>
      <c r="N19" s="304">
        <f>IF(LEN(CONCATENATE(M16,M17,M18,M19))=0, " ", SUM(M16:M19))</f>
        <v>668</v>
      </c>
      <c r="O19" s="303">
        <f>IF(LEN(TRIM(Input!D65)) = 0, "", Input!D65)</f>
        <v>103</v>
      </c>
      <c r="P19" s="304">
        <f>IF(LEN(CONCATENATE(O16,O17,O18,O19))=0, " ", SUM(O16:O19))</f>
        <v>398</v>
      </c>
      <c r="Q19" s="303" t="str">
        <f>IF(LEN(TRIM(Input!E65)) = 0, "", Input!E65)</f>
        <v/>
      </c>
      <c r="R19" s="304" t="str">
        <f>IF(LEN(CONCATENATE(Q16,Q17,Q18,Q19))=0, " ", SUM(Q16:Q19))</f>
        <v xml:space="preserve"> </v>
      </c>
      <c r="S19" s="303" t="str">
        <f>IF(LEN(TRIM(Input!F65)) = 0, "", Input!F65)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1066</v>
      </c>
      <c r="V19" s="76"/>
      <c r="W19" s="77"/>
      <c r="X19" s="290">
        <f t="shared" si="0"/>
        <v>0.114583333333333</v>
      </c>
      <c r="Y19" s="291">
        <f t="shared" si="7"/>
        <v>6</v>
      </c>
      <c r="Z19" s="291">
        <f t="shared" si="8"/>
        <v>2</v>
      </c>
      <c r="AA19" s="298">
        <f t="shared" si="9"/>
        <v>0</v>
      </c>
      <c r="AB19" s="298">
        <f t="shared" si="10"/>
        <v>0</v>
      </c>
      <c r="AC19" s="298">
        <f t="shared" si="1"/>
        <v>8</v>
      </c>
      <c r="AD19" s="298">
        <f t="shared" si="2"/>
        <v>11</v>
      </c>
      <c r="AE19" s="308" t="s">
        <v>13</v>
      </c>
      <c r="AF19" s="298">
        <f t="shared" si="3"/>
        <v>18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29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IF(LEN(TRIM(Input!C18)) = 0, "", Input!C18)</f>
        <v>3</v>
      </c>
      <c r="C20" s="181" t="s">
        <v>0</v>
      </c>
      <c r="D20" s="180">
        <f>IF(LEN(TRIM(Input!D18)) = 0, "", Input!D18)</f>
        <v>2</v>
      </c>
      <c r="E20" s="181"/>
      <c r="F20" s="180" t="str">
        <f>IF(LEN(TRIM(Input!E18)) = 0, "", Input!E18)</f>
        <v/>
      </c>
      <c r="G20" s="181" t="s">
        <v>0</v>
      </c>
      <c r="H20" s="180" t="str">
        <f>IF(LEN(TRIM(Input!F18)) = 0, "", Input!F18)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IF(LEN(TRIM(Input!C66)) = 0, "", Input!C66)</f>
        <v>174</v>
      </c>
      <c r="N20" s="181" t="s">
        <v>0</v>
      </c>
      <c r="O20" s="180">
        <f>IF(LEN(TRIM(Input!D66)) = 0, "", Input!D66)</f>
        <v>94</v>
      </c>
      <c r="P20" s="181" t="s">
        <v>0</v>
      </c>
      <c r="Q20" s="180" t="str">
        <f>IF(LEN(TRIM(Input!E66)) = 0, "", Input!E66)</f>
        <v/>
      </c>
      <c r="R20" s="181" t="s">
        <v>0</v>
      </c>
      <c r="S20" s="180" t="str">
        <f>IF(LEN(TRIM(Input!F66)) = 0, "", Input!F66)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3</v>
      </c>
      <c r="Z20" s="291">
        <f t="shared" si="8"/>
        <v>2</v>
      </c>
      <c r="AA20" s="298">
        <f t="shared" si="9"/>
        <v>0</v>
      </c>
      <c r="AB20" s="298">
        <f t="shared" si="10"/>
        <v>0</v>
      </c>
      <c r="AC20" s="298">
        <f t="shared" si="1"/>
        <v>5</v>
      </c>
      <c r="AD20" s="298">
        <f t="shared" si="2"/>
        <v>10</v>
      </c>
      <c r="AE20" s="308">
        <f>IF(AE15+AE16+AE17+AE18&lt;&gt;0,MAX(AE15:AE18),0)</f>
        <v>148</v>
      </c>
      <c r="AF20" s="298">
        <f t="shared" si="3"/>
        <v>21</v>
      </c>
      <c r="AG20" s="298">
        <f>IF(AG15+AG16+AG17+AG18&lt;&gt;0,MAX(AG15:AG18)," ")</f>
        <v>205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31</v>
      </c>
      <c r="AM20" s="299">
        <f>IF(AM15+AM16+AM17+AM18&lt;&gt;0,MAX(AM15:AM18)," ")</f>
        <v>265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IF(LEN(TRIM(Input!C19)) = 0, "", Input!C19)</f>
        <v>1</v>
      </c>
      <c r="C21" s="181" t="s">
        <v>0</v>
      </c>
      <c r="D21" s="180">
        <f>IF(LEN(TRIM(Input!D19)) = 0, "", Input!D19)</f>
        <v>4</v>
      </c>
      <c r="E21" s="181"/>
      <c r="F21" s="180" t="str">
        <f>IF(LEN(TRIM(Input!E19)) = 0, "", Input!E19)</f>
        <v/>
      </c>
      <c r="G21" s="181" t="s">
        <v>0</v>
      </c>
      <c r="H21" s="180" t="str">
        <f>IF(LEN(TRIM(Input!F19)) = 0, "", Input!F19)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IF(LEN(TRIM(Input!C67)) = 0, "", Input!C67)</f>
        <v>189</v>
      </c>
      <c r="N21" s="181" t="s">
        <v>0</v>
      </c>
      <c r="O21" s="180">
        <f>IF(LEN(TRIM(Input!D67)) = 0, "", Input!D67)</f>
        <v>96</v>
      </c>
      <c r="P21" s="181" t="s">
        <v>0</v>
      </c>
      <c r="Q21" s="180" t="str">
        <f>IF(LEN(TRIM(Input!E67)) = 0, "", Input!E67)</f>
        <v/>
      </c>
      <c r="R21" s="181" t="s">
        <v>0</v>
      </c>
      <c r="S21" s="180" t="str">
        <f>IF(LEN(TRIM(Input!F67)) = 0, "", Input!F67)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1</v>
      </c>
      <c r="Z21" s="291">
        <f t="shared" si="8"/>
        <v>4</v>
      </c>
      <c r="AA21" s="298">
        <f t="shared" si="9"/>
        <v>0</v>
      </c>
      <c r="AB21" s="298">
        <f t="shared" si="10"/>
        <v>0</v>
      </c>
      <c r="AC21" s="298">
        <f t="shared" si="1"/>
        <v>5</v>
      </c>
      <c r="AD21" s="298">
        <f t="shared" si="2"/>
        <v>12</v>
      </c>
      <c r="AE21" s="298"/>
      <c r="AF21" s="298">
        <f t="shared" si="3"/>
        <v>27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39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IF(LEN(TRIM(Input!C20)) = 0, "", Input!C20)</f>
        <v>1</v>
      </c>
      <c r="C22" s="181" t="s">
        <v>0</v>
      </c>
      <c r="D22" s="180">
        <f>IF(LEN(TRIM(Input!D20)) = 0, "", Input!D20)</f>
        <v>10</v>
      </c>
      <c r="E22" s="181"/>
      <c r="F22" s="180" t="str">
        <f>IF(LEN(TRIM(Input!E20)) = 0, "", Input!E20)</f>
        <v/>
      </c>
      <c r="G22" s="181" t="s">
        <v>0</v>
      </c>
      <c r="H22" s="180" t="str">
        <f>IF(LEN(TRIM(Input!F20)) = 0, "", Input!F20)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IF(LEN(TRIM(Input!C68)) = 0, "", Input!C68)</f>
        <v>225</v>
      </c>
      <c r="N22" s="181" t="s">
        <v>0</v>
      </c>
      <c r="O22" s="180">
        <f>IF(LEN(TRIM(Input!D68)) = 0, "", Input!D68)</f>
        <v>105</v>
      </c>
      <c r="P22" s="181" t="s">
        <v>0</v>
      </c>
      <c r="Q22" s="180" t="str">
        <f>IF(LEN(TRIM(Input!E68)) = 0, "", Input!E68)</f>
        <v/>
      </c>
      <c r="R22" s="181" t="s">
        <v>0</v>
      </c>
      <c r="S22" s="180" t="str">
        <f>IF(LEN(TRIM(Input!F68)) = 0, "", Input!F68)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1</v>
      </c>
      <c r="Z22" s="291">
        <f t="shared" si="8"/>
        <v>10</v>
      </c>
      <c r="AA22" s="298">
        <f t="shared" si="9"/>
        <v>0</v>
      </c>
      <c r="AB22" s="298">
        <f t="shared" si="10"/>
        <v>0</v>
      </c>
      <c r="AC22" s="298">
        <f t="shared" si="1"/>
        <v>11</v>
      </c>
      <c r="AD22" s="298">
        <f t="shared" si="2"/>
        <v>16</v>
      </c>
      <c r="AE22" s="298" t="s">
        <v>14</v>
      </c>
      <c r="AF22" s="298">
        <f t="shared" si="3"/>
        <v>38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54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IF(LEN(TRIM(Input!C21)) = 0, "", Input!C21)</f>
        <v>5</v>
      </c>
      <c r="C23" s="301">
        <f>IF(LEN(CONCATENATE(B20,B21,B22,B23))=0, " ", SUM(B20:B23))</f>
        <v>10</v>
      </c>
      <c r="D23" s="300">
        <f>IF(LEN(TRIM(Input!D21)) = 0, "", Input!D21)</f>
        <v>5</v>
      </c>
      <c r="E23" s="301">
        <f>IF(LEN(CONCATENATE(D20,D21,D22,D23))=0, " ", SUM(D20:D23))</f>
        <v>21</v>
      </c>
      <c r="F23" s="300" t="str">
        <f>IF(LEN(TRIM(Input!E21)) = 0, "", Input!E21)</f>
        <v/>
      </c>
      <c r="G23" s="301" t="str">
        <f>IF(LEN(CONCATENATE(F20,F21,F22,F23))=0, " ", SUM(F20:F23))</f>
        <v xml:space="preserve"> </v>
      </c>
      <c r="H23" s="300" t="str">
        <f>IF(LEN(TRIM(Input!F21)) = 0, "", Input!F21)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31</v>
      </c>
      <c r="K23" s="302">
        <v>0.656249999999999</v>
      </c>
      <c r="L23" s="303"/>
      <c r="M23" s="303">
        <f>IF(LEN(TRIM(Input!C69)) = 0, "", Input!C69)</f>
        <v>218</v>
      </c>
      <c r="N23" s="304">
        <f>IF(LEN(CONCATENATE(M20,M21,M22,M23))=0, " ", SUM(M20:M23))</f>
        <v>806</v>
      </c>
      <c r="O23" s="303">
        <f>IF(LEN(TRIM(Input!D69)) = 0, "", Input!D69)</f>
        <v>93</v>
      </c>
      <c r="P23" s="304">
        <f>IF(LEN(CONCATENATE(O20,O21,O22,O23))=0, " ", SUM(O20:O23))</f>
        <v>388</v>
      </c>
      <c r="Q23" s="303" t="str">
        <f>IF(LEN(TRIM(Input!E69)) = 0, "", Input!E69)</f>
        <v/>
      </c>
      <c r="R23" s="304" t="str">
        <f>IF(LEN(CONCATENATE(Q20,Q21,Q22,Q23))=0, " ", SUM(Q20:Q23))</f>
        <v xml:space="preserve"> </v>
      </c>
      <c r="S23" s="303" t="str">
        <f>IF(LEN(TRIM(Input!F69)) = 0, "", Input!F69)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1194</v>
      </c>
      <c r="V23" s="76"/>
      <c r="W23" s="77"/>
      <c r="X23" s="290">
        <f t="shared" si="0"/>
        <v>0.15625</v>
      </c>
      <c r="Y23" s="291">
        <f t="shared" si="7"/>
        <v>5</v>
      </c>
      <c r="Z23" s="291">
        <f t="shared" si="8"/>
        <v>5</v>
      </c>
      <c r="AA23" s="298">
        <f t="shared" si="9"/>
        <v>0</v>
      </c>
      <c r="AB23" s="298">
        <f t="shared" si="10"/>
        <v>0</v>
      </c>
      <c r="AC23" s="298">
        <f t="shared" si="1"/>
        <v>10</v>
      </c>
      <c r="AD23" s="298">
        <f t="shared" si="2"/>
        <v>18</v>
      </c>
      <c r="AE23" s="310">
        <f>IF(SUM(AE15:AE18)=0,0,(SUM(AE15:AE18)/(AE20*4)))</f>
        <v>0.91385135135135132</v>
      </c>
      <c r="AF23" s="298">
        <f t="shared" si="3"/>
        <v>45</v>
      </c>
      <c r="AG23" s="310">
        <f>IF(SUM(AG15:AG18)=0,0,(SUM(AG15:AG18)/(AG20*4)))</f>
        <v>0.93048780487804883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63</v>
      </c>
      <c r="AM23" s="311">
        <f>IF(SUM(AM15:AM18)=0,0,(SUM(AM15:AM18)/(AM20*4)))</f>
        <v>0.9594339622641509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IF(LEN(TRIM(Input!C22)) = 0, "", Input!C22)</f>
        <v>5</v>
      </c>
      <c r="C24" s="181" t="s">
        <v>0</v>
      </c>
      <c r="D24" s="180">
        <f>IF(LEN(TRIM(Input!D22)) = 0, "", Input!D22)</f>
        <v>8</v>
      </c>
      <c r="E24" s="181"/>
      <c r="F24" s="180" t="str">
        <f>IF(LEN(TRIM(Input!E22)) = 0, "", Input!E22)</f>
        <v/>
      </c>
      <c r="G24" s="181" t="s">
        <v>0</v>
      </c>
      <c r="H24" s="180" t="str">
        <f>IF(LEN(TRIM(Input!F22)) = 0, "", Input!F22)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IF(LEN(TRIM(Input!C70)) = 0, "", Input!C70)</f>
        <v>218</v>
      </c>
      <c r="N24" s="181" t="s">
        <v>0</v>
      </c>
      <c r="O24" s="180">
        <f>IF(LEN(TRIM(Input!D70)) = 0, "", Input!D70)</f>
        <v>89</v>
      </c>
      <c r="P24" s="181" t="s">
        <v>0</v>
      </c>
      <c r="Q24" s="180" t="str">
        <f>IF(LEN(TRIM(Input!E70)) = 0, "", Input!E70)</f>
        <v/>
      </c>
      <c r="R24" s="181" t="s">
        <v>0</v>
      </c>
      <c r="S24" s="180" t="str">
        <f>IF(LEN(TRIM(Input!F70)) = 0, "", Input!F70)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5</v>
      </c>
      <c r="Z24" s="291">
        <f t="shared" si="8"/>
        <v>8</v>
      </c>
      <c r="AA24" s="298">
        <f t="shared" si="9"/>
        <v>0</v>
      </c>
      <c r="AB24" s="298">
        <f t="shared" si="10"/>
        <v>0</v>
      </c>
      <c r="AC24" s="298">
        <f t="shared" si="1"/>
        <v>13</v>
      </c>
      <c r="AD24" s="298">
        <f t="shared" si="2"/>
        <v>19</v>
      </c>
      <c r="AE24" s="298"/>
      <c r="AF24" s="298">
        <f t="shared" si="3"/>
        <v>58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77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IF(LEN(TRIM(Input!C23)) = 0, "", Input!C23)</f>
        <v>5</v>
      </c>
      <c r="C25" s="181" t="s">
        <v>0</v>
      </c>
      <c r="D25" s="180">
        <f>IF(LEN(TRIM(Input!D23)) = 0, "", Input!D23)</f>
        <v>15</v>
      </c>
      <c r="E25" s="181"/>
      <c r="F25" s="180" t="str">
        <f>IF(LEN(TRIM(Input!E23)) = 0, "", Input!E23)</f>
        <v/>
      </c>
      <c r="G25" s="181" t="s">
        <v>0</v>
      </c>
      <c r="H25" s="180" t="str">
        <f>IF(LEN(TRIM(Input!F23)) = 0, "", Input!F23)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IF(LEN(TRIM(Input!C71)) = 0, "", Input!C71)</f>
        <v>211</v>
      </c>
      <c r="N25" s="181" t="s">
        <v>0</v>
      </c>
      <c r="O25" s="180">
        <f>IF(LEN(TRIM(Input!D71)) = 0, "", Input!D71)</f>
        <v>83</v>
      </c>
      <c r="P25" s="181" t="s">
        <v>0</v>
      </c>
      <c r="Q25" s="180" t="str">
        <f>IF(LEN(TRIM(Input!E71)) = 0, "", Input!E71)</f>
        <v/>
      </c>
      <c r="R25" s="181" t="s">
        <v>0</v>
      </c>
      <c r="S25" s="180" t="str">
        <f>IF(LEN(TRIM(Input!F71)) = 0, "", Input!F71)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5</v>
      </c>
      <c r="Z25" s="291">
        <f t="shared" si="8"/>
        <v>15</v>
      </c>
      <c r="AA25" s="298">
        <f t="shared" si="9"/>
        <v>0</v>
      </c>
      <c r="AB25" s="298">
        <f t="shared" si="10"/>
        <v>0</v>
      </c>
      <c r="AC25" s="298">
        <f t="shared" si="1"/>
        <v>20</v>
      </c>
      <c r="AD25" s="298">
        <f t="shared" si="2"/>
        <v>17</v>
      </c>
      <c r="AE25" s="298"/>
      <c r="AF25" s="298">
        <f t="shared" si="3"/>
        <v>76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93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IF(LEN(TRIM(Input!C24)) = 0, "", Input!C24)</f>
        <v>3</v>
      </c>
      <c r="C26" s="181" t="s">
        <v>0</v>
      </c>
      <c r="D26" s="180">
        <f>IF(LEN(TRIM(Input!D24)) = 0, "", Input!D24)</f>
        <v>17</v>
      </c>
      <c r="E26" s="181"/>
      <c r="F26" s="180" t="str">
        <f>IF(LEN(TRIM(Input!E24)) = 0, "", Input!E24)</f>
        <v/>
      </c>
      <c r="G26" s="181" t="s">
        <v>0</v>
      </c>
      <c r="H26" s="180" t="str">
        <f>IF(LEN(TRIM(Input!F24)) = 0, "", Input!F24)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IF(LEN(TRIM(Input!C72)) = 0, "", Input!C72)</f>
        <v>233</v>
      </c>
      <c r="N26" s="181" t="s">
        <v>0</v>
      </c>
      <c r="O26" s="180">
        <f>IF(LEN(TRIM(Input!D72)) = 0, "", Input!D72)</f>
        <v>73</v>
      </c>
      <c r="P26" s="181" t="s">
        <v>0</v>
      </c>
      <c r="Q26" s="180" t="str">
        <f>IF(LEN(TRIM(Input!E72)) = 0, "", Input!E72)</f>
        <v/>
      </c>
      <c r="R26" s="181" t="s">
        <v>0</v>
      </c>
      <c r="S26" s="180" t="str">
        <f>IF(LEN(TRIM(Input!F72)) = 0, "", Input!F72)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3</v>
      </c>
      <c r="Z26" s="291">
        <f t="shared" si="8"/>
        <v>17</v>
      </c>
      <c r="AA26" s="298">
        <f t="shared" si="9"/>
        <v>0</v>
      </c>
      <c r="AB26" s="298">
        <f t="shared" si="10"/>
        <v>0</v>
      </c>
      <c r="AC26" s="298">
        <f t="shared" si="1"/>
        <v>20</v>
      </c>
      <c r="AD26" s="298">
        <f t="shared" si="2"/>
        <v>20</v>
      </c>
      <c r="AE26" s="298"/>
      <c r="AF26" s="298">
        <f t="shared" si="3"/>
        <v>95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115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IF(LEN(TRIM(Input!C25)) = 0, "", Input!C25)</f>
        <v>6</v>
      </c>
      <c r="C27" s="301">
        <f>IF(LEN(CONCATENATE(B24,B25,B26,B27))=0, " ", SUM(B24:B27))</f>
        <v>19</v>
      </c>
      <c r="D27" s="300">
        <f>IF(LEN(TRIM(Input!D25)) = 0, "", Input!D25)</f>
        <v>18</v>
      </c>
      <c r="E27" s="301">
        <f>IF(LEN(CONCATENATE(D24,D25,D26,D27))=0, " ", SUM(D24:D27))</f>
        <v>58</v>
      </c>
      <c r="F27" s="300" t="str">
        <f>IF(LEN(TRIM(Input!E25)) = 0, "", Input!E25)</f>
        <v/>
      </c>
      <c r="G27" s="301" t="str">
        <f>IF(LEN(CONCATENATE(F24,F25,F26,F27))=0, " ", SUM(F24:F27))</f>
        <v xml:space="preserve"> </v>
      </c>
      <c r="H27" s="300" t="str">
        <f>IF(LEN(TRIM(Input!F25)) = 0, "", Input!F25)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77</v>
      </c>
      <c r="K27" s="302">
        <v>0.69791666666666596</v>
      </c>
      <c r="L27" s="303"/>
      <c r="M27" s="303">
        <f>IF(LEN(TRIM(Input!C73)) = 0, "", Input!C73)</f>
        <v>204</v>
      </c>
      <c r="N27" s="304">
        <f>IF(LEN(CONCATENATE(M24,M25,M26,M27))=0, " ", SUM(M24:M27))</f>
        <v>866</v>
      </c>
      <c r="O27" s="303">
        <f>IF(LEN(TRIM(Input!D73)) = 0, "", Input!D73)</f>
        <v>86</v>
      </c>
      <c r="P27" s="304">
        <f>IF(LEN(CONCATENATE(O24,O25,O26,O27))=0, " ", SUM(O24:O27))</f>
        <v>331</v>
      </c>
      <c r="Q27" s="303" t="str">
        <f>IF(LEN(TRIM(Input!E73)) = 0, "", Input!E73)</f>
        <v/>
      </c>
      <c r="R27" s="304" t="str">
        <f>IF(LEN(CONCATENATE(Q24,Q25,Q26,Q27))=0, " ", SUM(Q24:Q27))</f>
        <v xml:space="preserve"> </v>
      </c>
      <c r="S27" s="303" t="str">
        <f>IF(LEN(TRIM(Input!F73)) = 0, "", Input!F73)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1197</v>
      </c>
      <c r="V27" s="76"/>
      <c r="W27" s="77"/>
      <c r="X27" s="290">
        <f t="shared" si="0"/>
        <v>0.19791666666666699</v>
      </c>
      <c r="Y27" s="291">
        <f t="shared" si="7"/>
        <v>6</v>
      </c>
      <c r="Z27" s="291">
        <f t="shared" si="8"/>
        <v>18</v>
      </c>
      <c r="AA27" s="298">
        <f t="shared" si="9"/>
        <v>0</v>
      </c>
      <c r="AB27" s="298">
        <f t="shared" si="10"/>
        <v>0</v>
      </c>
      <c r="AC27" s="298">
        <f t="shared" si="1"/>
        <v>24</v>
      </c>
      <c r="AD27" s="298">
        <f t="shared" si="2"/>
        <v>23</v>
      </c>
      <c r="AE27" s="298"/>
      <c r="AF27" s="298">
        <f t="shared" si="3"/>
        <v>121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144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IF(LEN(TRIM(Input!C26)) = 0, "", Input!C26)</f>
        <v>3</v>
      </c>
      <c r="C28" s="181" t="s">
        <v>0</v>
      </c>
      <c r="D28" s="180">
        <f>IF(LEN(TRIM(Input!D26)) = 0, "", Input!D26)</f>
        <v>26</v>
      </c>
      <c r="E28" s="181"/>
      <c r="F28" s="180" t="str">
        <f>IF(LEN(TRIM(Input!E26)) = 0, "", Input!E26)</f>
        <v/>
      </c>
      <c r="G28" s="181" t="s">
        <v>0</v>
      </c>
      <c r="H28" s="180" t="str">
        <f>IF(LEN(TRIM(Input!F26)) = 0, "", Input!F26)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IF(LEN(TRIM(Input!C74)) = 0, "", Input!C74)</f>
        <v>250</v>
      </c>
      <c r="N28" s="181" t="s">
        <v>0</v>
      </c>
      <c r="O28" s="180">
        <f>IF(LEN(TRIM(Input!D74)) = 0, "", Input!D74)</f>
        <v>79</v>
      </c>
      <c r="P28" s="181" t="s">
        <v>0</v>
      </c>
      <c r="Q28" s="180" t="str">
        <f>IF(LEN(TRIM(Input!E74)) = 0, "", Input!E74)</f>
        <v/>
      </c>
      <c r="R28" s="181" t="s">
        <v>0</v>
      </c>
      <c r="S28" s="180" t="str">
        <f>IF(LEN(TRIM(Input!F74)) = 0, "", Input!F74)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3</v>
      </c>
      <c r="Z28" s="291">
        <f t="shared" si="8"/>
        <v>26</v>
      </c>
      <c r="AA28" s="298">
        <f t="shared" si="9"/>
        <v>0</v>
      </c>
      <c r="AB28" s="298">
        <f t="shared" si="10"/>
        <v>0</v>
      </c>
      <c r="AC28" s="298">
        <f t="shared" si="1"/>
        <v>29</v>
      </c>
      <c r="AD28" s="298">
        <f t="shared" si="2"/>
        <v>32</v>
      </c>
      <c r="AE28" s="298"/>
      <c r="AF28" s="298">
        <f t="shared" si="3"/>
        <v>155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187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IF(LEN(TRIM(Input!C27)) = 0, "", Input!C27)</f>
        <v>8</v>
      </c>
      <c r="C29" s="181" t="s">
        <v>0</v>
      </c>
      <c r="D29" s="180">
        <f>IF(LEN(TRIM(Input!D27)) = 0, "", Input!D27)</f>
        <v>34</v>
      </c>
      <c r="E29" s="181"/>
      <c r="F29" s="180" t="str">
        <f>IF(LEN(TRIM(Input!E27)) = 0, "", Input!E27)</f>
        <v/>
      </c>
      <c r="G29" s="181" t="s">
        <v>0</v>
      </c>
      <c r="H29" s="180" t="str">
        <f>IF(LEN(TRIM(Input!F27)) = 0, "", Input!F27)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IF(LEN(TRIM(Input!C75)) = 0, "", Input!C75)</f>
        <v>244</v>
      </c>
      <c r="N29" s="181" t="s">
        <v>0</v>
      </c>
      <c r="O29" s="180">
        <f>IF(LEN(TRIM(Input!D75)) = 0, "", Input!D75)</f>
        <v>76</v>
      </c>
      <c r="P29" s="181" t="s">
        <v>0</v>
      </c>
      <c r="Q29" s="180" t="str">
        <f>IF(LEN(TRIM(Input!E75)) = 0, "", Input!E75)</f>
        <v/>
      </c>
      <c r="R29" s="181" t="s">
        <v>0</v>
      </c>
      <c r="S29" s="180" t="str">
        <f>IF(LEN(TRIM(Input!F75)) = 0, "", Input!F75)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8</v>
      </c>
      <c r="Z29" s="291">
        <f t="shared" si="8"/>
        <v>34</v>
      </c>
      <c r="AA29" s="298">
        <f t="shared" si="9"/>
        <v>0</v>
      </c>
      <c r="AB29" s="298">
        <f t="shared" si="10"/>
        <v>0</v>
      </c>
      <c r="AC29" s="298">
        <f t="shared" si="1"/>
        <v>42</v>
      </c>
      <c r="AD29" s="298">
        <f t="shared" si="2"/>
        <v>40</v>
      </c>
      <c r="AE29" s="298"/>
      <c r="AF29" s="298">
        <f t="shared" si="3"/>
        <v>199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239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IF(LEN(TRIM(Input!C28)) = 0, "", Input!C28)</f>
        <v>6</v>
      </c>
      <c r="C30" s="181" t="s">
        <v>0</v>
      </c>
      <c r="D30" s="180">
        <f>IF(LEN(TRIM(Input!D28)) = 0, "", Input!D28)</f>
        <v>43</v>
      </c>
      <c r="E30" s="181"/>
      <c r="F30" s="180" t="str">
        <f>IF(LEN(TRIM(Input!E28)) = 0, "", Input!E28)</f>
        <v/>
      </c>
      <c r="G30" s="181" t="s">
        <v>0</v>
      </c>
      <c r="H30" s="180" t="str">
        <f>IF(LEN(TRIM(Input!F28)) = 0, "", Input!F28)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IF(LEN(TRIM(Input!C76)) = 0, "", Input!C76)</f>
        <v>234</v>
      </c>
      <c r="N30" s="181" t="s">
        <v>0</v>
      </c>
      <c r="O30" s="180">
        <f>IF(LEN(TRIM(Input!D76)) = 0, "", Input!D76)</f>
        <v>83</v>
      </c>
      <c r="P30" s="181" t="s">
        <v>0</v>
      </c>
      <c r="Q30" s="180" t="str">
        <f>IF(LEN(TRIM(Input!E76)) = 0, "", Input!E76)</f>
        <v/>
      </c>
      <c r="R30" s="181" t="s">
        <v>0</v>
      </c>
      <c r="S30" s="180" t="str">
        <f>IF(LEN(TRIM(Input!F76)) = 0, "", Input!F76)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6</v>
      </c>
      <c r="Z30" s="291">
        <f t="shared" si="8"/>
        <v>43</v>
      </c>
      <c r="AA30" s="298">
        <f t="shared" si="9"/>
        <v>0</v>
      </c>
      <c r="AB30" s="298">
        <f t="shared" si="10"/>
        <v>0</v>
      </c>
      <c r="AC30" s="298">
        <f t="shared" si="1"/>
        <v>49</v>
      </c>
      <c r="AD30" s="298">
        <f t="shared" si="2"/>
        <v>55</v>
      </c>
      <c r="AE30" s="298"/>
      <c r="AF30" s="298">
        <f t="shared" si="3"/>
        <v>258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313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IF(LEN(TRIM(Input!C29)) = 0, "", Input!C29)</f>
        <v>15</v>
      </c>
      <c r="C31" s="301">
        <f>IF(LEN(CONCATENATE(B28,B29,B30,B31))=0, " ", SUM(B28:B31))</f>
        <v>32</v>
      </c>
      <c r="D31" s="300">
        <f>IF(LEN(TRIM(Input!D29)) = 0, "", Input!D29)</f>
        <v>52</v>
      </c>
      <c r="E31" s="301">
        <f>IF(LEN(CONCATENATE(D28,D29,D30,D31))=0, " ", SUM(D28:D31))</f>
        <v>155</v>
      </c>
      <c r="F31" s="300" t="str">
        <f>IF(LEN(TRIM(Input!E29)) = 0, "", Input!E29)</f>
        <v/>
      </c>
      <c r="G31" s="301" t="str">
        <f>IF(LEN(CONCATENATE(F28,F29,F30,F31))=0, " ", SUM(F28:F31))</f>
        <v xml:space="preserve"> </v>
      </c>
      <c r="H31" s="300" t="str">
        <f>IF(LEN(TRIM(Input!F29)) = 0, "", Input!F29)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187</v>
      </c>
      <c r="K31" s="302">
        <v>0.73958333333333204</v>
      </c>
      <c r="L31" s="303"/>
      <c r="M31" s="303">
        <f>IF(LEN(TRIM(Input!C77)) = 0, "", Input!C77)</f>
        <v>225</v>
      </c>
      <c r="N31" s="304">
        <f>IF(LEN(CONCATENATE(M28,M29,M30,M31))=0, " ", SUM(M28:M31))</f>
        <v>953</v>
      </c>
      <c r="O31" s="303">
        <f>IF(LEN(TRIM(Input!D77)) = 0, "", Input!D77)</f>
        <v>78</v>
      </c>
      <c r="P31" s="304">
        <f>IF(LEN(CONCATENATE(O28,O29,O30,O31))=0, " ", SUM(O28:O31))</f>
        <v>316</v>
      </c>
      <c r="Q31" s="303" t="str">
        <f>IF(LEN(TRIM(Input!E77)) = 0, "", Input!E77)</f>
        <v/>
      </c>
      <c r="R31" s="304" t="str">
        <f>IF(LEN(CONCATENATE(Q28,Q29,Q30,Q31))=0, " ", SUM(Q28:Q31))</f>
        <v xml:space="preserve"> </v>
      </c>
      <c r="S31" s="303" t="str">
        <f>IF(LEN(TRIM(Input!F77)) = 0, "", Input!F77)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1269</v>
      </c>
      <c r="V31" s="76"/>
      <c r="W31" s="77"/>
      <c r="X31" s="290">
        <f t="shared" si="0"/>
        <v>0.23958333333333301</v>
      </c>
      <c r="Y31" s="291">
        <f t="shared" si="7"/>
        <v>15</v>
      </c>
      <c r="Z31" s="291">
        <f t="shared" si="8"/>
        <v>52</v>
      </c>
      <c r="AA31" s="298">
        <f t="shared" si="9"/>
        <v>0</v>
      </c>
      <c r="AB31" s="298">
        <f t="shared" si="10"/>
        <v>0</v>
      </c>
      <c r="AC31" s="298">
        <f t="shared" si="1"/>
        <v>67</v>
      </c>
      <c r="AD31" s="298">
        <f t="shared" si="2"/>
        <v>81</v>
      </c>
      <c r="AE31" s="298"/>
      <c r="AF31" s="298">
        <f t="shared" si="3"/>
        <v>322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403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IF(LEN(TRIM(Input!C30)) = 0, "", Input!C30)</f>
        <v>11</v>
      </c>
      <c r="C32" s="181" t="s">
        <v>0</v>
      </c>
      <c r="D32" s="180">
        <f>IF(LEN(TRIM(Input!D30)) = 0, "", Input!D30)</f>
        <v>70</v>
      </c>
      <c r="E32" s="181"/>
      <c r="F32" s="180" t="str">
        <f>IF(LEN(TRIM(Input!E30)) = 0, "", Input!E30)</f>
        <v/>
      </c>
      <c r="G32" s="181" t="s">
        <v>0</v>
      </c>
      <c r="H32" s="180" t="str">
        <f>IF(LEN(TRIM(Input!F30)) = 0, "", Input!F30)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IF(LEN(TRIM(Input!C78)) = 0, "", Input!C78)</f>
        <v>210</v>
      </c>
      <c r="N32" s="181" t="s">
        <v>0</v>
      </c>
      <c r="O32" s="180">
        <f>IF(LEN(TRIM(Input!D78)) = 0, "", Input!D78)</f>
        <v>83</v>
      </c>
      <c r="P32" s="181" t="s">
        <v>0</v>
      </c>
      <c r="Q32" s="180" t="str">
        <f>IF(LEN(TRIM(Input!E78)) = 0, "", Input!E78)</f>
        <v/>
      </c>
      <c r="R32" s="181" t="s">
        <v>0</v>
      </c>
      <c r="S32" s="180" t="str">
        <f>IF(LEN(TRIM(Input!F78)) = 0, "", Input!F78)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11</v>
      </c>
      <c r="Z32" s="291">
        <f t="shared" si="8"/>
        <v>70</v>
      </c>
      <c r="AA32" s="298">
        <f t="shared" si="9"/>
        <v>0</v>
      </c>
      <c r="AB32" s="298">
        <f t="shared" si="10"/>
        <v>0</v>
      </c>
      <c r="AC32" s="298">
        <f t="shared" si="1"/>
        <v>81</v>
      </c>
      <c r="AD32" s="298">
        <f t="shared" si="2"/>
        <v>103</v>
      </c>
      <c r="AE32" s="298"/>
      <c r="AF32" s="298">
        <f t="shared" si="3"/>
        <v>397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500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IF(LEN(TRIM(Input!C31)) = 0, "", Input!C31)</f>
        <v>23</v>
      </c>
      <c r="C33" s="181" t="s">
        <v>0</v>
      </c>
      <c r="D33" s="180">
        <f>IF(LEN(TRIM(Input!D31)) = 0, "", Input!D31)</f>
        <v>93</v>
      </c>
      <c r="E33" s="181"/>
      <c r="F33" s="180" t="str">
        <f>IF(LEN(TRIM(Input!E31)) = 0, "", Input!E31)</f>
        <v/>
      </c>
      <c r="G33" s="181" t="s">
        <v>0</v>
      </c>
      <c r="H33" s="180" t="str">
        <f>IF(LEN(TRIM(Input!F31)) = 0, "", Input!F31)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IF(LEN(TRIM(Input!C79)) = 0, "", Input!C79)</f>
        <v>156</v>
      </c>
      <c r="N33" s="181" t="s">
        <v>0</v>
      </c>
      <c r="O33" s="180">
        <f>IF(LEN(TRIM(Input!D79)) = 0, "", Input!D79)</f>
        <v>73</v>
      </c>
      <c r="P33" s="181" t="s">
        <v>0</v>
      </c>
      <c r="Q33" s="180" t="str">
        <f>IF(LEN(TRIM(Input!E79)) = 0, "", Input!E79)</f>
        <v/>
      </c>
      <c r="R33" s="181" t="s">
        <v>0</v>
      </c>
      <c r="S33" s="180" t="str">
        <f>IF(LEN(TRIM(Input!F79)) = 0, "", Input!F79)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23</v>
      </c>
      <c r="Z33" s="291">
        <f t="shared" si="8"/>
        <v>93</v>
      </c>
      <c r="AA33" s="298">
        <f t="shared" si="9"/>
        <v>0</v>
      </c>
      <c r="AB33" s="298">
        <f t="shared" si="10"/>
        <v>0</v>
      </c>
      <c r="AC33" s="298">
        <f t="shared" si="1"/>
        <v>116</v>
      </c>
      <c r="AD33" s="298">
        <f t="shared" si="2"/>
        <v>135</v>
      </c>
      <c r="AE33" s="298"/>
      <c r="AF33" s="298">
        <f t="shared" si="3"/>
        <v>460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595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IF(LEN(TRIM(Input!C32)) = 0, "", Input!C32)</f>
        <v>32</v>
      </c>
      <c r="C34" s="181" t="s">
        <v>0</v>
      </c>
      <c r="D34" s="180">
        <f>IF(LEN(TRIM(Input!D32)) = 0, "", Input!D32)</f>
        <v>107</v>
      </c>
      <c r="E34" s="181"/>
      <c r="F34" s="180" t="str">
        <f>IF(LEN(TRIM(Input!E32)) = 0, "", Input!E32)</f>
        <v/>
      </c>
      <c r="G34" s="181" t="s">
        <v>0</v>
      </c>
      <c r="H34" s="180" t="str">
        <f>IF(LEN(TRIM(Input!F32)) = 0, "", Input!F32)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IF(LEN(TRIM(Input!C80)) = 0, "", Input!C80)</f>
        <v>139</v>
      </c>
      <c r="N34" s="181" t="s">
        <v>0</v>
      </c>
      <c r="O34" s="180">
        <f>IF(LEN(TRIM(Input!D80)) = 0, "", Input!D80)</f>
        <v>52</v>
      </c>
      <c r="P34" s="181" t="s">
        <v>0</v>
      </c>
      <c r="Q34" s="180" t="str">
        <f>IF(LEN(TRIM(Input!E80)) = 0, "", Input!E80)</f>
        <v/>
      </c>
      <c r="R34" s="181" t="s">
        <v>0</v>
      </c>
      <c r="S34" s="180" t="str">
        <f>IF(LEN(TRIM(Input!F80)) = 0, "", Input!F80)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32</v>
      </c>
      <c r="Z34" s="291">
        <f t="shared" si="8"/>
        <v>107</v>
      </c>
      <c r="AA34" s="298">
        <f t="shared" si="9"/>
        <v>0</v>
      </c>
      <c r="AB34" s="298">
        <f t="shared" si="10"/>
        <v>0</v>
      </c>
      <c r="AC34" s="298">
        <f t="shared" si="1"/>
        <v>139</v>
      </c>
      <c r="AD34" s="298">
        <f t="shared" si="2"/>
        <v>146</v>
      </c>
      <c r="AE34" s="298"/>
      <c r="AF34" s="298">
        <f t="shared" si="3"/>
        <v>530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676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IF(LEN(TRIM(Input!C33)) = 0, "", Input!C33)</f>
        <v>37</v>
      </c>
      <c r="C35" s="301">
        <f>IF(LEN(CONCATENATE(B32,B33,B34,B35))=0, " ", SUM(B32:B35))</f>
        <v>103</v>
      </c>
      <c r="D35" s="300">
        <f>IF(LEN(TRIM(Input!D33)) = 0, "", Input!D33)</f>
        <v>127</v>
      </c>
      <c r="E35" s="301">
        <f>IF(LEN(CONCATENATE(D32,D33,D34,D35))=0, " ", SUM(D32:D35))</f>
        <v>397</v>
      </c>
      <c r="F35" s="300" t="str">
        <f>IF(LEN(TRIM(Input!E33)) = 0, "", Input!E33)</f>
        <v/>
      </c>
      <c r="G35" s="301" t="str">
        <f>IF(LEN(CONCATENATE(F32,F33,F34,F35))=0, " ", SUM(F32:F35))</f>
        <v xml:space="preserve"> </v>
      </c>
      <c r="H35" s="300" t="str">
        <f>IF(LEN(TRIM(Input!F33)) = 0, "", Input!F33)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500</v>
      </c>
      <c r="K35" s="302">
        <v>0.781249999999999</v>
      </c>
      <c r="L35" s="303"/>
      <c r="M35" s="303">
        <f>IF(LEN(TRIM(Input!C81)) = 0, "", Input!C81)</f>
        <v>128</v>
      </c>
      <c r="N35" s="304">
        <f>IF(LEN(CONCATENATE(M32,M33,M34,M35))=0, " ", SUM(M32:M35))</f>
        <v>633</v>
      </c>
      <c r="O35" s="303">
        <f>IF(LEN(TRIM(Input!D81)) = 0, "", Input!D81)</f>
        <v>46</v>
      </c>
      <c r="P35" s="304">
        <f>IF(LEN(CONCATENATE(O32,O33,O34,O35))=0, " ", SUM(O32:O35))</f>
        <v>254</v>
      </c>
      <c r="Q35" s="303" t="str">
        <f>IF(LEN(TRIM(Input!E81)) = 0, "", Input!E81)</f>
        <v/>
      </c>
      <c r="R35" s="304" t="str">
        <f>IF(LEN(CONCATENATE(Q32,Q33,Q34,Q35))=0, " ", SUM(Q32:Q35))</f>
        <v xml:space="preserve"> </v>
      </c>
      <c r="S35" s="303" t="str">
        <f>IF(LEN(TRIM(Input!F81)) = 0, "", Input!F81)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887</v>
      </c>
      <c r="V35" s="76"/>
      <c r="W35" s="77"/>
      <c r="X35" s="290">
        <f t="shared" si="0"/>
        <v>0.28125</v>
      </c>
      <c r="Y35" s="291">
        <f t="shared" si="7"/>
        <v>37</v>
      </c>
      <c r="Z35" s="291">
        <f t="shared" si="8"/>
        <v>127</v>
      </c>
      <c r="AA35" s="298">
        <f t="shared" si="9"/>
        <v>0</v>
      </c>
      <c r="AB35" s="298">
        <f t="shared" si="10"/>
        <v>0</v>
      </c>
      <c r="AC35" s="298">
        <f t="shared" si="1"/>
        <v>164</v>
      </c>
      <c r="AD35" s="298">
        <f t="shared" si="2"/>
        <v>158</v>
      </c>
      <c r="AE35" s="298"/>
      <c r="AF35" s="298">
        <f t="shared" si="3"/>
        <v>628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786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IF(LEN(TRIM(Input!C34)) = 0, "", Input!C34)</f>
        <v>43</v>
      </c>
      <c r="C36" s="181" t="s">
        <v>0</v>
      </c>
      <c r="D36" s="180">
        <f>IF(LEN(TRIM(Input!D34)) = 0, "", Input!D34)</f>
        <v>133</v>
      </c>
      <c r="E36" s="181"/>
      <c r="F36" s="180" t="str">
        <f>IF(LEN(TRIM(Input!E34)) = 0, "", Input!E34)</f>
        <v/>
      </c>
      <c r="G36" s="181" t="s">
        <v>0</v>
      </c>
      <c r="H36" s="180" t="str">
        <f>IF(LEN(TRIM(Input!F34)) = 0, "", Input!F34)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IF(LEN(TRIM(Input!C82)) = 0, "", Input!C82)</f>
        <v>106</v>
      </c>
      <c r="N36" s="181" t="s">
        <v>0</v>
      </c>
      <c r="O36" s="180">
        <f>IF(LEN(TRIM(Input!D82)) = 0, "", Input!D82)</f>
        <v>36</v>
      </c>
      <c r="P36" s="181" t="s">
        <v>0</v>
      </c>
      <c r="Q36" s="180" t="str">
        <f>IF(LEN(TRIM(Input!E82)) = 0, "", Input!E82)</f>
        <v/>
      </c>
      <c r="R36" s="181" t="s">
        <v>0</v>
      </c>
      <c r="S36" s="180" t="str">
        <f>IF(LEN(TRIM(Input!F82)) = 0, "", Input!F82)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43</v>
      </c>
      <c r="Z36" s="291">
        <f t="shared" si="8"/>
        <v>133</v>
      </c>
      <c r="AA36" s="298">
        <f t="shared" si="9"/>
        <v>0</v>
      </c>
      <c r="AB36" s="298">
        <f t="shared" si="10"/>
        <v>0</v>
      </c>
      <c r="AC36" s="298">
        <f t="shared" si="1"/>
        <v>176</v>
      </c>
      <c r="AD36" s="298">
        <f t="shared" si="2"/>
        <v>175</v>
      </c>
      <c r="AE36" s="298"/>
      <c r="AF36" s="298">
        <f t="shared" si="3"/>
        <v>689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864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IF(LEN(TRIM(Input!C35)) = 0, "", Input!C35)</f>
        <v>34</v>
      </c>
      <c r="C37" s="181" t="s">
        <v>0</v>
      </c>
      <c r="D37" s="180">
        <f>IF(LEN(TRIM(Input!D35)) = 0, "", Input!D35)</f>
        <v>163</v>
      </c>
      <c r="E37" s="181"/>
      <c r="F37" s="180" t="str">
        <f>IF(LEN(TRIM(Input!E35)) = 0, "", Input!E35)</f>
        <v/>
      </c>
      <c r="G37" s="181" t="s">
        <v>0</v>
      </c>
      <c r="H37" s="180" t="str">
        <f>IF(LEN(TRIM(Input!F35)) = 0, "", Input!F35)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IF(LEN(TRIM(Input!C83)) = 0, "", Input!C83)</f>
        <v>114</v>
      </c>
      <c r="N37" s="181" t="s">
        <v>0</v>
      </c>
      <c r="O37" s="180">
        <f>IF(LEN(TRIM(Input!D83)) = 0, "", Input!D83)</f>
        <v>28</v>
      </c>
      <c r="P37" s="181" t="s">
        <v>0</v>
      </c>
      <c r="Q37" s="180" t="str">
        <f>IF(LEN(TRIM(Input!E83)) = 0, "", Input!E83)</f>
        <v/>
      </c>
      <c r="R37" s="181" t="s">
        <v>0</v>
      </c>
      <c r="S37" s="180" t="str">
        <f>IF(LEN(TRIM(Input!F83)) = 0, "", Input!F83)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34</v>
      </c>
      <c r="Z37" s="291">
        <f t="shared" si="8"/>
        <v>163</v>
      </c>
      <c r="AA37" s="298">
        <f t="shared" si="9"/>
        <v>0</v>
      </c>
      <c r="AB37" s="298">
        <f t="shared" si="10"/>
        <v>0</v>
      </c>
      <c r="AC37" s="298">
        <f t="shared" si="1"/>
        <v>197</v>
      </c>
      <c r="AD37" s="298">
        <f t="shared" si="2"/>
        <v>204</v>
      </c>
      <c r="AE37" s="298"/>
      <c r="AF37" s="298">
        <f t="shared" si="3"/>
        <v>745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949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IF(LEN(TRIM(Input!C36)) = 0, "", Input!C36)</f>
        <v>44</v>
      </c>
      <c r="C38" s="181" t="s">
        <v>0</v>
      </c>
      <c r="D38" s="180">
        <f>IF(LEN(TRIM(Input!D36)) = 0, "", Input!D36)</f>
        <v>205</v>
      </c>
      <c r="E38" s="181"/>
      <c r="F38" s="180" t="str">
        <f>IF(LEN(TRIM(Input!E36)) = 0, "", Input!E36)</f>
        <v/>
      </c>
      <c r="G38" s="181" t="s">
        <v>0</v>
      </c>
      <c r="H38" s="180" t="str">
        <f>IF(LEN(TRIM(Input!F36)) = 0, "", Input!F36)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IF(LEN(TRIM(Input!C84)) = 0, "", Input!C84)</f>
        <v>122</v>
      </c>
      <c r="N38" s="181" t="s">
        <v>0</v>
      </c>
      <c r="O38" s="180">
        <f>IF(LEN(TRIM(Input!D84)) = 0, "", Input!D84)</f>
        <v>25</v>
      </c>
      <c r="P38" s="181" t="s">
        <v>0</v>
      </c>
      <c r="Q38" s="180" t="str">
        <f>IF(LEN(TRIM(Input!E84)) = 0, "", Input!E84)</f>
        <v/>
      </c>
      <c r="R38" s="181" t="s">
        <v>0</v>
      </c>
      <c r="S38" s="180" t="str">
        <f>IF(LEN(TRIM(Input!F84)) = 0, "", Input!F84)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44</v>
      </c>
      <c r="Z38" s="291">
        <f t="shared" si="8"/>
        <v>205</v>
      </c>
      <c r="AA38" s="298">
        <f t="shared" si="9"/>
        <v>0</v>
      </c>
      <c r="AB38" s="298">
        <f t="shared" si="10"/>
        <v>0</v>
      </c>
      <c r="AC38" s="298">
        <f t="shared" si="1"/>
        <v>249</v>
      </c>
      <c r="AD38" s="298">
        <f t="shared" si="2"/>
        <v>254</v>
      </c>
      <c r="AE38" s="298"/>
      <c r="AF38" s="298">
        <f t="shared" si="3"/>
        <v>763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1017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IF(LEN(TRIM(Input!C37)) = 0, "", Input!C37)</f>
        <v>54</v>
      </c>
      <c r="C39" s="301">
        <f>IF(LEN(CONCATENATE(B36,B37,B38,B39))=0, " ", SUM(B36:B39))</f>
        <v>175</v>
      </c>
      <c r="D39" s="300">
        <f>IF(LEN(TRIM(Input!D37)) = 0, "", Input!D37)</f>
        <v>188</v>
      </c>
      <c r="E39" s="301">
        <f>IF(LEN(CONCATENATE(D36,D37,D38,D39))=0, " ", SUM(D36:D39))</f>
        <v>689</v>
      </c>
      <c r="F39" s="300" t="str">
        <f>IF(LEN(TRIM(Input!E37)) = 0, "", Input!E37)</f>
        <v/>
      </c>
      <c r="G39" s="301" t="str">
        <f>IF(LEN(CONCATENATE(F36,F37,F38,F39))=0, " ", SUM(F36:F39))</f>
        <v xml:space="preserve"> </v>
      </c>
      <c r="H39" s="300" t="str">
        <f>IF(LEN(TRIM(Input!F37)) = 0, "", Input!F37)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864</v>
      </c>
      <c r="K39" s="302">
        <v>0.82291666666666596</v>
      </c>
      <c r="L39" s="303"/>
      <c r="M39" s="303">
        <f>IF(LEN(TRIM(Input!C85)) = 0, "", Input!C85)</f>
        <v>99</v>
      </c>
      <c r="N39" s="304">
        <f>IF(LEN(CONCATENATE(M36,M37,M38,M39))=0, " ", SUM(M36:M39))</f>
        <v>441</v>
      </c>
      <c r="O39" s="303">
        <f>IF(LEN(TRIM(Input!D85)) = 0, "", Input!D85)</f>
        <v>29</v>
      </c>
      <c r="P39" s="304">
        <f>IF(LEN(CONCATENATE(O36,O37,O38,O39))=0, " ", SUM(O36:O39))</f>
        <v>118</v>
      </c>
      <c r="Q39" s="303" t="str">
        <f>IF(LEN(TRIM(Input!E85)) = 0, "", Input!E85)</f>
        <v/>
      </c>
      <c r="R39" s="304" t="str">
        <f>IF(LEN(CONCATENATE(Q36,Q37,Q38,Q39))=0, " ", SUM(Q36:Q39))</f>
        <v xml:space="preserve"> </v>
      </c>
      <c r="S39" s="303" t="str">
        <f>IF(LEN(TRIM(Input!F85)) = 0, "", Input!F85)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559</v>
      </c>
      <c r="V39" s="76"/>
      <c r="W39" s="77"/>
      <c r="X39" s="290">
        <f t="shared" si="0"/>
        <v>0.32291666666666702</v>
      </c>
      <c r="Y39" s="291">
        <f t="shared" si="7"/>
        <v>54</v>
      </c>
      <c r="Z39" s="291">
        <f t="shared" si="8"/>
        <v>188</v>
      </c>
      <c r="AA39" s="298">
        <f t="shared" si="9"/>
        <v>0</v>
      </c>
      <c r="AB39" s="298">
        <f t="shared" si="10"/>
        <v>0</v>
      </c>
      <c r="AC39" s="298">
        <f t="shared" si="1"/>
        <v>242</v>
      </c>
      <c r="AD39" s="298">
        <f t="shared" si="2"/>
        <v>302</v>
      </c>
      <c r="AE39" s="298"/>
      <c r="AF39" s="298">
        <f t="shared" si="3"/>
        <v>695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997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IF(LEN(TRIM(Input!C38)) = 0, "", Input!C38)</f>
        <v>72</v>
      </c>
      <c r="C40" s="181" t="s">
        <v>0</v>
      </c>
      <c r="D40" s="180">
        <f>IF(LEN(TRIM(Input!D38)) = 0, "", Input!D38)</f>
        <v>189</v>
      </c>
      <c r="E40" s="181"/>
      <c r="F40" s="180" t="str">
        <f>IF(LEN(TRIM(Input!E38)) = 0, "", Input!E38)</f>
        <v/>
      </c>
      <c r="G40" s="181" t="s">
        <v>0</v>
      </c>
      <c r="H40" s="180" t="str">
        <f>IF(LEN(TRIM(Input!F38)) = 0, "", Input!F38)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IF(LEN(TRIM(Input!C86)) = 0, "", Input!C86)</f>
        <v>104</v>
      </c>
      <c r="N40" s="181" t="s">
        <v>0</v>
      </c>
      <c r="O40" s="180">
        <f>IF(LEN(TRIM(Input!D86)) = 0, "", Input!D86)</f>
        <v>34</v>
      </c>
      <c r="P40" s="181" t="s">
        <v>0</v>
      </c>
      <c r="Q40" s="180" t="str">
        <f>IF(LEN(TRIM(Input!E86)) = 0, "", Input!E86)</f>
        <v/>
      </c>
      <c r="R40" s="181" t="s">
        <v>0</v>
      </c>
      <c r="S40" s="180" t="str">
        <f>IF(LEN(TRIM(Input!F86)) = 0, "", Input!F86)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72</v>
      </c>
      <c r="Z40" s="291">
        <f t="shared" si="8"/>
        <v>189</v>
      </c>
      <c r="AA40" s="298">
        <f t="shared" si="9"/>
        <v>0</v>
      </c>
      <c r="AB40" s="298">
        <f t="shared" si="10"/>
        <v>0</v>
      </c>
      <c r="AC40" s="298">
        <f t="shared" si="1"/>
        <v>261</v>
      </c>
      <c r="AD40" s="298">
        <f t="shared" si="2"/>
        <v>310</v>
      </c>
      <c r="AE40" s="298"/>
      <c r="AF40" s="298">
        <f t="shared" si="3"/>
        <v>668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978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IF(LEN(TRIM(Input!C39)) = 0, "", Input!C39)</f>
        <v>84</v>
      </c>
      <c r="C41" s="181" t="s">
        <v>0</v>
      </c>
      <c r="D41" s="180">
        <f>IF(LEN(TRIM(Input!D39)) = 0, "", Input!D39)</f>
        <v>181</v>
      </c>
      <c r="E41" s="181"/>
      <c r="F41" s="180" t="str">
        <f>IF(LEN(TRIM(Input!E39)) = 0, "", Input!E39)</f>
        <v/>
      </c>
      <c r="G41" s="181" t="s">
        <v>0</v>
      </c>
      <c r="H41" s="180" t="str">
        <f>IF(LEN(TRIM(Input!F39)) = 0, "", Input!F39)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IF(LEN(TRIM(Input!C87)) = 0, "", Input!C87)</f>
        <v>87</v>
      </c>
      <c r="N41" s="181" t="s">
        <v>0</v>
      </c>
      <c r="O41" s="180">
        <f>IF(LEN(TRIM(Input!D87)) = 0, "", Input!D87)</f>
        <v>36</v>
      </c>
      <c r="P41" s="181" t="s">
        <v>0</v>
      </c>
      <c r="Q41" s="180" t="str">
        <f>IF(LEN(TRIM(Input!E87)) = 0, "", Input!E87)</f>
        <v/>
      </c>
      <c r="R41" s="181" t="s">
        <v>0</v>
      </c>
      <c r="S41" s="180" t="str">
        <f>IF(LEN(TRIM(Input!F87)) = 0, "", Input!F87)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84</v>
      </c>
      <c r="Z41" s="291">
        <f t="shared" si="8"/>
        <v>181</v>
      </c>
      <c r="AA41" s="298">
        <f t="shared" si="9"/>
        <v>0</v>
      </c>
      <c r="AB41" s="298">
        <f t="shared" si="10"/>
        <v>0</v>
      </c>
      <c r="AC41" s="298">
        <f t="shared" si="1"/>
        <v>265</v>
      </c>
      <c r="AD41" s="298">
        <f t="shared" si="2"/>
        <v>299</v>
      </c>
      <c r="AE41" s="298"/>
      <c r="AF41" s="298">
        <f t="shared" si="3"/>
        <v>589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888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IF(LEN(TRIM(Input!C40)) = 0, "", Input!C40)</f>
        <v>92</v>
      </c>
      <c r="C42" s="181" t="s">
        <v>0</v>
      </c>
      <c r="D42" s="180">
        <f>IF(LEN(TRIM(Input!D40)) = 0, "", Input!D40)</f>
        <v>137</v>
      </c>
      <c r="E42" s="181"/>
      <c r="F42" s="180" t="str">
        <f>IF(LEN(TRIM(Input!E40)) = 0, "", Input!E40)</f>
        <v/>
      </c>
      <c r="G42" s="181" t="s">
        <v>0</v>
      </c>
      <c r="H42" s="180" t="str">
        <f>IF(LEN(TRIM(Input!F40)) = 0, "", Input!F40)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IF(LEN(TRIM(Input!C88)) = 0, "", Input!C88)</f>
        <v>102</v>
      </c>
      <c r="N42" s="181" t="s">
        <v>0</v>
      </c>
      <c r="O42" s="180">
        <f>IF(LEN(TRIM(Input!D88)) = 0, "", Input!D88)</f>
        <v>22</v>
      </c>
      <c r="P42" s="181" t="s">
        <v>0</v>
      </c>
      <c r="Q42" s="180" t="str">
        <f>IF(LEN(TRIM(Input!E88)) = 0, "", Input!E88)</f>
        <v/>
      </c>
      <c r="R42" s="181" t="s">
        <v>0</v>
      </c>
      <c r="S42" s="180" t="str">
        <f>IF(LEN(TRIM(Input!F88)) = 0, "", Input!F88)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92</v>
      </c>
      <c r="Z42" s="291">
        <f t="shared" si="8"/>
        <v>137</v>
      </c>
      <c r="AA42" s="298">
        <f t="shared" si="9"/>
        <v>0</v>
      </c>
      <c r="AB42" s="298">
        <f t="shared" si="10"/>
        <v>0</v>
      </c>
      <c r="AC42" s="298">
        <f t="shared" si="1"/>
        <v>229</v>
      </c>
      <c r="AD42" s="298">
        <f t="shared" si="2"/>
        <v>284</v>
      </c>
      <c r="AE42" s="298"/>
      <c r="AF42" s="298">
        <f t="shared" si="3"/>
        <v>514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798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IF(LEN(TRIM(Input!C41)) = 0, "", Input!C41)</f>
        <v>62</v>
      </c>
      <c r="C43" s="301">
        <f>IF(LEN(CONCATENATE(B40,B41,B42,B43))=0, " ", SUM(B40:B43))</f>
        <v>310</v>
      </c>
      <c r="D43" s="300">
        <f>IF(LEN(TRIM(Input!D41)) = 0, "", Input!D41)</f>
        <v>161</v>
      </c>
      <c r="E43" s="301">
        <f>IF(LEN(CONCATENATE(D40,D41,D42,D43))=0, " ", SUM(D40:D43))</f>
        <v>668</v>
      </c>
      <c r="F43" s="300" t="str">
        <f>IF(LEN(TRIM(Input!E41)) = 0, "", Input!E41)</f>
        <v/>
      </c>
      <c r="G43" s="301" t="str">
        <f>IF(LEN(CONCATENATE(F40,F41,F42,F43))=0, " ", SUM(F40:F43))</f>
        <v xml:space="preserve"> </v>
      </c>
      <c r="H43" s="300" t="str">
        <f>IF(LEN(TRIM(Input!F41)) = 0, "", Input!F41)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978</v>
      </c>
      <c r="K43" s="302">
        <v>0.86458333333333204</v>
      </c>
      <c r="L43" s="303"/>
      <c r="M43" s="303">
        <f>IF(LEN(TRIM(Input!C89)) = 0, "", Input!C89)</f>
        <v>94</v>
      </c>
      <c r="N43" s="304">
        <f>IF(LEN(CONCATENATE(M40,M41,M42,M43))=0, " ", SUM(M40:M43))</f>
        <v>387</v>
      </c>
      <c r="O43" s="303">
        <f>IF(LEN(TRIM(Input!D89)) = 0, "", Input!D89)</f>
        <v>18</v>
      </c>
      <c r="P43" s="304">
        <f>IF(LEN(CONCATENATE(O40,O41,O42,O43))=0, " ", SUM(O40:O43))</f>
        <v>110</v>
      </c>
      <c r="Q43" s="303" t="str">
        <f>IF(LEN(TRIM(Input!E89)) = 0, "", Input!E89)</f>
        <v/>
      </c>
      <c r="R43" s="304" t="str">
        <f>IF(LEN(CONCATENATE(Q40,Q41,Q42,Q43))=0, " ", SUM(Q40:Q43))</f>
        <v xml:space="preserve"> </v>
      </c>
      <c r="S43" s="303" t="str">
        <f>IF(LEN(TRIM(Input!F89)) = 0, "", Input!F89)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497</v>
      </c>
      <c r="V43" s="76"/>
      <c r="W43" s="77"/>
      <c r="X43" s="290">
        <f t="shared" si="0"/>
        <v>0.36458333333333298</v>
      </c>
      <c r="Y43" s="291">
        <f t="shared" si="7"/>
        <v>62</v>
      </c>
      <c r="Z43" s="291">
        <f t="shared" si="8"/>
        <v>161</v>
      </c>
      <c r="AA43" s="298">
        <f t="shared" si="9"/>
        <v>0</v>
      </c>
      <c r="AB43" s="298">
        <f t="shared" si="10"/>
        <v>0</v>
      </c>
      <c r="AC43" s="298">
        <f t="shared" si="1"/>
        <v>223</v>
      </c>
      <c r="AD43" s="298">
        <f t="shared" si="2"/>
        <v>267</v>
      </c>
      <c r="AE43" s="298"/>
      <c r="AF43" s="298">
        <f t="shared" si="3"/>
        <v>494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761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IF(LEN(TRIM(Input!C42)) = 0, "", Input!C42)</f>
        <v>61</v>
      </c>
      <c r="C44" s="181" t="s">
        <v>0</v>
      </c>
      <c r="D44" s="180">
        <f>IF(LEN(TRIM(Input!D42)) = 0, "", Input!D42)</f>
        <v>110</v>
      </c>
      <c r="E44" s="181"/>
      <c r="F44" s="180" t="str">
        <f>IF(LEN(TRIM(Input!E42)) = 0, "", Input!E42)</f>
        <v/>
      </c>
      <c r="G44" s="181" t="s">
        <v>0</v>
      </c>
      <c r="H44" s="180" t="str">
        <f>IF(LEN(TRIM(Input!F42)) = 0, "", Input!F42)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IF(LEN(TRIM(Input!C90)) = 0, "", Input!C90)</f>
        <v>78</v>
      </c>
      <c r="N44" s="181" t="s">
        <v>0</v>
      </c>
      <c r="O44" s="180">
        <f>IF(LEN(TRIM(Input!D90)) = 0, "", Input!D90)</f>
        <v>22</v>
      </c>
      <c r="P44" s="181" t="s">
        <v>0</v>
      </c>
      <c r="Q44" s="180" t="str">
        <f>IF(LEN(TRIM(Input!E90)) = 0, "", Input!E90)</f>
        <v/>
      </c>
      <c r="R44" s="181" t="s">
        <v>0</v>
      </c>
      <c r="S44" s="180" t="str">
        <f>IF(LEN(TRIM(Input!F90)) = 0, "", Input!F90)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61</v>
      </c>
      <c r="Z44" s="291">
        <f t="shared" si="8"/>
        <v>110</v>
      </c>
      <c r="AA44" s="298">
        <f t="shared" si="9"/>
        <v>0</v>
      </c>
      <c r="AB44" s="298">
        <f t="shared" si="10"/>
        <v>0</v>
      </c>
      <c r="AC44" s="298">
        <f t="shared" si="1"/>
        <v>171</v>
      </c>
      <c r="AD44" s="298">
        <f t="shared" si="2"/>
        <v>304</v>
      </c>
      <c r="AE44" s="298"/>
      <c r="AF44" s="298">
        <f t="shared" si="3"/>
        <v>439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743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IF(LEN(TRIM(Input!C43)) = 0, "", Input!C43)</f>
        <v>69</v>
      </c>
      <c r="C45" s="181" t="s">
        <v>0</v>
      </c>
      <c r="D45" s="180">
        <f>IF(LEN(TRIM(Input!D43)) = 0, "", Input!D43)</f>
        <v>106</v>
      </c>
      <c r="E45" s="181"/>
      <c r="F45" s="180" t="str">
        <f>IF(LEN(TRIM(Input!E43)) = 0, "", Input!E43)</f>
        <v/>
      </c>
      <c r="G45" s="181" t="s">
        <v>0</v>
      </c>
      <c r="H45" s="180" t="str">
        <f>IF(LEN(TRIM(Input!F43)) = 0, "", Input!F43)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IF(LEN(TRIM(Input!C91)) = 0, "", Input!C91)</f>
        <v>64</v>
      </c>
      <c r="N45" s="181" t="s">
        <v>0</v>
      </c>
      <c r="O45" s="180">
        <f>IF(LEN(TRIM(Input!D91)) = 0, "", Input!D91)</f>
        <v>23</v>
      </c>
      <c r="P45" s="181" t="s">
        <v>0</v>
      </c>
      <c r="Q45" s="180" t="str">
        <f>IF(LEN(TRIM(Input!E91)) = 0, "", Input!E91)</f>
        <v/>
      </c>
      <c r="R45" s="181" t="s">
        <v>0</v>
      </c>
      <c r="S45" s="180" t="str">
        <f>IF(LEN(TRIM(Input!F91)) = 0, "", Input!F91)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69</v>
      </c>
      <c r="Z45" s="291">
        <f t="shared" si="8"/>
        <v>106</v>
      </c>
      <c r="AA45" s="298">
        <f t="shared" si="9"/>
        <v>0</v>
      </c>
      <c r="AB45" s="298">
        <f t="shared" si="10"/>
        <v>0</v>
      </c>
      <c r="AC45" s="298">
        <f t="shared" si="1"/>
        <v>175</v>
      </c>
      <c r="AD45" s="298">
        <f t="shared" si="2"/>
        <v>346</v>
      </c>
      <c r="AE45" s="298"/>
      <c r="AF45" s="298">
        <f t="shared" si="3"/>
        <v>440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786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IF(LEN(TRIM(Input!C44)) = 0, "", Input!C44)</f>
        <v>75</v>
      </c>
      <c r="C46" s="181" t="s">
        <v>0</v>
      </c>
      <c r="D46" s="180">
        <f>IF(LEN(TRIM(Input!D44)) = 0, "", Input!D44)</f>
        <v>117</v>
      </c>
      <c r="E46" s="181"/>
      <c r="F46" s="180" t="str">
        <f>IF(LEN(TRIM(Input!E44)) = 0, "", Input!E44)</f>
        <v/>
      </c>
      <c r="G46" s="181" t="s">
        <v>0</v>
      </c>
      <c r="H46" s="180" t="str">
        <f>IF(LEN(TRIM(Input!F44)) = 0, "", Input!F44)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IF(LEN(TRIM(Input!C92)) = 0, "", Input!C92)</f>
        <v>63</v>
      </c>
      <c r="N46" s="181" t="s">
        <v>0</v>
      </c>
      <c r="O46" s="180">
        <f>IF(LEN(TRIM(Input!D92)) = 0, "", Input!D92)</f>
        <v>18</v>
      </c>
      <c r="P46" s="181" t="s">
        <v>0</v>
      </c>
      <c r="Q46" s="180" t="str">
        <f>IF(LEN(TRIM(Input!E92)) = 0, "", Input!E92)</f>
        <v/>
      </c>
      <c r="R46" s="181" t="s">
        <v>0</v>
      </c>
      <c r="S46" s="180" t="str">
        <f>IF(LEN(TRIM(Input!F92)) = 0, "", Input!F92)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75</v>
      </c>
      <c r="Z46" s="291">
        <f t="shared" si="8"/>
        <v>117</v>
      </c>
      <c r="AA46" s="298">
        <f t="shared" si="9"/>
        <v>0</v>
      </c>
      <c r="AB46" s="298">
        <f t="shared" si="10"/>
        <v>0</v>
      </c>
      <c r="AC46" s="298">
        <f t="shared" si="1"/>
        <v>192</v>
      </c>
      <c r="AD46" s="298">
        <f t="shared" si="2"/>
        <v>356</v>
      </c>
      <c r="AE46" s="298"/>
      <c r="AF46" s="298">
        <f t="shared" si="3"/>
        <v>443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799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IF(LEN(TRIM(Input!C45)) = 0, "", Input!C45)</f>
        <v>99</v>
      </c>
      <c r="C47" s="301">
        <f>IF(LEN(CONCATENATE(B44,B45,B46,B47))=0, " ", SUM(B44:B47))</f>
        <v>304</v>
      </c>
      <c r="D47" s="300">
        <f>IF(LEN(TRIM(Input!D45)) = 0, "", Input!D45)</f>
        <v>106</v>
      </c>
      <c r="E47" s="301">
        <f>IF(LEN(CONCATENATE(D44,D45,D46,D47))=0, " ", SUM(D44:D47))</f>
        <v>439</v>
      </c>
      <c r="F47" s="300" t="str">
        <f>IF(LEN(TRIM(Input!E45)) = 0, "", Input!E45)</f>
        <v/>
      </c>
      <c r="G47" s="301" t="str">
        <f>IF(LEN(CONCATENATE(F44,F45,F46,F47))=0, " ", SUM(F44:F47))</f>
        <v xml:space="preserve"> </v>
      </c>
      <c r="H47" s="300" t="str">
        <f>IF(LEN(TRIM(Input!F45)) = 0, "", Input!F45)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743</v>
      </c>
      <c r="K47" s="302">
        <v>0.906249999999999</v>
      </c>
      <c r="L47" s="303"/>
      <c r="M47" s="303">
        <f>IF(LEN(TRIM(Input!C93)) = 0, "", Input!C93)</f>
        <v>48</v>
      </c>
      <c r="N47" s="304">
        <f>IF(LEN(CONCATENATE(M44,M45,M46,M47))=0, " ", SUM(M44:M47))</f>
        <v>253</v>
      </c>
      <c r="O47" s="303">
        <f>IF(LEN(TRIM(Input!D93)) = 0, "", Input!D93)</f>
        <v>23</v>
      </c>
      <c r="P47" s="304">
        <f>IF(LEN(CONCATENATE(O44,O45,O46,O47))=0, " ", SUM(O44:O47))</f>
        <v>86</v>
      </c>
      <c r="Q47" s="303" t="str">
        <f>IF(LEN(TRIM(Input!E93)) = 0, "", Input!E93)</f>
        <v/>
      </c>
      <c r="R47" s="304" t="str">
        <f>IF(LEN(CONCATENATE(Q44,Q45,Q46,Q47))=0, " ", SUM(Q44:Q47))</f>
        <v xml:space="preserve"> </v>
      </c>
      <c r="S47" s="303" t="str">
        <f>IF(LEN(TRIM(Input!F93)) = 0, "", Input!F93)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339</v>
      </c>
      <c r="V47" s="76"/>
      <c r="W47" s="77"/>
      <c r="X47" s="290">
        <f t="shared" si="0"/>
        <v>0.40625</v>
      </c>
      <c r="Y47" s="291">
        <f t="shared" si="7"/>
        <v>99</v>
      </c>
      <c r="Z47" s="291">
        <f t="shared" si="8"/>
        <v>106</v>
      </c>
      <c r="AA47" s="298">
        <f t="shared" si="9"/>
        <v>0</v>
      </c>
      <c r="AB47" s="298">
        <f t="shared" si="10"/>
        <v>0</v>
      </c>
      <c r="AC47" s="298">
        <f t="shared" si="1"/>
        <v>205</v>
      </c>
      <c r="AD47" s="298">
        <f t="shared" si="2"/>
        <v>378</v>
      </c>
      <c r="AE47" s="298"/>
      <c r="AF47" s="298">
        <f t="shared" si="3"/>
        <v>429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807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IF(LEN(TRIM(Input!C46)) = 0, "", Input!C46)</f>
        <v>103</v>
      </c>
      <c r="C48" s="181" t="s">
        <v>0</v>
      </c>
      <c r="D48" s="180">
        <f>IF(LEN(TRIM(Input!D46)) = 0, "", Input!D46)</f>
        <v>111</v>
      </c>
      <c r="E48" s="181"/>
      <c r="F48" s="180" t="str">
        <f>IF(LEN(TRIM(Input!E46)) = 0, "", Input!E46)</f>
        <v/>
      </c>
      <c r="G48" s="181" t="s">
        <v>0</v>
      </c>
      <c r="H48" s="180" t="str">
        <f>IF(LEN(TRIM(Input!F46)) = 0, "", Input!F46)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IF(LEN(TRIM(Input!C94)) = 0, "", Input!C94)</f>
        <v>43</v>
      </c>
      <c r="N48" s="181" t="s">
        <v>0</v>
      </c>
      <c r="O48" s="180">
        <f>IF(LEN(TRIM(Input!D94)) = 0, "", Input!D94)</f>
        <v>16</v>
      </c>
      <c r="P48" s="181" t="s">
        <v>0</v>
      </c>
      <c r="Q48" s="180" t="str">
        <f>IF(LEN(TRIM(Input!E94)) = 0, "", Input!E94)</f>
        <v/>
      </c>
      <c r="R48" s="181" t="s">
        <v>0</v>
      </c>
      <c r="S48" s="180" t="str">
        <f>IF(LEN(TRIM(Input!F94)) = 0, "", Input!F94)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103</v>
      </c>
      <c r="Z48" s="291">
        <f t="shared" si="8"/>
        <v>111</v>
      </c>
      <c r="AA48" s="298">
        <f t="shared" si="9"/>
        <v>0</v>
      </c>
      <c r="AB48" s="298">
        <f t="shared" si="10"/>
        <v>0</v>
      </c>
      <c r="AC48" s="298">
        <f t="shared" si="1"/>
        <v>214</v>
      </c>
      <c r="AD48" s="298">
        <f t="shared" si="2"/>
        <v>378</v>
      </c>
      <c r="AE48" s="298"/>
      <c r="AF48" s="298">
        <f t="shared" si="3"/>
        <v>444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822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IF(LEN(TRIM(Input!C47)) = 0, "", Input!C47)</f>
        <v>79</v>
      </c>
      <c r="C49" s="181" t="s">
        <v>0</v>
      </c>
      <c r="D49" s="180">
        <f>IF(LEN(TRIM(Input!D47)) = 0, "", Input!D47)</f>
        <v>109</v>
      </c>
      <c r="E49" s="181"/>
      <c r="F49" s="180" t="str">
        <f>IF(LEN(TRIM(Input!E47)) = 0, "", Input!E47)</f>
        <v/>
      </c>
      <c r="G49" s="181" t="s">
        <v>0</v>
      </c>
      <c r="H49" s="180" t="str">
        <f>IF(LEN(TRIM(Input!F47)) = 0, "", Input!F47)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IF(LEN(TRIM(Input!C95)) = 0, "", Input!C95)</f>
        <v>40</v>
      </c>
      <c r="N49" s="181" t="s">
        <v>0</v>
      </c>
      <c r="O49" s="180">
        <f>IF(LEN(TRIM(Input!D95)) = 0, "", Input!D95)</f>
        <v>13</v>
      </c>
      <c r="P49" s="181" t="s">
        <v>0</v>
      </c>
      <c r="Q49" s="180" t="str">
        <f>IF(LEN(TRIM(Input!E95)) = 0, "", Input!E95)</f>
        <v/>
      </c>
      <c r="R49" s="181" t="s">
        <v>0</v>
      </c>
      <c r="S49" s="180" t="str">
        <f>IF(LEN(TRIM(Input!F95)) = 0, "", Input!F95)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79</v>
      </c>
      <c r="Z49" s="291">
        <f t="shared" si="8"/>
        <v>109</v>
      </c>
      <c r="AA49" s="298">
        <f t="shared" si="9"/>
        <v>0</v>
      </c>
      <c r="AB49" s="298">
        <f t="shared" si="10"/>
        <v>0</v>
      </c>
      <c r="AC49" s="298">
        <f t="shared" si="1"/>
        <v>188</v>
      </c>
      <c r="AD49" s="298">
        <f t="shared" si="2"/>
        <v>391</v>
      </c>
      <c r="AE49" s="298"/>
      <c r="AF49" s="298">
        <f t="shared" si="3"/>
        <v>458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849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IF(LEN(TRIM(Input!C48)) = 0, "", Input!C48)</f>
        <v>97</v>
      </c>
      <c r="C50" s="181" t="s">
        <v>0</v>
      </c>
      <c r="D50" s="180">
        <f>IF(LEN(TRIM(Input!D48)) = 0, "", Input!D48)</f>
        <v>103</v>
      </c>
      <c r="E50" s="181"/>
      <c r="F50" s="180" t="str">
        <f>IF(LEN(TRIM(Input!E48)) = 0, "", Input!E48)</f>
        <v/>
      </c>
      <c r="G50" s="181" t="s">
        <v>0</v>
      </c>
      <c r="H50" s="180" t="str">
        <f>IF(LEN(TRIM(Input!F48)) = 0, "", Input!F48)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IF(LEN(TRIM(Input!C96)) = 0, "", Input!C96)</f>
        <v>31</v>
      </c>
      <c r="N50" s="181" t="s">
        <v>0</v>
      </c>
      <c r="O50" s="180">
        <f>IF(LEN(TRIM(Input!D96)) = 0, "", Input!D96)</f>
        <v>12</v>
      </c>
      <c r="P50" s="181" t="s">
        <v>0</v>
      </c>
      <c r="Q50" s="180" t="str">
        <f>IF(LEN(TRIM(Input!E96)) = 0, "", Input!E96)</f>
        <v/>
      </c>
      <c r="R50" s="181" t="s">
        <v>0</v>
      </c>
      <c r="S50" s="180" t="str">
        <f>IF(LEN(TRIM(Input!F96)) = 0, "", Input!F96)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97</v>
      </c>
      <c r="Z50" s="291">
        <f t="shared" si="8"/>
        <v>103</v>
      </c>
      <c r="AA50" s="298">
        <f t="shared" si="9"/>
        <v>0</v>
      </c>
      <c r="AB50" s="298">
        <f t="shared" si="10"/>
        <v>0</v>
      </c>
      <c r="AC50" s="298">
        <f t="shared" si="1"/>
        <v>200</v>
      </c>
      <c r="AD50" s="298">
        <f t="shared" si="2"/>
        <v>423</v>
      </c>
      <c r="AE50" s="298"/>
      <c r="AF50" s="298">
        <f t="shared" si="3"/>
        <v>466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889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IF(LEN(TRIM(Input!C49)) = 0, "", Input!C49)</f>
        <v>99</v>
      </c>
      <c r="C51" s="301">
        <f>IF(LEN(CONCATENATE(B48,B49,B50,B51))=0, " ", SUM(B48:B51))</f>
        <v>378</v>
      </c>
      <c r="D51" s="300">
        <f>IF(LEN(TRIM(Input!D49)) = 0, "", Input!D49)</f>
        <v>121</v>
      </c>
      <c r="E51" s="301">
        <f>IF(LEN(CONCATENATE(D48,D49,D50,D51))=0, " ", SUM(D48:D51))</f>
        <v>444</v>
      </c>
      <c r="F51" s="300" t="str">
        <f>IF(LEN(TRIM(Input!E49)) = 0, "", Input!E49)</f>
        <v/>
      </c>
      <c r="G51" s="301" t="str">
        <f>IF(LEN(CONCATENATE(F48,F49,F50,F51))=0, " ", SUM(F48:F51))</f>
        <v xml:space="preserve"> </v>
      </c>
      <c r="H51" s="300" t="str">
        <f>IF(LEN(TRIM(Input!F49)) = 0, "", Input!F49)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822</v>
      </c>
      <c r="K51" s="302">
        <v>0.94791666666666496</v>
      </c>
      <c r="L51" s="303"/>
      <c r="M51" s="303">
        <f>IF(LEN(TRIM(Input!C97)) = 0, "", Input!C97)</f>
        <v>30</v>
      </c>
      <c r="N51" s="304">
        <f>IF(LEN(CONCATENATE(M48,M49,M50,M51))=0, " ", SUM(M48:M51))</f>
        <v>144</v>
      </c>
      <c r="O51" s="303">
        <f>IF(LEN(TRIM(Input!D97)) = 0, "", Input!D97)</f>
        <v>9</v>
      </c>
      <c r="P51" s="304">
        <f>IF(LEN(CONCATENATE(O48,O49,O50,O51))=0, " ", SUM(O48:O51))</f>
        <v>50</v>
      </c>
      <c r="Q51" s="303" t="str">
        <f>IF(LEN(TRIM(Input!E97)) = 0, "", Input!E97)</f>
        <v/>
      </c>
      <c r="R51" s="304" t="str">
        <f>IF(LEN(CONCATENATE(Q48,Q49,Q50,Q51))=0, " ", SUM(Q48:Q51))</f>
        <v xml:space="preserve"> </v>
      </c>
      <c r="S51" s="303" t="str">
        <f>IF(LEN(TRIM(Input!F97)) = 0, "", Input!F97)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194</v>
      </c>
      <c r="V51" s="76"/>
      <c r="W51" s="77"/>
      <c r="X51" s="290">
        <f t="shared" si="0"/>
        <v>0.44791666666666702</v>
      </c>
      <c r="Y51" s="291">
        <f t="shared" si="7"/>
        <v>99</v>
      </c>
      <c r="Z51" s="291">
        <f t="shared" si="8"/>
        <v>121</v>
      </c>
      <c r="AA51" s="298">
        <f t="shared" si="9"/>
        <v>0</v>
      </c>
      <c r="AB51" s="298">
        <f t="shared" si="10"/>
        <v>0</v>
      </c>
      <c r="AC51" s="298">
        <f t="shared" si="1"/>
        <v>220</v>
      </c>
      <c r="AD51" s="298">
        <f t="shared" si="2"/>
        <v>440</v>
      </c>
      <c r="AE51" s="298"/>
      <c r="AF51" s="298">
        <f t="shared" si="3"/>
        <v>469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909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IF(LEN(TRIM(Input!C50)) = 0, "", Input!C50)</f>
        <v>116</v>
      </c>
      <c r="C52" s="181" t="s">
        <v>0</v>
      </c>
      <c r="D52" s="180">
        <f>IF(LEN(TRIM(Input!D50)) = 0, "", Input!D50)</f>
        <v>125</v>
      </c>
      <c r="E52" s="181"/>
      <c r="F52" s="180" t="str">
        <f>IF(LEN(TRIM(Input!E50)) = 0, "", Input!E50)</f>
        <v/>
      </c>
      <c r="G52" s="181" t="s">
        <v>0</v>
      </c>
      <c r="H52" s="180" t="str">
        <f>IF(LEN(TRIM(Input!F50)) = 0, "", Input!F50)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IF(LEN(TRIM(Input!C98)) = 0, "", Input!C98)</f>
        <v>26</v>
      </c>
      <c r="N52" s="181" t="s">
        <v>0</v>
      </c>
      <c r="O52" s="180">
        <f>IF(LEN(TRIM(Input!D98)) = 0, "", Input!D98)</f>
        <v>7</v>
      </c>
      <c r="P52" s="181" t="s">
        <v>0</v>
      </c>
      <c r="Q52" s="180" t="str">
        <f>IF(LEN(TRIM(Input!E98)) = 0, "", Input!E98)</f>
        <v/>
      </c>
      <c r="R52" s="181" t="s">
        <v>0</v>
      </c>
      <c r="S52" s="180" t="str">
        <f>IF(LEN(TRIM(Input!F98)) = 0, "", Input!F98)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116</v>
      </c>
      <c r="Z52" s="291">
        <f t="shared" si="8"/>
        <v>125</v>
      </c>
      <c r="AA52" s="298">
        <f t="shared" si="9"/>
        <v>0</v>
      </c>
      <c r="AB52" s="298">
        <f t="shared" si="10"/>
        <v>0</v>
      </c>
      <c r="AC52" s="298">
        <f t="shared" si="1"/>
        <v>241</v>
      </c>
      <c r="AD52" s="298">
        <f t="shared" si="2"/>
        <v>456</v>
      </c>
      <c r="AE52" s="298"/>
      <c r="AF52" s="298">
        <f t="shared" si="3"/>
        <v>469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925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IF(LEN(TRIM(Input!C51)) = 0, "", Input!C51)</f>
        <v>111</v>
      </c>
      <c r="C53" s="181" t="s">
        <v>0</v>
      </c>
      <c r="D53" s="180">
        <f>IF(LEN(TRIM(Input!D51)) = 0, "", Input!D51)</f>
        <v>117</v>
      </c>
      <c r="E53" s="181"/>
      <c r="F53" s="180" t="str">
        <f>IF(LEN(TRIM(Input!E51)) = 0, "", Input!E51)</f>
        <v/>
      </c>
      <c r="G53" s="181" t="s">
        <v>0</v>
      </c>
      <c r="H53" s="180" t="str">
        <f>IF(LEN(TRIM(Input!F51)) = 0, "", Input!F51)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IF(LEN(TRIM(Input!C99)) = 0, "", Input!C99)</f>
        <v>28</v>
      </c>
      <c r="N53" s="181" t="s">
        <v>0</v>
      </c>
      <c r="O53" s="180">
        <f>IF(LEN(TRIM(Input!D99)) = 0, "", Input!D99)</f>
        <v>9</v>
      </c>
      <c r="P53" s="181" t="s">
        <v>0</v>
      </c>
      <c r="Q53" s="180" t="str">
        <f>IF(LEN(TRIM(Input!E99)) = 0, "", Input!E99)</f>
        <v/>
      </c>
      <c r="R53" s="181" t="s">
        <v>0</v>
      </c>
      <c r="S53" s="180" t="str">
        <f>IF(LEN(TRIM(Input!F99)) = 0, "", Input!F99)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111</v>
      </c>
      <c r="Z53" s="291">
        <f t="shared" si="8"/>
        <v>117</v>
      </c>
      <c r="AA53" s="298">
        <f t="shared" si="9"/>
        <v>0</v>
      </c>
      <c r="AB53" s="298">
        <f t="shared" si="10"/>
        <v>0</v>
      </c>
      <c r="AC53" s="298">
        <f t="shared" si="1"/>
        <v>228</v>
      </c>
      <c r="AD53" s="298">
        <f t="shared" si="2"/>
        <v>483</v>
      </c>
      <c r="AE53" s="298"/>
      <c r="AF53" s="298">
        <f t="shared" si="3"/>
        <v>447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930</v>
      </c>
      <c r="AM53" s="299"/>
    </row>
    <row r="54" spans="1:98" s="13" customFormat="1" ht="18.75" customHeight="1">
      <c r="A54" s="179">
        <v>0.47916666666666702</v>
      </c>
      <c r="B54" s="180">
        <f>IF(LEN(TRIM(Input!C52)) = 0, "", Input!C52)</f>
        <v>114</v>
      </c>
      <c r="C54" s="181" t="s">
        <v>0</v>
      </c>
      <c r="D54" s="180">
        <f>IF(LEN(TRIM(Input!D52)) = 0, "", Input!D52)</f>
        <v>106</v>
      </c>
      <c r="E54" s="181"/>
      <c r="F54" s="180" t="str">
        <f>IF(LEN(TRIM(Input!E52)) = 0, "", Input!E52)</f>
        <v/>
      </c>
      <c r="G54" s="181" t="s">
        <v>0</v>
      </c>
      <c r="H54" s="180" t="str">
        <f>IF(LEN(TRIM(Input!F52)) = 0, "", Input!F52)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IF(LEN(TRIM(Input!C100)) = 0, "", Input!C100)</f>
        <v>19</v>
      </c>
      <c r="N54" s="181" t="s">
        <v>0</v>
      </c>
      <c r="O54" s="180">
        <f>IF(LEN(TRIM(Input!D100)) = 0, "", Input!D100)</f>
        <v>8</v>
      </c>
      <c r="P54" s="181" t="s">
        <v>0</v>
      </c>
      <c r="Q54" s="180" t="str">
        <f>IF(LEN(TRIM(Input!E100)) = 0, "", Input!E100)</f>
        <v/>
      </c>
      <c r="R54" s="181" t="s">
        <v>0</v>
      </c>
      <c r="S54" s="180" t="str">
        <f>IF(LEN(TRIM(Input!F100)) = 0, "", Input!F100)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114</v>
      </c>
      <c r="Z54" s="291">
        <f t="shared" si="8"/>
        <v>106</v>
      </c>
      <c r="AA54" s="298">
        <f t="shared" si="9"/>
        <v>0</v>
      </c>
      <c r="AB54" s="298">
        <f t="shared" si="10"/>
        <v>0</v>
      </c>
      <c r="AC54" s="298">
        <f t="shared" si="1"/>
        <v>220</v>
      </c>
      <c r="AD54" s="298">
        <f t="shared" si="2"/>
        <v>507</v>
      </c>
      <c r="AE54" s="298"/>
      <c r="AF54" s="298">
        <f t="shared" si="3"/>
        <v>440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947</v>
      </c>
      <c r="AM54" s="299"/>
    </row>
    <row r="55" spans="1:98" s="13" customFormat="1" ht="18.75" customHeight="1" thickBot="1">
      <c r="A55" s="190">
        <v>0.48958333333333298</v>
      </c>
      <c r="B55" s="300">
        <f>IF(LEN(TRIM(Input!C53)) = 0, "", Input!C53)</f>
        <v>115</v>
      </c>
      <c r="C55" s="181">
        <f>IF(LEN(CONCATENATE(B52,B53,B54,B55))=0, " ", SUM(B52:B55))</f>
        <v>456</v>
      </c>
      <c r="D55" s="300">
        <f>IF(LEN(TRIM(Input!D53)) = 0, "", Input!D53)</f>
        <v>121</v>
      </c>
      <c r="E55" s="181">
        <f>IF(LEN(CONCATENATE(D52,D53,D54,D55))=0, " ", SUM(D52:D55))</f>
        <v>469</v>
      </c>
      <c r="F55" s="300" t="str">
        <f>IF(LEN(TRIM(Input!E53)) = 0, "", Input!E53)</f>
        <v/>
      </c>
      <c r="G55" s="181" t="str">
        <f>IF(LEN(CONCATENATE(F52,F53,F54,F55))=0, " ", SUM(F52:F55))</f>
        <v xml:space="preserve"> </v>
      </c>
      <c r="H55" s="300" t="str">
        <f>IF(LEN(TRIM(Input!F53)) = 0, "", Input!F53)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925</v>
      </c>
      <c r="K55" s="312">
        <v>0.98958333333333204</v>
      </c>
      <c r="L55" s="313"/>
      <c r="M55" s="313">
        <f>IF(LEN(TRIM(Input!C101)) = 0, "", Input!C101)</f>
        <v>9</v>
      </c>
      <c r="N55" s="314">
        <f>IF(LEN(CONCATENATE(M52,M53,M54,M55))=0, " ", SUM(M52:M55))</f>
        <v>82</v>
      </c>
      <c r="O55" s="313">
        <f>IF(LEN(TRIM(Input!D101)) = 0, "", Input!D101)</f>
        <v>5</v>
      </c>
      <c r="P55" s="314">
        <f>IF(LEN(CONCATENATE(O52,O53,O54,O55))=0, " ", SUM(O52:O55))</f>
        <v>29</v>
      </c>
      <c r="Q55" s="313" t="str">
        <f>IF(LEN(TRIM(Input!E101)) = 0, "", Input!E101)</f>
        <v/>
      </c>
      <c r="R55" s="314" t="str">
        <f>IF(LEN(CONCATENATE(Q52,Q53,Q54,Q55))=0, " ", SUM(Q52:Q55))</f>
        <v xml:space="preserve"> </v>
      </c>
      <c r="S55" s="313" t="str">
        <f>IF(LEN(TRIM(Input!F101)) = 0, "", Input!F101)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111</v>
      </c>
      <c r="V55" s="76"/>
      <c r="W55" s="77"/>
      <c r="X55" s="290">
        <f t="shared" si="0"/>
        <v>0.48958333333333298</v>
      </c>
      <c r="Y55" s="291">
        <f t="shared" si="7"/>
        <v>115</v>
      </c>
      <c r="Z55" s="291">
        <f t="shared" si="8"/>
        <v>121</v>
      </c>
      <c r="AA55" s="298">
        <f t="shared" si="9"/>
        <v>0</v>
      </c>
      <c r="AB55" s="298">
        <f t="shared" si="10"/>
        <v>0</v>
      </c>
      <c r="AC55" s="298">
        <f t="shared" si="1"/>
        <v>236</v>
      </c>
      <c r="AD55" s="298">
        <f t="shared" si="2"/>
        <v>541</v>
      </c>
      <c r="AE55" s="298"/>
      <c r="AF55" s="298">
        <f t="shared" si="3"/>
        <v>441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982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1875</v>
      </c>
      <c r="D56" s="195"/>
      <c r="E56" s="195">
        <f>IF(SUM(E11,E15,E19,E23,E27,E31,E35,E39,E43,E47,E51,E55)=0,"",SUM(E11,E15,E19,E23,E27,E31,E35,E39,E43,E47,E51,E55))</f>
        <v>3373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5248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6343</v>
      </c>
      <c r="O56" s="198"/>
      <c r="P56" s="198">
        <f>IF(SUM(P11,P15,P19,P23,P27,P31,P35,P39,P43,P47,P51,P55)=0,"",SUM(P11,P15,P19,P23,P27,P31,P35,P39,P43,P47,P51,P55))</f>
        <v>2898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9241</v>
      </c>
      <c r="W56" s="289" t="s">
        <v>5</v>
      </c>
      <c r="X56" s="293">
        <f t="shared" ref="X56:X103" si="11">K8</f>
        <v>0.5</v>
      </c>
      <c r="Y56" s="294">
        <f>IF(M8="",0,M8)</f>
        <v>143</v>
      </c>
      <c r="Z56" s="294">
        <f>IF(O8="",0,O8)</f>
        <v>103</v>
      </c>
      <c r="AA56" s="294">
        <f>IF(Q8="",0,Q8)</f>
        <v>0</v>
      </c>
      <c r="AB56" s="294">
        <f>IF(S8="",0,S8)</f>
        <v>0</v>
      </c>
      <c r="AC56" s="298">
        <f t="shared" si="1"/>
        <v>246</v>
      </c>
      <c r="AD56" s="298">
        <f t="shared" si="2"/>
        <v>549</v>
      </c>
      <c r="AE56" s="298"/>
      <c r="AF56" s="298">
        <f t="shared" si="3"/>
        <v>426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975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135</v>
      </c>
      <c r="Z57" s="294">
        <f t="shared" ref="Z57:Z103" si="13">IF(O9="",0,O9)</f>
        <v>110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245</v>
      </c>
      <c r="AD57" s="298">
        <f t="shared" si="2"/>
        <v>564</v>
      </c>
      <c r="AE57" s="298"/>
      <c r="AF57" s="298">
        <f t="shared" si="3"/>
        <v>425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989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148</v>
      </c>
      <c r="Z58" s="294">
        <f t="shared" si="13"/>
        <v>107</v>
      </c>
      <c r="AA58" s="294">
        <f t="shared" si="14"/>
        <v>0</v>
      </c>
      <c r="AB58" s="294">
        <f t="shared" si="15"/>
        <v>0</v>
      </c>
      <c r="AC58" s="298">
        <f t="shared" si="1"/>
        <v>255</v>
      </c>
      <c r="AD58" s="298">
        <f t="shared" si="2"/>
        <v>561</v>
      </c>
      <c r="AE58" s="298"/>
      <c r="AF58" s="298">
        <f t="shared" si="3"/>
        <v>409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970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123</v>
      </c>
      <c r="Z59" s="294">
        <f t="shared" si="13"/>
        <v>106</v>
      </c>
      <c r="AA59" s="294">
        <f t="shared" si="14"/>
        <v>0</v>
      </c>
      <c r="AB59" s="294">
        <f t="shared" si="15"/>
        <v>0</v>
      </c>
      <c r="AC59" s="298">
        <f t="shared" si="1"/>
        <v>229</v>
      </c>
      <c r="AD59" s="298">
        <f t="shared" si="2"/>
        <v>555</v>
      </c>
      <c r="AE59" s="298"/>
      <c r="AF59" s="298">
        <f t="shared" si="3"/>
        <v>394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949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158</v>
      </c>
      <c r="Z60" s="294">
        <f t="shared" si="13"/>
        <v>102</v>
      </c>
      <c r="AA60" s="294">
        <f t="shared" si="14"/>
        <v>0</v>
      </c>
      <c r="AB60" s="294">
        <f t="shared" si="15"/>
        <v>0</v>
      </c>
      <c r="AC60" s="298">
        <f t="shared" si="1"/>
        <v>260</v>
      </c>
      <c r="AD60" s="298">
        <f t="shared" si="2"/>
        <v>561</v>
      </c>
      <c r="AE60" s="298"/>
      <c r="AF60" s="298">
        <f t="shared" si="3"/>
        <v>392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953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0.35727896341463417</v>
      </c>
      <c r="D61" s="209"/>
      <c r="E61" s="209">
        <f>IF(E56="","",E56/$J$56)</f>
        <v>0.64272103658536583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0.36220581130512802</v>
      </c>
      <c r="K61" s="211" t="s">
        <v>26</v>
      </c>
      <c r="L61" s="208"/>
      <c r="M61" s="208"/>
      <c r="N61" s="209">
        <f>IF(N56="","",N56/$U$56)</f>
        <v>0.68639757601991125</v>
      </c>
      <c r="O61" s="209"/>
      <c r="P61" s="209">
        <f>IF(P56="","",P56/$U$56)</f>
        <v>0.31360242398008875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0.63779418869487192</v>
      </c>
      <c r="V61" s="77"/>
      <c r="W61" s="77"/>
      <c r="X61" s="293">
        <f t="shared" si="11"/>
        <v>0.55208333333333304</v>
      </c>
      <c r="Y61" s="294">
        <f t="shared" si="12"/>
        <v>132</v>
      </c>
      <c r="Z61" s="294">
        <f t="shared" si="13"/>
        <v>94</v>
      </c>
      <c r="AA61" s="294">
        <f t="shared" si="14"/>
        <v>0</v>
      </c>
      <c r="AB61" s="294">
        <f t="shared" si="15"/>
        <v>0</v>
      </c>
      <c r="AC61" s="298">
        <f t="shared" si="1"/>
        <v>226</v>
      </c>
      <c r="AD61" s="298">
        <f t="shared" si="2"/>
        <v>545</v>
      </c>
      <c r="AE61" s="298"/>
      <c r="AF61" s="298">
        <f t="shared" si="3"/>
        <v>374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919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0.3125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0.3125</v>
      </c>
      <c r="K62" s="217" t="s">
        <v>27</v>
      </c>
      <c r="L62" s="218"/>
      <c r="M62" s="218"/>
      <c r="N62" s="219">
        <f>IF(AE94&lt;&gt;0,AE94,"")</f>
        <v>0.70833333333333304</v>
      </c>
      <c r="O62" s="219"/>
      <c r="P62" s="219">
        <f>IF(AG94&lt;&gt;0,AG94,"")</f>
        <v>0.5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0.70833333333333304</v>
      </c>
      <c r="V62" s="77"/>
      <c r="W62" s="77"/>
      <c r="X62" s="293">
        <f t="shared" si="11"/>
        <v>0.5625</v>
      </c>
      <c r="Y62" s="294">
        <f t="shared" si="12"/>
        <v>142</v>
      </c>
      <c r="Z62" s="294">
        <f t="shared" si="13"/>
        <v>92</v>
      </c>
      <c r="AA62" s="294">
        <f t="shared" si="14"/>
        <v>0</v>
      </c>
      <c r="AB62" s="294">
        <f t="shared" si="15"/>
        <v>0</v>
      </c>
      <c r="AC62" s="298">
        <f t="shared" si="1"/>
        <v>234</v>
      </c>
      <c r="AD62" s="298">
        <f t="shared" si="2"/>
        <v>582</v>
      </c>
      <c r="AE62" s="298"/>
      <c r="AF62" s="298">
        <f t="shared" si="3"/>
        <v>388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970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541</v>
      </c>
      <c r="D63" s="222"/>
      <c r="E63" s="222">
        <f>IF(AG9&lt;&gt;0,AG9,"")</f>
        <v>763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1017</v>
      </c>
      <c r="K63" s="224" t="s">
        <v>28</v>
      </c>
      <c r="L63" s="225"/>
      <c r="M63" s="226"/>
      <c r="N63" s="227">
        <f>IF(AE89&lt;&gt;0,AE89,"")</f>
        <v>953</v>
      </c>
      <c r="O63" s="228"/>
      <c r="P63" s="227">
        <f>IF(AG89&lt;&gt;0,AG89,"")</f>
        <v>426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1269</v>
      </c>
      <c r="V63" s="77"/>
      <c r="W63" s="77"/>
      <c r="X63" s="293">
        <f t="shared" si="11"/>
        <v>0.57291666666666596</v>
      </c>
      <c r="Y63" s="294">
        <f t="shared" si="12"/>
        <v>129</v>
      </c>
      <c r="Z63" s="294">
        <f t="shared" si="13"/>
        <v>104</v>
      </c>
      <c r="AA63" s="294">
        <f t="shared" si="14"/>
        <v>0</v>
      </c>
      <c r="AB63" s="294">
        <f t="shared" si="15"/>
        <v>0</v>
      </c>
      <c r="AC63" s="298">
        <f t="shared" si="1"/>
        <v>233</v>
      </c>
      <c r="AD63" s="298">
        <f t="shared" si="2"/>
        <v>613</v>
      </c>
      <c r="AE63" s="298"/>
      <c r="AF63" s="298">
        <f t="shared" si="3"/>
        <v>399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1012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0.91385135135135132</v>
      </c>
      <c r="D64" s="232"/>
      <c r="E64" s="232">
        <f>IF(AG23&lt;&gt;0,AG23,"")</f>
        <v>0.93048780487804883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0.9594339622641509</v>
      </c>
      <c r="K64" s="234" t="s">
        <v>14</v>
      </c>
      <c r="L64" s="235"/>
      <c r="M64" s="236"/>
      <c r="N64" s="232">
        <f>IF(AE103&lt;&gt;0,AE103,"")</f>
        <v>0.96199999999999997</v>
      </c>
      <c r="O64" s="232"/>
      <c r="P64" s="232">
        <f>IF(AG103&lt;&gt;0,AG103,"")</f>
        <v>0.96818181818181814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0.9642857142857143</v>
      </c>
      <c r="V64" s="77"/>
      <c r="W64" s="77"/>
      <c r="X64" s="293">
        <f t="shared" si="11"/>
        <v>0.58333333333333304</v>
      </c>
      <c r="Y64" s="294">
        <f t="shared" si="12"/>
        <v>142</v>
      </c>
      <c r="Z64" s="294">
        <f t="shared" si="13"/>
        <v>84</v>
      </c>
      <c r="AA64" s="294">
        <f t="shared" si="14"/>
        <v>0</v>
      </c>
      <c r="AB64" s="294">
        <f t="shared" si="15"/>
        <v>0</v>
      </c>
      <c r="AC64" s="298">
        <f t="shared" si="1"/>
        <v>226</v>
      </c>
      <c r="AD64" s="298">
        <f t="shared" si="2"/>
        <v>668</v>
      </c>
      <c r="AE64" s="298"/>
      <c r="AF64" s="298">
        <f t="shared" si="3"/>
        <v>398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1066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169</v>
      </c>
      <c r="Z65" s="294">
        <f t="shared" si="13"/>
        <v>108</v>
      </c>
      <c r="AA65" s="294">
        <f t="shared" si="14"/>
        <v>0</v>
      </c>
      <c r="AB65" s="294">
        <f t="shared" si="15"/>
        <v>0</v>
      </c>
      <c r="AC65" s="298">
        <f t="shared" si="1"/>
        <v>277</v>
      </c>
      <c r="AD65" s="298">
        <f t="shared" si="2"/>
        <v>700</v>
      </c>
      <c r="AE65" s="298"/>
      <c r="AF65" s="298">
        <f t="shared" si="3"/>
        <v>408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1108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173</v>
      </c>
      <c r="Z66" s="294">
        <f t="shared" si="13"/>
        <v>103</v>
      </c>
      <c r="AA66" s="294">
        <f t="shared" si="14"/>
        <v>0</v>
      </c>
      <c r="AB66" s="294">
        <f t="shared" si="15"/>
        <v>0</v>
      </c>
      <c r="AC66" s="298">
        <f t="shared" si="1"/>
        <v>276</v>
      </c>
      <c r="AD66" s="298">
        <f t="shared" si="2"/>
        <v>720</v>
      </c>
      <c r="AE66" s="298"/>
      <c r="AF66" s="298">
        <f t="shared" si="3"/>
        <v>396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1116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184</v>
      </c>
      <c r="Z67" s="294">
        <f t="shared" si="13"/>
        <v>103</v>
      </c>
      <c r="AA67" s="294">
        <f t="shared" si="14"/>
        <v>0</v>
      </c>
      <c r="AB67" s="294">
        <f t="shared" si="15"/>
        <v>0</v>
      </c>
      <c r="AC67" s="298">
        <f t="shared" si="1"/>
        <v>287</v>
      </c>
      <c r="AD67" s="298">
        <f t="shared" si="2"/>
        <v>772</v>
      </c>
      <c r="AE67" s="298"/>
      <c r="AF67" s="298">
        <f t="shared" si="3"/>
        <v>398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1170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174</v>
      </c>
      <c r="Z68" s="294">
        <f t="shared" si="13"/>
        <v>94</v>
      </c>
      <c r="AA68" s="294">
        <f t="shared" si="14"/>
        <v>0</v>
      </c>
      <c r="AB68" s="294">
        <f t="shared" si="15"/>
        <v>0</v>
      </c>
      <c r="AC68" s="298">
        <f t="shared" si="1"/>
        <v>268</v>
      </c>
      <c r="AD68" s="298">
        <f t="shared" si="2"/>
        <v>806</v>
      </c>
      <c r="AE68" s="298"/>
      <c r="AF68" s="298">
        <f t="shared" si="3"/>
        <v>388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1194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189</v>
      </c>
      <c r="Z69" s="294">
        <f t="shared" si="13"/>
        <v>96</v>
      </c>
      <c r="AA69" s="294">
        <f t="shared" si="14"/>
        <v>0</v>
      </c>
      <c r="AB69" s="294">
        <f t="shared" si="15"/>
        <v>0</v>
      </c>
      <c r="AC69" s="298">
        <f t="shared" si="1"/>
        <v>285</v>
      </c>
      <c r="AD69" s="298">
        <f t="shared" si="2"/>
        <v>850</v>
      </c>
      <c r="AE69" s="298"/>
      <c r="AF69" s="298">
        <f t="shared" si="3"/>
        <v>383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1233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225</v>
      </c>
      <c r="Z70" s="294">
        <f t="shared" si="13"/>
        <v>105</v>
      </c>
      <c r="AA70" s="294">
        <f t="shared" si="14"/>
        <v>0</v>
      </c>
      <c r="AB70" s="294">
        <f t="shared" si="15"/>
        <v>0</v>
      </c>
      <c r="AC70" s="298">
        <f t="shared" si="1"/>
        <v>330</v>
      </c>
      <c r="AD70" s="298">
        <f t="shared" si="2"/>
        <v>872</v>
      </c>
      <c r="AE70" s="298"/>
      <c r="AF70" s="298">
        <f t="shared" si="3"/>
        <v>370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1242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8218</v>
      </c>
      <c r="G71" s="364"/>
      <c r="H71" s="365">
        <f>IF(OR(P56="",E56="")," ",(P56+E56))</f>
        <v>6271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14489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218</v>
      </c>
      <c r="Z71" s="294">
        <f t="shared" si="13"/>
        <v>93</v>
      </c>
      <c r="AA71" s="294">
        <f t="shared" si="14"/>
        <v>0</v>
      </c>
      <c r="AB71" s="294">
        <f t="shared" si="15"/>
        <v>0</v>
      </c>
      <c r="AC71" s="298">
        <f t="shared" si="1"/>
        <v>311</v>
      </c>
      <c r="AD71" s="298">
        <f t="shared" si="2"/>
        <v>880</v>
      </c>
      <c r="AE71" s="298"/>
      <c r="AF71" s="298">
        <f t="shared" si="3"/>
        <v>338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1218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218</v>
      </c>
      <c r="Z72" s="294">
        <f t="shared" si="13"/>
        <v>89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307</v>
      </c>
      <c r="AD72" s="298">
        <f t="shared" ref="AD72:AD103" si="17">SUM(Y72:Y75)</f>
        <v>866</v>
      </c>
      <c r="AE72" s="298"/>
      <c r="AF72" s="298">
        <f t="shared" ref="AF72:AF103" si="18">SUM(Z72:Z75)</f>
        <v>331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1197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211</v>
      </c>
      <c r="Z73" s="294">
        <f t="shared" si="13"/>
        <v>83</v>
      </c>
      <c r="AA73" s="294">
        <f t="shared" si="14"/>
        <v>0</v>
      </c>
      <c r="AB73" s="294">
        <f t="shared" si="15"/>
        <v>0</v>
      </c>
      <c r="AC73" s="298">
        <f t="shared" si="16"/>
        <v>294</v>
      </c>
      <c r="AD73" s="298">
        <f t="shared" si="17"/>
        <v>898</v>
      </c>
      <c r="AE73" s="298"/>
      <c r="AF73" s="298">
        <f t="shared" si="18"/>
        <v>321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1219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233</v>
      </c>
      <c r="Z74" s="294">
        <f t="shared" si="13"/>
        <v>73</v>
      </c>
      <c r="AA74" s="294">
        <f t="shared" si="14"/>
        <v>0</v>
      </c>
      <c r="AB74" s="294">
        <f t="shared" si="15"/>
        <v>0</v>
      </c>
      <c r="AC74" s="298">
        <f t="shared" si="16"/>
        <v>306</v>
      </c>
      <c r="AD74" s="298">
        <f t="shared" si="17"/>
        <v>931</v>
      </c>
      <c r="AE74" s="298"/>
      <c r="AF74" s="298">
        <f t="shared" si="18"/>
        <v>314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1245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204</v>
      </c>
      <c r="Z75" s="294">
        <f t="shared" si="13"/>
        <v>86</v>
      </c>
      <c r="AA75" s="294">
        <f t="shared" si="14"/>
        <v>0</v>
      </c>
      <c r="AB75" s="294">
        <f t="shared" si="15"/>
        <v>0</v>
      </c>
      <c r="AC75" s="298">
        <f t="shared" si="16"/>
        <v>290</v>
      </c>
      <c r="AD75" s="298">
        <f t="shared" si="17"/>
        <v>932</v>
      </c>
      <c r="AE75" s="298"/>
      <c r="AF75" s="298">
        <f t="shared" si="18"/>
        <v>324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1256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250</v>
      </c>
      <c r="Z76" s="294">
        <f t="shared" si="13"/>
        <v>79</v>
      </c>
      <c r="AA76" s="294">
        <f t="shared" si="14"/>
        <v>0</v>
      </c>
      <c r="AB76" s="294">
        <f t="shared" si="15"/>
        <v>0</v>
      </c>
      <c r="AC76" s="298">
        <f t="shared" si="16"/>
        <v>329</v>
      </c>
      <c r="AD76" s="298">
        <f t="shared" si="17"/>
        <v>953</v>
      </c>
      <c r="AE76" s="298"/>
      <c r="AF76" s="298">
        <f t="shared" si="18"/>
        <v>316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1269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244</v>
      </c>
      <c r="Z77" s="294">
        <f t="shared" si="13"/>
        <v>76</v>
      </c>
      <c r="AA77" s="294">
        <f t="shared" si="14"/>
        <v>0</v>
      </c>
      <c r="AB77" s="294">
        <f t="shared" si="15"/>
        <v>0</v>
      </c>
      <c r="AC77" s="298">
        <f t="shared" si="16"/>
        <v>320</v>
      </c>
      <c r="AD77" s="298">
        <f t="shared" si="17"/>
        <v>913</v>
      </c>
      <c r="AE77" s="298"/>
      <c r="AF77" s="298">
        <f t="shared" si="18"/>
        <v>320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1233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234</v>
      </c>
      <c r="Z78" s="294">
        <f t="shared" si="13"/>
        <v>83</v>
      </c>
      <c r="AA78" s="294">
        <f t="shared" si="14"/>
        <v>0</v>
      </c>
      <c r="AB78" s="294">
        <f t="shared" si="15"/>
        <v>0</v>
      </c>
      <c r="AC78" s="298">
        <f t="shared" si="16"/>
        <v>317</v>
      </c>
      <c r="AD78" s="298">
        <f t="shared" si="17"/>
        <v>825</v>
      </c>
      <c r="AE78" s="298"/>
      <c r="AF78" s="298">
        <f t="shared" si="18"/>
        <v>317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1142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225</v>
      </c>
      <c r="Z79" s="294">
        <f t="shared" si="13"/>
        <v>78</v>
      </c>
      <c r="AA79" s="294">
        <f t="shared" si="14"/>
        <v>0</v>
      </c>
      <c r="AB79" s="294">
        <f t="shared" si="15"/>
        <v>0</v>
      </c>
      <c r="AC79" s="298">
        <f t="shared" si="16"/>
        <v>303</v>
      </c>
      <c r="AD79" s="298">
        <f t="shared" si="17"/>
        <v>730</v>
      </c>
      <c r="AE79" s="298"/>
      <c r="AF79" s="298">
        <f t="shared" si="18"/>
        <v>286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1016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210</v>
      </c>
      <c r="Z80" s="294">
        <f t="shared" si="13"/>
        <v>83</v>
      </c>
      <c r="AA80" s="294">
        <f t="shared" si="14"/>
        <v>0</v>
      </c>
      <c r="AB80" s="294">
        <f t="shared" si="15"/>
        <v>0</v>
      </c>
      <c r="AC80" s="298">
        <f t="shared" si="16"/>
        <v>293</v>
      </c>
      <c r="AD80" s="298">
        <f t="shared" si="17"/>
        <v>633</v>
      </c>
      <c r="AE80" s="298"/>
      <c r="AF80" s="298">
        <f t="shared" si="18"/>
        <v>254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887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156</v>
      </c>
      <c r="Z81" s="294">
        <f t="shared" si="13"/>
        <v>73</v>
      </c>
      <c r="AA81" s="294">
        <f t="shared" si="14"/>
        <v>0</v>
      </c>
      <c r="AB81" s="294">
        <f t="shared" si="15"/>
        <v>0</v>
      </c>
      <c r="AC81" s="298">
        <f t="shared" si="16"/>
        <v>229</v>
      </c>
      <c r="AD81" s="298">
        <f t="shared" si="17"/>
        <v>529</v>
      </c>
      <c r="AE81" s="298"/>
      <c r="AF81" s="298">
        <f t="shared" si="18"/>
        <v>207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736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139</v>
      </c>
      <c r="Z82" s="294">
        <f t="shared" si="13"/>
        <v>52</v>
      </c>
      <c r="AA82" s="294">
        <f t="shared" si="14"/>
        <v>0</v>
      </c>
      <c r="AB82" s="294">
        <f t="shared" si="15"/>
        <v>0</v>
      </c>
      <c r="AC82" s="298">
        <f t="shared" si="16"/>
        <v>191</v>
      </c>
      <c r="AD82" s="298">
        <f t="shared" si="17"/>
        <v>487</v>
      </c>
      <c r="AE82" s="298"/>
      <c r="AF82" s="298">
        <f t="shared" si="18"/>
        <v>162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649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128</v>
      </c>
      <c r="Z83" s="294">
        <f t="shared" si="13"/>
        <v>46</v>
      </c>
      <c r="AA83" s="294">
        <f t="shared" si="14"/>
        <v>0</v>
      </c>
      <c r="AB83" s="294">
        <f t="shared" si="15"/>
        <v>0</v>
      </c>
      <c r="AC83" s="298">
        <f t="shared" si="16"/>
        <v>174</v>
      </c>
      <c r="AD83" s="298">
        <f t="shared" si="17"/>
        <v>470</v>
      </c>
      <c r="AE83" s="298"/>
      <c r="AF83" s="298">
        <f t="shared" si="18"/>
        <v>135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605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106</v>
      </c>
      <c r="Z84" s="294">
        <f t="shared" si="13"/>
        <v>36</v>
      </c>
      <c r="AA84" s="294">
        <f t="shared" si="14"/>
        <v>0</v>
      </c>
      <c r="AB84" s="294">
        <f t="shared" si="15"/>
        <v>0</v>
      </c>
      <c r="AC84" s="298">
        <f t="shared" si="16"/>
        <v>142</v>
      </c>
      <c r="AD84" s="298">
        <f t="shared" si="17"/>
        <v>441</v>
      </c>
      <c r="AE84" s="298"/>
      <c r="AF84" s="298">
        <f t="shared" si="18"/>
        <v>118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559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114</v>
      </c>
      <c r="Z85" s="294">
        <f t="shared" si="13"/>
        <v>28</v>
      </c>
      <c r="AA85" s="294">
        <f t="shared" si="14"/>
        <v>0</v>
      </c>
      <c r="AB85" s="294">
        <f t="shared" si="15"/>
        <v>0</v>
      </c>
      <c r="AC85" s="298">
        <f t="shared" si="16"/>
        <v>142</v>
      </c>
      <c r="AD85" s="298">
        <f t="shared" si="17"/>
        <v>439</v>
      </c>
      <c r="AE85" s="298"/>
      <c r="AF85" s="298">
        <f t="shared" si="18"/>
        <v>116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555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122</v>
      </c>
      <c r="Z86" s="294">
        <f t="shared" si="13"/>
        <v>25</v>
      </c>
      <c r="AA86" s="294">
        <f t="shared" si="14"/>
        <v>0</v>
      </c>
      <c r="AB86" s="294">
        <f t="shared" si="15"/>
        <v>0</v>
      </c>
      <c r="AC86" s="298">
        <f t="shared" si="16"/>
        <v>147</v>
      </c>
      <c r="AD86" s="298">
        <f t="shared" si="17"/>
        <v>412</v>
      </c>
      <c r="AE86" s="298"/>
      <c r="AF86" s="298">
        <f t="shared" si="18"/>
        <v>124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536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99</v>
      </c>
      <c r="Z87" s="294">
        <f t="shared" si="13"/>
        <v>29</v>
      </c>
      <c r="AA87" s="294">
        <f t="shared" si="14"/>
        <v>0</v>
      </c>
      <c r="AB87" s="294">
        <f t="shared" si="15"/>
        <v>0</v>
      </c>
      <c r="AC87" s="298">
        <f t="shared" si="16"/>
        <v>128</v>
      </c>
      <c r="AD87" s="298">
        <f t="shared" si="17"/>
        <v>392</v>
      </c>
      <c r="AE87" s="298"/>
      <c r="AF87" s="298">
        <f t="shared" si="18"/>
        <v>121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513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104</v>
      </c>
      <c r="Z88" s="294">
        <f t="shared" si="13"/>
        <v>34</v>
      </c>
      <c r="AA88" s="294">
        <f t="shared" si="14"/>
        <v>0</v>
      </c>
      <c r="AB88" s="294">
        <f t="shared" si="15"/>
        <v>0</v>
      </c>
      <c r="AC88" s="298">
        <f t="shared" si="16"/>
        <v>138</v>
      </c>
      <c r="AD88" s="298">
        <f t="shared" si="17"/>
        <v>387</v>
      </c>
      <c r="AE88" s="11" t="s">
        <v>9</v>
      </c>
      <c r="AF88" s="298">
        <f t="shared" si="18"/>
        <v>110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497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87</v>
      </c>
      <c r="Z89" s="294">
        <f t="shared" si="13"/>
        <v>36</v>
      </c>
      <c r="AA89" s="294">
        <f t="shared" si="14"/>
        <v>0</v>
      </c>
      <c r="AB89" s="294">
        <f t="shared" si="15"/>
        <v>0</v>
      </c>
      <c r="AC89" s="298">
        <f t="shared" si="16"/>
        <v>123</v>
      </c>
      <c r="AD89" s="298">
        <f t="shared" si="17"/>
        <v>361</v>
      </c>
      <c r="AE89" s="298">
        <f>MAX(AD56:AD103)</f>
        <v>953</v>
      </c>
      <c r="AF89" s="298">
        <f t="shared" si="18"/>
        <v>98</v>
      </c>
      <c r="AG89" s="298">
        <f>MAX(AF56:AF103)</f>
        <v>426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459</v>
      </c>
      <c r="AM89" s="299">
        <f>MAX(AL56:AL103)</f>
        <v>1269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102</v>
      </c>
      <c r="Z90" s="294">
        <f t="shared" si="13"/>
        <v>22</v>
      </c>
      <c r="AA90" s="294">
        <f t="shared" si="14"/>
        <v>0</v>
      </c>
      <c r="AB90" s="294">
        <f t="shared" si="15"/>
        <v>0</v>
      </c>
      <c r="AC90" s="298">
        <f t="shared" si="16"/>
        <v>124</v>
      </c>
      <c r="AD90" s="298">
        <f t="shared" si="17"/>
        <v>338</v>
      </c>
      <c r="AE90" s="298" t="s">
        <v>10</v>
      </c>
      <c r="AF90" s="298">
        <f t="shared" si="18"/>
        <v>85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423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94</v>
      </c>
      <c r="Z91" s="294">
        <f t="shared" si="13"/>
        <v>18</v>
      </c>
      <c r="AA91" s="294">
        <f t="shared" si="14"/>
        <v>0</v>
      </c>
      <c r="AB91" s="294">
        <f t="shared" si="15"/>
        <v>0</v>
      </c>
      <c r="AC91" s="298">
        <f t="shared" si="16"/>
        <v>112</v>
      </c>
      <c r="AD91" s="298">
        <f t="shared" si="17"/>
        <v>299</v>
      </c>
      <c r="AE91" s="298">
        <f>MATCH(AE89,AD56:AD103,0)</f>
        <v>21</v>
      </c>
      <c r="AF91" s="298">
        <f t="shared" si="18"/>
        <v>81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380</v>
      </c>
      <c r="AM91" s="299">
        <f>MATCH(AM89,AL56:AL103,0)</f>
        <v>21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78</v>
      </c>
      <c r="Z92" s="294">
        <f t="shared" si="13"/>
        <v>22</v>
      </c>
      <c r="AA92" s="294">
        <f t="shared" si="14"/>
        <v>0</v>
      </c>
      <c r="AB92" s="294">
        <f t="shared" si="15"/>
        <v>0</v>
      </c>
      <c r="AC92" s="298">
        <f t="shared" si="16"/>
        <v>100</v>
      </c>
      <c r="AD92" s="298">
        <f t="shared" si="17"/>
        <v>253</v>
      </c>
      <c r="AE92" s="298" t="s">
        <v>11</v>
      </c>
      <c r="AF92" s="298">
        <f t="shared" si="18"/>
        <v>86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339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64</v>
      </c>
      <c r="Z93" s="294">
        <f t="shared" si="13"/>
        <v>23</v>
      </c>
      <c r="AA93" s="294">
        <f t="shared" si="14"/>
        <v>0</v>
      </c>
      <c r="AB93" s="294">
        <f t="shared" si="15"/>
        <v>0</v>
      </c>
      <c r="AC93" s="298">
        <f t="shared" si="16"/>
        <v>87</v>
      </c>
      <c r="AD93" s="298">
        <f t="shared" si="17"/>
        <v>218</v>
      </c>
      <c r="AE93" s="298" t="s">
        <v>12</v>
      </c>
      <c r="AF93" s="298">
        <f t="shared" si="18"/>
        <v>80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298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63</v>
      </c>
      <c r="Z94" s="294">
        <f t="shared" si="13"/>
        <v>18</v>
      </c>
      <c r="AA94" s="294">
        <f t="shared" si="14"/>
        <v>0</v>
      </c>
      <c r="AB94" s="294">
        <f t="shared" si="15"/>
        <v>0</v>
      </c>
      <c r="AC94" s="298">
        <f t="shared" si="16"/>
        <v>81</v>
      </c>
      <c r="AD94" s="298">
        <f t="shared" si="17"/>
        <v>194</v>
      </c>
      <c r="AE94" s="306">
        <f>IF(AE89=0,0,(INDEX($X56:$X103,AE91,$X$103)))</f>
        <v>0.70833333333333304</v>
      </c>
      <c r="AF94" s="298">
        <f t="shared" si="18"/>
        <v>70</v>
      </c>
      <c r="AG94" s="306">
        <f>IF(AG89=0,0,(INDEX($X56:$X103,AG91,$X$103)))</f>
        <v>0.5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264</v>
      </c>
      <c r="AM94" s="307">
        <f>IF(AM89=0,0,(INDEX($X56:$X103,AM91,$X$103)))</f>
        <v>0.70833333333333304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48</v>
      </c>
      <c r="Z95" s="294">
        <f t="shared" si="13"/>
        <v>23</v>
      </c>
      <c r="AA95" s="294">
        <f t="shared" si="14"/>
        <v>0</v>
      </c>
      <c r="AB95" s="294">
        <f t="shared" si="15"/>
        <v>0</v>
      </c>
      <c r="AC95" s="298">
        <f t="shared" si="16"/>
        <v>71</v>
      </c>
      <c r="AD95" s="298">
        <f t="shared" si="17"/>
        <v>162</v>
      </c>
      <c r="AE95" s="308">
        <f>INDEX(M8:M55,AE91,1)</f>
        <v>250</v>
      </c>
      <c r="AF95" s="298">
        <f t="shared" si="18"/>
        <v>64</v>
      </c>
      <c r="AG95" s="308">
        <f>INDEX(O8:O55,AG91,1)</f>
        <v>103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226</v>
      </c>
      <c r="AM95" s="309">
        <f>INDEX(Y$56:Y$103+Z$56:Z$103+AA$56:AA$103+AB$56:AB$103,AM$91,1)</f>
        <v>329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43</v>
      </c>
      <c r="Z96" s="294">
        <f t="shared" si="13"/>
        <v>16</v>
      </c>
      <c r="AA96" s="294">
        <f t="shared" si="14"/>
        <v>0</v>
      </c>
      <c r="AB96" s="294">
        <f t="shared" si="15"/>
        <v>0</v>
      </c>
      <c r="AC96" s="298">
        <f t="shared" si="16"/>
        <v>59</v>
      </c>
      <c r="AD96" s="298">
        <f t="shared" si="17"/>
        <v>144</v>
      </c>
      <c r="AE96" s="308">
        <f>INDEX(M8:M55,AE91+1,1)</f>
        <v>244</v>
      </c>
      <c r="AF96" s="298">
        <f t="shared" si="18"/>
        <v>50</v>
      </c>
      <c r="AG96" s="308">
        <f>INDEX(O8:O55,AG91+1,1)</f>
        <v>110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194</v>
      </c>
      <c r="AM96" s="309">
        <f>INDEX(Y$56:Y$103+Z$56:Z$103+AA$56:AA$103+AB$56:AB$103,AM$91+1,1)</f>
        <v>320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40</v>
      </c>
      <c r="Z97" s="294">
        <f t="shared" si="13"/>
        <v>13</v>
      </c>
      <c r="AA97" s="294">
        <f t="shared" si="14"/>
        <v>0</v>
      </c>
      <c r="AB97" s="294">
        <f t="shared" si="15"/>
        <v>0</v>
      </c>
      <c r="AC97" s="298">
        <f t="shared" si="16"/>
        <v>53</v>
      </c>
      <c r="AD97" s="298">
        <f t="shared" si="17"/>
        <v>127</v>
      </c>
      <c r="AE97" s="308">
        <f>INDEX(M8:M55,AE91+2,1)</f>
        <v>234</v>
      </c>
      <c r="AF97" s="298">
        <f t="shared" si="18"/>
        <v>41</v>
      </c>
      <c r="AG97" s="308">
        <f>INDEX(O8:O55,AG91+2,1)</f>
        <v>107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168</v>
      </c>
      <c r="AM97" s="309">
        <f>INDEX(Y$56:Y$103+Z$56:Z$103+AA$56:AA$103+AB$56:AB$103,AM$91+2,1)</f>
        <v>317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31</v>
      </c>
      <c r="Z98" s="294">
        <f t="shared" si="13"/>
        <v>12</v>
      </c>
      <c r="AA98" s="294">
        <f t="shared" si="14"/>
        <v>0</v>
      </c>
      <c r="AB98" s="294">
        <f t="shared" si="15"/>
        <v>0</v>
      </c>
      <c r="AC98" s="298">
        <f t="shared" si="16"/>
        <v>43</v>
      </c>
      <c r="AD98" s="298">
        <f t="shared" si="17"/>
        <v>115</v>
      </c>
      <c r="AE98" s="308">
        <f>INDEX(M8:M55,AE91+2,1)</f>
        <v>234</v>
      </c>
      <c r="AF98" s="298">
        <f t="shared" si="18"/>
        <v>37</v>
      </c>
      <c r="AG98" s="308">
        <f>INDEX(O8:O55,AG91+3,1)</f>
        <v>106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152</v>
      </c>
      <c r="AM98" s="309">
        <f>INDEX(Y$56:Y$103+Z$56:Z$103+AA$56:AA$103+AB$56:AB$103,AM$91+3,1)</f>
        <v>303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30</v>
      </c>
      <c r="Z99" s="294">
        <f t="shared" si="13"/>
        <v>9</v>
      </c>
      <c r="AA99" s="294">
        <f t="shared" si="14"/>
        <v>0</v>
      </c>
      <c r="AB99" s="294">
        <f t="shared" si="15"/>
        <v>0</v>
      </c>
      <c r="AC99" s="298">
        <f t="shared" si="16"/>
        <v>39</v>
      </c>
      <c r="AD99" s="298">
        <f t="shared" si="17"/>
        <v>103</v>
      </c>
      <c r="AE99" s="298" t="s">
        <v>13</v>
      </c>
      <c r="AF99" s="298">
        <f t="shared" si="18"/>
        <v>33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136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26</v>
      </c>
      <c r="Z100" s="294">
        <f t="shared" si="13"/>
        <v>7</v>
      </c>
      <c r="AA100" s="294">
        <f t="shared" si="14"/>
        <v>0</v>
      </c>
      <c r="AB100" s="294">
        <f t="shared" si="15"/>
        <v>0</v>
      </c>
      <c r="AC100" s="298">
        <f t="shared" si="16"/>
        <v>33</v>
      </c>
      <c r="AD100" s="298">
        <f t="shared" si="17"/>
        <v>82</v>
      </c>
      <c r="AE100" s="298">
        <f>MAX(AE95:AE98)</f>
        <v>250</v>
      </c>
      <c r="AF100" s="298">
        <f t="shared" si="18"/>
        <v>29</v>
      </c>
      <c r="AG100" s="298">
        <f>MAX(AG95:AG98)</f>
        <v>110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111</v>
      </c>
      <c r="AM100" s="299">
        <f>MAX(AM95:AM98)</f>
        <v>329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28</v>
      </c>
      <c r="Z101" s="294">
        <f t="shared" si="13"/>
        <v>9</v>
      </c>
      <c r="AA101" s="294">
        <f t="shared" si="14"/>
        <v>0</v>
      </c>
      <c r="AB101" s="294">
        <f t="shared" si="15"/>
        <v>0</v>
      </c>
      <c r="AC101" s="298">
        <f t="shared" si="16"/>
        <v>37</v>
      </c>
      <c r="AD101" s="298">
        <f t="shared" si="17"/>
        <v>56</v>
      </c>
      <c r="AE101" s="298"/>
      <c r="AF101" s="298">
        <f t="shared" si="18"/>
        <v>22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78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19</v>
      </c>
      <c r="Z102" s="294">
        <f t="shared" si="13"/>
        <v>8</v>
      </c>
      <c r="AA102" s="294">
        <f t="shared" si="14"/>
        <v>0</v>
      </c>
      <c r="AB102" s="294">
        <f t="shared" si="15"/>
        <v>0</v>
      </c>
      <c r="AC102" s="298">
        <f t="shared" si="16"/>
        <v>27</v>
      </c>
      <c r="AD102" s="298">
        <f t="shared" si="17"/>
        <v>28</v>
      </c>
      <c r="AE102" s="298" t="s">
        <v>14</v>
      </c>
      <c r="AF102" s="298">
        <f t="shared" si="18"/>
        <v>13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41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9</v>
      </c>
      <c r="Z103" s="294">
        <f t="shared" si="13"/>
        <v>5</v>
      </c>
      <c r="AA103" s="294">
        <f t="shared" si="14"/>
        <v>0</v>
      </c>
      <c r="AB103" s="294">
        <f t="shared" si="15"/>
        <v>0</v>
      </c>
      <c r="AC103" s="298">
        <f t="shared" si="16"/>
        <v>14</v>
      </c>
      <c r="AD103" s="298">
        <f t="shared" si="17"/>
        <v>9</v>
      </c>
      <c r="AE103" s="310">
        <f>IF(SUM(AE95:AE98)=0,0,(SUM(AE95:AE98)/(AE100*4)))</f>
        <v>0.96199999999999997</v>
      </c>
      <c r="AF103" s="298">
        <f t="shared" si="18"/>
        <v>5</v>
      </c>
      <c r="AG103" s="310">
        <f>IF(SUM(AG95:AG98)=0,0,(SUM(AG95:AG98)/(AG100*4)))</f>
        <v>0.96818181818181814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14</v>
      </c>
      <c r="AM103" s="311">
        <f>IF(SUM(AM95:AM98)=0,0,(SUM(AM95:AM98)/(AM100*4)))</f>
        <v>0.9642857142857143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700258 - 070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41332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Hunter and Pilgrim Loop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IF(LEN(TRIM(Input!C102)) = 0, "", Input!C102)</f>
        <v>16</v>
      </c>
      <c r="C8" s="181" t="s">
        <v>0</v>
      </c>
      <c r="D8" s="180">
        <f>IF(LEN(TRIM(Input!D102)) = 0, "", Input!D102)</f>
        <v>3</v>
      </c>
      <c r="E8" s="182"/>
      <c r="F8" s="180" t="str">
        <f>IF(LEN(TRIM(Input!E102)) = 0, "", Input!E102)</f>
        <v/>
      </c>
      <c r="G8" s="180" t="s">
        <v>0</v>
      </c>
      <c r="H8" s="180" t="str">
        <f>IF(LEN(TRIM(Input!F102)) = 0, "", Input!F102)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IF(LEN(TRIM(Input!C150)) = 0, "", Input!C150)</f>
        <v>145</v>
      </c>
      <c r="N8" s="185" t="s">
        <v>0</v>
      </c>
      <c r="O8" s="184">
        <f>IF(LEN(TRIM(Input!D150)) = 0, "", Input!D150)</f>
        <v>104</v>
      </c>
      <c r="P8" s="184" t="s">
        <v>0</v>
      </c>
      <c r="Q8" s="184" t="str">
        <f>IF(LEN(TRIM(Input!E150)) = 0, "", Input!E150)</f>
        <v/>
      </c>
      <c r="R8" s="184" t="s">
        <v>0</v>
      </c>
      <c r="S8" s="184" t="str">
        <f>IF(LEN(TRIM(Input!F150)) = 0, "", Input!F150)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16</v>
      </c>
      <c r="Z8" s="291">
        <f>IF(D8="", 0, D8)</f>
        <v>3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19</v>
      </c>
      <c r="AD8" s="298">
        <f t="shared" ref="AD8:AD71" si="2">SUM(Y8:Y11)</f>
        <v>47</v>
      </c>
      <c r="AE8" s="298" t="s">
        <v>9</v>
      </c>
      <c r="AF8" s="298">
        <f t="shared" ref="AF8:AF71" si="3">SUM(Z8:Z11)</f>
        <v>15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62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IF(LEN(TRIM(Input!C103)) = 0, "", Input!C103)</f>
        <v>9</v>
      </c>
      <c r="C9" s="181" t="s">
        <v>0</v>
      </c>
      <c r="D9" s="180">
        <f>IF(LEN(TRIM(Input!D103)) = 0, "", Input!D103)</f>
        <v>6</v>
      </c>
      <c r="E9" s="187"/>
      <c r="F9" s="180" t="str">
        <f>IF(LEN(TRIM(Input!E103)) = 0, "", Input!E103)</f>
        <v/>
      </c>
      <c r="G9" s="180" t="s">
        <v>0</v>
      </c>
      <c r="H9" s="180" t="str">
        <f>IF(LEN(TRIM(Input!F103)) = 0, "", Input!F103)</f>
        <v/>
      </c>
      <c r="I9" s="181" t="s">
        <v>0</v>
      </c>
      <c r="J9" s="180"/>
      <c r="K9" s="188">
        <v>0.51041666666666663</v>
      </c>
      <c r="L9" s="180"/>
      <c r="M9" s="180">
        <f>IF(LEN(TRIM(Input!C151)) = 0, "", Input!C151)</f>
        <v>166</v>
      </c>
      <c r="N9" s="181" t="s">
        <v>0</v>
      </c>
      <c r="O9" s="180">
        <f>IF(LEN(TRIM(Input!D151)) = 0, "", Input!D151)</f>
        <v>109</v>
      </c>
      <c r="P9" s="180" t="s">
        <v>0</v>
      </c>
      <c r="Q9" s="180" t="str">
        <f>IF(LEN(TRIM(Input!E151)) = 0, "", Input!E151)</f>
        <v/>
      </c>
      <c r="R9" s="180" t="s">
        <v>0</v>
      </c>
      <c r="S9" s="180" t="str">
        <f>IF(LEN(TRIM(Input!F151)) = 0, "", Input!F151)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9</v>
      </c>
      <c r="Z9" s="291">
        <f t="shared" ref="Z9:Z55" si="8">IF(D9="", 0, D9)</f>
        <v>6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15</v>
      </c>
      <c r="AD9" s="298">
        <f t="shared" si="2"/>
        <v>40</v>
      </c>
      <c r="AE9" s="298">
        <f>MAX(AD8:AD55)</f>
        <v>608</v>
      </c>
      <c r="AF9" s="298">
        <f t="shared" si="3"/>
        <v>13</v>
      </c>
      <c r="AG9" s="298">
        <f>MAX(AF8:AF55)</f>
        <v>771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53</v>
      </c>
      <c r="AM9" s="299">
        <f>MAX(AL8:AL55)</f>
        <v>1054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IF(LEN(TRIM(Input!C104)) = 0, "", Input!C104)</f>
        <v>7</v>
      </c>
      <c r="C10" s="181" t="s">
        <v>0</v>
      </c>
      <c r="D10" s="180">
        <f>IF(LEN(TRIM(Input!D104)) = 0, "", Input!D104)</f>
        <v>5</v>
      </c>
      <c r="E10" s="187"/>
      <c r="F10" s="180" t="str">
        <f>IF(LEN(TRIM(Input!E104)) = 0, "", Input!E104)</f>
        <v/>
      </c>
      <c r="G10" s="180" t="s">
        <v>0</v>
      </c>
      <c r="H10" s="180" t="str">
        <f>IF(LEN(TRIM(Input!F104)) = 0, "", Input!F104)</f>
        <v/>
      </c>
      <c r="I10" s="181" t="s">
        <v>0</v>
      </c>
      <c r="J10" s="180"/>
      <c r="K10" s="188">
        <v>0.52083333333333304</v>
      </c>
      <c r="L10" s="180"/>
      <c r="M10" s="180">
        <f>IF(LEN(TRIM(Input!C152)) = 0, "", Input!C152)</f>
        <v>144</v>
      </c>
      <c r="N10" s="181" t="s">
        <v>0</v>
      </c>
      <c r="O10" s="180">
        <f>IF(LEN(TRIM(Input!D152)) = 0, "", Input!D152)</f>
        <v>106</v>
      </c>
      <c r="P10" s="180" t="s">
        <v>0</v>
      </c>
      <c r="Q10" s="180" t="str">
        <f>IF(LEN(TRIM(Input!E152)) = 0, "", Input!E152)</f>
        <v/>
      </c>
      <c r="R10" s="180" t="s">
        <v>0</v>
      </c>
      <c r="S10" s="180" t="str">
        <f>IF(LEN(TRIM(Input!F152)) = 0, "", Input!F152)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7</v>
      </c>
      <c r="Z10" s="291">
        <f t="shared" si="8"/>
        <v>5</v>
      </c>
      <c r="AA10" s="298">
        <f t="shared" si="9"/>
        <v>0</v>
      </c>
      <c r="AB10" s="298">
        <f t="shared" si="10"/>
        <v>0</v>
      </c>
      <c r="AC10" s="298">
        <f t="shared" si="1"/>
        <v>12</v>
      </c>
      <c r="AD10" s="298">
        <f t="shared" si="2"/>
        <v>40</v>
      </c>
      <c r="AE10" s="298" t="s">
        <v>10</v>
      </c>
      <c r="AF10" s="298">
        <f t="shared" si="3"/>
        <v>12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52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IF(LEN(TRIM(Input!C105)) = 0, "", Input!C105)</f>
        <v>15</v>
      </c>
      <c r="C11" s="301">
        <f>IF(LEN(CONCATENATE(B8,B9,B10,B11))=0, " ", SUM(B8:B11))</f>
        <v>47</v>
      </c>
      <c r="D11" s="300">
        <f>IF(LEN(TRIM(Input!D105)) = 0, "", Input!D105)</f>
        <v>1</v>
      </c>
      <c r="E11" s="301">
        <f>IF(LEN(CONCATENATE(D8,D9,D10,D11))=0, " ", SUM(D8:D11))</f>
        <v>15</v>
      </c>
      <c r="F11" s="300" t="str">
        <f>IF(LEN(TRIM(Input!E105)) = 0, "", Input!E105)</f>
        <v/>
      </c>
      <c r="G11" s="301" t="str">
        <f>IF(LEN(CONCATENATE(F8,F9,F10,F11))=0, " ", SUM(F8:F11))</f>
        <v xml:space="preserve"> </v>
      </c>
      <c r="H11" s="300" t="str">
        <f>IF(LEN(TRIM(Input!F105)) = 0, "", Input!F105)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62</v>
      </c>
      <c r="K11" s="302">
        <v>0.53125</v>
      </c>
      <c r="L11" s="303"/>
      <c r="M11" s="303">
        <f>IF(LEN(TRIM(Input!C153)) = 0, "", Input!C153)</f>
        <v>153</v>
      </c>
      <c r="N11" s="304">
        <f>IF(LEN(CONCATENATE(M8,M9,M10,M11))=0, " ", SUM(M8:M11))</f>
        <v>608</v>
      </c>
      <c r="O11" s="303">
        <f>IF(LEN(TRIM(Input!D153)) = 0, "", Input!D153)</f>
        <v>110</v>
      </c>
      <c r="P11" s="304">
        <f>IF(LEN(CONCATENATE(O8,O9,O10,O11))=0, " ", SUM(O8:O11))</f>
        <v>429</v>
      </c>
      <c r="Q11" s="303" t="str">
        <f>IF(LEN(TRIM(Input!E153)) = 0, "", Input!E153)</f>
        <v/>
      </c>
      <c r="R11" s="304" t="str">
        <f>IF(LEN(CONCATENATE(Q8,Q9,Q10,Q11))=0, " ", SUM(Q8:Q11))</f>
        <v xml:space="preserve"> </v>
      </c>
      <c r="S11" s="303" t="str">
        <f>IF(LEN(TRIM(Input!F153)) = 0, "", Input!F153)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1037</v>
      </c>
      <c r="V11" s="76"/>
      <c r="W11" s="77"/>
      <c r="X11" s="290">
        <f t="shared" si="0"/>
        <v>3.125E-2</v>
      </c>
      <c r="Y11" s="291">
        <f t="shared" si="7"/>
        <v>15</v>
      </c>
      <c r="Z11" s="291">
        <f t="shared" si="8"/>
        <v>1</v>
      </c>
      <c r="AA11" s="298">
        <f t="shared" si="9"/>
        <v>0</v>
      </c>
      <c r="AB11" s="298">
        <f t="shared" si="10"/>
        <v>0</v>
      </c>
      <c r="AC11" s="298">
        <f t="shared" si="1"/>
        <v>16</v>
      </c>
      <c r="AD11" s="298">
        <f t="shared" si="2"/>
        <v>40</v>
      </c>
      <c r="AE11" s="298">
        <f>MATCH(AE9,AD8:AD56,0)</f>
        <v>48</v>
      </c>
      <c r="AF11" s="298">
        <f t="shared" si="3"/>
        <v>9</v>
      </c>
      <c r="AG11" s="298">
        <f>MATCH(AG9,AF8:AF56,0)</f>
        <v>30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49</v>
      </c>
      <c r="AM11" s="299">
        <f>MATCH(AM9,AL8:AL56,0)</f>
        <v>31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IF(LEN(TRIM(Input!C106)) = 0, "", Input!C106)</f>
        <v>9</v>
      </c>
      <c r="C12" s="181" t="s">
        <v>0</v>
      </c>
      <c r="D12" s="180">
        <f>IF(LEN(TRIM(Input!D106)) = 0, "", Input!D106)</f>
        <v>1</v>
      </c>
      <c r="E12" s="181"/>
      <c r="F12" s="180" t="str">
        <f>IF(LEN(TRIM(Input!E106)) = 0, "", Input!E106)</f>
        <v/>
      </c>
      <c r="G12" s="181" t="s">
        <v>0</v>
      </c>
      <c r="H12" s="180" t="str">
        <f>IF(LEN(TRIM(Input!F106)) = 0, "", Input!F106)</f>
        <v/>
      </c>
      <c r="I12" s="181" t="s">
        <v>0</v>
      </c>
      <c r="J12" s="191"/>
      <c r="K12" s="188">
        <v>0.54166666666666696</v>
      </c>
      <c r="L12" s="180"/>
      <c r="M12" s="180">
        <f>IF(LEN(TRIM(Input!C154)) = 0, "", Input!C154)</f>
        <v>122</v>
      </c>
      <c r="N12" s="181" t="s">
        <v>0</v>
      </c>
      <c r="O12" s="180">
        <f>IF(LEN(TRIM(Input!D154)) = 0, "", Input!D154)</f>
        <v>130</v>
      </c>
      <c r="P12" s="181" t="s">
        <v>0</v>
      </c>
      <c r="Q12" s="180" t="str">
        <f>IF(LEN(TRIM(Input!E154)) = 0, "", Input!E154)</f>
        <v/>
      </c>
      <c r="R12" s="181" t="s">
        <v>0</v>
      </c>
      <c r="S12" s="180" t="str">
        <f>IF(LEN(TRIM(Input!F154)) = 0, "", Input!F154)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9</v>
      </c>
      <c r="Z12" s="291">
        <f t="shared" si="8"/>
        <v>1</v>
      </c>
      <c r="AA12" s="298">
        <f t="shared" si="9"/>
        <v>0</v>
      </c>
      <c r="AB12" s="298">
        <f t="shared" si="10"/>
        <v>0</v>
      </c>
      <c r="AC12" s="298">
        <f t="shared" si="1"/>
        <v>10</v>
      </c>
      <c r="AD12" s="298">
        <f t="shared" si="2"/>
        <v>29</v>
      </c>
      <c r="AE12" s="298" t="s">
        <v>11</v>
      </c>
      <c r="AF12" s="298">
        <f t="shared" si="3"/>
        <v>10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39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IF(LEN(TRIM(Input!C107)) = 0, "", Input!C107)</f>
        <v>9</v>
      </c>
      <c r="C13" s="181" t="s">
        <v>0</v>
      </c>
      <c r="D13" s="180">
        <f>IF(LEN(TRIM(Input!D107)) = 0, "", Input!D107)</f>
        <v>5</v>
      </c>
      <c r="E13" s="181"/>
      <c r="F13" s="180" t="str">
        <f>IF(LEN(TRIM(Input!E107)) = 0, "", Input!E107)</f>
        <v/>
      </c>
      <c r="G13" s="181" t="s">
        <v>0</v>
      </c>
      <c r="H13" s="180" t="str">
        <f>IF(LEN(TRIM(Input!F107)) = 0, "", Input!F107)</f>
        <v/>
      </c>
      <c r="I13" s="181" t="s">
        <v>0</v>
      </c>
      <c r="J13" s="191"/>
      <c r="K13" s="188">
        <v>0.55208333333333304</v>
      </c>
      <c r="L13" s="180"/>
      <c r="M13" s="180">
        <f>IF(LEN(TRIM(Input!C155)) = 0, "", Input!C155)</f>
        <v>154</v>
      </c>
      <c r="N13" s="181" t="s">
        <v>0</v>
      </c>
      <c r="O13" s="180">
        <f>IF(LEN(TRIM(Input!D155)) = 0, "", Input!D155)</f>
        <v>123</v>
      </c>
      <c r="P13" s="181" t="s">
        <v>0</v>
      </c>
      <c r="Q13" s="180" t="str">
        <f>IF(LEN(TRIM(Input!E155)) = 0, "", Input!E155)</f>
        <v/>
      </c>
      <c r="R13" s="181" t="s">
        <v>0</v>
      </c>
      <c r="S13" s="180" t="str">
        <f>IF(LEN(TRIM(Input!F155)) = 0, "", Input!F155)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9</v>
      </c>
      <c r="Z13" s="291">
        <f t="shared" si="8"/>
        <v>5</v>
      </c>
      <c r="AA13" s="298">
        <f t="shared" si="9"/>
        <v>0</v>
      </c>
      <c r="AB13" s="298">
        <f t="shared" si="10"/>
        <v>0</v>
      </c>
      <c r="AC13" s="298">
        <f t="shared" si="1"/>
        <v>14</v>
      </c>
      <c r="AD13" s="298">
        <f t="shared" si="2"/>
        <v>27</v>
      </c>
      <c r="AE13" s="298" t="s">
        <v>12</v>
      </c>
      <c r="AF13" s="298">
        <f t="shared" si="3"/>
        <v>12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39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IF(LEN(TRIM(Input!C108)) = 0, "", Input!C108)</f>
        <v>7</v>
      </c>
      <c r="C14" s="181" t="s">
        <v>0</v>
      </c>
      <c r="D14" s="180">
        <f>IF(LEN(TRIM(Input!D108)) = 0, "", Input!D108)</f>
        <v>2</v>
      </c>
      <c r="E14" s="181"/>
      <c r="F14" s="180" t="str">
        <f>IF(LEN(TRIM(Input!E108)) = 0, "", Input!E108)</f>
        <v/>
      </c>
      <c r="G14" s="181" t="s">
        <v>0</v>
      </c>
      <c r="H14" s="180" t="str">
        <f>IF(LEN(TRIM(Input!F108)) = 0, "", Input!F108)</f>
        <v/>
      </c>
      <c r="I14" s="181" t="s">
        <v>0</v>
      </c>
      <c r="J14" s="191"/>
      <c r="K14" s="188">
        <v>0.5625</v>
      </c>
      <c r="L14" s="180"/>
      <c r="M14" s="180">
        <f>IF(LEN(TRIM(Input!C156)) = 0, "", Input!C156)</f>
        <v>142</v>
      </c>
      <c r="N14" s="181" t="s">
        <v>0</v>
      </c>
      <c r="O14" s="180">
        <f>IF(LEN(TRIM(Input!D156)) = 0, "", Input!D156)</f>
        <v>98</v>
      </c>
      <c r="P14" s="181" t="s">
        <v>0</v>
      </c>
      <c r="Q14" s="180" t="str">
        <f>IF(LEN(TRIM(Input!E156)) = 0, "", Input!E156)</f>
        <v/>
      </c>
      <c r="R14" s="181" t="s">
        <v>0</v>
      </c>
      <c r="S14" s="180" t="str">
        <f>IF(LEN(TRIM(Input!F156)) = 0, "", Input!F156)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7</v>
      </c>
      <c r="Z14" s="291">
        <f t="shared" si="8"/>
        <v>2</v>
      </c>
      <c r="AA14" s="298">
        <f t="shared" si="9"/>
        <v>0</v>
      </c>
      <c r="AB14" s="298">
        <f t="shared" si="10"/>
        <v>0</v>
      </c>
      <c r="AC14" s="298">
        <f t="shared" si="1"/>
        <v>9</v>
      </c>
      <c r="AD14" s="298">
        <f t="shared" si="2"/>
        <v>22</v>
      </c>
      <c r="AE14" s="306">
        <f>INDEX($X8:$X56,AE11,$X:$X)</f>
        <v>0.48958333333333298</v>
      </c>
      <c r="AF14" s="298">
        <f t="shared" si="3"/>
        <v>9</v>
      </c>
      <c r="AG14" s="306">
        <f>INDEX($X8:$X56,AG11,$X:$X)</f>
        <v>0.30208333333333298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31</v>
      </c>
      <c r="AM14" s="307">
        <f>INDEX($X8:$X56,AM11,$X:$X)</f>
        <v>0.3125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IF(LEN(TRIM(Input!C109)) = 0, "", Input!C109)</f>
        <v>4</v>
      </c>
      <c r="C15" s="301">
        <f>IF(LEN(CONCATENATE(B12,B13,B14,B15))=0, " ", SUM(B12:B15))</f>
        <v>29</v>
      </c>
      <c r="D15" s="300">
        <f>IF(LEN(TRIM(Input!D109)) = 0, "", Input!D109)</f>
        <v>2</v>
      </c>
      <c r="E15" s="301">
        <f>IF(LEN(CONCATENATE(D12,D13,D14,D15))=0, " ", SUM(D12:D15))</f>
        <v>10</v>
      </c>
      <c r="F15" s="300" t="str">
        <f>IF(LEN(TRIM(Input!E109)) = 0, "", Input!E109)</f>
        <v/>
      </c>
      <c r="G15" s="301" t="str">
        <f>IF(LEN(CONCATENATE(F12,F13,F14,F15))=0, " ", SUM(F12:F15))</f>
        <v xml:space="preserve"> </v>
      </c>
      <c r="H15" s="300" t="str">
        <f>IF(LEN(TRIM(Input!F109)) = 0, "", Input!F109)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39</v>
      </c>
      <c r="K15" s="302">
        <v>0.57291666666666596</v>
      </c>
      <c r="L15" s="303"/>
      <c r="M15" s="303">
        <f>IF(LEN(TRIM(Input!C157)) = 0, "", Input!C157)</f>
        <v>162</v>
      </c>
      <c r="N15" s="304">
        <f>IF(LEN(CONCATENATE(M12,M13,M14,M15))=0, " ", SUM(M12:M15))</f>
        <v>580</v>
      </c>
      <c r="O15" s="303">
        <f>IF(LEN(TRIM(Input!D157)) = 0, "", Input!D157)</f>
        <v>95</v>
      </c>
      <c r="P15" s="304">
        <f>IF(LEN(CONCATENATE(O12,O13,O14,O15))=0, " ", SUM(O12:O15))</f>
        <v>446</v>
      </c>
      <c r="Q15" s="303" t="str">
        <f>IF(LEN(TRIM(Input!E157)) = 0, "", Input!E157)</f>
        <v/>
      </c>
      <c r="R15" s="304" t="str">
        <f>IF(LEN(CONCATENATE(Q12,Q13,Q14,Q15))=0, " ", SUM(Q12:Q15))</f>
        <v xml:space="preserve"> </v>
      </c>
      <c r="S15" s="303" t="str">
        <f>IF(LEN(TRIM(Input!F157)) = 0, "", Input!F157)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1026</v>
      </c>
      <c r="V15" s="76"/>
      <c r="W15" s="77"/>
      <c r="X15" s="290">
        <f t="shared" si="0"/>
        <v>7.2916666666666699E-2</v>
      </c>
      <c r="Y15" s="291">
        <f t="shared" si="7"/>
        <v>4</v>
      </c>
      <c r="Z15" s="291">
        <f t="shared" si="8"/>
        <v>2</v>
      </c>
      <c r="AA15" s="298">
        <f t="shared" si="9"/>
        <v>0</v>
      </c>
      <c r="AB15" s="298">
        <f t="shared" si="10"/>
        <v>0</v>
      </c>
      <c r="AC15" s="298">
        <f t="shared" si="1"/>
        <v>6</v>
      </c>
      <c r="AD15" s="298">
        <f t="shared" si="2"/>
        <v>18</v>
      </c>
      <c r="AE15" s="308">
        <f>INDEX(Y8:Y59,AE11,1)</f>
        <v>153</v>
      </c>
      <c r="AF15" s="298">
        <f t="shared" si="3"/>
        <v>8</v>
      </c>
      <c r="AG15" s="308">
        <f>INDEX(Z8:Z59,AG11,1)</f>
        <v>175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26</v>
      </c>
      <c r="AM15" s="309">
        <f>INDEX(AC8:AC59,AM11,1)</f>
        <v>260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IF(LEN(TRIM(Input!C110)) = 0, "", Input!C110)</f>
        <v>7</v>
      </c>
      <c r="C16" s="181" t="s">
        <v>0</v>
      </c>
      <c r="D16" s="180">
        <f>IF(LEN(TRIM(Input!D110)) = 0, "", Input!D110)</f>
        <v>3</v>
      </c>
      <c r="E16" s="181"/>
      <c r="F16" s="180" t="str">
        <f>IF(LEN(TRIM(Input!E110)) = 0, "", Input!E110)</f>
        <v/>
      </c>
      <c r="G16" s="181" t="s">
        <v>0</v>
      </c>
      <c r="H16" s="180" t="str">
        <f>IF(LEN(TRIM(Input!F110)) = 0, "", Input!F110)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IF(LEN(TRIM(Input!C158)) = 0, "", Input!C158)</f>
        <v>152</v>
      </c>
      <c r="N16" s="181" t="s">
        <v>0</v>
      </c>
      <c r="O16" s="180">
        <f>IF(LEN(TRIM(Input!D158)) = 0, "", Input!D158)</f>
        <v>105</v>
      </c>
      <c r="P16" s="181" t="s">
        <v>0</v>
      </c>
      <c r="Q16" s="180" t="str">
        <f>IF(LEN(TRIM(Input!E158)) = 0, "", Input!E158)</f>
        <v/>
      </c>
      <c r="R16" s="181" t="s">
        <v>0</v>
      </c>
      <c r="S16" s="180" t="str">
        <f>IF(LEN(TRIM(Input!F158)) = 0, "", Input!F158)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7</v>
      </c>
      <c r="Z16" s="291">
        <f t="shared" si="8"/>
        <v>3</v>
      </c>
      <c r="AA16" s="298">
        <f t="shared" si="9"/>
        <v>0</v>
      </c>
      <c r="AB16" s="298">
        <f t="shared" si="10"/>
        <v>0</v>
      </c>
      <c r="AC16" s="298">
        <f t="shared" si="1"/>
        <v>10</v>
      </c>
      <c r="AD16" s="298">
        <f t="shared" si="2"/>
        <v>16</v>
      </c>
      <c r="AE16" s="308">
        <f>INDEX(Y8:Y59,AE11+1,1)</f>
        <v>145</v>
      </c>
      <c r="AF16" s="298">
        <f t="shared" si="3"/>
        <v>10</v>
      </c>
      <c r="AG16" s="308">
        <f>INDEX(Z8:Z59,AG11+1,1)</f>
        <v>206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26</v>
      </c>
      <c r="AM16" s="309">
        <f>INDEX(AC8:AC59,AM11+1,1)</f>
        <v>264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IF(LEN(TRIM(Input!C111)) = 0, "", Input!C111)</f>
        <v>4</v>
      </c>
      <c r="C17" s="181" t="s">
        <v>0</v>
      </c>
      <c r="D17" s="180">
        <f>IF(LEN(TRIM(Input!D111)) = 0, "", Input!D111)</f>
        <v>2</v>
      </c>
      <c r="E17" s="181"/>
      <c r="F17" s="180" t="str">
        <f>IF(LEN(TRIM(Input!E111)) = 0, "", Input!E111)</f>
        <v/>
      </c>
      <c r="G17" s="181" t="s">
        <v>0</v>
      </c>
      <c r="H17" s="180" t="str">
        <f>IF(LEN(TRIM(Input!F111)) = 0, "", Input!F111)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IF(LEN(TRIM(Input!C159)) = 0, "", Input!C159)</f>
        <v>156</v>
      </c>
      <c r="N17" s="181" t="s">
        <v>0</v>
      </c>
      <c r="O17" s="180">
        <f>IF(LEN(TRIM(Input!D159)) = 0, "", Input!D159)</f>
        <v>122</v>
      </c>
      <c r="P17" s="181" t="s">
        <v>0</v>
      </c>
      <c r="Q17" s="180" t="str">
        <f>IF(LEN(TRIM(Input!E159)) = 0, "", Input!E159)</f>
        <v/>
      </c>
      <c r="R17" s="181" t="s">
        <v>0</v>
      </c>
      <c r="S17" s="180" t="str">
        <f>IF(LEN(TRIM(Input!F159)) = 0, "", Input!F159)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4</v>
      </c>
      <c r="Z17" s="291">
        <f t="shared" si="8"/>
        <v>2</v>
      </c>
      <c r="AA17" s="298">
        <f t="shared" si="9"/>
        <v>0</v>
      </c>
      <c r="AB17" s="298">
        <f t="shared" si="10"/>
        <v>0</v>
      </c>
      <c r="AC17" s="298">
        <f t="shared" si="1"/>
        <v>6</v>
      </c>
      <c r="AD17" s="298">
        <f t="shared" si="2"/>
        <v>12</v>
      </c>
      <c r="AE17" s="308">
        <f>INDEX(Y8:Y59,AE11+2,1)</f>
        <v>166</v>
      </c>
      <c r="AF17" s="298">
        <f t="shared" si="3"/>
        <v>9</v>
      </c>
      <c r="AG17" s="308">
        <f>INDEX(Z8:Z59,AG11+2,1)</f>
        <v>201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21</v>
      </c>
      <c r="AM17" s="309">
        <f>INDEX(AC8:AC59,AM11+2,1)</f>
        <v>271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IF(LEN(TRIM(Input!C112)) = 0, "", Input!C112)</f>
        <v>3</v>
      </c>
      <c r="C18" s="181" t="s">
        <v>0</v>
      </c>
      <c r="D18" s="180">
        <f>IF(LEN(TRIM(Input!D112)) = 0, "", Input!D112)</f>
        <v>1</v>
      </c>
      <c r="E18" s="181"/>
      <c r="F18" s="180" t="str">
        <f>IF(LEN(TRIM(Input!E112)) = 0, "", Input!E112)</f>
        <v/>
      </c>
      <c r="G18" s="181" t="s">
        <v>0</v>
      </c>
      <c r="H18" s="180" t="str">
        <f>IF(LEN(TRIM(Input!F112)) = 0, "", Input!F112)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IF(LEN(TRIM(Input!C160)) = 0, "", Input!C160)</f>
        <v>147</v>
      </c>
      <c r="N18" s="181" t="s">
        <v>0</v>
      </c>
      <c r="O18" s="180">
        <f>IF(LEN(TRIM(Input!D160)) = 0, "", Input!D160)</f>
        <v>115</v>
      </c>
      <c r="P18" s="181" t="s">
        <v>0</v>
      </c>
      <c r="Q18" s="180" t="str">
        <f>IF(LEN(TRIM(Input!E160)) = 0, "", Input!E160)</f>
        <v/>
      </c>
      <c r="R18" s="181" t="s">
        <v>0</v>
      </c>
      <c r="S18" s="180" t="str">
        <f>IF(LEN(TRIM(Input!F160)) = 0, "", Input!F160)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3</v>
      </c>
      <c r="Z18" s="291">
        <f t="shared" si="8"/>
        <v>1</v>
      </c>
      <c r="AA18" s="298">
        <f t="shared" si="9"/>
        <v>0</v>
      </c>
      <c r="AB18" s="298">
        <f t="shared" si="10"/>
        <v>0</v>
      </c>
      <c r="AC18" s="298">
        <f t="shared" si="1"/>
        <v>4</v>
      </c>
      <c r="AD18" s="298">
        <f t="shared" si="2"/>
        <v>8</v>
      </c>
      <c r="AE18" s="308">
        <f>INDEX(Y8:Y59,AE11+3,1)</f>
        <v>144</v>
      </c>
      <c r="AF18" s="298">
        <f t="shared" si="3"/>
        <v>9</v>
      </c>
      <c r="AG18" s="308">
        <f>INDEX(Z8:Z59,AG11+3,1)</f>
        <v>189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17</v>
      </c>
      <c r="AM18" s="309">
        <f>INDEX(AC8:AC59,AM11+3,1)</f>
        <v>259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IF(LEN(TRIM(Input!C113)) = 0, "", Input!C113)</f>
        <v>2</v>
      </c>
      <c r="C19" s="301">
        <f>IF(LEN(CONCATENATE(B16,B17,B18,B19))=0, " ", SUM(B16:B19))</f>
        <v>16</v>
      </c>
      <c r="D19" s="300">
        <f>IF(LEN(TRIM(Input!D113)) = 0, "", Input!D113)</f>
        <v>4</v>
      </c>
      <c r="E19" s="301">
        <f>IF(LEN(CONCATENATE(D16,D17,D18,D19))=0, " ", SUM(D16:D19))</f>
        <v>10</v>
      </c>
      <c r="F19" s="300" t="str">
        <f>IF(LEN(TRIM(Input!E113)) = 0, "", Input!E113)</f>
        <v/>
      </c>
      <c r="G19" s="301" t="str">
        <f>IF(LEN(CONCATENATE(F16,F17,F18,F19))=0, " ", SUM(F16:F19))</f>
        <v xml:space="preserve"> </v>
      </c>
      <c r="H19" s="300" t="str">
        <f>IF(LEN(TRIM(Input!F113)) = 0, "", Input!F113)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26</v>
      </c>
      <c r="K19" s="302">
        <v>0.61458333333333304</v>
      </c>
      <c r="L19" s="303"/>
      <c r="M19" s="303">
        <f>IF(LEN(TRIM(Input!C161)) = 0, "", Input!C161)</f>
        <v>163</v>
      </c>
      <c r="N19" s="304">
        <f>IF(LEN(CONCATENATE(M16,M17,M18,M19))=0, " ", SUM(M16:M19))</f>
        <v>618</v>
      </c>
      <c r="O19" s="303">
        <f>IF(LEN(TRIM(Input!D161)) = 0, "", Input!D161)</f>
        <v>90</v>
      </c>
      <c r="P19" s="304">
        <f>IF(LEN(CONCATENATE(O16,O17,O18,O19))=0, " ", SUM(O16:O19))</f>
        <v>432</v>
      </c>
      <c r="Q19" s="303" t="str">
        <f>IF(LEN(TRIM(Input!E161)) = 0, "", Input!E161)</f>
        <v/>
      </c>
      <c r="R19" s="304" t="str">
        <f>IF(LEN(CONCATENATE(Q16,Q17,Q18,Q19))=0, " ", SUM(Q16:Q19))</f>
        <v xml:space="preserve"> </v>
      </c>
      <c r="S19" s="303" t="str">
        <f>IF(LEN(TRIM(Input!F161)) = 0, "", Input!F161)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1050</v>
      </c>
      <c r="V19" s="76"/>
      <c r="W19" s="77"/>
      <c r="X19" s="290">
        <f t="shared" si="0"/>
        <v>0.114583333333333</v>
      </c>
      <c r="Y19" s="291">
        <f t="shared" si="7"/>
        <v>2</v>
      </c>
      <c r="Z19" s="291">
        <f t="shared" si="8"/>
        <v>4</v>
      </c>
      <c r="AA19" s="298">
        <f t="shared" si="9"/>
        <v>0</v>
      </c>
      <c r="AB19" s="298">
        <f t="shared" si="10"/>
        <v>0</v>
      </c>
      <c r="AC19" s="298">
        <f t="shared" si="1"/>
        <v>6</v>
      </c>
      <c r="AD19" s="298">
        <f t="shared" si="2"/>
        <v>6</v>
      </c>
      <c r="AE19" s="308" t="s">
        <v>13</v>
      </c>
      <c r="AF19" s="298">
        <f t="shared" si="3"/>
        <v>15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21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IF(LEN(TRIM(Input!C114)) = 0, "", Input!C114)</f>
        <v>3</v>
      </c>
      <c r="C20" s="181" t="s">
        <v>0</v>
      </c>
      <c r="D20" s="180">
        <f>IF(LEN(TRIM(Input!D114)) = 0, "", Input!D114)</f>
        <v>2</v>
      </c>
      <c r="E20" s="181"/>
      <c r="F20" s="180" t="str">
        <f>IF(LEN(TRIM(Input!E114)) = 0, "", Input!E114)</f>
        <v/>
      </c>
      <c r="G20" s="181" t="s">
        <v>0</v>
      </c>
      <c r="H20" s="180" t="str">
        <f>IF(LEN(TRIM(Input!F114)) = 0, "", Input!F114)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IF(LEN(TRIM(Input!C162)) = 0, "", Input!C162)</f>
        <v>187</v>
      </c>
      <c r="N20" s="181" t="s">
        <v>0</v>
      </c>
      <c r="O20" s="180">
        <f>IF(LEN(TRIM(Input!D162)) = 0, "", Input!D162)</f>
        <v>115</v>
      </c>
      <c r="P20" s="181" t="s">
        <v>0</v>
      </c>
      <c r="Q20" s="180" t="str">
        <f>IF(LEN(TRIM(Input!E162)) = 0, "", Input!E162)</f>
        <v/>
      </c>
      <c r="R20" s="181" t="s">
        <v>0</v>
      </c>
      <c r="S20" s="180" t="str">
        <f>IF(LEN(TRIM(Input!F162)) = 0, "", Input!F162)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3</v>
      </c>
      <c r="Z20" s="291">
        <f t="shared" si="8"/>
        <v>2</v>
      </c>
      <c r="AA20" s="298">
        <f t="shared" si="9"/>
        <v>0</v>
      </c>
      <c r="AB20" s="298">
        <f t="shared" si="10"/>
        <v>0</v>
      </c>
      <c r="AC20" s="298">
        <f t="shared" si="1"/>
        <v>5</v>
      </c>
      <c r="AD20" s="298">
        <f t="shared" si="2"/>
        <v>11</v>
      </c>
      <c r="AE20" s="308">
        <f>IF(AE15+AE16+AE17+AE18&lt;&gt;0,MAX(AE15:AE18),0)</f>
        <v>166</v>
      </c>
      <c r="AF20" s="298">
        <f t="shared" si="3"/>
        <v>13</v>
      </c>
      <c r="AG20" s="298">
        <f>IF(AG15+AG16+AG17+AG18&lt;&gt;0,MAX(AG15:AG18)," ")</f>
        <v>206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24</v>
      </c>
      <c r="AM20" s="299">
        <f>IF(AM15+AM16+AM17+AM18&lt;&gt;0,MAX(AM15:AM18)," ")</f>
        <v>271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IF(LEN(TRIM(Input!C115)) = 0, "", Input!C115)</f>
        <v>0</v>
      </c>
      <c r="C21" s="181" t="s">
        <v>0</v>
      </c>
      <c r="D21" s="180">
        <f>IF(LEN(TRIM(Input!D115)) = 0, "", Input!D115)</f>
        <v>2</v>
      </c>
      <c r="E21" s="181"/>
      <c r="F21" s="180" t="str">
        <f>IF(LEN(TRIM(Input!E115)) = 0, "", Input!E115)</f>
        <v/>
      </c>
      <c r="G21" s="181" t="s">
        <v>0</v>
      </c>
      <c r="H21" s="180" t="str">
        <f>IF(LEN(TRIM(Input!F115)) = 0, "", Input!F115)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IF(LEN(TRIM(Input!C163)) = 0, "", Input!C163)</f>
        <v>190</v>
      </c>
      <c r="N21" s="181" t="s">
        <v>0</v>
      </c>
      <c r="O21" s="180">
        <f>IF(LEN(TRIM(Input!D163)) = 0, "", Input!D163)</f>
        <v>140</v>
      </c>
      <c r="P21" s="181" t="s">
        <v>0</v>
      </c>
      <c r="Q21" s="180" t="str">
        <f>IF(LEN(TRIM(Input!E163)) = 0, "", Input!E163)</f>
        <v/>
      </c>
      <c r="R21" s="181" t="s">
        <v>0</v>
      </c>
      <c r="S21" s="180" t="str">
        <f>IF(LEN(TRIM(Input!F163)) = 0, "", Input!F163)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2</v>
      </c>
      <c r="AA21" s="298">
        <f t="shared" si="9"/>
        <v>0</v>
      </c>
      <c r="AB21" s="298">
        <f t="shared" si="10"/>
        <v>0</v>
      </c>
      <c r="AC21" s="298">
        <f t="shared" si="1"/>
        <v>2</v>
      </c>
      <c r="AD21" s="298">
        <f t="shared" si="2"/>
        <v>11</v>
      </c>
      <c r="AE21" s="298"/>
      <c r="AF21" s="298">
        <f t="shared" si="3"/>
        <v>23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34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IF(LEN(TRIM(Input!C116)) = 0, "", Input!C116)</f>
        <v>1</v>
      </c>
      <c r="C22" s="181" t="s">
        <v>0</v>
      </c>
      <c r="D22" s="180">
        <f>IF(LEN(TRIM(Input!D116)) = 0, "", Input!D116)</f>
        <v>7</v>
      </c>
      <c r="E22" s="181"/>
      <c r="F22" s="180" t="str">
        <f>IF(LEN(TRIM(Input!E116)) = 0, "", Input!E116)</f>
        <v/>
      </c>
      <c r="G22" s="181" t="s">
        <v>0</v>
      </c>
      <c r="H22" s="180" t="str">
        <f>IF(LEN(TRIM(Input!F116)) = 0, "", Input!F116)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IF(LEN(TRIM(Input!C164)) = 0, "", Input!C164)</f>
        <v>209</v>
      </c>
      <c r="N22" s="181" t="s">
        <v>0</v>
      </c>
      <c r="O22" s="180">
        <f>IF(LEN(TRIM(Input!D164)) = 0, "", Input!D164)</f>
        <v>91</v>
      </c>
      <c r="P22" s="181" t="s">
        <v>0</v>
      </c>
      <c r="Q22" s="180" t="str">
        <f>IF(LEN(TRIM(Input!E164)) = 0, "", Input!E164)</f>
        <v/>
      </c>
      <c r="R22" s="181" t="s">
        <v>0</v>
      </c>
      <c r="S22" s="180" t="str">
        <f>IF(LEN(TRIM(Input!F164)) = 0, "", Input!F164)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1</v>
      </c>
      <c r="Z22" s="291">
        <f t="shared" si="8"/>
        <v>7</v>
      </c>
      <c r="AA22" s="298">
        <f t="shared" si="9"/>
        <v>0</v>
      </c>
      <c r="AB22" s="298">
        <f t="shared" si="10"/>
        <v>0</v>
      </c>
      <c r="AC22" s="298">
        <f t="shared" si="1"/>
        <v>8</v>
      </c>
      <c r="AD22" s="298">
        <f t="shared" si="2"/>
        <v>13</v>
      </c>
      <c r="AE22" s="298" t="s">
        <v>14</v>
      </c>
      <c r="AF22" s="298">
        <f t="shared" si="3"/>
        <v>41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54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IF(LEN(TRIM(Input!C117)) = 0, "", Input!C117)</f>
        <v>7</v>
      </c>
      <c r="C23" s="301">
        <f>IF(LEN(CONCATENATE(B20,B21,B22,B23))=0, " ", SUM(B20:B23))</f>
        <v>11</v>
      </c>
      <c r="D23" s="300">
        <f>IF(LEN(TRIM(Input!D117)) = 0, "", Input!D117)</f>
        <v>2</v>
      </c>
      <c r="E23" s="301">
        <f>IF(LEN(CONCATENATE(D20,D21,D22,D23))=0, " ", SUM(D20:D23))</f>
        <v>13</v>
      </c>
      <c r="F23" s="300" t="str">
        <f>IF(LEN(TRIM(Input!E117)) = 0, "", Input!E117)</f>
        <v/>
      </c>
      <c r="G23" s="301" t="str">
        <f>IF(LEN(CONCATENATE(F20,F21,F22,F23))=0, " ", SUM(F20:F23))</f>
        <v xml:space="preserve"> </v>
      </c>
      <c r="H23" s="300" t="str">
        <f>IF(LEN(TRIM(Input!F117)) = 0, "", Input!F117)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24</v>
      </c>
      <c r="K23" s="302">
        <v>0.656249999999999</v>
      </c>
      <c r="L23" s="303"/>
      <c r="M23" s="303">
        <f>IF(LEN(TRIM(Input!C165)) = 0, "", Input!C165)</f>
        <v>216</v>
      </c>
      <c r="N23" s="304">
        <f>IF(LEN(CONCATENATE(M20,M21,M22,M23))=0, " ", SUM(M20:M23))</f>
        <v>802</v>
      </c>
      <c r="O23" s="303">
        <f>IF(LEN(TRIM(Input!D165)) = 0, "", Input!D165)</f>
        <v>108</v>
      </c>
      <c r="P23" s="304">
        <f>IF(LEN(CONCATENATE(O20,O21,O22,O23))=0, " ", SUM(O20:O23))</f>
        <v>454</v>
      </c>
      <c r="Q23" s="303" t="str">
        <f>IF(LEN(TRIM(Input!E165)) = 0, "", Input!E165)</f>
        <v/>
      </c>
      <c r="R23" s="304" t="str">
        <f>IF(LEN(CONCATENATE(Q20,Q21,Q22,Q23))=0, " ", SUM(Q20:Q23))</f>
        <v xml:space="preserve"> </v>
      </c>
      <c r="S23" s="303" t="str">
        <f>IF(LEN(TRIM(Input!F165)) = 0, "", Input!F165)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1256</v>
      </c>
      <c r="V23" s="76"/>
      <c r="W23" s="77"/>
      <c r="X23" s="290">
        <f t="shared" si="0"/>
        <v>0.15625</v>
      </c>
      <c r="Y23" s="291">
        <f t="shared" si="7"/>
        <v>7</v>
      </c>
      <c r="Z23" s="291">
        <f t="shared" si="8"/>
        <v>2</v>
      </c>
      <c r="AA23" s="298">
        <f t="shared" si="9"/>
        <v>0</v>
      </c>
      <c r="AB23" s="298">
        <f t="shared" si="10"/>
        <v>0</v>
      </c>
      <c r="AC23" s="298">
        <f t="shared" si="1"/>
        <v>9</v>
      </c>
      <c r="AD23" s="298">
        <f t="shared" si="2"/>
        <v>17</v>
      </c>
      <c r="AE23" s="310">
        <f>IF(SUM(AE15:AE18)=0,0,(SUM(AE15:AE18)/(AE20*4)))</f>
        <v>0.91566265060240959</v>
      </c>
      <c r="AF23" s="298">
        <f t="shared" si="3"/>
        <v>53</v>
      </c>
      <c r="AG23" s="310">
        <f>IF(SUM(AG15:AG18)=0,0,(SUM(AG15:AG18)/(AG20*4)))</f>
        <v>0.93567961165048541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70</v>
      </c>
      <c r="AM23" s="311">
        <f>IF(SUM(AM15:AM18)=0,0,(SUM(AM15:AM18)/(AM20*4)))</f>
        <v>0.97232472324723251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IF(LEN(TRIM(Input!C118)) = 0, "", Input!C118)</f>
        <v>3</v>
      </c>
      <c r="C24" s="181" t="s">
        <v>0</v>
      </c>
      <c r="D24" s="180">
        <f>IF(LEN(TRIM(Input!D118)) = 0, "", Input!D118)</f>
        <v>12</v>
      </c>
      <c r="E24" s="181"/>
      <c r="F24" s="180" t="str">
        <f>IF(LEN(TRIM(Input!E118)) = 0, "", Input!E118)</f>
        <v/>
      </c>
      <c r="G24" s="181" t="s">
        <v>0</v>
      </c>
      <c r="H24" s="180" t="str">
        <f>IF(LEN(TRIM(Input!F118)) = 0, "", Input!F118)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IF(LEN(TRIM(Input!C166)) = 0, "", Input!C166)</f>
        <v>224</v>
      </c>
      <c r="N24" s="181" t="s">
        <v>0</v>
      </c>
      <c r="O24" s="180">
        <f>IF(LEN(TRIM(Input!D166)) = 0, "", Input!D166)</f>
        <v>86</v>
      </c>
      <c r="P24" s="181" t="s">
        <v>0</v>
      </c>
      <c r="Q24" s="180" t="str">
        <f>IF(LEN(TRIM(Input!E166)) = 0, "", Input!E166)</f>
        <v/>
      </c>
      <c r="R24" s="181" t="s">
        <v>0</v>
      </c>
      <c r="S24" s="180" t="str">
        <f>IF(LEN(TRIM(Input!F166)) = 0, "", Input!F166)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3</v>
      </c>
      <c r="Z24" s="291">
        <f t="shared" si="8"/>
        <v>12</v>
      </c>
      <c r="AA24" s="298">
        <f t="shared" si="9"/>
        <v>0</v>
      </c>
      <c r="AB24" s="298">
        <f t="shared" si="10"/>
        <v>0</v>
      </c>
      <c r="AC24" s="298">
        <f t="shared" si="1"/>
        <v>15</v>
      </c>
      <c r="AD24" s="298">
        <f t="shared" si="2"/>
        <v>13</v>
      </c>
      <c r="AE24" s="298"/>
      <c r="AF24" s="298">
        <f t="shared" si="3"/>
        <v>68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81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IF(LEN(TRIM(Input!C119)) = 0, "", Input!C119)</f>
        <v>2</v>
      </c>
      <c r="C25" s="181" t="s">
        <v>0</v>
      </c>
      <c r="D25" s="180">
        <f>IF(LEN(TRIM(Input!D119)) = 0, "", Input!D119)</f>
        <v>20</v>
      </c>
      <c r="E25" s="181"/>
      <c r="F25" s="180" t="str">
        <f>IF(LEN(TRIM(Input!E119)) = 0, "", Input!E119)</f>
        <v/>
      </c>
      <c r="G25" s="181" t="s">
        <v>0</v>
      </c>
      <c r="H25" s="180" t="str">
        <f>IF(LEN(TRIM(Input!F119)) = 0, "", Input!F119)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IF(LEN(TRIM(Input!C167)) = 0, "", Input!C167)</f>
        <v>224</v>
      </c>
      <c r="N25" s="181" t="s">
        <v>0</v>
      </c>
      <c r="O25" s="180">
        <f>IF(LEN(TRIM(Input!D167)) = 0, "", Input!D167)</f>
        <v>94</v>
      </c>
      <c r="P25" s="181" t="s">
        <v>0</v>
      </c>
      <c r="Q25" s="180" t="str">
        <f>IF(LEN(TRIM(Input!E167)) = 0, "", Input!E167)</f>
        <v/>
      </c>
      <c r="R25" s="181" t="s">
        <v>0</v>
      </c>
      <c r="S25" s="180" t="str">
        <f>IF(LEN(TRIM(Input!F167)) = 0, "", Input!F167)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2</v>
      </c>
      <c r="Z25" s="291">
        <f t="shared" si="8"/>
        <v>20</v>
      </c>
      <c r="AA25" s="298">
        <f t="shared" si="9"/>
        <v>0</v>
      </c>
      <c r="AB25" s="298">
        <f t="shared" si="10"/>
        <v>0</v>
      </c>
      <c r="AC25" s="298">
        <f t="shared" si="1"/>
        <v>22</v>
      </c>
      <c r="AD25" s="298">
        <f t="shared" si="2"/>
        <v>14</v>
      </c>
      <c r="AE25" s="298"/>
      <c r="AF25" s="298">
        <f t="shared" si="3"/>
        <v>80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94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IF(LEN(TRIM(Input!C120)) = 0, "", Input!C120)</f>
        <v>5</v>
      </c>
      <c r="C26" s="181" t="s">
        <v>0</v>
      </c>
      <c r="D26" s="180">
        <f>IF(LEN(TRIM(Input!D120)) = 0, "", Input!D120)</f>
        <v>19</v>
      </c>
      <c r="E26" s="181"/>
      <c r="F26" s="180" t="str">
        <f>IF(LEN(TRIM(Input!E120)) = 0, "", Input!E120)</f>
        <v/>
      </c>
      <c r="G26" s="181" t="s">
        <v>0</v>
      </c>
      <c r="H26" s="180" t="str">
        <f>IF(LEN(TRIM(Input!F120)) = 0, "", Input!F120)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IF(LEN(TRIM(Input!C168)) = 0, "", Input!C168)</f>
        <v>225</v>
      </c>
      <c r="N26" s="181" t="s">
        <v>0</v>
      </c>
      <c r="O26" s="180">
        <f>IF(LEN(TRIM(Input!D168)) = 0, "", Input!D168)</f>
        <v>80</v>
      </c>
      <c r="P26" s="181" t="s">
        <v>0</v>
      </c>
      <c r="Q26" s="180" t="str">
        <f>IF(LEN(TRIM(Input!E168)) = 0, "", Input!E168)</f>
        <v/>
      </c>
      <c r="R26" s="181" t="s">
        <v>0</v>
      </c>
      <c r="S26" s="180" t="str">
        <f>IF(LEN(TRIM(Input!F168)) = 0, "", Input!F168)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5</v>
      </c>
      <c r="Z26" s="291">
        <f t="shared" si="8"/>
        <v>19</v>
      </c>
      <c r="AA26" s="298">
        <f t="shared" si="9"/>
        <v>0</v>
      </c>
      <c r="AB26" s="298">
        <f t="shared" si="10"/>
        <v>0</v>
      </c>
      <c r="AC26" s="298">
        <f t="shared" si="1"/>
        <v>24</v>
      </c>
      <c r="AD26" s="298">
        <f t="shared" si="2"/>
        <v>17</v>
      </c>
      <c r="AE26" s="298"/>
      <c r="AF26" s="298">
        <f t="shared" si="3"/>
        <v>101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118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IF(LEN(TRIM(Input!C121)) = 0, "", Input!C121)</f>
        <v>3</v>
      </c>
      <c r="C27" s="301">
        <f>IF(LEN(CONCATENATE(B24,B25,B26,B27))=0, " ", SUM(B24:B27))</f>
        <v>13</v>
      </c>
      <c r="D27" s="300">
        <f>IF(LEN(TRIM(Input!D121)) = 0, "", Input!D121)</f>
        <v>17</v>
      </c>
      <c r="E27" s="301">
        <f>IF(LEN(CONCATENATE(D24,D25,D26,D27))=0, " ", SUM(D24:D27))</f>
        <v>68</v>
      </c>
      <c r="F27" s="300" t="str">
        <f>IF(LEN(TRIM(Input!E121)) = 0, "", Input!E121)</f>
        <v/>
      </c>
      <c r="G27" s="301" t="str">
        <f>IF(LEN(CONCATENATE(F24,F25,F26,F27))=0, " ", SUM(F24:F27))</f>
        <v xml:space="preserve"> </v>
      </c>
      <c r="H27" s="300" t="str">
        <f>IF(LEN(TRIM(Input!F121)) = 0, "", Input!F121)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81</v>
      </c>
      <c r="K27" s="302">
        <v>0.69791666666666596</v>
      </c>
      <c r="L27" s="303"/>
      <c r="M27" s="303">
        <f>IF(LEN(TRIM(Input!C169)) = 0, "", Input!C169)</f>
        <v>243</v>
      </c>
      <c r="N27" s="304">
        <f>IF(LEN(CONCATENATE(M24,M25,M26,M27))=0, " ", SUM(M24:M27))</f>
        <v>916</v>
      </c>
      <c r="O27" s="303">
        <f>IF(LEN(TRIM(Input!D169)) = 0, "", Input!D169)</f>
        <v>82</v>
      </c>
      <c r="P27" s="304">
        <f>IF(LEN(CONCATENATE(O24,O25,O26,O27))=0, " ", SUM(O24:O27))</f>
        <v>342</v>
      </c>
      <c r="Q27" s="303" t="str">
        <f>IF(LEN(TRIM(Input!E169)) = 0, "", Input!E169)</f>
        <v/>
      </c>
      <c r="R27" s="304" t="str">
        <f>IF(LEN(CONCATENATE(Q24,Q25,Q26,Q27))=0, " ", SUM(Q24:Q27))</f>
        <v xml:space="preserve"> </v>
      </c>
      <c r="S27" s="303" t="str">
        <f>IF(LEN(TRIM(Input!F169)) = 0, "", Input!F169)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1258</v>
      </c>
      <c r="V27" s="76"/>
      <c r="W27" s="77"/>
      <c r="X27" s="290">
        <f t="shared" si="0"/>
        <v>0.19791666666666699</v>
      </c>
      <c r="Y27" s="291">
        <f t="shared" si="7"/>
        <v>3</v>
      </c>
      <c r="Z27" s="291">
        <f t="shared" si="8"/>
        <v>17</v>
      </c>
      <c r="AA27" s="298">
        <f t="shared" si="9"/>
        <v>0</v>
      </c>
      <c r="AB27" s="298">
        <f t="shared" si="10"/>
        <v>0</v>
      </c>
      <c r="AC27" s="298">
        <f t="shared" si="1"/>
        <v>20</v>
      </c>
      <c r="AD27" s="298">
        <f t="shared" si="2"/>
        <v>24</v>
      </c>
      <c r="AE27" s="298"/>
      <c r="AF27" s="298">
        <f t="shared" si="3"/>
        <v>135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159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IF(LEN(TRIM(Input!C122)) = 0, "", Input!C122)</f>
        <v>4</v>
      </c>
      <c r="C28" s="181" t="s">
        <v>0</v>
      </c>
      <c r="D28" s="180">
        <f>IF(LEN(TRIM(Input!D122)) = 0, "", Input!D122)</f>
        <v>24</v>
      </c>
      <c r="E28" s="181"/>
      <c r="F28" s="180" t="str">
        <f>IF(LEN(TRIM(Input!E122)) = 0, "", Input!E122)</f>
        <v/>
      </c>
      <c r="G28" s="181" t="s">
        <v>0</v>
      </c>
      <c r="H28" s="180" t="str">
        <f>IF(LEN(TRIM(Input!F122)) = 0, "", Input!F122)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IF(LEN(TRIM(Input!C170)) = 0, "", Input!C170)</f>
        <v>238</v>
      </c>
      <c r="N28" s="181" t="s">
        <v>0</v>
      </c>
      <c r="O28" s="180">
        <f>IF(LEN(TRIM(Input!D170)) = 0, "", Input!D170)</f>
        <v>80</v>
      </c>
      <c r="P28" s="181" t="s">
        <v>0</v>
      </c>
      <c r="Q28" s="180" t="str">
        <f>IF(LEN(TRIM(Input!E170)) = 0, "", Input!E170)</f>
        <v/>
      </c>
      <c r="R28" s="181" t="s">
        <v>0</v>
      </c>
      <c r="S28" s="180" t="str">
        <f>IF(LEN(TRIM(Input!F170)) = 0, "", Input!F170)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4</v>
      </c>
      <c r="Z28" s="291">
        <f t="shared" si="8"/>
        <v>24</v>
      </c>
      <c r="AA28" s="298">
        <f t="shared" si="9"/>
        <v>0</v>
      </c>
      <c r="AB28" s="298">
        <f t="shared" si="10"/>
        <v>0</v>
      </c>
      <c r="AC28" s="298">
        <f t="shared" si="1"/>
        <v>28</v>
      </c>
      <c r="AD28" s="298">
        <f t="shared" si="2"/>
        <v>38</v>
      </c>
      <c r="AE28" s="298"/>
      <c r="AF28" s="298">
        <f t="shared" si="3"/>
        <v>179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217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IF(LEN(TRIM(Input!C123)) = 0, "", Input!C123)</f>
        <v>5</v>
      </c>
      <c r="C29" s="181" t="s">
        <v>0</v>
      </c>
      <c r="D29" s="180">
        <f>IF(LEN(TRIM(Input!D123)) = 0, "", Input!D123)</f>
        <v>41</v>
      </c>
      <c r="E29" s="181"/>
      <c r="F29" s="180" t="str">
        <f>IF(LEN(TRIM(Input!E123)) = 0, "", Input!E123)</f>
        <v/>
      </c>
      <c r="G29" s="181" t="s">
        <v>0</v>
      </c>
      <c r="H29" s="180" t="str">
        <f>IF(LEN(TRIM(Input!F123)) = 0, "", Input!F123)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IF(LEN(TRIM(Input!C171)) = 0, "", Input!C171)</f>
        <v>264</v>
      </c>
      <c r="N29" s="181" t="s">
        <v>0</v>
      </c>
      <c r="O29" s="180">
        <f>IF(LEN(TRIM(Input!D171)) = 0, "", Input!D171)</f>
        <v>69</v>
      </c>
      <c r="P29" s="181" t="s">
        <v>0</v>
      </c>
      <c r="Q29" s="180" t="str">
        <f>IF(LEN(TRIM(Input!E171)) = 0, "", Input!E171)</f>
        <v/>
      </c>
      <c r="R29" s="181" t="s">
        <v>0</v>
      </c>
      <c r="S29" s="180" t="str">
        <f>IF(LEN(TRIM(Input!F171)) = 0, "", Input!F171)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5</v>
      </c>
      <c r="Z29" s="291">
        <f t="shared" si="8"/>
        <v>41</v>
      </c>
      <c r="AA29" s="298">
        <f t="shared" si="9"/>
        <v>0</v>
      </c>
      <c r="AB29" s="298">
        <f t="shared" si="10"/>
        <v>0</v>
      </c>
      <c r="AC29" s="298">
        <f t="shared" si="1"/>
        <v>46</v>
      </c>
      <c r="AD29" s="298">
        <f t="shared" si="2"/>
        <v>58</v>
      </c>
      <c r="AE29" s="298"/>
      <c r="AF29" s="298">
        <f t="shared" si="3"/>
        <v>217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275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IF(LEN(TRIM(Input!C124)) = 0, "", Input!C124)</f>
        <v>12</v>
      </c>
      <c r="C30" s="181" t="s">
        <v>0</v>
      </c>
      <c r="D30" s="180">
        <f>IF(LEN(TRIM(Input!D124)) = 0, "", Input!D124)</f>
        <v>53</v>
      </c>
      <c r="E30" s="181"/>
      <c r="F30" s="180" t="str">
        <f>IF(LEN(TRIM(Input!E124)) = 0, "", Input!E124)</f>
        <v/>
      </c>
      <c r="G30" s="181" t="s">
        <v>0</v>
      </c>
      <c r="H30" s="180" t="str">
        <f>IF(LEN(TRIM(Input!F124)) = 0, "", Input!F124)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IF(LEN(TRIM(Input!C172)) = 0, "", Input!C172)</f>
        <v>278</v>
      </c>
      <c r="N30" s="181" t="s">
        <v>0</v>
      </c>
      <c r="O30" s="180">
        <f>IF(LEN(TRIM(Input!D172)) = 0, "", Input!D172)</f>
        <v>101</v>
      </c>
      <c r="P30" s="181" t="s">
        <v>0</v>
      </c>
      <c r="Q30" s="180" t="str">
        <f>IF(LEN(TRIM(Input!E172)) = 0, "", Input!E172)</f>
        <v/>
      </c>
      <c r="R30" s="181" t="s">
        <v>0</v>
      </c>
      <c r="S30" s="180" t="str">
        <f>IF(LEN(TRIM(Input!F172)) = 0, "", Input!F172)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12</v>
      </c>
      <c r="Z30" s="291">
        <f t="shared" si="8"/>
        <v>53</v>
      </c>
      <c r="AA30" s="298">
        <f t="shared" si="9"/>
        <v>0</v>
      </c>
      <c r="AB30" s="298">
        <f t="shared" si="10"/>
        <v>0</v>
      </c>
      <c r="AC30" s="298">
        <f t="shared" si="1"/>
        <v>65</v>
      </c>
      <c r="AD30" s="298">
        <f t="shared" si="2"/>
        <v>74</v>
      </c>
      <c r="AE30" s="298"/>
      <c r="AF30" s="298">
        <f t="shared" si="3"/>
        <v>267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341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IF(LEN(TRIM(Input!C125)) = 0, "", Input!C125)</f>
        <v>17</v>
      </c>
      <c r="C31" s="301">
        <f>IF(LEN(CONCATENATE(B28,B29,B30,B31))=0, " ", SUM(B28:B31))</f>
        <v>38</v>
      </c>
      <c r="D31" s="300">
        <f>IF(LEN(TRIM(Input!D125)) = 0, "", Input!D125)</f>
        <v>61</v>
      </c>
      <c r="E31" s="301">
        <f>IF(LEN(CONCATENATE(D28,D29,D30,D31))=0, " ", SUM(D28:D31))</f>
        <v>179</v>
      </c>
      <c r="F31" s="300" t="str">
        <f>IF(LEN(TRIM(Input!E125)) = 0, "", Input!E125)</f>
        <v/>
      </c>
      <c r="G31" s="301" t="str">
        <f>IF(LEN(CONCATENATE(F28,F29,F30,F31))=0, " ", SUM(F28:F31))</f>
        <v xml:space="preserve"> </v>
      </c>
      <c r="H31" s="300" t="str">
        <f>IF(LEN(TRIM(Input!F125)) = 0, "", Input!F125)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217</v>
      </c>
      <c r="K31" s="302">
        <v>0.73958333333333204</v>
      </c>
      <c r="L31" s="303"/>
      <c r="M31" s="303">
        <f>IF(LEN(TRIM(Input!C173)) = 0, "", Input!C173)</f>
        <v>233</v>
      </c>
      <c r="N31" s="304">
        <f>IF(LEN(CONCATENATE(M28,M29,M30,M31))=0, " ", SUM(M28:M31))</f>
        <v>1013</v>
      </c>
      <c r="O31" s="303">
        <f>IF(LEN(TRIM(Input!D173)) = 0, "", Input!D173)</f>
        <v>91</v>
      </c>
      <c r="P31" s="304">
        <f>IF(LEN(CONCATENATE(O28,O29,O30,O31))=0, " ", SUM(O28:O31))</f>
        <v>341</v>
      </c>
      <c r="Q31" s="303" t="str">
        <f>IF(LEN(TRIM(Input!E173)) = 0, "", Input!E173)</f>
        <v/>
      </c>
      <c r="R31" s="304" t="str">
        <f>IF(LEN(CONCATENATE(Q28,Q29,Q30,Q31))=0, " ", SUM(Q28:Q31))</f>
        <v xml:space="preserve"> </v>
      </c>
      <c r="S31" s="303" t="str">
        <f>IF(LEN(TRIM(Input!F173)) = 0, "", Input!F173)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1354</v>
      </c>
      <c r="V31" s="76"/>
      <c r="W31" s="77"/>
      <c r="X31" s="290">
        <f t="shared" si="0"/>
        <v>0.23958333333333301</v>
      </c>
      <c r="Y31" s="291">
        <f t="shared" si="7"/>
        <v>17</v>
      </c>
      <c r="Z31" s="291">
        <f t="shared" si="8"/>
        <v>61</v>
      </c>
      <c r="AA31" s="298">
        <f t="shared" si="9"/>
        <v>0</v>
      </c>
      <c r="AB31" s="298">
        <f t="shared" si="10"/>
        <v>0</v>
      </c>
      <c r="AC31" s="298">
        <f t="shared" si="1"/>
        <v>78</v>
      </c>
      <c r="AD31" s="298">
        <f t="shared" si="2"/>
        <v>95</v>
      </c>
      <c r="AE31" s="298"/>
      <c r="AF31" s="298">
        <f t="shared" si="3"/>
        <v>312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407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IF(LEN(TRIM(Input!C126)) = 0, "", Input!C126)</f>
        <v>24</v>
      </c>
      <c r="C32" s="181" t="s">
        <v>0</v>
      </c>
      <c r="D32" s="180">
        <f>IF(LEN(TRIM(Input!D126)) = 0, "", Input!D126)</f>
        <v>62</v>
      </c>
      <c r="E32" s="181"/>
      <c r="F32" s="180" t="str">
        <f>IF(LEN(TRIM(Input!E126)) = 0, "", Input!E126)</f>
        <v/>
      </c>
      <c r="G32" s="181" t="s">
        <v>0</v>
      </c>
      <c r="H32" s="180" t="str">
        <f>IF(LEN(TRIM(Input!F126)) = 0, "", Input!F126)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IF(LEN(TRIM(Input!C174)) = 0, "", Input!C174)</f>
        <v>218</v>
      </c>
      <c r="N32" s="181" t="s">
        <v>0</v>
      </c>
      <c r="O32" s="180">
        <f>IF(LEN(TRIM(Input!D174)) = 0, "", Input!D174)</f>
        <v>90</v>
      </c>
      <c r="P32" s="181" t="s">
        <v>0</v>
      </c>
      <c r="Q32" s="180" t="str">
        <f>IF(LEN(TRIM(Input!E174)) = 0, "", Input!E174)</f>
        <v/>
      </c>
      <c r="R32" s="181" t="s">
        <v>0</v>
      </c>
      <c r="S32" s="180" t="str">
        <f>IF(LEN(TRIM(Input!F174)) = 0, "", Input!F174)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24</v>
      </c>
      <c r="Z32" s="291">
        <f t="shared" si="8"/>
        <v>62</v>
      </c>
      <c r="AA32" s="298">
        <f t="shared" si="9"/>
        <v>0</v>
      </c>
      <c r="AB32" s="298">
        <f t="shared" si="10"/>
        <v>0</v>
      </c>
      <c r="AC32" s="298">
        <f t="shared" si="1"/>
        <v>86</v>
      </c>
      <c r="AD32" s="298">
        <f t="shared" si="2"/>
        <v>113</v>
      </c>
      <c r="AE32" s="298"/>
      <c r="AF32" s="298">
        <f t="shared" si="3"/>
        <v>383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496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IF(LEN(TRIM(Input!C127)) = 0, "", Input!C127)</f>
        <v>21</v>
      </c>
      <c r="C33" s="181" t="s">
        <v>0</v>
      </c>
      <c r="D33" s="180">
        <f>IF(LEN(TRIM(Input!D127)) = 0, "", Input!D127)</f>
        <v>91</v>
      </c>
      <c r="E33" s="181"/>
      <c r="F33" s="180" t="str">
        <f>IF(LEN(TRIM(Input!E127)) = 0, "", Input!E127)</f>
        <v/>
      </c>
      <c r="G33" s="181" t="s">
        <v>0</v>
      </c>
      <c r="H33" s="180" t="str">
        <f>IF(LEN(TRIM(Input!F127)) = 0, "", Input!F127)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IF(LEN(TRIM(Input!C175)) = 0, "", Input!C175)</f>
        <v>187</v>
      </c>
      <c r="N33" s="181" t="s">
        <v>0</v>
      </c>
      <c r="O33" s="180">
        <f>IF(LEN(TRIM(Input!D175)) = 0, "", Input!D175)</f>
        <v>82</v>
      </c>
      <c r="P33" s="181" t="s">
        <v>0</v>
      </c>
      <c r="Q33" s="180" t="str">
        <f>IF(LEN(TRIM(Input!E175)) = 0, "", Input!E175)</f>
        <v/>
      </c>
      <c r="R33" s="181" t="s">
        <v>0</v>
      </c>
      <c r="S33" s="180" t="str">
        <f>IF(LEN(TRIM(Input!F175)) = 0, "", Input!F175)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21</v>
      </c>
      <c r="Z33" s="291">
        <f t="shared" si="8"/>
        <v>91</v>
      </c>
      <c r="AA33" s="298">
        <f t="shared" si="9"/>
        <v>0</v>
      </c>
      <c r="AB33" s="298">
        <f t="shared" si="10"/>
        <v>0</v>
      </c>
      <c r="AC33" s="298">
        <f t="shared" si="1"/>
        <v>112</v>
      </c>
      <c r="AD33" s="298">
        <f t="shared" si="2"/>
        <v>129</v>
      </c>
      <c r="AE33" s="298"/>
      <c r="AF33" s="298">
        <f t="shared" si="3"/>
        <v>471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600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IF(LEN(TRIM(Input!C128)) = 0, "", Input!C128)</f>
        <v>33</v>
      </c>
      <c r="C34" s="181" t="s">
        <v>0</v>
      </c>
      <c r="D34" s="180">
        <f>IF(LEN(TRIM(Input!D128)) = 0, "", Input!D128)</f>
        <v>98</v>
      </c>
      <c r="E34" s="181"/>
      <c r="F34" s="180" t="str">
        <f>IF(LEN(TRIM(Input!E128)) = 0, "", Input!E128)</f>
        <v/>
      </c>
      <c r="G34" s="181" t="s">
        <v>0</v>
      </c>
      <c r="H34" s="180" t="str">
        <f>IF(LEN(TRIM(Input!F128)) = 0, "", Input!F128)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IF(LEN(TRIM(Input!C176)) = 0, "", Input!C176)</f>
        <v>163</v>
      </c>
      <c r="N34" s="181" t="s">
        <v>0</v>
      </c>
      <c r="O34" s="180">
        <f>IF(LEN(TRIM(Input!D176)) = 0, "", Input!D176)</f>
        <v>58</v>
      </c>
      <c r="P34" s="181" t="s">
        <v>0</v>
      </c>
      <c r="Q34" s="180" t="str">
        <f>IF(LEN(TRIM(Input!E176)) = 0, "", Input!E176)</f>
        <v/>
      </c>
      <c r="R34" s="181" t="s">
        <v>0</v>
      </c>
      <c r="S34" s="180" t="str">
        <f>IF(LEN(TRIM(Input!F176)) = 0, "", Input!F176)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33</v>
      </c>
      <c r="Z34" s="291">
        <f t="shared" si="8"/>
        <v>98</v>
      </c>
      <c r="AA34" s="298">
        <f t="shared" si="9"/>
        <v>0</v>
      </c>
      <c r="AB34" s="298">
        <f t="shared" si="10"/>
        <v>0</v>
      </c>
      <c r="AC34" s="298">
        <f t="shared" si="1"/>
        <v>131</v>
      </c>
      <c r="AD34" s="298">
        <f t="shared" si="2"/>
        <v>154</v>
      </c>
      <c r="AE34" s="298"/>
      <c r="AF34" s="298">
        <f t="shared" si="3"/>
        <v>555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709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IF(LEN(TRIM(Input!C129)) = 0, "", Input!C129)</f>
        <v>35</v>
      </c>
      <c r="C35" s="301">
        <f>IF(LEN(CONCATENATE(B32,B33,B34,B35))=0, " ", SUM(B32:B35))</f>
        <v>113</v>
      </c>
      <c r="D35" s="300">
        <f>IF(LEN(TRIM(Input!D129)) = 0, "", Input!D129)</f>
        <v>132</v>
      </c>
      <c r="E35" s="301">
        <f>IF(LEN(CONCATENATE(D32,D33,D34,D35))=0, " ", SUM(D32:D35))</f>
        <v>383</v>
      </c>
      <c r="F35" s="300" t="str">
        <f>IF(LEN(TRIM(Input!E129)) = 0, "", Input!E129)</f>
        <v/>
      </c>
      <c r="G35" s="301" t="str">
        <f>IF(LEN(CONCATENATE(F32,F33,F34,F35))=0, " ", SUM(F32:F35))</f>
        <v xml:space="preserve"> </v>
      </c>
      <c r="H35" s="300" t="str">
        <f>IF(LEN(TRIM(Input!F129)) = 0, "", Input!F129)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496</v>
      </c>
      <c r="K35" s="302">
        <v>0.781249999999999</v>
      </c>
      <c r="L35" s="303"/>
      <c r="M35" s="303">
        <f>IF(LEN(TRIM(Input!C177)) = 0, "", Input!C177)</f>
        <v>120</v>
      </c>
      <c r="N35" s="304">
        <f>IF(LEN(CONCATENATE(M32,M33,M34,M35))=0, " ", SUM(M32:M35))</f>
        <v>688</v>
      </c>
      <c r="O35" s="303">
        <f>IF(LEN(TRIM(Input!D177)) = 0, "", Input!D177)</f>
        <v>57</v>
      </c>
      <c r="P35" s="304">
        <f>IF(LEN(CONCATENATE(O32,O33,O34,O35))=0, " ", SUM(O32:O35))</f>
        <v>287</v>
      </c>
      <c r="Q35" s="303" t="str">
        <f>IF(LEN(TRIM(Input!E177)) = 0, "", Input!E177)</f>
        <v/>
      </c>
      <c r="R35" s="304" t="str">
        <f>IF(LEN(CONCATENATE(Q32,Q33,Q34,Q35))=0, " ", SUM(Q32:Q35))</f>
        <v xml:space="preserve"> </v>
      </c>
      <c r="S35" s="303" t="str">
        <f>IF(LEN(TRIM(Input!F177)) = 0, "", Input!F177)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975</v>
      </c>
      <c r="V35" s="76"/>
      <c r="W35" s="77"/>
      <c r="X35" s="290">
        <f t="shared" si="0"/>
        <v>0.28125</v>
      </c>
      <c r="Y35" s="291">
        <f t="shared" si="7"/>
        <v>35</v>
      </c>
      <c r="Z35" s="291">
        <f t="shared" si="8"/>
        <v>132</v>
      </c>
      <c r="AA35" s="298">
        <f t="shared" si="9"/>
        <v>0</v>
      </c>
      <c r="AB35" s="298">
        <f t="shared" si="10"/>
        <v>0</v>
      </c>
      <c r="AC35" s="298">
        <f t="shared" si="1"/>
        <v>167</v>
      </c>
      <c r="AD35" s="298">
        <f t="shared" si="2"/>
        <v>175</v>
      </c>
      <c r="AE35" s="298"/>
      <c r="AF35" s="298">
        <f t="shared" si="3"/>
        <v>663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838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IF(LEN(TRIM(Input!C130)) = 0, "", Input!C130)</f>
        <v>40</v>
      </c>
      <c r="C36" s="181" t="s">
        <v>0</v>
      </c>
      <c r="D36" s="180">
        <f>IF(LEN(TRIM(Input!D130)) = 0, "", Input!D130)</f>
        <v>150</v>
      </c>
      <c r="E36" s="181"/>
      <c r="F36" s="180" t="str">
        <f>IF(LEN(TRIM(Input!E130)) = 0, "", Input!E130)</f>
        <v/>
      </c>
      <c r="G36" s="181" t="s">
        <v>0</v>
      </c>
      <c r="H36" s="180" t="str">
        <f>IF(LEN(TRIM(Input!F130)) = 0, "", Input!F130)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IF(LEN(TRIM(Input!C178)) = 0, "", Input!C178)</f>
        <v>133</v>
      </c>
      <c r="N36" s="181" t="s">
        <v>0</v>
      </c>
      <c r="O36" s="180">
        <f>IF(LEN(TRIM(Input!D178)) = 0, "", Input!D178)</f>
        <v>44</v>
      </c>
      <c r="P36" s="181" t="s">
        <v>0</v>
      </c>
      <c r="Q36" s="180" t="str">
        <f>IF(LEN(TRIM(Input!E178)) = 0, "", Input!E178)</f>
        <v/>
      </c>
      <c r="R36" s="181" t="s">
        <v>0</v>
      </c>
      <c r="S36" s="180" t="str">
        <f>IF(LEN(TRIM(Input!F178)) = 0, "", Input!F178)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40</v>
      </c>
      <c r="Z36" s="291">
        <f t="shared" si="8"/>
        <v>150</v>
      </c>
      <c r="AA36" s="298">
        <f t="shared" si="9"/>
        <v>0</v>
      </c>
      <c r="AB36" s="298">
        <f t="shared" si="10"/>
        <v>0</v>
      </c>
      <c r="AC36" s="298">
        <f t="shared" si="1"/>
        <v>190</v>
      </c>
      <c r="AD36" s="298">
        <f t="shared" si="2"/>
        <v>203</v>
      </c>
      <c r="AE36" s="298"/>
      <c r="AF36" s="298">
        <f t="shared" si="3"/>
        <v>732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935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IF(LEN(TRIM(Input!C131)) = 0, "", Input!C131)</f>
        <v>46</v>
      </c>
      <c r="C37" s="181" t="s">
        <v>0</v>
      </c>
      <c r="D37" s="180">
        <f>IF(LEN(TRIM(Input!D131)) = 0, "", Input!D131)</f>
        <v>175</v>
      </c>
      <c r="E37" s="181"/>
      <c r="F37" s="180" t="str">
        <f>IF(LEN(TRIM(Input!E131)) = 0, "", Input!E131)</f>
        <v/>
      </c>
      <c r="G37" s="181" t="s">
        <v>0</v>
      </c>
      <c r="H37" s="180" t="str">
        <f>IF(LEN(TRIM(Input!F131)) = 0, "", Input!F131)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IF(LEN(TRIM(Input!C179)) = 0, "", Input!C179)</f>
        <v>126</v>
      </c>
      <c r="N37" s="181" t="s">
        <v>0</v>
      </c>
      <c r="O37" s="180">
        <f>IF(LEN(TRIM(Input!D179)) = 0, "", Input!D179)</f>
        <v>46</v>
      </c>
      <c r="P37" s="181" t="s">
        <v>0</v>
      </c>
      <c r="Q37" s="180" t="str">
        <f>IF(LEN(TRIM(Input!E179)) = 0, "", Input!E179)</f>
        <v/>
      </c>
      <c r="R37" s="181" t="s">
        <v>0</v>
      </c>
      <c r="S37" s="180" t="str">
        <f>IF(LEN(TRIM(Input!F179)) = 0, "", Input!F179)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46</v>
      </c>
      <c r="Z37" s="291">
        <f t="shared" si="8"/>
        <v>175</v>
      </c>
      <c r="AA37" s="298">
        <f t="shared" si="9"/>
        <v>0</v>
      </c>
      <c r="AB37" s="298">
        <f t="shared" si="10"/>
        <v>0</v>
      </c>
      <c r="AC37" s="298">
        <f t="shared" si="1"/>
        <v>221</v>
      </c>
      <c r="AD37" s="298">
        <f t="shared" si="2"/>
        <v>245</v>
      </c>
      <c r="AE37" s="298"/>
      <c r="AF37" s="298">
        <f t="shared" si="3"/>
        <v>771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1016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IF(LEN(TRIM(Input!C132)) = 0, "", Input!C132)</f>
        <v>54</v>
      </c>
      <c r="C38" s="181" t="s">
        <v>0</v>
      </c>
      <c r="D38" s="180">
        <f>IF(LEN(TRIM(Input!D132)) = 0, "", Input!D132)</f>
        <v>206</v>
      </c>
      <c r="E38" s="181"/>
      <c r="F38" s="180" t="str">
        <f>IF(LEN(TRIM(Input!E132)) = 0, "", Input!E132)</f>
        <v/>
      </c>
      <c r="G38" s="181" t="s">
        <v>0</v>
      </c>
      <c r="H38" s="180" t="str">
        <f>IF(LEN(TRIM(Input!F132)) = 0, "", Input!F132)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IF(LEN(TRIM(Input!C180)) = 0, "", Input!C180)</f>
        <v>111</v>
      </c>
      <c r="N38" s="181" t="s">
        <v>0</v>
      </c>
      <c r="O38" s="180">
        <f>IF(LEN(TRIM(Input!D180)) = 0, "", Input!D180)</f>
        <v>45</v>
      </c>
      <c r="P38" s="181" t="s">
        <v>0</v>
      </c>
      <c r="Q38" s="180" t="str">
        <f>IF(LEN(TRIM(Input!E180)) = 0, "", Input!E180)</f>
        <v/>
      </c>
      <c r="R38" s="181" t="s">
        <v>0</v>
      </c>
      <c r="S38" s="180" t="str">
        <f>IF(LEN(TRIM(Input!F180)) = 0, "", Input!F180)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54</v>
      </c>
      <c r="Z38" s="291">
        <f t="shared" si="8"/>
        <v>206</v>
      </c>
      <c r="AA38" s="298">
        <f t="shared" si="9"/>
        <v>0</v>
      </c>
      <c r="AB38" s="298">
        <f t="shared" si="10"/>
        <v>0</v>
      </c>
      <c r="AC38" s="298">
        <f t="shared" si="1"/>
        <v>260</v>
      </c>
      <c r="AD38" s="298">
        <f t="shared" si="2"/>
        <v>284</v>
      </c>
      <c r="AE38" s="298"/>
      <c r="AF38" s="298">
        <f t="shared" si="3"/>
        <v>770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1054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IF(LEN(TRIM(Input!C133)) = 0, "", Input!C133)</f>
        <v>63</v>
      </c>
      <c r="C39" s="301">
        <f>IF(LEN(CONCATENATE(B36,B37,B38,B39))=0, " ", SUM(B36:B39))</f>
        <v>203</v>
      </c>
      <c r="D39" s="300">
        <f>IF(LEN(TRIM(Input!D133)) = 0, "", Input!D133)</f>
        <v>201</v>
      </c>
      <c r="E39" s="301">
        <f>IF(LEN(CONCATENATE(D36,D37,D38,D39))=0, " ", SUM(D36:D39))</f>
        <v>732</v>
      </c>
      <c r="F39" s="300" t="str">
        <f>IF(LEN(TRIM(Input!E133)) = 0, "", Input!E133)</f>
        <v/>
      </c>
      <c r="G39" s="301" t="str">
        <f>IF(LEN(CONCATENATE(F36,F37,F38,F39))=0, " ", SUM(F36:F39))</f>
        <v xml:space="preserve"> </v>
      </c>
      <c r="H39" s="300" t="str">
        <f>IF(LEN(TRIM(Input!F133)) = 0, "", Input!F133)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935</v>
      </c>
      <c r="K39" s="302">
        <v>0.82291666666666596</v>
      </c>
      <c r="L39" s="303"/>
      <c r="M39" s="303">
        <f>IF(LEN(TRIM(Input!C181)) = 0, "", Input!C181)</f>
        <v>103</v>
      </c>
      <c r="N39" s="304">
        <f>IF(LEN(CONCATENATE(M36,M37,M38,M39))=0, " ", SUM(M36:M39))</f>
        <v>473</v>
      </c>
      <c r="O39" s="303">
        <f>IF(LEN(TRIM(Input!D181)) = 0, "", Input!D181)</f>
        <v>34</v>
      </c>
      <c r="P39" s="304">
        <f>IF(LEN(CONCATENATE(O36,O37,O38,O39))=0, " ", SUM(O36:O39))</f>
        <v>169</v>
      </c>
      <c r="Q39" s="303" t="str">
        <f>IF(LEN(TRIM(Input!E181)) = 0, "", Input!E181)</f>
        <v/>
      </c>
      <c r="R39" s="304" t="str">
        <f>IF(LEN(CONCATENATE(Q36,Q37,Q38,Q39))=0, " ", SUM(Q36:Q39))</f>
        <v xml:space="preserve"> </v>
      </c>
      <c r="S39" s="303" t="str">
        <f>IF(LEN(TRIM(Input!F181)) = 0, "", Input!F181)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642</v>
      </c>
      <c r="V39" s="76"/>
      <c r="W39" s="77"/>
      <c r="X39" s="290">
        <f t="shared" si="0"/>
        <v>0.32291666666666702</v>
      </c>
      <c r="Y39" s="291">
        <f t="shared" si="7"/>
        <v>63</v>
      </c>
      <c r="Z39" s="291">
        <f t="shared" si="8"/>
        <v>201</v>
      </c>
      <c r="AA39" s="298">
        <f t="shared" si="9"/>
        <v>0</v>
      </c>
      <c r="AB39" s="298">
        <f t="shared" si="10"/>
        <v>0</v>
      </c>
      <c r="AC39" s="298">
        <f t="shared" si="1"/>
        <v>264</v>
      </c>
      <c r="AD39" s="298">
        <f t="shared" si="2"/>
        <v>310</v>
      </c>
      <c r="AE39" s="298"/>
      <c r="AF39" s="298">
        <f t="shared" si="3"/>
        <v>702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1012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IF(LEN(TRIM(Input!C134)) = 0, "", Input!C134)</f>
        <v>82</v>
      </c>
      <c r="C40" s="181" t="s">
        <v>0</v>
      </c>
      <c r="D40" s="180">
        <f>IF(LEN(TRIM(Input!D134)) = 0, "", Input!D134)</f>
        <v>189</v>
      </c>
      <c r="E40" s="181"/>
      <c r="F40" s="180" t="str">
        <f>IF(LEN(TRIM(Input!E134)) = 0, "", Input!E134)</f>
        <v/>
      </c>
      <c r="G40" s="181" t="s">
        <v>0</v>
      </c>
      <c r="H40" s="180" t="str">
        <f>IF(LEN(TRIM(Input!F134)) = 0, "", Input!F134)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IF(LEN(TRIM(Input!C182)) = 0, "", Input!C182)</f>
        <v>110</v>
      </c>
      <c r="N40" s="181" t="s">
        <v>0</v>
      </c>
      <c r="O40" s="180">
        <f>IF(LEN(TRIM(Input!D182)) = 0, "", Input!D182)</f>
        <v>31</v>
      </c>
      <c r="P40" s="181" t="s">
        <v>0</v>
      </c>
      <c r="Q40" s="180" t="str">
        <f>IF(LEN(TRIM(Input!E182)) = 0, "", Input!E182)</f>
        <v/>
      </c>
      <c r="R40" s="181" t="s">
        <v>0</v>
      </c>
      <c r="S40" s="180" t="str">
        <f>IF(LEN(TRIM(Input!F182)) = 0, "", Input!F182)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82</v>
      </c>
      <c r="Z40" s="291">
        <f t="shared" si="8"/>
        <v>189</v>
      </c>
      <c r="AA40" s="298">
        <f t="shared" si="9"/>
        <v>0</v>
      </c>
      <c r="AB40" s="298">
        <f t="shared" si="10"/>
        <v>0</v>
      </c>
      <c r="AC40" s="298">
        <f t="shared" si="1"/>
        <v>271</v>
      </c>
      <c r="AD40" s="298">
        <f t="shared" si="2"/>
        <v>311</v>
      </c>
      <c r="AE40" s="298"/>
      <c r="AF40" s="298">
        <f t="shared" si="3"/>
        <v>670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981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IF(LEN(TRIM(Input!C135)) = 0, "", Input!C135)</f>
        <v>85</v>
      </c>
      <c r="C41" s="181" t="s">
        <v>0</v>
      </c>
      <c r="D41" s="180">
        <f>IF(LEN(TRIM(Input!D135)) = 0, "", Input!D135)</f>
        <v>174</v>
      </c>
      <c r="E41" s="181"/>
      <c r="F41" s="180" t="str">
        <f>IF(LEN(TRIM(Input!E135)) = 0, "", Input!E135)</f>
        <v/>
      </c>
      <c r="G41" s="181" t="s">
        <v>0</v>
      </c>
      <c r="H41" s="180" t="str">
        <f>IF(LEN(TRIM(Input!F135)) = 0, "", Input!F135)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IF(LEN(TRIM(Input!C183)) = 0, "", Input!C183)</f>
        <v>95</v>
      </c>
      <c r="N41" s="181" t="s">
        <v>0</v>
      </c>
      <c r="O41" s="180">
        <f>IF(LEN(TRIM(Input!D183)) = 0, "", Input!D183)</f>
        <v>22</v>
      </c>
      <c r="P41" s="181" t="s">
        <v>0</v>
      </c>
      <c r="Q41" s="180" t="str">
        <f>IF(LEN(TRIM(Input!E183)) = 0, "", Input!E183)</f>
        <v/>
      </c>
      <c r="R41" s="181" t="s">
        <v>0</v>
      </c>
      <c r="S41" s="180" t="str">
        <f>IF(LEN(TRIM(Input!F183)) = 0, "", Input!F183)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85</v>
      </c>
      <c r="Z41" s="291">
        <f t="shared" si="8"/>
        <v>174</v>
      </c>
      <c r="AA41" s="298">
        <f t="shared" si="9"/>
        <v>0</v>
      </c>
      <c r="AB41" s="298">
        <f t="shared" si="10"/>
        <v>0</v>
      </c>
      <c r="AC41" s="298">
        <f t="shared" si="1"/>
        <v>259</v>
      </c>
      <c r="AD41" s="298">
        <f t="shared" si="2"/>
        <v>289</v>
      </c>
      <c r="AE41" s="298"/>
      <c r="AF41" s="298">
        <f t="shared" si="3"/>
        <v>627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916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IF(LEN(TRIM(Input!C136)) = 0, "", Input!C136)</f>
        <v>80</v>
      </c>
      <c r="C42" s="181" t="s">
        <v>0</v>
      </c>
      <c r="D42" s="180">
        <f>IF(LEN(TRIM(Input!D136)) = 0, "", Input!D136)</f>
        <v>138</v>
      </c>
      <c r="E42" s="181"/>
      <c r="F42" s="180" t="str">
        <f>IF(LEN(TRIM(Input!E136)) = 0, "", Input!E136)</f>
        <v/>
      </c>
      <c r="G42" s="181" t="s">
        <v>0</v>
      </c>
      <c r="H42" s="180" t="str">
        <f>IF(LEN(TRIM(Input!F136)) = 0, "", Input!F136)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IF(LEN(TRIM(Input!C184)) = 0, "", Input!C184)</f>
        <v>95</v>
      </c>
      <c r="N42" s="181" t="s">
        <v>0</v>
      </c>
      <c r="O42" s="180">
        <f>IF(LEN(TRIM(Input!D184)) = 0, "", Input!D184)</f>
        <v>31</v>
      </c>
      <c r="P42" s="181" t="s">
        <v>0</v>
      </c>
      <c r="Q42" s="180" t="str">
        <f>IF(LEN(TRIM(Input!E184)) = 0, "", Input!E184)</f>
        <v/>
      </c>
      <c r="R42" s="181" t="s">
        <v>0</v>
      </c>
      <c r="S42" s="180" t="str">
        <f>IF(LEN(TRIM(Input!F184)) = 0, "", Input!F184)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80</v>
      </c>
      <c r="Z42" s="291">
        <f t="shared" si="8"/>
        <v>138</v>
      </c>
      <c r="AA42" s="298">
        <f t="shared" si="9"/>
        <v>0</v>
      </c>
      <c r="AB42" s="298">
        <f t="shared" si="10"/>
        <v>0</v>
      </c>
      <c r="AC42" s="298">
        <f t="shared" si="1"/>
        <v>218</v>
      </c>
      <c r="AD42" s="298">
        <f t="shared" si="2"/>
        <v>273</v>
      </c>
      <c r="AE42" s="298"/>
      <c r="AF42" s="298">
        <f t="shared" si="3"/>
        <v>576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849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IF(LEN(TRIM(Input!C137)) = 0, "", Input!C137)</f>
        <v>64</v>
      </c>
      <c r="C43" s="301">
        <f>IF(LEN(CONCATENATE(B40,B41,B42,B43))=0, " ", SUM(B40:B43))</f>
        <v>311</v>
      </c>
      <c r="D43" s="300">
        <f>IF(LEN(TRIM(Input!D137)) = 0, "", Input!D137)</f>
        <v>169</v>
      </c>
      <c r="E43" s="301">
        <f>IF(LEN(CONCATENATE(D40,D41,D42,D43))=0, " ", SUM(D40:D43))</f>
        <v>670</v>
      </c>
      <c r="F43" s="300" t="str">
        <f>IF(LEN(TRIM(Input!E137)) = 0, "", Input!E137)</f>
        <v/>
      </c>
      <c r="G43" s="301" t="str">
        <f>IF(LEN(CONCATENATE(F40,F41,F42,F43))=0, " ", SUM(F40:F43))</f>
        <v xml:space="preserve"> </v>
      </c>
      <c r="H43" s="300" t="str">
        <f>IF(LEN(TRIM(Input!F137)) = 0, "", Input!F137)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981</v>
      </c>
      <c r="K43" s="302">
        <v>0.86458333333333204</v>
      </c>
      <c r="L43" s="303"/>
      <c r="M43" s="303">
        <f>IF(LEN(TRIM(Input!C185)) = 0, "", Input!C185)</f>
        <v>113</v>
      </c>
      <c r="N43" s="304">
        <f>IF(LEN(CONCATENATE(M40,M41,M42,M43))=0, " ", SUM(M40:M43))</f>
        <v>413</v>
      </c>
      <c r="O43" s="303">
        <f>IF(LEN(TRIM(Input!D185)) = 0, "", Input!D185)</f>
        <v>22</v>
      </c>
      <c r="P43" s="304">
        <f>IF(LEN(CONCATENATE(O40,O41,O42,O43))=0, " ", SUM(O40:O43))</f>
        <v>106</v>
      </c>
      <c r="Q43" s="303" t="str">
        <f>IF(LEN(TRIM(Input!E185)) = 0, "", Input!E185)</f>
        <v/>
      </c>
      <c r="R43" s="304" t="str">
        <f>IF(LEN(CONCATENATE(Q40,Q41,Q42,Q43))=0, " ", SUM(Q40:Q43))</f>
        <v xml:space="preserve"> </v>
      </c>
      <c r="S43" s="303" t="str">
        <f>IF(LEN(TRIM(Input!F185)) = 0, "", Input!F185)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519</v>
      </c>
      <c r="V43" s="76"/>
      <c r="W43" s="77"/>
      <c r="X43" s="290">
        <f t="shared" si="0"/>
        <v>0.36458333333333298</v>
      </c>
      <c r="Y43" s="291">
        <f t="shared" si="7"/>
        <v>64</v>
      </c>
      <c r="Z43" s="291">
        <f t="shared" si="8"/>
        <v>169</v>
      </c>
      <c r="AA43" s="298">
        <f t="shared" si="9"/>
        <v>0</v>
      </c>
      <c r="AB43" s="298">
        <f t="shared" si="10"/>
        <v>0</v>
      </c>
      <c r="AC43" s="298">
        <f t="shared" si="1"/>
        <v>233</v>
      </c>
      <c r="AD43" s="298">
        <f t="shared" si="2"/>
        <v>275</v>
      </c>
      <c r="AE43" s="298"/>
      <c r="AF43" s="298">
        <f t="shared" si="3"/>
        <v>538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813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IF(LEN(TRIM(Input!C138)) = 0, "", Input!C138)</f>
        <v>60</v>
      </c>
      <c r="C44" s="181" t="s">
        <v>0</v>
      </c>
      <c r="D44" s="180">
        <f>IF(LEN(TRIM(Input!D138)) = 0, "", Input!D138)</f>
        <v>146</v>
      </c>
      <c r="E44" s="181"/>
      <c r="F44" s="180" t="str">
        <f>IF(LEN(TRIM(Input!E138)) = 0, "", Input!E138)</f>
        <v/>
      </c>
      <c r="G44" s="181" t="s">
        <v>0</v>
      </c>
      <c r="H44" s="180" t="str">
        <f>IF(LEN(TRIM(Input!F138)) = 0, "", Input!F138)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IF(LEN(TRIM(Input!C186)) = 0, "", Input!C186)</f>
        <v>88</v>
      </c>
      <c r="N44" s="181" t="s">
        <v>0</v>
      </c>
      <c r="O44" s="180">
        <f>IF(LEN(TRIM(Input!D186)) = 0, "", Input!D186)</f>
        <v>25</v>
      </c>
      <c r="P44" s="181" t="s">
        <v>0</v>
      </c>
      <c r="Q44" s="180" t="str">
        <f>IF(LEN(TRIM(Input!E186)) = 0, "", Input!E186)</f>
        <v/>
      </c>
      <c r="R44" s="181" t="s">
        <v>0</v>
      </c>
      <c r="S44" s="180" t="str">
        <f>IF(LEN(TRIM(Input!F186)) = 0, "", Input!F186)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60</v>
      </c>
      <c r="Z44" s="291">
        <f t="shared" si="8"/>
        <v>146</v>
      </c>
      <c r="AA44" s="298">
        <f t="shared" si="9"/>
        <v>0</v>
      </c>
      <c r="AB44" s="298">
        <f t="shared" si="10"/>
        <v>0</v>
      </c>
      <c r="AC44" s="298">
        <f t="shared" si="1"/>
        <v>206</v>
      </c>
      <c r="AD44" s="298">
        <f t="shared" si="2"/>
        <v>306</v>
      </c>
      <c r="AE44" s="298"/>
      <c r="AF44" s="298">
        <f t="shared" si="3"/>
        <v>495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801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IF(LEN(TRIM(Input!C139)) = 0, "", Input!C139)</f>
        <v>69</v>
      </c>
      <c r="C45" s="181" t="s">
        <v>0</v>
      </c>
      <c r="D45" s="180">
        <f>IF(LEN(TRIM(Input!D139)) = 0, "", Input!D139)</f>
        <v>123</v>
      </c>
      <c r="E45" s="181"/>
      <c r="F45" s="180" t="str">
        <f>IF(LEN(TRIM(Input!E139)) = 0, "", Input!E139)</f>
        <v/>
      </c>
      <c r="G45" s="181" t="s">
        <v>0</v>
      </c>
      <c r="H45" s="180" t="str">
        <f>IF(LEN(TRIM(Input!F139)) = 0, "", Input!F139)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IF(LEN(TRIM(Input!C187)) = 0, "", Input!C187)</f>
        <v>83</v>
      </c>
      <c r="N45" s="181" t="s">
        <v>0</v>
      </c>
      <c r="O45" s="180">
        <f>IF(LEN(TRIM(Input!D187)) = 0, "", Input!D187)</f>
        <v>26</v>
      </c>
      <c r="P45" s="181" t="s">
        <v>0</v>
      </c>
      <c r="Q45" s="180" t="str">
        <f>IF(LEN(TRIM(Input!E187)) = 0, "", Input!E187)</f>
        <v/>
      </c>
      <c r="R45" s="181" t="s">
        <v>0</v>
      </c>
      <c r="S45" s="180" t="str">
        <f>IF(LEN(TRIM(Input!F187)) = 0, "", Input!F187)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69</v>
      </c>
      <c r="Z45" s="291">
        <f t="shared" si="8"/>
        <v>123</v>
      </c>
      <c r="AA45" s="298">
        <f t="shared" si="9"/>
        <v>0</v>
      </c>
      <c r="AB45" s="298">
        <f t="shared" si="10"/>
        <v>0</v>
      </c>
      <c r="AC45" s="298">
        <f t="shared" si="1"/>
        <v>192</v>
      </c>
      <c r="AD45" s="298">
        <f t="shared" si="2"/>
        <v>322</v>
      </c>
      <c r="AE45" s="298"/>
      <c r="AF45" s="298">
        <f t="shared" si="3"/>
        <v>475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797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IF(LEN(TRIM(Input!C140)) = 0, "", Input!C140)</f>
        <v>82</v>
      </c>
      <c r="C46" s="181" t="s">
        <v>0</v>
      </c>
      <c r="D46" s="180">
        <f>IF(LEN(TRIM(Input!D140)) = 0, "", Input!D140)</f>
        <v>100</v>
      </c>
      <c r="E46" s="181"/>
      <c r="F46" s="180" t="str">
        <f>IF(LEN(TRIM(Input!E140)) = 0, "", Input!E140)</f>
        <v/>
      </c>
      <c r="G46" s="181" t="s">
        <v>0</v>
      </c>
      <c r="H46" s="180" t="str">
        <f>IF(LEN(TRIM(Input!F140)) = 0, "", Input!F140)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IF(LEN(TRIM(Input!C188)) = 0, "", Input!C188)</f>
        <v>71</v>
      </c>
      <c r="N46" s="181" t="s">
        <v>0</v>
      </c>
      <c r="O46" s="180">
        <f>IF(LEN(TRIM(Input!D188)) = 0, "", Input!D188)</f>
        <v>22</v>
      </c>
      <c r="P46" s="181" t="s">
        <v>0</v>
      </c>
      <c r="Q46" s="180" t="str">
        <f>IF(LEN(TRIM(Input!E188)) = 0, "", Input!E188)</f>
        <v/>
      </c>
      <c r="R46" s="181" t="s">
        <v>0</v>
      </c>
      <c r="S46" s="180" t="str">
        <f>IF(LEN(TRIM(Input!F188)) = 0, "", Input!F188)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82</v>
      </c>
      <c r="Z46" s="291">
        <f t="shared" si="8"/>
        <v>100</v>
      </c>
      <c r="AA46" s="298">
        <f t="shared" si="9"/>
        <v>0</v>
      </c>
      <c r="AB46" s="298">
        <f t="shared" si="10"/>
        <v>0</v>
      </c>
      <c r="AC46" s="298">
        <f t="shared" si="1"/>
        <v>182</v>
      </c>
      <c r="AD46" s="298">
        <f t="shared" si="2"/>
        <v>357</v>
      </c>
      <c r="AE46" s="298"/>
      <c r="AF46" s="298">
        <f t="shared" si="3"/>
        <v>450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807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IF(LEN(TRIM(Input!C141)) = 0, "", Input!C141)</f>
        <v>95</v>
      </c>
      <c r="C47" s="301">
        <f>IF(LEN(CONCATENATE(B44,B45,B46,B47))=0, " ", SUM(B44:B47))</f>
        <v>306</v>
      </c>
      <c r="D47" s="300">
        <f>IF(LEN(TRIM(Input!D141)) = 0, "", Input!D141)</f>
        <v>126</v>
      </c>
      <c r="E47" s="301">
        <f>IF(LEN(CONCATENATE(D44,D45,D46,D47))=0, " ", SUM(D44:D47))</f>
        <v>495</v>
      </c>
      <c r="F47" s="300" t="str">
        <f>IF(LEN(TRIM(Input!E141)) = 0, "", Input!E141)</f>
        <v/>
      </c>
      <c r="G47" s="301" t="str">
        <f>IF(LEN(CONCATENATE(F44,F45,F46,F47))=0, " ", SUM(F44:F47))</f>
        <v xml:space="preserve"> </v>
      </c>
      <c r="H47" s="300" t="str">
        <f>IF(LEN(TRIM(Input!F141)) = 0, "", Input!F141)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801</v>
      </c>
      <c r="K47" s="302">
        <v>0.906249999999999</v>
      </c>
      <c r="L47" s="303"/>
      <c r="M47" s="303">
        <f>IF(LEN(TRIM(Input!C189)) = 0, "", Input!C189)</f>
        <v>30</v>
      </c>
      <c r="N47" s="304">
        <f>IF(LEN(CONCATENATE(M44,M45,M46,M47))=0, " ", SUM(M44:M47))</f>
        <v>272</v>
      </c>
      <c r="O47" s="303">
        <f>IF(LEN(TRIM(Input!D189)) = 0, "", Input!D189)</f>
        <v>19</v>
      </c>
      <c r="P47" s="304">
        <f>IF(LEN(CONCATENATE(O44,O45,O46,O47))=0, " ", SUM(O44:O47))</f>
        <v>92</v>
      </c>
      <c r="Q47" s="303" t="str">
        <f>IF(LEN(TRIM(Input!E189)) = 0, "", Input!E189)</f>
        <v/>
      </c>
      <c r="R47" s="304" t="str">
        <f>IF(LEN(CONCATENATE(Q44,Q45,Q46,Q47))=0, " ", SUM(Q44:Q47))</f>
        <v xml:space="preserve"> </v>
      </c>
      <c r="S47" s="303" t="str">
        <f>IF(LEN(TRIM(Input!F189)) = 0, "", Input!F189)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364</v>
      </c>
      <c r="V47" s="76"/>
      <c r="W47" s="77"/>
      <c r="X47" s="290">
        <f t="shared" si="0"/>
        <v>0.40625</v>
      </c>
      <c r="Y47" s="291">
        <f t="shared" si="7"/>
        <v>95</v>
      </c>
      <c r="Z47" s="291">
        <f t="shared" si="8"/>
        <v>126</v>
      </c>
      <c r="AA47" s="298">
        <f t="shared" si="9"/>
        <v>0</v>
      </c>
      <c r="AB47" s="298">
        <f t="shared" si="10"/>
        <v>0</v>
      </c>
      <c r="AC47" s="298">
        <f t="shared" si="1"/>
        <v>221</v>
      </c>
      <c r="AD47" s="298">
        <f t="shared" si="2"/>
        <v>372</v>
      </c>
      <c r="AE47" s="298"/>
      <c r="AF47" s="298">
        <f t="shared" si="3"/>
        <v>466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838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IF(LEN(TRIM(Input!C142)) = 0, "", Input!C142)</f>
        <v>76</v>
      </c>
      <c r="C48" s="181" t="s">
        <v>0</v>
      </c>
      <c r="D48" s="180">
        <f>IF(LEN(TRIM(Input!D142)) = 0, "", Input!D142)</f>
        <v>126</v>
      </c>
      <c r="E48" s="181"/>
      <c r="F48" s="180" t="str">
        <f>IF(LEN(TRIM(Input!E142)) = 0, "", Input!E142)</f>
        <v/>
      </c>
      <c r="G48" s="181" t="s">
        <v>0</v>
      </c>
      <c r="H48" s="180" t="str">
        <f>IF(LEN(TRIM(Input!F142)) = 0, "", Input!F142)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IF(LEN(TRIM(Input!C190)) = 0, "", Input!C190)</f>
        <v>47</v>
      </c>
      <c r="N48" s="181" t="s">
        <v>0</v>
      </c>
      <c r="O48" s="180">
        <f>IF(LEN(TRIM(Input!D190)) = 0, "", Input!D190)</f>
        <v>14</v>
      </c>
      <c r="P48" s="181" t="s">
        <v>0</v>
      </c>
      <c r="Q48" s="180" t="str">
        <f>IF(LEN(TRIM(Input!E190)) = 0, "", Input!E190)</f>
        <v/>
      </c>
      <c r="R48" s="181" t="s">
        <v>0</v>
      </c>
      <c r="S48" s="180" t="str">
        <f>IF(LEN(TRIM(Input!F190)) = 0, "", Input!F190)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76</v>
      </c>
      <c r="Z48" s="291">
        <f t="shared" si="8"/>
        <v>126</v>
      </c>
      <c r="AA48" s="298">
        <f t="shared" si="9"/>
        <v>0</v>
      </c>
      <c r="AB48" s="298">
        <f t="shared" si="10"/>
        <v>0</v>
      </c>
      <c r="AC48" s="298">
        <f t="shared" si="1"/>
        <v>202</v>
      </c>
      <c r="AD48" s="298">
        <f t="shared" si="2"/>
        <v>375</v>
      </c>
      <c r="AE48" s="298"/>
      <c r="AF48" s="298">
        <f t="shared" si="3"/>
        <v>462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837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IF(LEN(TRIM(Input!C143)) = 0, "", Input!C143)</f>
        <v>104</v>
      </c>
      <c r="C49" s="181" t="s">
        <v>0</v>
      </c>
      <c r="D49" s="180">
        <f>IF(LEN(TRIM(Input!D143)) = 0, "", Input!D143)</f>
        <v>98</v>
      </c>
      <c r="E49" s="181"/>
      <c r="F49" s="180" t="str">
        <f>IF(LEN(TRIM(Input!E143)) = 0, "", Input!E143)</f>
        <v/>
      </c>
      <c r="G49" s="181" t="s">
        <v>0</v>
      </c>
      <c r="H49" s="180" t="str">
        <f>IF(LEN(TRIM(Input!F143)) = 0, "", Input!F143)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IF(LEN(TRIM(Input!C191)) = 0, "", Input!C191)</f>
        <v>50</v>
      </c>
      <c r="N49" s="181" t="s">
        <v>0</v>
      </c>
      <c r="O49" s="180">
        <f>IF(LEN(TRIM(Input!D191)) = 0, "", Input!D191)</f>
        <v>18</v>
      </c>
      <c r="P49" s="181" t="s">
        <v>0</v>
      </c>
      <c r="Q49" s="180" t="str">
        <f>IF(LEN(TRIM(Input!E191)) = 0, "", Input!E191)</f>
        <v/>
      </c>
      <c r="R49" s="181" t="s">
        <v>0</v>
      </c>
      <c r="S49" s="180" t="str">
        <f>IF(LEN(TRIM(Input!F191)) = 0, "", Input!F191)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104</v>
      </c>
      <c r="Z49" s="291">
        <f t="shared" si="8"/>
        <v>98</v>
      </c>
      <c r="AA49" s="298">
        <f t="shared" si="9"/>
        <v>0</v>
      </c>
      <c r="AB49" s="298">
        <f t="shared" si="10"/>
        <v>0</v>
      </c>
      <c r="AC49" s="298">
        <f t="shared" si="1"/>
        <v>202</v>
      </c>
      <c r="AD49" s="298">
        <f t="shared" si="2"/>
        <v>410</v>
      </c>
      <c r="AE49" s="298"/>
      <c r="AF49" s="298">
        <f t="shared" si="3"/>
        <v>435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845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IF(LEN(TRIM(Input!C144)) = 0, "", Input!C144)</f>
        <v>97</v>
      </c>
      <c r="C50" s="181" t="s">
        <v>0</v>
      </c>
      <c r="D50" s="180">
        <f>IF(LEN(TRIM(Input!D144)) = 0, "", Input!D144)</f>
        <v>116</v>
      </c>
      <c r="E50" s="181"/>
      <c r="F50" s="180" t="str">
        <f>IF(LEN(TRIM(Input!E144)) = 0, "", Input!E144)</f>
        <v/>
      </c>
      <c r="G50" s="181" t="s">
        <v>0</v>
      </c>
      <c r="H50" s="180" t="str">
        <f>IF(LEN(TRIM(Input!F144)) = 0, "", Input!F144)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IF(LEN(TRIM(Input!C192)) = 0, "", Input!C192)</f>
        <v>46</v>
      </c>
      <c r="N50" s="181" t="s">
        <v>0</v>
      </c>
      <c r="O50" s="180">
        <f>IF(LEN(TRIM(Input!D192)) = 0, "", Input!D192)</f>
        <v>10</v>
      </c>
      <c r="P50" s="181" t="s">
        <v>0</v>
      </c>
      <c r="Q50" s="180" t="str">
        <f>IF(LEN(TRIM(Input!E192)) = 0, "", Input!E192)</f>
        <v/>
      </c>
      <c r="R50" s="181" t="s">
        <v>0</v>
      </c>
      <c r="S50" s="180" t="str">
        <f>IF(LEN(TRIM(Input!F192)) = 0, "", Input!F192)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97</v>
      </c>
      <c r="Z50" s="291">
        <f t="shared" si="8"/>
        <v>116</v>
      </c>
      <c r="AA50" s="298">
        <f t="shared" si="9"/>
        <v>0</v>
      </c>
      <c r="AB50" s="298">
        <f t="shared" si="10"/>
        <v>0</v>
      </c>
      <c r="AC50" s="298">
        <f t="shared" si="1"/>
        <v>213</v>
      </c>
      <c r="AD50" s="298">
        <f t="shared" si="2"/>
        <v>411</v>
      </c>
      <c r="AE50" s="298"/>
      <c r="AF50" s="298">
        <f t="shared" si="3"/>
        <v>457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868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IF(LEN(TRIM(Input!C145)) = 0, "", Input!C145)</f>
        <v>98</v>
      </c>
      <c r="C51" s="301">
        <f>IF(LEN(CONCATENATE(B48,B49,B50,B51))=0, " ", SUM(B48:B51))</f>
        <v>375</v>
      </c>
      <c r="D51" s="300">
        <f>IF(LEN(TRIM(Input!D145)) = 0, "", Input!D145)</f>
        <v>122</v>
      </c>
      <c r="E51" s="301">
        <f>IF(LEN(CONCATENATE(D48,D49,D50,D51))=0, " ", SUM(D48:D51))</f>
        <v>462</v>
      </c>
      <c r="F51" s="300" t="str">
        <f>IF(LEN(TRIM(Input!E145)) = 0, "", Input!E145)</f>
        <v/>
      </c>
      <c r="G51" s="301" t="str">
        <f>IF(LEN(CONCATENATE(F48,F49,F50,F51))=0, " ", SUM(F48:F51))</f>
        <v xml:space="preserve"> </v>
      </c>
      <c r="H51" s="300" t="str">
        <f>IF(LEN(TRIM(Input!F145)) = 0, "", Input!F145)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837</v>
      </c>
      <c r="K51" s="302">
        <v>0.94791666666666496</v>
      </c>
      <c r="L51" s="303"/>
      <c r="M51" s="303">
        <f>IF(LEN(TRIM(Input!C193)) = 0, "", Input!C193)</f>
        <v>29</v>
      </c>
      <c r="N51" s="304">
        <f>IF(LEN(CONCATENATE(M48,M49,M50,M51))=0, " ", SUM(M48:M51))</f>
        <v>172</v>
      </c>
      <c r="O51" s="303">
        <f>IF(LEN(TRIM(Input!D193)) = 0, "", Input!D193)</f>
        <v>6</v>
      </c>
      <c r="P51" s="304">
        <f>IF(LEN(CONCATENATE(O48,O49,O50,O51))=0, " ", SUM(O48:O51))</f>
        <v>48</v>
      </c>
      <c r="Q51" s="303" t="str">
        <f>IF(LEN(TRIM(Input!E193)) = 0, "", Input!E193)</f>
        <v/>
      </c>
      <c r="R51" s="304" t="str">
        <f>IF(LEN(CONCATENATE(Q48,Q49,Q50,Q51))=0, " ", SUM(Q48:Q51))</f>
        <v xml:space="preserve"> </v>
      </c>
      <c r="S51" s="303" t="str">
        <f>IF(LEN(TRIM(Input!F193)) = 0, "", Input!F193)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220</v>
      </c>
      <c r="V51" s="76"/>
      <c r="W51" s="77"/>
      <c r="X51" s="290">
        <f t="shared" si="0"/>
        <v>0.44791666666666702</v>
      </c>
      <c r="Y51" s="291">
        <f t="shared" si="7"/>
        <v>98</v>
      </c>
      <c r="Z51" s="291">
        <f t="shared" si="8"/>
        <v>122</v>
      </c>
      <c r="AA51" s="298">
        <f t="shared" si="9"/>
        <v>0</v>
      </c>
      <c r="AB51" s="298">
        <f t="shared" si="10"/>
        <v>0</v>
      </c>
      <c r="AC51" s="298">
        <f t="shared" si="1"/>
        <v>220</v>
      </c>
      <c r="AD51" s="298">
        <f t="shared" si="2"/>
        <v>431</v>
      </c>
      <c r="AE51" s="298"/>
      <c r="AF51" s="298">
        <f t="shared" si="3"/>
        <v>449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880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IF(LEN(TRIM(Input!C146)) = 0, "", Input!C146)</f>
        <v>111</v>
      </c>
      <c r="C52" s="181" t="s">
        <v>0</v>
      </c>
      <c r="D52" s="180">
        <f>IF(LEN(TRIM(Input!D146)) = 0, "", Input!D146)</f>
        <v>99</v>
      </c>
      <c r="E52" s="181"/>
      <c r="F52" s="180" t="str">
        <f>IF(LEN(TRIM(Input!E146)) = 0, "", Input!E146)</f>
        <v/>
      </c>
      <c r="G52" s="181" t="s">
        <v>0</v>
      </c>
      <c r="H52" s="180" t="str">
        <f>IF(LEN(TRIM(Input!F146)) = 0, "", Input!F146)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IF(LEN(TRIM(Input!C194)) = 0, "", Input!C194)</f>
        <v>29</v>
      </c>
      <c r="N52" s="181" t="s">
        <v>0</v>
      </c>
      <c r="O52" s="180">
        <f>IF(LEN(TRIM(Input!D194)) = 0, "", Input!D194)</f>
        <v>10</v>
      </c>
      <c r="P52" s="181" t="s">
        <v>0</v>
      </c>
      <c r="Q52" s="180" t="str">
        <f>IF(LEN(TRIM(Input!E194)) = 0, "", Input!E194)</f>
        <v/>
      </c>
      <c r="R52" s="181" t="s">
        <v>0</v>
      </c>
      <c r="S52" s="180" t="str">
        <f>IF(LEN(TRIM(Input!F194)) = 0, "", Input!F194)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111</v>
      </c>
      <c r="Z52" s="291">
        <f t="shared" si="8"/>
        <v>99</v>
      </c>
      <c r="AA52" s="298">
        <f t="shared" si="9"/>
        <v>0</v>
      </c>
      <c r="AB52" s="298">
        <f t="shared" si="10"/>
        <v>0</v>
      </c>
      <c r="AC52" s="298">
        <f t="shared" si="1"/>
        <v>210</v>
      </c>
      <c r="AD52" s="298">
        <f t="shared" si="2"/>
        <v>486</v>
      </c>
      <c r="AE52" s="298"/>
      <c r="AF52" s="298">
        <f t="shared" si="3"/>
        <v>421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907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IF(LEN(TRIM(Input!C147)) = 0, "", Input!C147)</f>
        <v>105</v>
      </c>
      <c r="C53" s="181" t="s">
        <v>0</v>
      </c>
      <c r="D53" s="180">
        <f>IF(LEN(TRIM(Input!D147)) = 0, "", Input!D147)</f>
        <v>120</v>
      </c>
      <c r="E53" s="181"/>
      <c r="F53" s="180" t="str">
        <f>IF(LEN(TRIM(Input!E147)) = 0, "", Input!E147)</f>
        <v/>
      </c>
      <c r="G53" s="181" t="s">
        <v>0</v>
      </c>
      <c r="H53" s="180" t="str">
        <f>IF(LEN(TRIM(Input!F147)) = 0, "", Input!F147)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IF(LEN(TRIM(Input!C195)) = 0, "", Input!C195)</f>
        <v>20</v>
      </c>
      <c r="N53" s="181" t="s">
        <v>0</v>
      </c>
      <c r="O53" s="180">
        <f>IF(LEN(TRIM(Input!D195)) = 0, "", Input!D195)</f>
        <v>10</v>
      </c>
      <c r="P53" s="181" t="s">
        <v>0</v>
      </c>
      <c r="Q53" s="180" t="str">
        <f>IF(LEN(TRIM(Input!E195)) = 0, "", Input!E195)</f>
        <v/>
      </c>
      <c r="R53" s="181" t="s">
        <v>0</v>
      </c>
      <c r="S53" s="180" t="str">
        <f>IF(LEN(TRIM(Input!F195)) = 0, "", Input!F195)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105</v>
      </c>
      <c r="Z53" s="291">
        <f t="shared" si="8"/>
        <v>120</v>
      </c>
      <c r="AA53" s="298">
        <f t="shared" si="9"/>
        <v>0</v>
      </c>
      <c r="AB53" s="298">
        <f t="shared" si="10"/>
        <v>0</v>
      </c>
      <c r="AC53" s="298">
        <f t="shared" si="1"/>
        <v>225</v>
      </c>
      <c r="AD53" s="298">
        <f t="shared" si="2"/>
        <v>520</v>
      </c>
      <c r="AE53" s="298"/>
      <c r="AF53" s="298">
        <f t="shared" si="3"/>
        <v>426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946</v>
      </c>
      <c r="AM53" s="299"/>
    </row>
    <row r="54" spans="1:98" s="13" customFormat="1" ht="18.75" customHeight="1">
      <c r="A54" s="179">
        <v>0.47916666666666702</v>
      </c>
      <c r="B54" s="180">
        <f>IF(LEN(TRIM(Input!C148)) = 0, "", Input!C148)</f>
        <v>117</v>
      </c>
      <c r="C54" s="181" t="s">
        <v>0</v>
      </c>
      <c r="D54" s="180">
        <f>IF(LEN(TRIM(Input!D148)) = 0, "", Input!D148)</f>
        <v>108</v>
      </c>
      <c r="E54" s="181"/>
      <c r="F54" s="180" t="str">
        <f>IF(LEN(TRIM(Input!E148)) = 0, "", Input!E148)</f>
        <v/>
      </c>
      <c r="G54" s="181" t="s">
        <v>0</v>
      </c>
      <c r="H54" s="180" t="str">
        <f>IF(LEN(TRIM(Input!F148)) = 0, "", Input!F148)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IF(LEN(TRIM(Input!C196)) = 0, "", Input!C196)</f>
        <v>22</v>
      </c>
      <c r="N54" s="181" t="s">
        <v>0</v>
      </c>
      <c r="O54" s="180">
        <f>IF(LEN(TRIM(Input!D196)) = 0, "", Input!D196)</f>
        <v>6</v>
      </c>
      <c r="P54" s="181" t="s">
        <v>0</v>
      </c>
      <c r="Q54" s="180" t="str">
        <f>IF(LEN(TRIM(Input!E196)) = 0, "", Input!E196)</f>
        <v/>
      </c>
      <c r="R54" s="181" t="s">
        <v>0</v>
      </c>
      <c r="S54" s="180" t="str">
        <f>IF(LEN(TRIM(Input!F196)) = 0, "", Input!F196)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117</v>
      </c>
      <c r="Z54" s="291">
        <f t="shared" si="8"/>
        <v>108</v>
      </c>
      <c r="AA54" s="298">
        <f t="shared" si="9"/>
        <v>0</v>
      </c>
      <c r="AB54" s="298">
        <f t="shared" si="10"/>
        <v>0</v>
      </c>
      <c r="AC54" s="298">
        <f t="shared" si="1"/>
        <v>225</v>
      </c>
      <c r="AD54" s="298">
        <f t="shared" si="2"/>
        <v>581</v>
      </c>
      <c r="AE54" s="298"/>
      <c r="AF54" s="298">
        <f t="shared" si="3"/>
        <v>415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996</v>
      </c>
      <c r="AM54" s="299"/>
    </row>
    <row r="55" spans="1:98" s="13" customFormat="1" ht="18.75" customHeight="1" thickBot="1">
      <c r="A55" s="190">
        <v>0.48958333333333298</v>
      </c>
      <c r="B55" s="300">
        <f>IF(LEN(TRIM(Input!C149)) = 0, "", Input!C149)</f>
        <v>153</v>
      </c>
      <c r="C55" s="181">
        <f>IF(LEN(CONCATENATE(B52,B53,B54,B55))=0, " ", SUM(B52:B55))</f>
        <v>486</v>
      </c>
      <c r="D55" s="300">
        <f>IF(LEN(TRIM(Input!D149)) = 0, "", Input!D149)</f>
        <v>94</v>
      </c>
      <c r="E55" s="181">
        <f>IF(LEN(CONCATENATE(D52,D53,D54,D55))=0, " ", SUM(D52:D55))</f>
        <v>421</v>
      </c>
      <c r="F55" s="300" t="str">
        <f>IF(LEN(TRIM(Input!E149)) = 0, "", Input!E149)</f>
        <v/>
      </c>
      <c r="G55" s="181" t="str">
        <f>IF(LEN(CONCATENATE(F52,F53,F54,F55))=0, " ", SUM(F52:F55))</f>
        <v xml:space="preserve"> </v>
      </c>
      <c r="H55" s="300" t="str">
        <f>IF(LEN(TRIM(Input!F149)) = 0, "", Input!F149)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907</v>
      </c>
      <c r="K55" s="312">
        <v>0.98958333333333204</v>
      </c>
      <c r="L55" s="313"/>
      <c r="M55" s="313">
        <f>IF(LEN(TRIM(Input!C197)) = 0, "", Input!C197)</f>
        <v>15</v>
      </c>
      <c r="N55" s="314">
        <f>IF(LEN(CONCATENATE(M52,M53,M54,M55))=0, " ", SUM(M52:M55))</f>
        <v>86</v>
      </c>
      <c r="O55" s="313">
        <f>IF(LEN(TRIM(Input!D197)) = 0, "", Input!D197)</f>
        <v>2</v>
      </c>
      <c r="P55" s="314">
        <f>IF(LEN(CONCATENATE(O52,O53,O54,O55))=0, " ", SUM(O52:O55))</f>
        <v>28</v>
      </c>
      <c r="Q55" s="313" t="str">
        <f>IF(LEN(TRIM(Input!E197)) = 0, "", Input!E197)</f>
        <v/>
      </c>
      <c r="R55" s="314" t="str">
        <f>IF(LEN(CONCATENATE(Q52,Q53,Q54,Q55))=0, " ", SUM(Q52:Q55))</f>
        <v xml:space="preserve"> </v>
      </c>
      <c r="S55" s="313" t="str">
        <f>IF(LEN(TRIM(Input!F197)) = 0, "", Input!F197)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114</v>
      </c>
      <c r="V55" s="76"/>
      <c r="W55" s="77"/>
      <c r="X55" s="290">
        <f t="shared" si="0"/>
        <v>0.48958333333333298</v>
      </c>
      <c r="Y55" s="291">
        <f t="shared" si="7"/>
        <v>153</v>
      </c>
      <c r="Z55" s="291">
        <f t="shared" si="8"/>
        <v>94</v>
      </c>
      <c r="AA55" s="298">
        <f t="shared" si="9"/>
        <v>0</v>
      </c>
      <c r="AB55" s="298">
        <f t="shared" si="10"/>
        <v>0</v>
      </c>
      <c r="AC55" s="298">
        <f t="shared" si="1"/>
        <v>247</v>
      </c>
      <c r="AD55" s="298">
        <f t="shared" si="2"/>
        <v>608</v>
      </c>
      <c r="AE55" s="298"/>
      <c r="AF55" s="298">
        <f t="shared" si="3"/>
        <v>413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1021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1948</v>
      </c>
      <c r="D56" s="195"/>
      <c r="E56" s="195">
        <f>IF(SUM(E11,E15,E19,E23,E27,E31,E35,E39,E43,E47,E51,E55)=0,"",SUM(E11,E15,E19,E23,E27,E31,E35,E39,E43,E47,E51,E55))</f>
        <v>3458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5406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6641</v>
      </c>
      <c r="O56" s="198"/>
      <c r="P56" s="198">
        <f>IF(SUM(P11,P15,P19,P23,P27,P31,P35,P39,P43,P47,P51,P55)=0,"",SUM(P11,P15,P19,P23,P27,P31,P35,P39,P43,P47,P51,P55))</f>
        <v>3174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9815</v>
      </c>
      <c r="W56" s="289" t="s">
        <v>5</v>
      </c>
      <c r="X56" s="293">
        <f t="shared" ref="X56:X103" si="11">K8</f>
        <v>0.5</v>
      </c>
      <c r="Y56" s="294">
        <f>IF(M8="",0,M8)</f>
        <v>145</v>
      </c>
      <c r="Z56" s="294">
        <f>IF(O8="",0,O8)</f>
        <v>104</v>
      </c>
      <c r="AA56" s="294">
        <f>IF(Q8="",0,Q8)</f>
        <v>0</v>
      </c>
      <c r="AB56" s="294">
        <f>IF(S8="",0,S8)</f>
        <v>0</v>
      </c>
      <c r="AC56" s="298">
        <f t="shared" si="1"/>
        <v>249</v>
      </c>
      <c r="AD56" s="298">
        <f t="shared" si="2"/>
        <v>608</v>
      </c>
      <c r="AE56" s="298"/>
      <c r="AF56" s="298">
        <f t="shared" si="3"/>
        <v>429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1037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166</v>
      </c>
      <c r="Z57" s="294">
        <f t="shared" ref="Z57:Z103" si="13">IF(O9="",0,O9)</f>
        <v>109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275</v>
      </c>
      <c r="AD57" s="298">
        <f t="shared" si="2"/>
        <v>585</v>
      </c>
      <c r="AE57" s="298"/>
      <c r="AF57" s="298">
        <f t="shared" si="3"/>
        <v>455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1040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144</v>
      </c>
      <c r="Z58" s="294">
        <f t="shared" si="13"/>
        <v>106</v>
      </c>
      <c r="AA58" s="294">
        <f t="shared" si="14"/>
        <v>0</v>
      </c>
      <c r="AB58" s="294">
        <f t="shared" si="15"/>
        <v>0</v>
      </c>
      <c r="AC58" s="298">
        <f t="shared" si="1"/>
        <v>250</v>
      </c>
      <c r="AD58" s="298">
        <f t="shared" si="2"/>
        <v>573</v>
      </c>
      <c r="AE58" s="298"/>
      <c r="AF58" s="298">
        <f t="shared" si="3"/>
        <v>469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1042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153</v>
      </c>
      <c r="Z59" s="294">
        <f t="shared" si="13"/>
        <v>110</v>
      </c>
      <c r="AA59" s="294">
        <f t="shared" si="14"/>
        <v>0</v>
      </c>
      <c r="AB59" s="294">
        <f t="shared" si="15"/>
        <v>0</v>
      </c>
      <c r="AC59" s="298">
        <f t="shared" si="1"/>
        <v>263</v>
      </c>
      <c r="AD59" s="298">
        <f t="shared" si="2"/>
        <v>571</v>
      </c>
      <c r="AE59" s="298"/>
      <c r="AF59" s="298">
        <f t="shared" si="3"/>
        <v>461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1032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122</v>
      </c>
      <c r="Z60" s="294">
        <f t="shared" si="13"/>
        <v>130</v>
      </c>
      <c r="AA60" s="294">
        <f t="shared" si="14"/>
        <v>0</v>
      </c>
      <c r="AB60" s="294">
        <f t="shared" si="15"/>
        <v>0</v>
      </c>
      <c r="AC60" s="298">
        <f t="shared" si="1"/>
        <v>252</v>
      </c>
      <c r="AD60" s="298">
        <f t="shared" si="2"/>
        <v>580</v>
      </c>
      <c r="AE60" s="298"/>
      <c r="AF60" s="298">
        <f t="shared" si="3"/>
        <v>446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1026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0.36034036256011837</v>
      </c>
      <c r="D61" s="209"/>
      <c r="E61" s="209">
        <f>IF(E56="","",E56/$J$56)</f>
        <v>0.63965963743988163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0.35516720320609685</v>
      </c>
      <c r="K61" s="211" t="s">
        <v>26</v>
      </c>
      <c r="L61" s="208"/>
      <c r="M61" s="208"/>
      <c r="N61" s="209">
        <f>IF(N56="","",N56/$U$56)</f>
        <v>0.67661742231278654</v>
      </c>
      <c r="O61" s="209"/>
      <c r="P61" s="209">
        <f>IF(P56="","",P56/$U$56)</f>
        <v>0.32338257768721346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0.64483279679390315</v>
      </c>
      <c r="V61" s="77"/>
      <c r="W61" s="77"/>
      <c r="X61" s="293">
        <f t="shared" si="11"/>
        <v>0.55208333333333304</v>
      </c>
      <c r="Y61" s="294">
        <f t="shared" si="12"/>
        <v>154</v>
      </c>
      <c r="Z61" s="294">
        <f t="shared" si="13"/>
        <v>123</v>
      </c>
      <c r="AA61" s="294">
        <f t="shared" si="14"/>
        <v>0</v>
      </c>
      <c r="AB61" s="294">
        <f t="shared" si="15"/>
        <v>0</v>
      </c>
      <c r="AC61" s="298">
        <f t="shared" si="1"/>
        <v>277</v>
      </c>
      <c r="AD61" s="298">
        <f t="shared" si="2"/>
        <v>610</v>
      </c>
      <c r="AE61" s="298"/>
      <c r="AF61" s="298">
        <f t="shared" si="3"/>
        <v>421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1031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0.30208333333333298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0.3125</v>
      </c>
      <c r="K62" s="217" t="s">
        <v>27</v>
      </c>
      <c r="L62" s="218"/>
      <c r="M62" s="218"/>
      <c r="N62" s="219">
        <f>IF(AE94&lt;&gt;0,AE94,"")</f>
        <v>0.69791666666666596</v>
      </c>
      <c r="O62" s="219"/>
      <c r="P62" s="219">
        <f>IF(AG94&lt;&gt;0,AG94,"")</f>
        <v>0.52083333333333304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0.69791666666666596</v>
      </c>
      <c r="V62" s="77"/>
      <c r="W62" s="77"/>
      <c r="X62" s="293">
        <f t="shared" si="11"/>
        <v>0.5625</v>
      </c>
      <c r="Y62" s="294">
        <f t="shared" si="12"/>
        <v>142</v>
      </c>
      <c r="Z62" s="294">
        <f t="shared" si="13"/>
        <v>98</v>
      </c>
      <c r="AA62" s="294">
        <f t="shared" si="14"/>
        <v>0</v>
      </c>
      <c r="AB62" s="294">
        <f t="shared" si="15"/>
        <v>0</v>
      </c>
      <c r="AC62" s="298">
        <f t="shared" si="1"/>
        <v>240</v>
      </c>
      <c r="AD62" s="298">
        <f t="shared" si="2"/>
        <v>612</v>
      </c>
      <c r="AE62" s="298"/>
      <c r="AF62" s="298">
        <f t="shared" si="3"/>
        <v>420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1032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608</v>
      </c>
      <c r="D63" s="222"/>
      <c r="E63" s="222">
        <f>IF(AG9&lt;&gt;0,AG9,"")</f>
        <v>771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1054</v>
      </c>
      <c r="K63" s="224" t="s">
        <v>28</v>
      </c>
      <c r="L63" s="225"/>
      <c r="M63" s="226"/>
      <c r="N63" s="227">
        <f>IF(AE89&lt;&gt;0,AE89,"")</f>
        <v>1023</v>
      </c>
      <c r="O63" s="228"/>
      <c r="P63" s="227">
        <f>IF(AG89&lt;&gt;0,AG89,"")</f>
        <v>469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1355</v>
      </c>
      <c r="V63" s="77"/>
      <c r="W63" s="77"/>
      <c r="X63" s="293">
        <f t="shared" si="11"/>
        <v>0.57291666666666596</v>
      </c>
      <c r="Y63" s="294">
        <f t="shared" si="12"/>
        <v>162</v>
      </c>
      <c r="Z63" s="294">
        <f t="shared" si="13"/>
        <v>95</v>
      </c>
      <c r="AA63" s="294">
        <f t="shared" si="14"/>
        <v>0</v>
      </c>
      <c r="AB63" s="294">
        <f t="shared" si="15"/>
        <v>0</v>
      </c>
      <c r="AC63" s="298">
        <f t="shared" si="1"/>
        <v>257</v>
      </c>
      <c r="AD63" s="298">
        <f t="shared" si="2"/>
        <v>617</v>
      </c>
      <c r="AE63" s="298"/>
      <c r="AF63" s="298">
        <f t="shared" si="3"/>
        <v>437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1054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0.91566265060240959</v>
      </c>
      <c r="D64" s="232"/>
      <c r="E64" s="232">
        <f>IF(AG23&lt;&gt;0,AG23,"")</f>
        <v>0.93567961165048541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0.97232472324723251</v>
      </c>
      <c r="K64" s="234" t="s">
        <v>14</v>
      </c>
      <c r="L64" s="235"/>
      <c r="M64" s="236"/>
      <c r="N64" s="232">
        <f>IF(AE103&lt;&gt;0,AE103,"")</f>
        <v>0.9554924242424242</v>
      </c>
      <c r="O64" s="232"/>
      <c r="P64" s="232">
        <f>IF(AG103&lt;&gt;0,AG103,"")</f>
        <v>0.90192307692307694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0.89379947229551449</v>
      </c>
      <c r="V64" s="77"/>
      <c r="W64" s="77"/>
      <c r="X64" s="293">
        <f t="shared" si="11"/>
        <v>0.58333333333333304</v>
      </c>
      <c r="Y64" s="294">
        <f t="shared" si="12"/>
        <v>152</v>
      </c>
      <c r="Z64" s="294">
        <f t="shared" si="13"/>
        <v>105</v>
      </c>
      <c r="AA64" s="294">
        <f t="shared" si="14"/>
        <v>0</v>
      </c>
      <c r="AB64" s="294">
        <f t="shared" si="15"/>
        <v>0</v>
      </c>
      <c r="AC64" s="298">
        <f t="shared" si="1"/>
        <v>257</v>
      </c>
      <c r="AD64" s="298">
        <f t="shared" si="2"/>
        <v>618</v>
      </c>
      <c r="AE64" s="298"/>
      <c r="AF64" s="298">
        <f t="shared" si="3"/>
        <v>432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1050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156</v>
      </c>
      <c r="Z65" s="294">
        <f t="shared" si="13"/>
        <v>122</v>
      </c>
      <c r="AA65" s="294">
        <f t="shared" si="14"/>
        <v>0</v>
      </c>
      <c r="AB65" s="294">
        <f t="shared" si="15"/>
        <v>0</v>
      </c>
      <c r="AC65" s="298">
        <f t="shared" si="1"/>
        <v>278</v>
      </c>
      <c r="AD65" s="298">
        <f t="shared" si="2"/>
        <v>653</v>
      </c>
      <c r="AE65" s="298"/>
      <c r="AF65" s="298">
        <f t="shared" si="3"/>
        <v>442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1095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147</v>
      </c>
      <c r="Z66" s="294">
        <f t="shared" si="13"/>
        <v>115</v>
      </c>
      <c r="AA66" s="294">
        <f t="shared" si="14"/>
        <v>0</v>
      </c>
      <c r="AB66" s="294">
        <f t="shared" si="15"/>
        <v>0</v>
      </c>
      <c r="AC66" s="298">
        <f t="shared" si="1"/>
        <v>262</v>
      </c>
      <c r="AD66" s="298">
        <f t="shared" si="2"/>
        <v>687</v>
      </c>
      <c r="AE66" s="298"/>
      <c r="AF66" s="298">
        <f t="shared" si="3"/>
        <v>460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1147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163</v>
      </c>
      <c r="Z67" s="294">
        <f t="shared" si="13"/>
        <v>90</v>
      </c>
      <c r="AA67" s="294">
        <f t="shared" si="14"/>
        <v>0</v>
      </c>
      <c r="AB67" s="294">
        <f t="shared" si="15"/>
        <v>0</v>
      </c>
      <c r="AC67" s="298">
        <f t="shared" si="1"/>
        <v>253</v>
      </c>
      <c r="AD67" s="298">
        <f t="shared" si="2"/>
        <v>749</v>
      </c>
      <c r="AE67" s="298"/>
      <c r="AF67" s="298">
        <f t="shared" si="3"/>
        <v>436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1185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187</v>
      </c>
      <c r="Z68" s="294">
        <f t="shared" si="13"/>
        <v>115</v>
      </c>
      <c r="AA68" s="294">
        <f t="shared" si="14"/>
        <v>0</v>
      </c>
      <c r="AB68" s="294">
        <f t="shared" si="15"/>
        <v>0</v>
      </c>
      <c r="AC68" s="298">
        <f t="shared" si="1"/>
        <v>302</v>
      </c>
      <c r="AD68" s="298">
        <f t="shared" si="2"/>
        <v>802</v>
      </c>
      <c r="AE68" s="298"/>
      <c r="AF68" s="298">
        <f t="shared" si="3"/>
        <v>454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1256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190</v>
      </c>
      <c r="Z69" s="294">
        <f t="shared" si="13"/>
        <v>140</v>
      </c>
      <c r="AA69" s="294">
        <f t="shared" si="14"/>
        <v>0</v>
      </c>
      <c r="AB69" s="294">
        <f t="shared" si="15"/>
        <v>0</v>
      </c>
      <c r="AC69" s="298">
        <f t="shared" si="1"/>
        <v>330</v>
      </c>
      <c r="AD69" s="298">
        <f t="shared" si="2"/>
        <v>839</v>
      </c>
      <c r="AE69" s="298"/>
      <c r="AF69" s="298">
        <f t="shared" si="3"/>
        <v>425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1264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209</v>
      </c>
      <c r="Z70" s="294">
        <f t="shared" si="13"/>
        <v>91</v>
      </c>
      <c r="AA70" s="294">
        <f t="shared" si="14"/>
        <v>0</v>
      </c>
      <c r="AB70" s="294">
        <f t="shared" si="15"/>
        <v>0</v>
      </c>
      <c r="AC70" s="298">
        <f t="shared" si="1"/>
        <v>300</v>
      </c>
      <c r="AD70" s="298">
        <f t="shared" si="2"/>
        <v>873</v>
      </c>
      <c r="AE70" s="298"/>
      <c r="AF70" s="298">
        <f t="shared" si="3"/>
        <v>379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1252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8589</v>
      </c>
      <c r="G71" s="364"/>
      <c r="H71" s="365">
        <f>IF(OR(P56="",E56="")," ",(P56+E56))</f>
        <v>6632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15221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216</v>
      </c>
      <c r="Z71" s="294">
        <f t="shared" si="13"/>
        <v>108</v>
      </c>
      <c r="AA71" s="294">
        <f t="shared" si="14"/>
        <v>0</v>
      </c>
      <c r="AB71" s="294">
        <f t="shared" si="15"/>
        <v>0</v>
      </c>
      <c r="AC71" s="298">
        <f t="shared" si="1"/>
        <v>324</v>
      </c>
      <c r="AD71" s="298">
        <f t="shared" si="2"/>
        <v>889</v>
      </c>
      <c r="AE71" s="298"/>
      <c r="AF71" s="298">
        <f t="shared" si="3"/>
        <v>368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1257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224</v>
      </c>
      <c r="Z72" s="294">
        <f t="shared" si="13"/>
        <v>86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310</v>
      </c>
      <c r="AD72" s="298">
        <f t="shared" ref="AD72:AD103" si="17">SUM(Y72:Y75)</f>
        <v>916</v>
      </c>
      <c r="AE72" s="298"/>
      <c r="AF72" s="298">
        <f t="shared" ref="AF72:AF103" si="18">SUM(Z72:Z75)</f>
        <v>342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1258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224</v>
      </c>
      <c r="Z73" s="294">
        <f t="shared" si="13"/>
        <v>94</v>
      </c>
      <c r="AA73" s="294">
        <f t="shared" si="14"/>
        <v>0</v>
      </c>
      <c r="AB73" s="294">
        <f t="shared" si="15"/>
        <v>0</v>
      </c>
      <c r="AC73" s="298">
        <f t="shared" si="16"/>
        <v>318</v>
      </c>
      <c r="AD73" s="298">
        <f t="shared" si="17"/>
        <v>930</v>
      </c>
      <c r="AE73" s="298"/>
      <c r="AF73" s="298">
        <f t="shared" si="18"/>
        <v>336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1266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225</v>
      </c>
      <c r="Z74" s="294">
        <f t="shared" si="13"/>
        <v>80</v>
      </c>
      <c r="AA74" s="294">
        <f t="shared" si="14"/>
        <v>0</v>
      </c>
      <c r="AB74" s="294">
        <f t="shared" si="15"/>
        <v>0</v>
      </c>
      <c r="AC74" s="298">
        <f t="shared" si="16"/>
        <v>305</v>
      </c>
      <c r="AD74" s="298">
        <f t="shared" si="17"/>
        <v>970</v>
      </c>
      <c r="AE74" s="298"/>
      <c r="AF74" s="298">
        <f t="shared" si="18"/>
        <v>311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1281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243</v>
      </c>
      <c r="Z75" s="294">
        <f t="shared" si="13"/>
        <v>82</v>
      </c>
      <c r="AA75" s="294">
        <f t="shared" si="14"/>
        <v>0</v>
      </c>
      <c r="AB75" s="294">
        <f t="shared" si="15"/>
        <v>0</v>
      </c>
      <c r="AC75" s="298">
        <f t="shared" si="16"/>
        <v>325</v>
      </c>
      <c r="AD75" s="298">
        <f t="shared" si="17"/>
        <v>1023</v>
      </c>
      <c r="AE75" s="298"/>
      <c r="AF75" s="298">
        <f t="shared" si="18"/>
        <v>332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1355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238</v>
      </c>
      <c r="Z76" s="294">
        <f t="shared" si="13"/>
        <v>80</v>
      </c>
      <c r="AA76" s="294">
        <f t="shared" si="14"/>
        <v>0</v>
      </c>
      <c r="AB76" s="294">
        <f t="shared" si="15"/>
        <v>0</v>
      </c>
      <c r="AC76" s="298">
        <f t="shared" si="16"/>
        <v>318</v>
      </c>
      <c r="AD76" s="298">
        <f t="shared" si="17"/>
        <v>1013</v>
      </c>
      <c r="AE76" s="298"/>
      <c r="AF76" s="298">
        <f t="shared" si="18"/>
        <v>341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1354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264</v>
      </c>
      <c r="Z77" s="294">
        <f t="shared" si="13"/>
        <v>69</v>
      </c>
      <c r="AA77" s="294">
        <f t="shared" si="14"/>
        <v>0</v>
      </c>
      <c r="AB77" s="294">
        <f t="shared" si="15"/>
        <v>0</v>
      </c>
      <c r="AC77" s="298">
        <f t="shared" si="16"/>
        <v>333</v>
      </c>
      <c r="AD77" s="298">
        <f t="shared" si="17"/>
        <v>993</v>
      </c>
      <c r="AE77" s="298"/>
      <c r="AF77" s="298">
        <f t="shared" si="18"/>
        <v>351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1344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278</v>
      </c>
      <c r="Z78" s="294">
        <f t="shared" si="13"/>
        <v>101</v>
      </c>
      <c r="AA78" s="294">
        <f t="shared" si="14"/>
        <v>0</v>
      </c>
      <c r="AB78" s="294">
        <f t="shared" si="15"/>
        <v>0</v>
      </c>
      <c r="AC78" s="298">
        <f t="shared" si="16"/>
        <v>379</v>
      </c>
      <c r="AD78" s="298">
        <f t="shared" si="17"/>
        <v>916</v>
      </c>
      <c r="AE78" s="298"/>
      <c r="AF78" s="298">
        <f t="shared" si="18"/>
        <v>364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1280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233</v>
      </c>
      <c r="Z79" s="294">
        <f t="shared" si="13"/>
        <v>91</v>
      </c>
      <c r="AA79" s="294">
        <f t="shared" si="14"/>
        <v>0</v>
      </c>
      <c r="AB79" s="294">
        <f t="shared" si="15"/>
        <v>0</v>
      </c>
      <c r="AC79" s="298">
        <f t="shared" si="16"/>
        <v>324</v>
      </c>
      <c r="AD79" s="298">
        <f t="shared" si="17"/>
        <v>801</v>
      </c>
      <c r="AE79" s="298"/>
      <c r="AF79" s="298">
        <f t="shared" si="18"/>
        <v>321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1122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218</v>
      </c>
      <c r="Z80" s="294">
        <f t="shared" si="13"/>
        <v>90</v>
      </c>
      <c r="AA80" s="294">
        <f t="shared" si="14"/>
        <v>0</v>
      </c>
      <c r="AB80" s="294">
        <f t="shared" si="15"/>
        <v>0</v>
      </c>
      <c r="AC80" s="298">
        <f t="shared" si="16"/>
        <v>308</v>
      </c>
      <c r="AD80" s="298">
        <f t="shared" si="17"/>
        <v>688</v>
      </c>
      <c r="AE80" s="298"/>
      <c r="AF80" s="298">
        <f t="shared" si="18"/>
        <v>287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975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187</v>
      </c>
      <c r="Z81" s="294">
        <f t="shared" si="13"/>
        <v>82</v>
      </c>
      <c r="AA81" s="294">
        <f t="shared" si="14"/>
        <v>0</v>
      </c>
      <c r="AB81" s="294">
        <f t="shared" si="15"/>
        <v>0</v>
      </c>
      <c r="AC81" s="298">
        <f t="shared" si="16"/>
        <v>269</v>
      </c>
      <c r="AD81" s="298">
        <f t="shared" si="17"/>
        <v>603</v>
      </c>
      <c r="AE81" s="298"/>
      <c r="AF81" s="298">
        <f t="shared" si="18"/>
        <v>241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844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163</v>
      </c>
      <c r="Z82" s="294">
        <f t="shared" si="13"/>
        <v>58</v>
      </c>
      <c r="AA82" s="294">
        <f t="shared" si="14"/>
        <v>0</v>
      </c>
      <c r="AB82" s="294">
        <f t="shared" si="15"/>
        <v>0</v>
      </c>
      <c r="AC82" s="298">
        <f t="shared" si="16"/>
        <v>221</v>
      </c>
      <c r="AD82" s="298">
        <f t="shared" si="17"/>
        <v>542</v>
      </c>
      <c r="AE82" s="298"/>
      <c r="AF82" s="298">
        <f t="shared" si="18"/>
        <v>205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747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120</v>
      </c>
      <c r="Z83" s="294">
        <f t="shared" si="13"/>
        <v>57</v>
      </c>
      <c r="AA83" s="294">
        <f t="shared" si="14"/>
        <v>0</v>
      </c>
      <c r="AB83" s="294">
        <f t="shared" si="15"/>
        <v>0</v>
      </c>
      <c r="AC83" s="298">
        <f t="shared" si="16"/>
        <v>177</v>
      </c>
      <c r="AD83" s="298">
        <f t="shared" si="17"/>
        <v>490</v>
      </c>
      <c r="AE83" s="298"/>
      <c r="AF83" s="298">
        <f t="shared" si="18"/>
        <v>192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682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133</v>
      </c>
      <c r="Z84" s="294">
        <f t="shared" si="13"/>
        <v>44</v>
      </c>
      <c r="AA84" s="294">
        <f t="shared" si="14"/>
        <v>0</v>
      </c>
      <c r="AB84" s="294">
        <f t="shared" si="15"/>
        <v>0</v>
      </c>
      <c r="AC84" s="298">
        <f t="shared" si="16"/>
        <v>177</v>
      </c>
      <c r="AD84" s="298">
        <f t="shared" si="17"/>
        <v>473</v>
      </c>
      <c r="AE84" s="298"/>
      <c r="AF84" s="298">
        <f t="shared" si="18"/>
        <v>169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642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126</v>
      </c>
      <c r="Z85" s="294">
        <f t="shared" si="13"/>
        <v>46</v>
      </c>
      <c r="AA85" s="294">
        <f t="shared" si="14"/>
        <v>0</v>
      </c>
      <c r="AB85" s="294">
        <f t="shared" si="15"/>
        <v>0</v>
      </c>
      <c r="AC85" s="298">
        <f t="shared" si="16"/>
        <v>172</v>
      </c>
      <c r="AD85" s="298">
        <f t="shared" si="17"/>
        <v>450</v>
      </c>
      <c r="AE85" s="298"/>
      <c r="AF85" s="298">
        <f t="shared" si="18"/>
        <v>156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606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111</v>
      </c>
      <c r="Z86" s="294">
        <f t="shared" si="13"/>
        <v>45</v>
      </c>
      <c r="AA86" s="294">
        <f t="shared" si="14"/>
        <v>0</v>
      </c>
      <c r="AB86" s="294">
        <f t="shared" si="15"/>
        <v>0</v>
      </c>
      <c r="AC86" s="298">
        <f t="shared" si="16"/>
        <v>156</v>
      </c>
      <c r="AD86" s="298">
        <f t="shared" si="17"/>
        <v>419</v>
      </c>
      <c r="AE86" s="298"/>
      <c r="AF86" s="298">
        <f t="shared" si="18"/>
        <v>132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551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103</v>
      </c>
      <c r="Z87" s="294">
        <f t="shared" si="13"/>
        <v>34</v>
      </c>
      <c r="AA87" s="294">
        <f t="shared" si="14"/>
        <v>0</v>
      </c>
      <c r="AB87" s="294">
        <f t="shared" si="15"/>
        <v>0</v>
      </c>
      <c r="AC87" s="298">
        <f t="shared" si="16"/>
        <v>137</v>
      </c>
      <c r="AD87" s="298">
        <f t="shared" si="17"/>
        <v>403</v>
      </c>
      <c r="AE87" s="298"/>
      <c r="AF87" s="298">
        <f t="shared" si="18"/>
        <v>118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521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110</v>
      </c>
      <c r="Z88" s="294">
        <f t="shared" si="13"/>
        <v>31</v>
      </c>
      <c r="AA88" s="294">
        <f t="shared" si="14"/>
        <v>0</v>
      </c>
      <c r="AB88" s="294">
        <f t="shared" si="15"/>
        <v>0</v>
      </c>
      <c r="AC88" s="298">
        <f t="shared" si="16"/>
        <v>141</v>
      </c>
      <c r="AD88" s="298">
        <f t="shared" si="17"/>
        <v>413</v>
      </c>
      <c r="AE88" s="11" t="s">
        <v>9</v>
      </c>
      <c r="AF88" s="298">
        <f t="shared" si="18"/>
        <v>106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519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95</v>
      </c>
      <c r="Z89" s="294">
        <f t="shared" si="13"/>
        <v>22</v>
      </c>
      <c r="AA89" s="294">
        <f t="shared" si="14"/>
        <v>0</v>
      </c>
      <c r="AB89" s="294">
        <f t="shared" si="15"/>
        <v>0</v>
      </c>
      <c r="AC89" s="298">
        <f t="shared" si="16"/>
        <v>117</v>
      </c>
      <c r="AD89" s="298">
        <f t="shared" si="17"/>
        <v>391</v>
      </c>
      <c r="AE89" s="298">
        <f>MAX(AD56:AD103)</f>
        <v>1023</v>
      </c>
      <c r="AF89" s="298">
        <f t="shared" si="18"/>
        <v>100</v>
      </c>
      <c r="AG89" s="298">
        <f>MAX(AF56:AF103)</f>
        <v>469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491</v>
      </c>
      <c r="AM89" s="299">
        <f>MAX(AL56:AL103)</f>
        <v>1355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95</v>
      </c>
      <c r="Z90" s="294">
        <f t="shared" si="13"/>
        <v>31</v>
      </c>
      <c r="AA90" s="294">
        <f t="shared" si="14"/>
        <v>0</v>
      </c>
      <c r="AB90" s="294">
        <f t="shared" si="15"/>
        <v>0</v>
      </c>
      <c r="AC90" s="298">
        <f t="shared" si="16"/>
        <v>126</v>
      </c>
      <c r="AD90" s="298">
        <f t="shared" si="17"/>
        <v>379</v>
      </c>
      <c r="AE90" s="298" t="s">
        <v>10</v>
      </c>
      <c r="AF90" s="298">
        <f t="shared" si="18"/>
        <v>104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483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113</v>
      </c>
      <c r="Z91" s="294">
        <f t="shared" si="13"/>
        <v>22</v>
      </c>
      <c r="AA91" s="294">
        <f t="shared" si="14"/>
        <v>0</v>
      </c>
      <c r="AB91" s="294">
        <f t="shared" si="15"/>
        <v>0</v>
      </c>
      <c r="AC91" s="298">
        <f t="shared" si="16"/>
        <v>135</v>
      </c>
      <c r="AD91" s="298">
        <f t="shared" si="17"/>
        <v>355</v>
      </c>
      <c r="AE91" s="298">
        <f>MATCH(AE89,AD56:AD103,0)</f>
        <v>20</v>
      </c>
      <c r="AF91" s="298">
        <f t="shared" si="18"/>
        <v>95</v>
      </c>
      <c r="AG91" s="298">
        <f>MATCH(AG89,AF56:AF103,0)</f>
        <v>3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450</v>
      </c>
      <c r="AM91" s="299">
        <f>MATCH(AM89,AL56:AL103,0)</f>
        <v>20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88</v>
      </c>
      <c r="Z92" s="294">
        <f t="shared" si="13"/>
        <v>25</v>
      </c>
      <c r="AA92" s="294">
        <f t="shared" si="14"/>
        <v>0</v>
      </c>
      <c r="AB92" s="294">
        <f t="shared" si="15"/>
        <v>0</v>
      </c>
      <c r="AC92" s="298">
        <f t="shared" si="16"/>
        <v>113</v>
      </c>
      <c r="AD92" s="298">
        <f t="shared" si="17"/>
        <v>272</v>
      </c>
      <c r="AE92" s="298" t="s">
        <v>11</v>
      </c>
      <c r="AF92" s="298">
        <f t="shared" si="18"/>
        <v>92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364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83</v>
      </c>
      <c r="Z93" s="294">
        <f t="shared" si="13"/>
        <v>26</v>
      </c>
      <c r="AA93" s="294">
        <f t="shared" si="14"/>
        <v>0</v>
      </c>
      <c r="AB93" s="294">
        <f t="shared" si="15"/>
        <v>0</v>
      </c>
      <c r="AC93" s="298">
        <f t="shared" si="16"/>
        <v>109</v>
      </c>
      <c r="AD93" s="298">
        <f t="shared" si="17"/>
        <v>231</v>
      </c>
      <c r="AE93" s="298" t="s">
        <v>12</v>
      </c>
      <c r="AF93" s="298">
        <f t="shared" si="18"/>
        <v>81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312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71</v>
      </c>
      <c r="Z94" s="294">
        <f t="shared" si="13"/>
        <v>22</v>
      </c>
      <c r="AA94" s="294">
        <f t="shared" si="14"/>
        <v>0</v>
      </c>
      <c r="AB94" s="294">
        <f t="shared" si="15"/>
        <v>0</v>
      </c>
      <c r="AC94" s="298">
        <f t="shared" si="16"/>
        <v>93</v>
      </c>
      <c r="AD94" s="298">
        <f t="shared" si="17"/>
        <v>198</v>
      </c>
      <c r="AE94" s="306">
        <f>IF(AE89=0,0,(INDEX($X56:$X103,AE91,$X$103)))</f>
        <v>0.69791666666666596</v>
      </c>
      <c r="AF94" s="298">
        <f t="shared" si="18"/>
        <v>73</v>
      </c>
      <c r="AG94" s="306">
        <f>IF(AG89=0,0,(INDEX($X56:$X103,AG91,$X$103)))</f>
        <v>0.52083333333333304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271</v>
      </c>
      <c r="AM94" s="307">
        <f>IF(AM89=0,0,(INDEX($X56:$X103,AM91,$X$103)))</f>
        <v>0.69791666666666596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30</v>
      </c>
      <c r="Z95" s="294">
        <f t="shared" si="13"/>
        <v>19</v>
      </c>
      <c r="AA95" s="294">
        <f t="shared" si="14"/>
        <v>0</v>
      </c>
      <c r="AB95" s="294">
        <f t="shared" si="15"/>
        <v>0</v>
      </c>
      <c r="AC95" s="298">
        <f t="shared" si="16"/>
        <v>49</v>
      </c>
      <c r="AD95" s="298">
        <f t="shared" si="17"/>
        <v>173</v>
      </c>
      <c r="AE95" s="308">
        <f>INDEX(M8:M55,AE91,1)</f>
        <v>243</v>
      </c>
      <c r="AF95" s="298">
        <f t="shared" si="18"/>
        <v>61</v>
      </c>
      <c r="AG95" s="308">
        <f>INDEX(O8:O55,AG91,1)</f>
        <v>106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234</v>
      </c>
      <c r="AM95" s="309">
        <f>INDEX(Y$56:Y$103+Z$56:Z$103+AA$56:AA$103+AB$56:AB$103,AM$91,1)</f>
        <v>325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47</v>
      </c>
      <c r="Z96" s="294">
        <f t="shared" si="13"/>
        <v>14</v>
      </c>
      <c r="AA96" s="294">
        <f t="shared" si="14"/>
        <v>0</v>
      </c>
      <c r="AB96" s="294">
        <f t="shared" si="15"/>
        <v>0</v>
      </c>
      <c r="AC96" s="298">
        <f t="shared" si="16"/>
        <v>61</v>
      </c>
      <c r="AD96" s="298">
        <f t="shared" si="17"/>
        <v>172</v>
      </c>
      <c r="AE96" s="308">
        <f>INDEX(M8:M55,AE91+1,1)</f>
        <v>238</v>
      </c>
      <c r="AF96" s="298">
        <f t="shared" si="18"/>
        <v>48</v>
      </c>
      <c r="AG96" s="308">
        <f>INDEX(O8:O55,AG91+1,1)</f>
        <v>110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220</v>
      </c>
      <c r="AM96" s="309">
        <f>INDEX(Y$56:Y$103+Z$56:Z$103+AA$56:AA$103+AB$56:AB$103,AM$91+1,1)</f>
        <v>318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50</v>
      </c>
      <c r="Z97" s="294">
        <f t="shared" si="13"/>
        <v>18</v>
      </c>
      <c r="AA97" s="294">
        <f t="shared" si="14"/>
        <v>0</v>
      </c>
      <c r="AB97" s="294">
        <f t="shared" si="15"/>
        <v>0</v>
      </c>
      <c r="AC97" s="298">
        <f t="shared" si="16"/>
        <v>68</v>
      </c>
      <c r="AD97" s="298">
        <f t="shared" si="17"/>
        <v>154</v>
      </c>
      <c r="AE97" s="308">
        <f>INDEX(M8:M55,AE91+2,1)</f>
        <v>264</v>
      </c>
      <c r="AF97" s="298">
        <f t="shared" si="18"/>
        <v>44</v>
      </c>
      <c r="AG97" s="308">
        <f>INDEX(O8:O55,AG91+2,1)</f>
        <v>130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198</v>
      </c>
      <c r="AM97" s="309">
        <f>INDEX(Y$56:Y$103+Z$56:Z$103+AA$56:AA$103+AB$56:AB$103,AM$91+2,1)</f>
        <v>333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46</v>
      </c>
      <c r="Z98" s="294">
        <f t="shared" si="13"/>
        <v>10</v>
      </c>
      <c r="AA98" s="294">
        <f t="shared" si="14"/>
        <v>0</v>
      </c>
      <c r="AB98" s="294">
        <f t="shared" si="15"/>
        <v>0</v>
      </c>
      <c r="AC98" s="298">
        <f t="shared" si="16"/>
        <v>56</v>
      </c>
      <c r="AD98" s="298">
        <f t="shared" si="17"/>
        <v>124</v>
      </c>
      <c r="AE98" s="308">
        <f>INDEX(M8:M55,AE91+2,1)</f>
        <v>264</v>
      </c>
      <c r="AF98" s="298">
        <f t="shared" si="18"/>
        <v>36</v>
      </c>
      <c r="AG98" s="308">
        <f>INDEX(O8:O55,AG91+3,1)</f>
        <v>123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160</v>
      </c>
      <c r="AM98" s="309">
        <f>INDEX(Y$56:Y$103+Z$56:Z$103+AA$56:AA$103+AB$56:AB$103,AM$91+3,1)</f>
        <v>379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29</v>
      </c>
      <c r="Z99" s="294">
        <f t="shared" si="13"/>
        <v>6</v>
      </c>
      <c r="AA99" s="294">
        <f t="shared" si="14"/>
        <v>0</v>
      </c>
      <c r="AB99" s="294">
        <f t="shared" si="15"/>
        <v>0</v>
      </c>
      <c r="AC99" s="298">
        <f t="shared" si="16"/>
        <v>35</v>
      </c>
      <c r="AD99" s="298">
        <f t="shared" si="17"/>
        <v>100</v>
      </c>
      <c r="AE99" s="298" t="s">
        <v>13</v>
      </c>
      <c r="AF99" s="298">
        <f t="shared" si="18"/>
        <v>32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132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29</v>
      </c>
      <c r="Z100" s="294">
        <f t="shared" si="13"/>
        <v>10</v>
      </c>
      <c r="AA100" s="294">
        <f t="shared" si="14"/>
        <v>0</v>
      </c>
      <c r="AB100" s="294">
        <f t="shared" si="15"/>
        <v>0</v>
      </c>
      <c r="AC100" s="298">
        <f t="shared" si="16"/>
        <v>39</v>
      </c>
      <c r="AD100" s="298">
        <f t="shared" si="17"/>
        <v>86</v>
      </c>
      <c r="AE100" s="298">
        <f>MAX(AE95:AE98)</f>
        <v>264</v>
      </c>
      <c r="AF100" s="298">
        <f t="shared" si="18"/>
        <v>28</v>
      </c>
      <c r="AG100" s="298">
        <f>MAX(AG95:AG98)</f>
        <v>130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114</v>
      </c>
      <c r="AM100" s="299">
        <f>MAX(AM95:AM98)</f>
        <v>379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20</v>
      </c>
      <c r="Z101" s="294">
        <f t="shared" si="13"/>
        <v>10</v>
      </c>
      <c r="AA101" s="294">
        <f t="shared" si="14"/>
        <v>0</v>
      </c>
      <c r="AB101" s="294">
        <f t="shared" si="15"/>
        <v>0</v>
      </c>
      <c r="AC101" s="298">
        <f t="shared" si="16"/>
        <v>30</v>
      </c>
      <c r="AD101" s="298">
        <f t="shared" si="17"/>
        <v>57</v>
      </c>
      <c r="AE101" s="298"/>
      <c r="AF101" s="298">
        <f t="shared" si="18"/>
        <v>18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75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22</v>
      </c>
      <c r="Z102" s="294">
        <f t="shared" si="13"/>
        <v>6</v>
      </c>
      <c r="AA102" s="294">
        <f t="shared" si="14"/>
        <v>0</v>
      </c>
      <c r="AB102" s="294">
        <f t="shared" si="15"/>
        <v>0</v>
      </c>
      <c r="AC102" s="298">
        <f t="shared" si="16"/>
        <v>28</v>
      </c>
      <c r="AD102" s="298">
        <f t="shared" si="17"/>
        <v>37</v>
      </c>
      <c r="AE102" s="298" t="s">
        <v>14</v>
      </c>
      <c r="AF102" s="298">
        <f t="shared" si="18"/>
        <v>8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45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15</v>
      </c>
      <c r="Z103" s="294">
        <f t="shared" si="13"/>
        <v>2</v>
      </c>
      <c r="AA103" s="294">
        <f t="shared" si="14"/>
        <v>0</v>
      </c>
      <c r="AB103" s="294">
        <f t="shared" si="15"/>
        <v>0</v>
      </c>
      <c r="AC103" s="298">
        <f t="shared" si="16"/>
        <v>17</v>
      </c>
      <c r="AD103" s="298">
        <f t="shared" si="17"/>
        <v>15</v>
      </c>
      <c r="AE103" s="310">
        <f>IF(SUM(AE95:AE98)=0,0,(SUM(AE95:AE98)/(AE100*4)))</f>
        <v>0.9554924242424242</v>
      </c>
      <c r="AF103" s="298">
        <f t="shared" si="18"/>
        <v>2</v>
      </c>
      <c r="AG103" s="310">
        <f>IF(SUM(AG95:AG98)=0,0,(SUM(AG95:AG98)/(AG100*4)))</f>
        <v>0.90192307692307694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17</v>
      </c>
      <c r="AM103" s="311">
        <f>IF(SUM(AM95:AM98)=0,0,(SUM(AM95:AM98)/(AM100*4)))</f>
        <v>0.89379947229551449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700258 - 070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41333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Hunter and Pilgrim Loop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IF(LEN(TRIM(Input!C198)) = 0, "", Input!C198)</f>
        <v>16</v>
      </c>
      <c r="C8" s="181" t="s">
        <v>0</v>
      </c>
      <c r="D8" s="180">
        <f>IF(LEN(TRIM(Input!D198)) = 0, "", Input!D198)</f>
        <v>2</v>
      </c>
      <c r="E8" s="182"/>
      <c r="F8" s="180" t="str">
        <f>IF(LEN(TRIM(Input!E198)) = 0, "", Input!E198)</f>
        <v/>
      </c>
      <c r="G8" s="180" t="s">
        <v>0</v>
      </c>
      <c r="H8" s="180" t="str">
        <f>IF(LEN(TRIM(Input!F198)) = 0, "", Input!F198)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IF(LEN(TRIM(Input!C246)) = 0, "", Input!C246)</f>
        <v>143</v>
      </c>
      <c r="N8" s="185" t="s">
        <v>0</v>
      </c>
      <c r="O8" s="184">
        <f>IF(LEN(TRIM(Input!D246)) = 0, "", Input!D246)</f>
        <v>83</v>
      </c>
      <c r="P8" s="184" t="s">
        <v>0</v>
      </c>
      <c r="Q8" s="184" t="str">
        <f>IF(LEN(TRIM(Input!E246)) = 0, "", Input!E246)</f>
        <v/>
      </c>
      <c r="R8" s="184" t="s">
        <v>0</v>
      </c>
      <c r="S8" s="184" t="str">
        <f>IF(LEN(TRIM(Input!F246)) = 0, "", Input!F246)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16</v>
      </c>
      <c r="Z8" s="291">
        <f>IF(D8="", 0, D8)</f>
        <v>2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18</v>
      </c>
      <c r="AD8" s="298">
        <f t="shared" ref="AD8:AD71" si="2">SUM(Y8:Y11)</f>
        <v>53</v>
      </c>
      <c r="AE8" s="298" t="s">
        <v>9</v>
      </c>
      <c r="AF8" s="298">
        <f t="shared" ref="AF8:AF71" si="3">SUM(Z8:Z11)</f>
        <v>10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63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IF(LEN(TRIM(Input!C199)) = 0, "", Input!C199)</f>
        <v>11</v>
      </c>
      <c r="C9" s="181" t="s">
        <v>0</v>
      </c>
      <c r="D9" s="180">
        <f>IF(LEN(TRIM(Input!D199)) = 0, "", Input!D199)</f>
        <v>2</v>
      </c>
      <c r="E9" s="187"/>
      <c r="F9" s="180" t="str">
        <f>IF(LEN(TRIM(Input!E199)) = 0, "", Input!E199)</f>
        <v/>
      </c>
      <c r="G9" s="180" t="s">
        <v>0</v>
      </c>
      <c r="H9" s="180" t="str">
        <f>IF(LEN(TRIM(Input!F199)) = 0, "", Input!F199)</f>
        <v/>
      </c>
      <c r="I9" s="181" t="s">
        <v>0</v>
      </c>
      <c r="J9" s="180"/>
      <c r="K9" s="188">
        <v>0.51041666666666663</v>
      </c>
      <c r="L9" s="180"/>
      <c r="M9" s="180">
        <f>IF(LEN(TRIM(Input!C247)) = 0, "", Input!C247)</f>
        <v>124</v>
      </c>
      <c r="N9" s="181" t="s">
        <v>0</v>
      </c>
      <c r="O9" s="180">
        <f>IF(LEN(TRIM(Input!D247)) = 0, "", Input!D247)</f>
        <v>106</v>
      </c>
      <c r="P9" s="180" t="s">
        <v>0</v>
      </c>
      <c r="Q9" s="180" t="str">
        <f>IF(LEN(TRIM(Input!E247)) = 0, "", Input!E247)</f>
        <v/>
      </c>
      <c r="R9" s="180" t="s">
        <v>0</v>
      </c>
      <c r="S9" s="180" t="str">
        <f>IF(LEN(TRIM(Input!F247)) = 0, "", Input!F247)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11</v>
      </c>
      <c r="Z9" s="291">
        <f t="shared" ref="Z9:Z55" si="8">IF(D9="", 0, D9)</f>
        <v>2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13</v>
      </c>
      <c r="AD9" s="298">
        <f t="shared" si="2"/>
        <v>46</v>
      </c>
      <c r="AE9" s="298">
        <f>MAX(AD8:AD55)</f>
        <v>559</v>
      </c>
      <c r="AF9" s="298">
        <f t="shared" si="3"/>
        <v>10</v>
      </c>
      <c r="AG9" s="298">
        <f>MAX(AF8:AF55)</f>
        <v>802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56</v>
      </c>
      <c r="AM9" s="299">
        <f>MAX(AL8:AL55)</f>
        <v>1031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IF(LEN(TRIM(Input!C200)) = 0, "", Input!C200)</f>
        <v>16</v>
      </c>
      <c r="C10" s="181" t="s">
        <v>0</v>
      </c>
      <c r="D10" s="180">
        <f>IF(LEN(TRIM(Input!D200)) = 0, "", Input!D200)</f>
        <v>4</v>
      </c>
      <c r="E10" s="187"/>
      <c r="F10" s="180" t="str">
        <f>IF(LEN(TRIM(Input!E200)) = 0, "", Input!E200)</f>
        <v/>
      </c>
      <c r="G10" s="180" t="s">
        <v>0</v>
      </c>
      <c r="H10" s="180" t="str">
        <f>IF(LEN(TRIM(Input!F200)) = 0, "", Input!F200)</f>
        <v/>
      </c>
      <c r="I10" s="181" t="s">
        <v>0</v>
      </c>
      <c r="J10" s="180"/>
      <c r="K10" s="188">
        <v>0.52083333333333304</v>
      </c>
      <c r="L10" s="180"/>
      <c r="M10" s="180">
        <f>IF(LEN(TRIM(Input!C248)) = 0, "", Input!C248)</f>
        <v>146</v>
      </c>
      <c r="N10" s="181" t="s">
        <v>0</v>
      </c>
      <c r="O10" s="180">
        <f>IF(LEN(TRIM(Input!D248)) = 0, "", Input!D248)</f>
        <v>95</v>
      </c>
      <c r="P10" s="180" t="s">
        <v>0</v>
      </c>
      <c r="Q10" s="180" t="str">
        <f>IF(LEN(TRIM(Input!E248)) = 0, "", Input!E248)</f>
        <v/>
      </c>
      <c r="R10" s="180" t="s">
        <v>0</v>
      </c>
      <c r="S10" s="180" t="str">
        <f>IF(LEN(TRIM(Input!F248)) = 0, "", Input!F248)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16</v>
      </c>
      <c r="Z10" s="291">
        <f t="shared" si="8"/>
        <v>4</v>
      </c>
      <c r="AA10" s="298">
        <f t="shared" si="9"/>
        <v>0</v>
      </c>
      <c r="AB10" s="298">
        <f t="shared" si="10"/>
        <v>0</v>
      </c>
      <c r="AC10" s="298">
        <f t="shared" si="1"/>
        <v>20</v>
      </c>
      <c r="AD10" s="298">
        <f t="shared" si="2"/>
        <v>42</v>
      </c>
      <c r="AE10" s="298" t="s">
        <v>10</v>
      </c>
      <c r="AF10" s="298">
        <f t="shared" si="3"/>
        <v>10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52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IF(LEN(TRIM(Input!C201)) = 0, "", Input!C201)</f>
        <v>10</v>
      </c>
      <c r="C11" s="301">
        <f>IF(LEN(CONCATENATE(B8,B9,B10,B11))=0, " ", SUM(B8:B11))</f>
        <v>53</v>
      </c>
      <c r="D11" s="300">
        <f>IF(LEN(TRIM(Input!D201)) = 0, "", Input!D201)</f>
        <v>2</v>
      </c>
      <c r="E11" s="301">
        <f>IF(LEN(CONCATENATE(D8,D9,D10,D11))=0, " ", SUM(D8:D11))</f>
        <v>10</v>
      </c>
      <c r="F11" s="300" t="str">
        <f>IF(LEN(TRIM(Input!E201)) = 0, "", Input!E201)</f>
        <v/>
      </c>
      <c r="G11" s="301" t="str">
        <f>IF(LEN(CONCATENATE(F8,F9,F10,F11))=0, " ", SUM(F8:F11))</f>
        <v xml:space="preserve"> </v>
      </c>
      <c r="H11" s="300" t="str">
        <f>IF(LEN(TRIM(Input!F201)) = 0, "", Input!F201)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63</v>
      </c>
      <c r="K11" s="302">
        <v>0.53125</v>
      </c>
      <c r="L11" s="303"/>
      <c r="M11" s="303">
        <f>IF(LEN(TRIM(Input!C249)) = 0, "", Input!C249)</f>
        <v>126</v>
      </c>
      <c r="N11" s="304">
        <f>IF(LEN(CONCATENATE(M8,M9,M10,M11))=0, " ", SUM(M8:M11))</f>
        <v>539</v>
      </c>
      <c r="O11" s="303">
        <f>IF(LEN(TRIM(Input!D249)) = 0, "", Input!D249)</f>
        <v>114</v>
      </c>
      <c r="P11" s="304">
        <f>IF(LEN(CONCATENATE(O8,O9,O10,O11))=0, " ", SUM(O8:O11))</f>
        <v>398</v>
      </c>
      <c r="Q11" s="303" t="str">
        <f>IF(LEN(TRIM(Input!E249)) = 0, "", Input!E249)</f>
        <v/>
      </c>
      <c r="R11" s="304" t="str">
        <f>IF(LEN(CONCATENATE(Q8,Q9,Q10,Q11))=0, " ", SUM(Q8:Q11))</f>
        <v xml:space="preserve"> </v>
      </c>
      <c r="S11" s="303" t="str">
        <f>IF(LEN(TRIM(Input!F249)) = 0, "", Input!F249)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937</v>
      </c>
      <c r="V11" s="76"/>
      <c r="W11" s="77"/>
      <c r="X11" s="290">
        <f t="shared" si="0"/>
        <v>3.125E-2</v>
      </c>
      <c r="Y11" s="291">
        <f t="shared" si="7"/>
        <v>10</v>
      </c>
      <c r="Z11" s="291">
        <f t="shared" si="8"/>
        <v>2</v>
      </c>
      <c r="AA11" s="298">
        <f t="shared" si="9"/>
        <v>0</v>
      </c>
      <c r="AB11" s="298">
        <f t="shared" si="10"/>
        <v>0</v>
      </c>
      <c r="AC11" s="298">
        <f t="shared" si="1"/>
        <v>12</v>
      </c>
      <c r="AD11" s="298">
        <f t="shared" si="2"/>
        <v>30</v>
      </c>
      <c r="AE11" s="298">
        <f>MATCH(AE9,AD8:AD56,0)</f>
        <v>48</v>
      </c>
      <c r="AF11" s="298">
        <f t="shared" si="3"/>
        <v>12</v>
      </c>
      <c r="AG11" s="298">
        <f>MATCH(AG9,AF8:AF56,0)</f>
        <v>30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42</v>
      </c>
      <c r="AM11" s="299">
        <f>MATCH(AM9,AL8:AL56,0)</f>
        <v>31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IF(LEN(TRIM(Input!C202)) = 0, "", Input!C202)</f>
        <v>9</v>
      </c>
      <c r="C12" s="181" t="s">
        <v>0</v>
      </c>
      <c r="D12" s="180">
        <f>IF(LEN(TRIM(Input!D202)) = 0, "", Input!D202)</f>
        <v>2</v>
      </c>
      <c r="E12" s="181"/>
      <c r="F12" s="180" t="str">
        <f>IF(LEN(TRIM(Input!E202)) = 0, "", Input!E202)</f>
        <v/>
      </c>
      <c r="G12" s="181" t="s">
        <v>0</v>
      </c>
      <c r="H12" s="180" t="str">
        <f>IF(LEN(TRIM(Input!F202)) = 0, "", Input!F202)</f>
        <v/>
      </c>
      <c r="I12" s="181" t="s">
        <v>0</v>
      </c>
      <c r="J12" s="191"/>
      <c r="K12" s="188">
        <v>0.54166666666666696</v>
      </c>
      <c r="L12" s="180"/>
      <c r="M12" s="180">
        <f>IF(LEN(TRIM(Input!C250)) = 0, "", Input!C250)</f>
        <v>137</v>
      </c>
      <c r="N12" s="181" t="s">
        <v>0</v>
      </c>
      <c r="O12" s="180">
        <f>IF(LEN(TRIM(Input!D250)) = 0, "", Input!D250)</f>
        <v>114</v>
      </c>
      <c r="P12" s="181" t="s">
        <v>0</v>
      </c>
      <c r="Q12" s="180" t="str">
        <f>IF(LEN(TRIM(Input!E250)) = 0, "", Input!E250)</f>
        <v/>
      </c>
      <c r="R12" s="181" t="s">
        <v>0</v>
      </c>
      <c r="S12" s="180" t="str">
        <f>IF(LEN(TRIM(Input!F250)) = 0, "", Input!F250)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9</v>
      </c>
      <c r="Z12" s="291">
        <f t="shared" si="8"/>
        <v>2</v>
      </c>
      <c r="AA12" s="298">
        <f t="shared" si="9"/>
        <v>0</v>
      </c>
      <c r="AB12" s="298">
        <f t="shared" si="10"/>
        <v>0</v>
      </c>
      <c r="AC12" s="298">
        <f t="shared" si="1"/>
        <v>11</v>
      </c>
      <c r="AD12" s="298">
        <f t="shared" si="2"/>
        <v>28</v>
      </c>
      <c r="AE12" s="298" t="s">
        <v>11</v>
      </c>
      <c r="AF12" s="298">
        <f t="shared" si="3"/>
        <v>15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43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IF(LEN(TRIM(Input!C203)) = 0, "", Input!C203)</f>
        <v>7</v>
      </c>
      <c r="C13" s="181" t="s">
        <v>0</v>
      </c>
      <c r="D13" s="180">
        <f>IF(LEN(TRIM(Input!D203)) = 0, "", Input!D203)</f>
        <v>2</v>
      </c>
      <c r="E13" s="181"/>
      <c r="F13" s="180" t="str">
        <f>IF(LEN(TRIM(Input!E203)) = 0, "", Input!E203)</f>
        <v/>
      </c>
      <c r="G13" s="181" t="s">
        <v>0</v>
      </c>
      <c r="H13" s="180" t="str">
        <f>IF(LEN(TRIM(Input!F203)) = 0, "", Input!F203)</f>
        <v/>
      </c>
      <c r="I13" s="181" t="s">
        <v>0</v>
      </c>
      <c r="J13" s="191"/>
      <c r="K13" s="188">
        <v>0.55208333333333304</v>
      </c>
      <c r="L13" s="180"/>
      <c r="M13" s="180">
        <f>IF(LEN(TRIM(Input!C251)) = 0, "", Input!C251)</f>
        <v>135</v>
      </c>
      <c r="N13" s="181" t="s">
        <v>0</v>
      </c>
      <c r="O13" s="180">
        <f>IF(LEN(TRIM(Input!D251)) = 0, "", Input!D251)</f>
        <v>115</v>
      </c>
      <c r="P13" s="181" t="s">
        <v>0</v>
      </c>
      <c r="Q13" s="180" t="str">
        <f>IF(LEN(TRIM(Input!E251)) = 0, "", Input!E251)</f>
        <v/>
      </c>
      <c r="R13" s="181" t="s">
        <v>0</v>
      </c>
      <c r="S13" s="180" t="str">
        <f>IF(LEN(TRIM(Input!F251)) = 0, "", Input!F251)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7</v>
      </c>
      <c r="Z13" s="291">
        <f t="shared" si="8"/>
        <v>2</v>
      </c>
      <c r="AA13" s="298">
        <f t="shared" si="9"/>
        <v>0</v>
      </c>
      <c r="AB13" s="298">
        <f t="shared" si="10"/>
        <v>0</v>
      </c>
      <c r="AC13" s="298">
        <f t="shared" si="1"/>
        <v>9</v>
      </c>
      <c r="AD13" s="298">
        <f t="shared" si="2"/>
        <v>26</v>
      </c>
      <c r="AE13" s="298" t="s">
        <v>12</v>
      </c>
      <c r="AF13" s="298">
        <f t="shared" si="3"/>
        <v>15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41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IF(LEN(TRIM(Input!C204)) = 0, "", Input!C204)</f>
        <v>4</v>
      </c>
      <c r="C14" s="181" t="s">
        <v>0</v>
      </c>
      <c r="D14" s="180">
        <f>IF(LEN(TRIM(Input!D204)) = 0, "", Input!D204)</f>
        <v>6</v>
      </c>
      <c r="E14" s="181"/>
      <c r="F14" s="180" t="str">
        <f>IF(LEN(TRIM(Input!E204)) = 0, "", Input!E204)</f>
        <v/>
      </c>
      <c r="G14" s="181" t="s">
        <v>0</v>
      </c>
      <c r="H14" s="180" t="str">
        <f>IF(LEN(TRIM(Input!F204)) = 0, "", Input!F204)</f>
        <v/>
      </c>
      <c r="I14" s="181" t="s">
        <v>0</v>
      </c>
      <c r="J14" s="191"/>
      <c r="K14" s="188">
        <v>0.5625</v>
      </c>
      <c r="L14" s="180"/>
      <c r="M14" s="180">
        <f>IF(LEN(TRIM(Input!C252)) = 0, "", Input!C252)</f>
        <v>163</v>
      </c>
      <c r="N14" s="181" t="s">
        <v>0</v>
      </c>
      <c r="O14" s="180">
        <f>IF(LEN(TRIM(Input!D252)) = 0, "", Input!D252)</f>
        <v>103</v>
      </c>
      <c r="P14" s="181" t="s">
        <v>0</v>
      </c>
      <c r="Q14" s="180" t="str">
        <f>IF(LEN(TRIM(Input!E252)) = 0, "", Input!E252)</f>
        <v/>
      </c>
      <c r="R14" s="181" t="s">
        <v>0</v>
      </c>
      <c r="S14" s="180" t="str">
        <f>IF(LEN(TRIM(Input!F252)) = 0, "", Input!F252)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4</v>
      </c>
      <c r="Z14" s="291">
        <f t="shared" si="8"/>
        <v>6</v>
      </c>
      <c r="AA14" s="298">
        <f t="shared" si="9"/>
        <v>0</v>
      </c>
      <c r="AB14" s="298">
        <f t="shared" si="10"/>
        <v>0</v>
      </c>
      <c r="AC14" s="298">
        <f t="shared" si="1"/>
        <v>10</v>
      </c>
      <c r="AD14" s="298">
        <f t="shared" si="2"/>
        <v>21</v>
      </c>
      <c r="AE14" s="306">
        <f>INDEX($X8:$X56,AE11,$X:$X)</f>
        <v>0.48958333333333298</v>
      </c>
      <c r="AF14" s="298">
        <f t="shared" si="3"/>
        <v>15</v>
      </c>
      <c r="AG14" s="306">
        <f>INDEX($X8:$X56,AG11,$X:$X)</f>
        <v>0.30208333333333298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36</v>
      </c>
      <c r="AM14" s="307">
        <f>INDEX($X8:$X56,AM11,$X:$X)</f>
        <v>0.3125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IF(LEN(TRIM(Input!C205)) = 0, "", Input!C205)</f>
        <v>8</v>
      </c>
      <c r="C15" s="301">
        <f>IF(LEN(CONCATENATE(B12,B13,B14,B15))=0, " ", SUM(B12:B15))</f>
        <v>28</v>
      </c>
      <c r="D15" s="300">
        <f>IF(LEN(TRIM(Input!D205)) = 0, "", Input!D205)</f>
        <v>5</v>
      </c>
      <c r="E15" s="301">
        <f>IF(LEN(CONCATENATE(D12,D13,D14,D15))=0, " ", SUM(D12:D15))</f>
        <v>15</v>
      </c>
      <c r="F15" s="300" t="str">
        <f>IF(LEN(TRIM(Input!E205)) = 0, "", Input!E205)</f>
        <v/>
      </c>
      <c r="G15" s="301" t="str">
        <f>IF(LEN(CONCATENATE(F12,F13,F14,F15))=0, " ", SUM(F12:F15))</f>
        <v xml:space="preserve"> </v>
      </c>
      <c r="H15" s="300" t="str">
        <f>IF(LEN(TRIM(Input!F205)) = 0, "", Input!F205)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43</v>
      </c>
      <c r="K15" s="302">
        <v>0.57291666666666596</v>
      </c>
      <c r="L15" s="303"/>
      <c r="M15" s="303">
        <f>IF(LEN(TRIM(Input!C253)) = 0, "", Input!C253)</f>
        <v>149</v>
      </c>
      <c r="N15" s="304">
        <f>IF(LEN(CONCATENATE(M12,M13,M14,M15))=0, " ", SUM(M12:M15))</f>
        <v>584</v>
      </c>
      <c r="O15" s="303">
        <f>IF(LEN(TRIM(Input!D253)) = 0, "", Input!D253)</f>
        <v>108</v>
      </c>
      <c r="P15" s="304">
        <f>IF(LEN(CONCATENATE(O12,O13,O14,O15))=0, " ", SUM(O12:O15))</f>
        <v>440</v>
      </c>
      <c r="Q15" s="303" t="str">
        <f>IF(LEN(TRIM(Input!E253)) = 0, "", Input!E253)</f>
        <v/>
      </c>
      <c r="R15" s="304" t="str">
        <f>IF(LEN(CONCATENATE(Q12,Q13,Q14,Q15))=0, " ", SUM(Q12:Q15))</f>
        <v xml:space="preserve"> </v>
      </c>
      <c r="S15" s="303" t="str">
        <f>IF(LEN(TRIM(Input!F253)) = 0, "", Input!F253)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1024</v>
      </c>
      <c r="V15" s="76"/>
      <c r="W15" s="77"/>
      <c r="X15" s="290">
        <f t="shared" si="0"/>
        <v>7.2916666666666699E-2</v>
      </c>
      <c r="Y15" s="291">
        <f t="shared" si="7"/>
        <v>8</v>
      </c>
      <c r="Z15" s="291">
        <f t="shared" si="8"/>
        <v>5</v>
      </c>
      <c r="AA15" s="298">
        <f t="shared" si="9"/>
        <v>0</v>
      </c>
      <c r="AB15" s="298">
        <f t="shared" si="10"/>
        <v>0</v>
      </c>
      <c r="AC15" s="298">
        <f t="shared" si="1"/>
        <v>13</v>
      </c>
      <c r="AD15" s="298">
        <f t="shared" si="2"/>
        <v>22</v>
      </c>
      <c r="AE15" s="308">
        <f>INDEX(Y8:Y59,AE11,1)</f>
        <v>146</v>
      </c>
      <c r="AF15" s="298">
        <f t="shared" si="3"/>
        <v>12</v>
      </c>
      <c r="AG15" s="308">
        <f>INDEX(Z8:Z59,AG11,1)</f>
        <v>183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34</v>
      </c>
      <c r="AM15" s="309">
        <f>INDEX(AC8:AC59,AM11,1)</f>
        <v>245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IF(LEN(TRIM(Input!C206)) = 0, "", Input!C206)</f>
        <v>7</v>
      </c>
      <c r="C16" s="181" t="s">
        <v>0</v>
      </c>
      <c r="D16" s="180">
        <f>IF(LEN(TRIM(Input!D206)) = 0, "", Input!D206)</f>
        <v>2</v>
      </c>
      <c r="E16" s="181"/>
      <c r="F16" s="180" t="str">
        <f>IF(LEN(TRIM(Input!E206)) = 0, "", Input!E206)</f>
        <v/>
      </c>
      <c r="G16" s="181" t="s">
        <v>0</v>
      </c>
      <c r="H16" s="180" t="str">
        <f>IF(LEN(TRIM(Input!F206)) = 0, "", Input!F206)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IF(LEN(TRIM(Input!C254)) = 0, "", Input!C254)</f>
        <v>150</v>
      </c>
      <c r="N16" s="181" t="s">
        <v>0</v>
      </c>
      <c r="O16" s="180">
        <f>IF(LEN(TRIM(Input!D254)) = 0, "", Input!D254)</f>
        <v>122</v>
      </c>
      <c r="P16" s="181" t="s">
        <v>0</v>
      </c>
      <c r="Q16" s="180" t="str">
        <f>IF(LEN(TRIM(Input!E254)) = 0, "", Input!E254)</f>
        <v/>
      </c>
      <c r="R16" s="181" t="s">
        <v>0</v>
      </c>
      <c r="S16" s="180" t="str">
        <f>IF(LEN(TRIM(Input!F254)) = 0, "", Input!F254)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7</v>
      </c>
      <c r="Z16" s="291">
        <f t="shared" si="8"/>
        <v>2</v>
      </c>
      <c r="AA16" s="298">
        <f t="shared" si="9"/>
        <v>0</v>
      </c>
      <c r="AB16" s="298">
        <f t="shared" si="10"/>
        <v>0</v>
      </c>
      <c r="AC16" s="298">
        <f t="shared" si="1"/>
        <v>9</v>
      </c>
      <c r="AD16" s="298">
        <f t="shared" si="2"/>
        <v>16</v>
      </c>
      <c r="AE16" s="308">
        <f>INDEX(Y8:Y59,AE11+1,1)</f>
        <v>143</v>
      </c>
      <c r="AF16" s="298">
        <f t="shared" si="3"/>
        <v>9</v>
      </c>
      <c r="AG16" s="308">
        <f>INDEX(Z8:Z59,AG11+1,1)</f>
        <v>196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25</v>
      </c>
      <c r="AM16" s="309">
        <f>INDEX(AC8:AC59,AM11+1,1)</f>
        <v>268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IF(LEN(TRIM(Input!C207)) = 0, "", Input!C207)</f>
        <v>2</v>
      </c>
      <c r="C17" s="181" t="s">
        <v>0</v>
      </c>
      <c r="D17" s="180">
        <f>IF(LEN(TRIM(Input!D207)) = 0, "", Input!D207)</f>
        <v>2</v>
      </c>
      <c r="E17" s="181"/>
      <c r="F17" s="180" t="str">
        <f>IF(LEN(TRIM(Input!E207)) = 0, "", Input!E207)</f>
        <v/>
      </c>
      <c r="G17" s="181" t="s">
        <v>0</v>
      </c>
      <c r="H17" s="180" t="str">
        <f>IF(LEN(TRIM(Input!F207)) = 0, "", Input!F207)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IF(LEN(TRIM(Input!C255)) = 0, "", Input!C255)</f>
        <v>177</v>
      </c>
      <c r="N17" s="181" t="s">
        <v>0</v>
      </c>
      <c r="O17" s="180">
        <f>IF(LEN(TRIM(Input!D255)) = 0, "", Input!D255)</f>
        <v>114</v>
      </c>
      <c r="P17" s="181" t="s">
        <v>0</v>
      </c>
      <c r="Q17" s="180" t="str">
        <f>IF(LEN(TRIM(Input!E255)) = 0, "", Input!E255)</f>
        <v/>
      </c>
      <c r="R17" s="181" t="s">
        <v>0</v>
      </c>
      <c r="S17" s="180" t="str">
        <f>IF(LEN(TRIM(Input!F255)) = 0, "", Input!F255)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2</v>
      </c>
      <c r="Z17" s="291">
        <f t="shared" si="8"/>
        <v>2</v>
      </c>
      <c r="AA17" s="298">
        <f t="shared" si="9"/>
        <v>0</v>
      </c>
      <c r="AB17" s="298">
        <f t="shared" si="10"/>
        <v>0</v>
      </c>
      <c r="AC17" s="298">
        <f t="shared" si="1"/>
        <v>4</v>
      </c>
      <c r="AD17" s="298">
        <f t="shared" si="2"/>
        <v>12</v>
      </c>
      <c r="AE17" s="308">
        <f>INDEX(Y8:Y59,AE11+2,1)</f>
        <v>124</v>
      </c>
      <c r="AF17" s="298">
        <f t="shared" si="3"/>
        <v>12</v>
      </c>
      <c r="AG17" s="308">
        <f>INDEX(Z8:Z59,AG11+2,1)</f>
        <v>220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24</v>
      </c>
      <c r="AM17" s="309">
        <f>INDEX(AC8:AC59,AM11+2,1)</f>
        <v>276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IF(LEN(TRIM(Input!C208)) = 0, "", Input!C208)</f>
        <v>5</v>
      </c>
      <c r="C18" s="181" t="s">
        <v>0</v>
      </c>
      <c r="D18" s="180">
        <f>IF(LEN(TRIM(Input!D208)) = 0, "", Input!D208)</f>
        <v>3</v>
      </c>
      <c r="E18" s="181"/>
      <c r="F18" s="180" t="str">
        <f>IF(LEN(TRIM(Input!E208)) = 0, "", Input!E208)</f>
        <v/>
      </c>
      <c r="G18" s="181" t="s">
        <v>0</v>
      </c>
      <c r="H18" s="180" t="str">
        <f>IF(LEN(TRIM(Input!F208)) = 0, "", Input!F208)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IF(LEN(TRIM(Input!C256)) = 0, "", Input!C256)</f>
        <v>163</v>
      </c>
      <c r="N18" s="181" t="s">
        <v>0</v>
      </c>
      <c r="O18" s="180">
        <f>IF(LEN(TRIM(Input!D256)) = 0, "", Input!D256)</f>
        <v>116</v>
      </c>
      <c r="P18" s="181" t="s">
        <v>0</v>
      </c>
      <c r="Q18" s="180" t="str">
        <f>IF(LEN(TRIM(Input!E256)) = 0, "", Input!E256)</f>
        <v/>
      </c>
      <c r="R18" s="181" t="s">
        <v>0</v>
      </c>
      <c r="S18" s="180" t="str">
        <f>IF(LEN(TRIM(Input!F256)) = 0, "", Input!F256)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5</v>
      </c>
      <c r="Z18" s="291">
        <f t="shared" si="8"/>
        <v>3</v>
      </c>
      <c r="AA18" s="298">
        <f t="shared" si="9"/>
        <v>0</v>
      </c>
      <c r="AB18" s="298">
        <f t="shared" si="10"/>
        <v>0</v>
      </c>
      <c r="AC18" s="298">
        <f t="shared" si="1"/>
        <v>8</v>
      </c>
      <c r="AD18" s="298">
        <f t="shared" si="2"/>
        <v>10</v>
      </c>
      <c r="AE18" s="308">
        <f>INDEX(Y8:Y59,AE11+3,1)</f>
        <v>146</v>
      </c>
      <c r="AF18" s="298">
        <f t="shared" si="3"/>
        <v>14</v>
      </c>
      <c r="AG18" s="308">
        <f>INDEX(Z8:Z59,AG11+3,1)</f>
        <v>203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24</v>
      </c>
      <c r="AM18" s="309">
        <f>INDEX(AC8:AC59,AM11+3,1)</f>
        <v>242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IF(LEN(TRIM(Input!C209)) = 0, "", Input!C209)</f>
        <v>2</v>
      </c>
      <c r="C19" s="301">
        <f>IF(LEN(CONCATENATE(B16,B17,B18,B19))=0, " ", SUM(B16:B19))</f>
        <v>16</v>
      </c>
      <c r="D19" s="300">
        <f>IF(LEN(TRIM(Input!D209)) = 0, "", Input!D209)</f>
        <v>2</v>
      </c>
      <c r="E19" s="301">
        <f>IF(LEN(CONCATENATE(D16,D17,D18,D19))=0, " ", SUM(D16:D19))</f>
        <v>9</v>
      </c>
      <c r="F19" s="300" t="str">
        <f>IF(LEN(TRIM(Input!E209)) = 0, "", Input!E209)</f>
        <v/>
      </c>
      <c r="G19" s="301" t="str">
        <f>IF(LEN(CONCATENATE(F16,F17,F18,F19))=0, " ", SUM(F16:F19))</f>
        <v xml:space="preserve"> </v>
      </c>
      <c r="H19" s="300" t="str">
        <f>IF(LEN(TRIM(Input!F209)) = 0, "", Input!F209)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25</v>
      </c>
      <c r="K19" s="302">
        <v>0.61458333333333304</v>
      </c>
      <c r="L19" s="303"/>
      <c r="M19" s="303">
        <f>IF(LEN(TRIM(Input!C257)) = 0, "", Input!C257)</f>
        <v>197</v>
      </c>
      <c r="N19" s="304">
        <f>IF(LEN(CONCATENATE(M16,M17,M18,M19))=0, " ", SUM(M16:M19))</f>
        <v>687</v>
      </c>
      <c r="O19" s="303">
        <f>IF(LEN(TRIM(Input!D257)) = 0, "", Input!D257)</f>
        <v>100</v>
      </c>
      <c r="P19" s="304">
        <f>IF(LEN(CONCATENATE(O16,O17,O18,O19))=0, " ", SUM(O16:O19))</f>
        <v>452</v>
      </c>
      <c r="Q19" s="303" t="str">
        <f>IF(LEN(TRIM(Input!E257)) = 0, "", Input!E257)</f>
        <v/>
      </c>
      <c r="R19" s="304" t="str">
        <f>IF(LEN(CONCATENATE(Q16,Q17,Q18,Q19))=0, " ", SUM(Q16:Q19))</f>
        <v xml:space="preserve"> </v>
      </c>
      <c r="S19" s="303" t="str">
        <f>IF(LEN(TRIM(Input!F257)) = 0, "", Input!F257)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1139</v>
      </c>
      <c r="V19" s="76"/>
      <c r="W19" s="77"/>
      <c r="X19" s="290">
        <f t="shared" si="0"/>
        <v>0.114583333333333</v>
      </c>
      <c r="Y19" s="291">
        <f t="shared" si="7"/>
        <v>2</v>
      </c>
      <c r="Z19" s="291">
        <f t="shared" si="8"/>
        <v>2</v>
      </c>
      <c r="AA19" s="298">
        <f t="shared" si="9"/>
        <v>0</v>
      </c>
      <c r="AB19" s="298">
        <f t="shared" si="10"/>
        <v>0</v>
      </c>
      <c r="AC19" s="298">
        <f t="shared" si="1"/>
        <v>4</v>
      </c>
      <c r="AD19" s="298">
        <f t="shared" si="2"/>
        <v>7</v>
      </c>
      <c r="AE19" s="308" t="s">
        <v>13</v>
      </c>
      <c r="AF19" s="298">
        <f t="shared" si="3"/>
        <v>18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25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IF(LEN(TRIM(Input!C210)) = 0, "", Input!C210)</f>
        <v>3</v>
      </c>
      <c r="C20" s="181" t="s">
        <v>0</v>
      </c>
      <c r="D20" s="180">
        <f>IF(LEN(TRIM(Input!D210)) = 0, "", Input!D210)</f>
        <v>5</v>
      </c>
      <c r="E20" s="181"/>
      <c r="F20" s="180" t="str">
        <f>IF(LEN(TRIM(Input!E210)) = 0, "", Input!E210)</f>
        <v/>
      </c>
      <c r="G20" s="181" t="s">
        <v>0</v>
      </c>
      <c r="H20" s="180" t="str">
        <f>IF(LEN(TRIM(Input!F210)) = 0, "", Input!F210)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IF(LEN(TRIM(Input!C258)) = 0, "", Input!C258)</f>
        <v>186</v>
      </c>
      <c r="N20" s="181" t="s">
        <v>0</v>
      </c>
      <c r="O20" s="180">
        <f>IF(LEN(TRIM(Input!D258)) = 0, "", Input!D258)</f>
        <v>101</v>
      </c>
      <c r="P20" s="181" t="s">
        <v>0</v>
      </c>
      <c r="Q20" s="180" t="str">
        <f>IF(LEN(TRIM(Input!E258)) = 0, "", Input!E258)</f>
        <v/>
      </c>
      <c r="R20" s="181" t="s">
        <v>0</v>
      </c>
      <c r="S20" s="180" t="str">
        <f>IF(LEN(TRIM(Input!F258)) = 0, "", Input!F258)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3</v>
      </c>
      <c r="Z20" s="291">
        <f t="shared" si="8"/>
        <v>5</v>
      </c>
      <c r="AA20" s="298">
        <f t="shared" si="9"/>
        <v>0</v>
      </c>
      <c r="AB20" s="298">
        <f t="shared" si="10"/>
        <v>0</v>
      </c>
      <c r="AC20" s="298">
        <f t="shared" si="1"/>
        <v>8</v>
      </c>
      <c r="AD20" s="298">
        <f t="shared" si="2"/>
        <v>8</v>
      </c>
      <c r="AE20" s="308">
        <f>IF(AE15+AE16+AE17+AE18&lt;&gt;0,MAX(AE15:AE18),0)</f>
        <v>146</v>
      </c>
      <c r="AF20" s="298">
        <f t="shared" si="3"/>
        <v>25</v>
      </c>
      <c r="AG20" s="298">
        <f>IF(AG15+AG16+AG17+AG18&lt;&gt;0,MAX(AG15:AG18)," ")</f>
        <v>220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33</v>
      </c>
      <c r="AM20" s="299">
        <f>IF(AM15+AM16+AM17+AM18&lt;&gt;0,MAX(AM15:AM18)," ")</f>
        <v>276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IF(LEN(TRIM(Input!C211)) = 0, "", Input!C211)</f>
        <v>0</v>
      </c>
      <c r="C21" s="181" t="s">
        <v>0</v>
      </c>
      <c r="D21" s="180">
        <f>IF(LEN(TRIM(Input!D211)) = 0, "", Input!D211)</f>
        <v>4</v>
      </c>
      <c r="E21" s="181"/>
      <c r="F21" s="180" t="str">
        <f>IF(LEN(TRIM(Input!E211)) = 0, "", Input!E211)</f>
        <v/>
      </c>
      <c r="G21" s="181" t="s">
        <v>0</v>
      </c>
      <c r="H21" s="180" t="str">
        <f>IF(LEN(TRIM(Input!F211)) = 0, "", Input!F211)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IF(LEN(TRIM(Input!C259)) = 0, "", Input!C259)</f>
        <v>211</v>
      </c>
      <c r="N21" s="181" t="s">
        <v>0</v>
      </c>
      <c r="O21" s="180">
        <f>IF(LEN(TRIM(Input!D259)) = 0, "", Input!D259)</f>
        <v>107</v>
      </c>
      <c r="P21" s="181" t="s">
        <v>0</v>
      </c>
      <c r="Q21" s="180" t="str">
        <f>IF(LEN(TRIM(Input!E259)) = 0, "", Input!E259)</f>
        <v/>
      </c>
      <c r="R21" s="181" t="s">
        <v>0</v>
      </c>
      <c r="S21" s="180" t="str">
        <f>IF(LEN(TRIM(Input!F259)) = 0, "", Input!F259)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4</v>
      </c>
      <c r="AA21" s="298">
        <f t="shared" si="9"/>
        <v>0</v>
      </c>
      <c r="AB21" s="298">
        <f t="shared" si="10"/>
        <v>0</v>
      </c>
      <c r="AC21" s="298">
        <f t="shared" si="1"/>
        <v>4</v>
      </c>
      <c r="AD21" s="298">
        <f t="shared" si="2"/>
        <v>7</v>
      </c>
      <c r="AE21" s="298"/>
      <c r="AF21" s="298">
        <f t="shared" si="3"/>
        <v>27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34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IF(LEN(TRIM(Input!C212)) = 0, "", Input!C212)</f>
        <v>2</v>
      </c>
      <c r="C22" s="181" t="s">
        <v>0</v>
      </c>
      <c r="D22" s="180">
        <f>IF(LEN(TRIM(Input!D212)) = 0, "", Input!D212)</f>
        <v>7</v>
      </c>
      <c r="E22" s="181"/>
      <c r="F22" s="180" t="str">
        <f>IF(LEN(TRIM(Input!E212)) = 0, "", Input!E212)</f>
        <v/>
      </c>
      <c r="G22" s="181" t="s">
        <v>0</v>
      </c>
      <c r="H22" s="180" t="str">
        <f>IF(LEN(TRIM(Input!F212)) = 0, "", Input!F212)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IF(LEN(TRIM(Input!C260)) = 0, "", Input!C260)</f>
        <v>236</v>
      </c>
      <c r="N22" s="181" t="s">
        <v>0</v>
      </c>
      <c r="O22" s="180">
        <f>IF(LEN(TRIM(Input!D260)) = 0, "", Input!D260)</f>
        <v>112</v>
      </c>
      <c r="P22" s="181" t="s">
        <v>0</v>
      </c>
      <c r="Q22" s="180" t="str">
        <f>IF(LEN(TRIM(Input!E260)) = 0, "", Input!E260)</f>
        <v/>
      </c>
      <c r="R22" s="181" t="s">
        <v>0</v>
      </c>
      <c r="S22" s="180" t="str">
        <f>IF(LEN(TRIM(Input!F260)) = 0, "", Input!F260)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2</v>
      </c>
      <c r="Z22" s="291">
        <f t="shared" si="8"/>
        <v>7</v>
      </c>
      <c r="AA22" s="298">
        <f t="shared" si="9"/>
        <v>0</v>
      </c>
      <c r="AB22" s="298">
        <f t="shared" si="10"/>
        <v>0</v>
      </c>
      <c r="AC22" s="298">
        <f t="shared" si="1"/>
        <v>9</v>
      </c>
      <c r="AD22" s="298">
        <f t="shared" si="2"/>
        <v>9</v>
      </c>
      <c r="AE22" s="298" t="s">
        <v>14</v>
      </c>
      <c r="AF22" s="298">
        <f t="shared" si="3"/>
        <v>36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45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IF(LEN(TRIM(Input!C213)) = 0, "", Input!C213)</f>
        <v>3</v>
      </c>
      <c r="C23" s="301">
        <f>IF(LEN(CONCATENATE(B20,B21,B22,B23))=0, " ", SUM(B20:B23))</f>
        <v>8</v>
      </c>
      <c r="D23" s="300">
        <f>IF(LEN(TRIM(Input!D213)) = 0, "", Input!D213)</f>
        <v>9</v>
      </c>
      <c r="E23" s="301">
        <f>IF(LEN(CONCATENATE(D20,D21,D22,D23))=0, " ", SUM(D20:D23))</f>
        <v>25</v>
      </c>
      <c r="F23" s="300" t="str">
        <f>IF(LEN(TRIM(Input!E213)) = 0, "", Input!E213)</f>
        <v/>
      </c>
      <c r="G23" s="301" t="str">
        <f>IF(LEN(CONCATENATE(F20,F21,F22,F23))=0, " ", SUM(F20:F23))</f>
        <v xml:space="preserve"> </v>
      </c>
      <c r="H23" s="300" t="str">
        <f>IF(LEN(TRIM(Input!F213)) = 0, "", Input!F213)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33</v>
      </c>
      <c r="K23" s="302">
        <v>0.656249999999999</v>
      </c>
      <c r="L23" s="303"/>
      <c r="M23" s="303">
        <f>IF(LEN(TRIM(Input!C261)) = 0, "", Input!C261)</f>
        <v>221</v>
      </c>
      <c r="N23" s="304">
        <f>IF(LEN(CONCATENATE(M20,M21,M22,M23))=0, " ", SUM(M20:M23))</f>
        <v>854</v>
      </c>
      <c r="O23" s="303">
        <f>IF(LEN(TRIM(Input!D261)) = 0, "", Input!D261)</f>
        <v>96</v>
      </c>
      <c r="P23" s="304">
        <f>IF(LEN(CONCATENATE(O20,O21,O22,O23))=0, " ", SUM(O20:O23))</f>
        <v>416</v>
      </c>
      <c r="Q23" s="303" t="str">
        <f>IF(LEN(TRIM(Input!E261)) = 0, "", Input!E261)</f>
        <v/>
      </c>
      <c r="R23" s="304" t="str">
        <f>IF(LEN(CONCATENATE(Q20,Q21,Q22,Q23))=0, " ", SUM(Q20:Q23))</f>
        <v xml:space="preserve"> </v>
      </c>
      <c r="S23" s="303" t="str">
        <f>IF(LEN(TRIM(Input!F261)) = 0, "", Input!F261)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1270</v>
      </c>
      <c r="V23" s="76"/>
      <c r="W23" s="77"/>
      <c r="X23" s="290">
        <f t="shared" si="0"/>
        <v>0.15625</v>
      </c>
      <c r="Y23" s="291">
        <f t="shared" si="7"/>
        <v>3</v>
      </c>
      <c r="Z23" s="291">
        <f t="shared" si="8"/>
        <v>9</v>
      </c>
      <c r="AA23" s="298">
        <f t="shared" si="9"/>
        <v>0</v>
      </c>
      <c r="AB23" s="298">
        <f t="shared" si="10"/>
        <v>0</v>
      </c>
      <c r="AC23" s="298">
        <f t="shared" si="1"/>
        <v>12</v>
      </c>
      <c r="AD23" s="298">
        <f t="shared" si="2"/>
        <v>13</v>
      </c>
      <c r="AE23" s="310">
        <f>IF(SUM(AE15:AE18)=0,0,(SUM(AE15:AE18)/(AE20*4)))</f>
        <v>0.9571917808219178</v>
      </c>
      <c r="AF23" s="298">
        <f t="shared" si="3"/>
        <v>44</v>
      </c>
      <c r="AG23" s="310">
        <f>IF(SUM(AG15:AG18)=0,0,(SUM(AG15:AG18)/(AG20*4)))</f>
        <v>0.91136363636363638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57</v>
      </c>
      <c r="AM23" s="311">
        <f>IF(SUM(AM15:AM18)=0,0,(SUM(AM15:AM18)/(AM20*4)))</f>
        <v>0.93387681159420288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IF(LEN(TRIM(Input!C214)) = 0, "", Input!C214)</f>
        <v>2</v>
      </c>
      <c r="C24" s="181" t="s">
        <v>0</v>
      </c>
      <c r="D24" s="180">
        <f>IF(LEN(TRIM(Input!D214)) = 0, "", Input!D214)</f>
        <v>7</v>
      </c>
      <c r="E24" s="181"/>
      <c r="F24" s="180" t="str">
        <f>IF(LEN(TRIM(Input!E214)) = 0, "", Input!E214)</f>
        <v/>
      </c>
      <c r="G24" s="181" t="s">
        <v>0</v>
      </c>
      <c r="H24" s="180" t="str">
        <f>IF(LEN(TRIM(Input!F214)) = 0, "", Input!F214)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IF(LEN(TRIM(Input!C262)) = 0, "", Input!C262)</f>
        <v>236</v>
      </c>
      <c r="N24" s="181" t="s">
        <v>0</v>
      </c>
      <c r="O24" s="180">
        <f>IF(LEN(TRIM(Input!D262)) = 0, "", Input!D262)</f>
        <v>76</v>
      </c>
      <c r="P24" s="181" t="s">
        <v>0</v>
      </c>
      <c r="Q24" s="180" t="str">
        <f>IF(LEN(TRIM(Input!E262)) = 0, "", Input!E262)</f>
        <v/>
      </c>
      <c r="R24" s="181" t="s">
        <v>0</v>
      </c>
      <c r="S24" s="180" t="str">
        <f>IF(LEN(TRIM(Input!F262)) = 0, "", Input!F262)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2</v>
      </c>
      <c r="Z24" s="291">
        <f t="shared" si="8"/>
        <v>7</v>
      </c>
      <c r="AA24" s="298">
        <f t="shared" si="9"/>
        <v>0</v>
      </c>
      <c r="AB24" s="298">
        <f t="shared" si="10"/>
        <v>0</v>
      </c>
      <c r="AC24" s="298">
        <f t="shared" si="1"/>
        <v>9</v>
      </c>
      <c r="AD24" s="298">
        <f t="shared" si="2"/>
        <v>15</v>
      </c>
      <c r="AE24" s="298"/>
      <c r="AF24" s="298">
        <f t="shared" si="3"/>
        <v>51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66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IF(LEN(TRIM(Input!C215)) = 0, "", Input!C215)</f>
        <v>2</v>
      </c>
      <c r="C25" s="181" t="s">
        <v>0</v>
      </c>
      <c r="D25" s="180">
        <f>IF(LEN(TRIM(Input!D215)) = 0, "", Input!D215)</f>
        <v>13</v>
      </c>
      <c r="E25" s="181"/>
      <c r="F25" s="180" t="str">
        <f>IF(LEN(TRIM(Input!E215)) = 0, "", Input!E215)</f>
        <v/>
      </c>
      <c r="G25" s="181" t="s">
        <v>0</v>
      </c>
      <c r="H25" s="180" t="str">
        <f>IF(LEN(TRIM(Input!F215)) = 0, "", Input!F215)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IF(LEN(TRIM(Input!C263)) = 0, "", Input!C263)</f>
        <v>196</v>
      </c>
      <c r="N25" s="181" t="s">
        <v>0</v>
      </c>
      <c r="O25" s="180">
        <f>IF(LEN(TRIM(Input!D263)) = 0, "", Input!D263)</f>
        <v>114</v>
      </c>
      <c r="P25" s="181" t="s">
        <v>0</v>
      </c>
      <c r="Q25" s="180" t="str">
        <f>IF(LEN(TRIM(Input!E263)) = 0, "", Input!E263)</f>
        <v/>
      </c>
      <c r="R25" s="181" t="s">
        <v>0</v>
      </c>
      <c r="S25" s="180" t="str">
        <f>IF(LEN(TRIM(Input!F263)) = 0, "", Input!F263)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2</v>
      </c>
      <c r="Z25" s="291">
        <f t="shared" si="8"/>
        <v>13</v>
      </c>
      <c r="AA25" s="298">
        <f t="shared" si="9"/>
        <v>0</v>
      </c>
      <c r="AB25" s="298">
        <f t="shared" si="10"/>
        <v>0</v>
      </c>
      <c r="AC25" s="298">
        <f t="shared" si="1"/>
        <v>15</v>
      </c>
      <c r="AD25" s="298">
        <f t="shared" si="2"/>
        <v>16</v>
      </c>
      <c r="AE25" s="298"/>
      <c r="AF25" s="298">
        <f t="shared" si="3"/>
        <v>66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82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IF(LEN(TRIM(Input!C216)) = 0, "", Input!C216)</f>
        <v>6</v>
      </c>
      <c r="C26" s="181" t="s">
        <v>0</v>
      </c>
      <c r="D26" s="180">
        <f>IF(LEN(TRIM(Input!D216)) = 0, "", Input!D216)</f>
        <v>15</v>
      </c>
      <c r="E26" s="181"/>
      <c r="F26" s="180" t="str">
        <f>IF(LEN(TRIM(Input!E216)) = 0, "", Input!E216)</f>
        <v/>
      </c>
      <c r="G26" s="181" t="s">
        <v>0</v>
      </c>
      <c r="H26" s="180" t="str">
        <f>IF(LEN(TRIM(Input!F216)) = 0, "", Input!F216)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IF(LEN(TRIM(Input!C264)) = 0, "", Input!C264)</f>
        <v>210</v>
      </c>
      <c r="N26" s="181" t="s">
        <v>0</v>
      </c>
      <c r="O26" s="180">
        <f>IF(LEN(TRIM(Input!D264)) = 0, "", Input!D264)</f>
        <v>76</v>
      </c>
      <c r="P26" s="181" t="s">
        <v>0</v>
      </c>
      <c r="Q26" s="180" t="str">
        <f>IF(LEN(TRIM(Input!E264)) = 0, "", Input!E264)</f>
        <v/>
      </c>
      <c r="R26" s="181" t="s">
        <v>0</v>
      </c>
      <c r="S26" s="180" t="str">
        <f>IF(LEN(TRIM(Input!F264)) = 0, "", Input!F264)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6</v>
      </c>
      <c r="Z26" s="291">
        <f t="shared" si="8"/>
        <v>15</v>
      </c>
      <c r="AA26" s="298">
        <f t="shared" si="9"/>
        <v>0</v>
      </c>
      <c r="AB26" s="298">
        <f t="shared" si="10"/>
        <v>0</v>
      </c>
      <c r="AC26" s="298">
        <f t="shared" si="1"/>
        <v>21</v>
      </c>
      <c r="AD26" s="298">
        <f t="shared" si="2"/>
        <v>20</v>
      </c>
      <c r="AE26" s="298"/>
      <c r="AF26" s="298">
        <f t="shared" si="3"/>
        <v>93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113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IF(LEN(TRIM(Input!C217)) = 0, "", Input!C217)</f>
        <v>5</v>
      </c>
      <c r="C27" s="301">
        <f>IF(LEN(CONCATENATE(B24,B25,B26,B27))=0, " ", SUM(B24:B27))</f>
        <v>15</v>
      </c>
      <c r="D27" s="300">
        <f>IF(LEN(TRIM(Input!D217)) = 0, "", Input!D217)</f>
        <v>16</v>
      </c>
      <c r="E27" s="301">
        <f>IF(LEN(CONCATENATE(D24,D25,D26,D27))=0, " ", SUM(D24:D27))</f>
        <v>51</v>
      </c>
      <c r="F27" s="300" t="str">
        <f>IF(LEN(TRIM(Input!E217)) = 0, "", Input!E217)</f>
        <v/>
      </c>
      <c r="G27" s="301" t="str">
        <f>IF(LEN(CONCATENATE(F24,F25,F26,F27))=0, " ", SUM(F24:F27))</f>
        <v xml:space="preserve"> </v>
      </c>
      <c r="H27" s="300" t="str">
        <f>IF(LEN(TRIM(Input!F217)) = 0, "", Input!F217)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66</v>
      </c>
      <c r="K27" s="302">
        <v>0.69791666666666596</v>
      </c>
      <c r="L27" s="303"/>
      <c r="M27" s="303">
        <f>IF(LEN(TRIM(Input!C265)) = 0, "", Input!C265)</f>
        <v>212</v>
      </c>
      <c r="N27" s="304">
        <f>IF(LEN(CONCATENATE(M24,M25,M26,M27))=0, " ", SUM(M24:M27))</f>
        <v>854</v>
      </c>
      <c r="O27" s="303">
        <f>IF(LEN(TRIM(Input!D265)) = 0, "", Input!D265)</f>
        <v>83</v>
      </c>
      <c r="P27" s="304">
        <f>IF(LEN(CONCATENATE(O24,O25,O26,O27))=0, " ", SUM(O24:O27))</f>
        <v>349</v>
      </c>
      <c r="Q27" s="303" t="str">
        <f>IF(LEN(TRIM(Input!E265)) = 0, "", Input!E265)</f>
        <v/>
      </c>
      <c r="R27" s="304" t="str">
        <f>IF(LEN(CONCATENATE(Q24,Q25,Q26,Q27))=0, " ", SUM(Q24:Q27))</f>
        <v xml:space="preserve"> </v>
      </c>
      <c r="S27" s="303" t="str">
        <f>IF(LEN(TRIM(Input!F265)) = 0, "", Input!F265)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1203</v>
      </c>
      <c r="V27" s="76"/>
      <c r="W27" s="77"/>
      <c r="X27" s="290">
        <f t="shared" si="0"/>
        <v>0.19791666666666699</v>
      </c>
      <c r="Y27" s="291">
        <f t="shared" si="7"/>
        <v>5</v>
      </c>
      <c r="Z27" s="291">
        <f t="shared" si="8"/>
        <v>16</v>
      </c>
      <c r="AA27" s="298">
        <f t="shared" si="9"/>
        <v>0</v>
      </c>
      <c r="AB27" s="298">
        <f t="shared" si="10"/>
        <v>0</v>
      </c>
      <c r="AC27" s="298">
        <f t="shared" si="1"/>
        <v>21</v>
      </c>
      <c r="AD27" s="298">
        <f t="shared" si="2"/>
        <v>22</v>
      </c>
      <c r="AE27" s="298"/>
      <c r="AF27" s="298">
        <f t="shared" si="3"/>
        <v>122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144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IF(LEN(TRIM(Input!C218)) = 0, "", Input!C218)</f>
        <v>3</v>
      </c>
      <c r="C28" s="181" t="s">
        <v>0</v>
      </c>
      <c r="D28" s="180">
        <f>IF(LEN(TRIM(Input!D218)) = 0, "", Input!D218)</f>
        <v>22</v>
      </c>
      <c r="E28" s="181"/>
      <c r="F28" s="180" t="str">
        <f>IF(LEN(TRIM(Input!E218)) = 0, "", Input!E218)</f>
        <v/>
      </c>
      <c r="G28" s="181" t="s">
        <v>0</v>
      </c>
      <c r="H28" s="180" t="str">
        <f>IF(LEN(TRIM(Input!F218)) = 0, "", Input!F218)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IF(LEN(TRIM(Input!C266)) = 0, "", Input!C266)</f>
        <v>249</v>
      </c>
      <c r="N28" s="181" t="s">
        <v>0</v>
      </c>
      <c r="O28" s="180">
        <f>IF(LEN(TRIM(Input!D266)) = 0, "", Input!D266)</f>
        <v>66</v>
      </c>
      <c r="P28" s="181" t="s">
        <v>0</v>
      </c>
      <c r="Q28" s="180" t="str">
        <f>IF(LEN(TRIM(Input!E266)) = 0, "", Input!E266)</f>
        <v/>
      </c>
      <c r="R28" s="181" t="s">
        <v>0</v>
      </c>
      <c r="S28" s="180" t="str">
        <f>IF(LEN(TRIM(Input!F266)) = 0, "", Input!F266)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3</v>
      </c>
      <c r="Z28" s="291">
        <f t="shared" si="8"/>
        <v>22</v>
      </c>
      <c r="AA28" s="298">
        <f t="shared" si="9"/>
        <v>0</v>
      </c>
      <c r="AB28" s="298">
        <f t="shared" si="10"/>
        <v>0</v>
      </c>
      <c r="AC28" s="298">
        <f t="shared" si="1"/>
        <v>25</v>
      </c>
      <c r="AD28" s="298">
        <f t="shared" si="2"/>
        <v>35</v>
      </c>
      <c r="AE28" s="298"/>
      <c r="AF28" s="298">
        <f t="shared" si="3"/>
        <v>157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192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IF(LEN(TRIM(Input!C219)) = 0, "", Input!C219)</f>
        <v>6</v>
      </c>
      <c r="C29" s="181" t="s">
        <v>0</v>
      </c>
      <c r="D29" s="180">
        <f>IF(LEN(TRIM(Input!D219)) = 0, "", Input!D219)</f>
        <v>40</v>
      </c>
      <c r="E29" s="181"/>
      <c r="F29" s="180" t="str">
        <f>IF(LEN(TRIM(Input!E219)) = 0, "", Input!E219)</f>
        <v/>
      </c>
      <c r="G29" s="181" t="s">
        <v>0</v>
      </c>
      <c r="H29" s="180" t="str">
        <f>IF(LEN(TRIM(Input!F219)) = 0, "", Input!F219)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IF(LEN(TRIM(Input!C267)) = 0, "", Input!C267)</f>
        <v>226</v>
      </c>
      <c r="N29" s="181" t="s">
        <v>0</v>
      </c>
      <c r="O29" s="180">
        <f>IF(LEN(TRIM(Input!D267)) = 0, "", Input!D267)</f>
        <v>71</v>
      </c>
      <c r="P29" s="181" t="s">
        <v>0</v>
      </c>
      <c r="Q29" s="180" t="str">
        <f>IF(LEN(TRIM(Input!E267)) = 0, "", Input!E267)</f>
        <v/>
      </c>
      <c r="R29" s="181" t="s">
        <v>0</v>
      </c>
      <c r="S29" s="180" t="str">
        <f>IF(LEN(TRIM(Input!F267)) = 0, "", Input!F267)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6</v>
      </c>
      <c r="Z29" s="291">
        <f t="shared" si="8"/>
        <v>40</v>
      </c>
      <c r="AA29" s="298">
        <f t="shared" si="9"/>
        <v>0</v>
      </c>
      <c r="AB29" s="298">
        <f t="shared" si="10"/>
        <v>0</v>
      </c>
      <c r="AC29" s="298">
        <f t="shared" si="1"/>
        <v>46</v>
      </c>
      <c r="AD29" s="298">
        <f t="shared" si="2"/>
        <v>53</v>
      </c>
      <c r="AE29" s="298"/>
      <c r="AF29" s="298">
        <f t="shared" si="3"/>
        <v>201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254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IF(LEN(TRIM(Input!C220)) = 0, "", Input!C220)</f>
        <v>8</v>
      </c>
      <c r="C30" s="181" t="s">
        <v>0</v>
      </c>
      <c r="D30" s="180">
        <f>IF(LEN(TRIM(Input!D220)) = 0, "", Input!D220)</f>
        <v>44</v>
      </c>
      <c r="E30" s="181"/>
      <c r="F30" s="180" t="str">
        <f>IF(LEN(TRIM(Input!E220)) = 0, "", Input!E220)</f>
        <v/>
      </c>
      <c r="G30" s="181" t="s">
        <v>0</v>
      </c>
      <c r="H30" s="180" t="str">
        <f>IF(LEN(TRIM(Input!F220)) = 0, "", Input!F220)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IF(LEN(TRIM(Input!C268)) = 0, "", Input!C268)</f>
        <v>227</v>
      </c>
      <c r="N30" s="181" t="s">
        <v>0</v>
      </c>
      <c r="O30" s="180">
        <f>IF(LEN(TRIM(Input!D268)) = 0, "", Input!D268)</f>
        <v>66</v>
      </c>
      <c r="P30" s="181" t="s">
        <v>0</v>
      </c>
      <c r="Q30" s="180" t="str">
        <f>IF(LEN(TRIM(Input!E268)) = 0, "", Input!E268)</f>
        <v/>
      </c>
      <c r="R30" s="181" t="s">
        <v>0</v>
      </c>
      <c r="S30" s="180" t="str">
        <f>IF(LEN(TRIM(Input!F268)) = 0, "", Input!F268)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8</v>
      </c>
      <c r="Z30" s="291">
        <f t="shared" si="8"/>
        <v>44</v>
      </c>
      <c r="AA30" s="298">
        <f t="shared" si="9"/>
        <v>0</v>
      </c>
      <c r="AB30" s="298">
        <f t="shared" si="10"/>
        <v>0</v>
      </c>
      <c r="AC30" s="298">
        <f t="shared" si="1"/>
        <v>52</v>
      </c>
      <c r="AD30" s="298">
        <f t="shared" si="2"/>
        <v>72</v>
      </c>
      <c r="AE30" s="298"/>
      <c r="AF30" s="298">
        <f t="shared" si="3"/>
        <v>260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332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IF(LEN(TRIM(Input!C221)) = 0, "", Input!C221)</f>
        <v>18</v>
      </c>
      <c r="C31" s="301">
        <f>IF(LEN(CONCATENATE(B28,B29,B30,B31))=0, " ", SUM(B28:B31))</f>
        <v>35</v>
      </c>
      <c r="D31" s="300">
        <f>IF(LEN(TRIM(Input!D221)) = 0, "", Input!D221)</f>
        <v>51</v>
      </c>
      <c r="E31" s="301">
        <f>IF(LEN(CONCATENATE(D28,D29,D30,D31))=0, " ", SUM(D28:D31))</f>
        <v>157</v>
      </c>
      <c r="F31" s="300" t="str">
        <f>IF(LEN(TRIM(Input!E221)) = 0, "", Input!E221)</f>
        <v/>
      </c>
      <c r="G31" s="301" t="str">
        <f>IF(LEN(CONCATENATE(F28,F29,F30,F31))=0, " ", SUM(F28:F31))</f>
        <v xml:space="preserve"> </v>
      </c>
      <c r="H31" s="300" t="str">
        <f>IF(LEN(TRIM(Input!F221)) = 0, "", Input!F221)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192</v>
      </c>
      <c r="K31" s="302">
        <v>0.73958333333333204</v>
      </c>
      <c r="L31" s="303"/>
      <c r="M31" s="303">
        <f>IF(LEN(TRIM(Input!C269)) = 0, "", Input!C269)</f>
        <v>225</v>
      </c>
      <c r="N31" s="304">
        <f>IF(LEN(CONCATENATE(M28,M29,M30,M31))=0, " ", SUM(M28:M31))</f>
        <v>927</v>
      </c>
      <c r="O31" s="303">
        <f>IF(LEN(TRIM(Input!D269)) = 0, "", Input!D269)</f>
        <v>61</v>
      </c>
      <c r="P31" s="304">
        <f>IF(LEN(CONCATENATE(O28,O29,O30,O31))=0, " ", SUM(O28:O31))</f>
        <v>264</v>
      </c>
      <c r="Q31" s="303" t="str">
        <f>IF(LEN(TRIM(Input!E269)) = 0, "", Input!E269)</f>
        <v/>
      </c>
      <c r="R31" s="304" t="str">
        <f>IF(LEN(CONCATENATE(Q28,Q29,Q30,Q31))=0, " ", SUM(Q28:Q31))</f>
        <v xml:space="preserve"> </v>
      </c>
      <c r="S31" s="303" t="str">
        <f>IF(LEN(TRIM(Input!F269)) = 0, "", Input!F269)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1191</v>
      </c>
      <c r="V31" s="76"/>
      <c r="W31" s="77"/>
      <c r="X31" s="290">
        <f t="shared" si="0"/>
        <v>0.23958333333333301</v>
      </c>
      <c r="Y31" s="291">
        <f t="shared" si="7"/>
        <v>18</v>
      </c>
      <c r="Z31" s="291">
        <f t="shared" si="8"/>
        <v>51</v>
      </c>
      <c r="AA31" s="298">
        <f t="shared" si="9"/>
        <v>0</v>
      </c>
      <c r="AB31" s="298">
        <f t="shared" si="10"/>
        <v>0</v>
      </c>
      <c r="AC31" s="298">
        <f t="shared" si="1"/>
        <v>69</v>
      </c>
      <c r="AD31" s="298">
        <f t="shared" si="2"/>
        <v>96</v>
      </c>
      <c r="AE31" s="298"/>
      <c r="AF31" s="298">
        <f t="shared" si="3"/>
        <v>318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414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IF(LEN(TRIM(Input!C222)) = 0, "", Input!C222)</f>
        <v>21</v>
      </c>
      <c r="C32" s="181" t="s">
        <v>0</v>
      </c>
      <c r="D32" s="180">
        <f>IF(LEN(TRIM(Input!D222)) = 0, "", Input!D222)</f>
        <v>66</v>
      </c>
      <c r="E32" s="181"/>
      <c r="F32" s="180" t="str">
        <f>IF(LEN(TRIM(Input!E222)) = 0, "", Input!E222)</f>
        <v/>
      </c>
      <c r="G32" s="181" t="s">
        <v>0</v>
      </c>
      <c r="H32" s="180" t="str">
        <f>IF(LEN(TRIM(Input!F222)) = 0, "", Input!F222)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IF(LEN(TRIM(Input!C270)) = 0, "", Input!C270)</f>
        <v>174</v>
      </c>
      <c r="N32" s="181" t="s">
        <v>0</v>
      </c>
      <c r="O32" s="180">
        <f>IF(LEN(TRIM(Input!D270)) = 0, "", Input!D270)</f>
        <v>59</v>
      </c>
      <c r="P32" s="181" t="s">
        <v>0</v>
      </c>
      <c r="Q32" s="180" t="str">
        <f>IF(LEN(TRIM(Input!E270)) = 0, "", Input!E270)</f>
        <v/>
      </c>
      <c r="R32" s="181" t="s">
        <v>0</v>
      </c>
      <c r="S32" s="180" t="str">
        <f>IF(LEN(TRIM(Input!F270)) = 0, "", Input!F270)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21</v>
      </c>
      <c r="Z32" s="291">
        <f t="shared" si="8"/>
        <v>66</v>
      </c>
      <c r="AA32" s="298">
        <f t="shared" si="9"/>
        <v>0</v>
      </c>
      <c r="AB32" s="298">
        <f t="shared" si="10"/>
        <v>0</v>
      </c>
      <c r="AC32" s="298">
        <f t="shared" si="1"/>
        <v>87</v>
      </c>
      <c r="AD32" s="298">
        <f t="shared" si="2"/>
        <v>112</v>
      </c>
      <c r="AE32" s="298"/>
      <c r="AF32" s="298">
        <f t="shared" si="3"/>
        <v>395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507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IF(LEN(TRIM(Input!C223)) = 0, "", Input!C223)</f>
        <v>25</v>
      </c>
      <c r="C33" s="181" t="s">
        <v>0</v>
      </c>
      <c r="D33" s="180">
        <f>IF(LEN(TRIM(Input!D223)) = 0, "", Input!D223)</f>
        <v>99</v>
      </c>
      <c r="E33" s="181"/>
      <c r="F33" s="180" t="str">
        <f>IF(LEN(TRIM(Input!E223)) = 0, "", Input!E223)</f>
        <v/>
      </c>
      <c r="G33" s="181" t="s">
        <v>0</v>
      </c>
      <c r="H33" s="180" t="str">
        <f>IF(LEN(TRIM(Input!F223)) = 0, "", Input!F223)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IF(LEN(TRIM(Input!C271)) = 0, "", Input!C271)</f>
        <v>167</v>
      </c>
      <c r="N33" s="181" t="s">
        <v>0</v>
      </c>
      <c r="O33" s="180">
        <f>IF(LEN(TRIM(Input!D271)) = 0, "", Input!D271)</f>
        <v>55</v>
      </c>
      <c r="P33" s="181" t="s">
        <v>0</v>
      </c>
      <c r="Q33" s="180" t="str">
        <f>IF(LEN(TRIM(Input!E271)) = 0, "", Input!E271)</f>
        <v/>
      </c>
      <c r="R33" s="181" t="s">
        <v>0</v>
      </c>
      <c r="S33" s="180" t="str">
        <f>IF(LEN(TRIM(Input!F271)) = 0, "", Input!F271)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25</v>
      </c>
      <c r="Z33" s="291">
        <f t="shared" si="8"/>
        <v>99</v>
      </c>
      <c r="AA33" s="298">
        <f t="shared" si="9"/>
        <v>0</v>
      </c>
      <c r="AB33" s="298">
        <f t="shared" si="10"/>
        <v>0</v>
      </c>
      <c r="AC33" s="298">
        <f t="shared" si="1"/>
        <v>124</v>
      </c>
      <c r="AD33" s="298">
        <f t="shared" si="2"/>
        <v>135</v>
      </c>
      <c r="AE33" s="298"/>
      <c r="AF33" s="298">
        <f t="shared" si="3"/>
        <v>480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615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IF(LEN(TRIM(Input!C224)) = 0, "", Input!C224)</f>
        <v>32</v>
      </c>
      <c r="C34" s="181" t="s">
        <v>0</v>
      </c>
      <c r="D34" s="180">
        <f>IF(LEN(TRIM(Input!D224)) = 0, "", Input!D224)</f>
        <v>102</v>
      </c>
      <c r="E34" s="181"/>
      <c r="F34" s="180" t="str">
        <f>IF(LEN(TRIM(Input!E224)) = 0, "", Input!E224)</f>
        <v/>
      </c>
      <c r="G34" s="181" t="s">
        <v>0</v>
      </c>
      <c r="H34" s="180" t="str">
        <f>IF(LEN(TRIM(Input!F224)) = 0, "", Input!F224)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IF(LEN(TRIM(Input!C272)) = 0, "", Input!C272)</f>
        <v>159</v>
      </c>
      <c r="N34" s="181" t="s">
        <v>0</v>
      </c>
      <c r="O34" s="180">
        <f>IF(LEN(TRIM(Input!D272)) = 0, "", Input!D272)</f>
        <v>57</v>
      </c>
      <c r="P34" s="181" t="s">
        <v>0</v>
      </c>
      <c r="Q34" s="180" t="str">
        <f>IF(LEN(TRIM(Input!E272)) = 0, "", Input!E272)</f>
        <v/>
      </c>
      <c r="R34" s="181" t="s">
        <v>0</v>
      </c>
      <c r="S34" s="180" t="str">
        <f>IF(LEN(TRIM(Input!F272)) = 0, "", Input!F272)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32</v>
      </c>
      <c r="Z34" s="291">
        <f t="shared" si="8"/>
        <v>102</v>
      </c>
      <c r="AA34" s="298">
        <f t="shared" si="9"/>
        <v>0</v>
      </c>
      <c r="AB34" s="298">
        <f t="shared" si="10"/>
        <v>0</v>
      </c>
      <c r="AC34" s="298">
        <f t="shared" si="1"/>
        <v>134</v>
      </c>
      <c r="AD34" s="298">
        <f t="shared" si="2"/>
        <v>160</v>
      </c>
      <c r="AE34" s="298"/>
      <c r="AF34" s="298">
        <f t="shared" si="3"/>
        <v>564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724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IF(LEN(TRIM(Input!C225)) = 0, "", Input!C225)</f>
        <v>34</v>
      </c>
      <c r="C35" s="301">
        <f>IF(LEN(CONCATENATE(B32,B33,B34,B35))=0, " ", SUM(B32:B35))</f>
        <v>112</v>
      </c>
      <c r="D35" s="300">
        <f>IF(LEN(TRIM(Input!D225)) = 0, "", Input!D225)</f>
        <v>128</v>
      </c>
      <c r="E35" s="301">
        <f>IF(LEN(CONCATENATE(D32,D33,D34,D35))=0, " ", SUM(D32:D35))</f>
        <v>395</v>
      </c>
      <c r="F35" s="300" t="str">
        <f>IF(LEN(TRIM(Input!E225)) = 0, "", Input!E225)</f>
        <v/>
      </c>
      <c r="G35" s="301" t="str">
        <f>IF(LEN(CONCATENATE(F32,F33,F34,F35))=0, " ", SUM(F32:F35))</f>
        <v xml:space="preserve"> </v>
      </c>
      <c r="H35" s="300" t="str">
        <f>IF(LEN(TRIM(Input!F225)) = 0, "", Input!F225)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507</v>
      </c>
      <c r="K35" s="302">
        <v>0.781249999999999</v>
      </c>
      <c r="L35" s="303"/>
      <c r="M35" s="303">
        <f>IF(LEN(TRIM(Input!C273)) = 0, "", Input!C273)</f>
        <v>115</v>
      </c>
      <c r="N35" s="304">
        <f>IF(LEN(CONCATENATE(M32,M33,M34,M35))=0, " ", SUM(M32:M35))</f>
        <v>615</v>
      </c>
      <c r="O35" s="303">
        <f>IF(LEN(TRIM(Input!D273)) = 0, "", Input!D273)</f>
        <v>42</v>
      </c>
      <c r="P35" s="304">
        <f>IF(LEN(CONCATENATE(O32,O33,O34,O35))=0, " ", SUM(O32:O35))</f>
        <v>213</v>
      </c>
      <c r="Q35" s="303" t="str">
        <f>IF(LEN(TRIM(Input!E273)) = 0, "", Input!E273)</f>
        <v/>
      </c>
      <c r="R35" s="304" t="str">
        <f>IF(LEN(CONCATENATE(Q32,Q33,Q34,Q35))=0, " ", SUM(Q32:Q35))</f>
        <v xml:space="preserve"> </v>
      </c>
      <c r="S35" s="303" t="str">
        <f>IF(LEN(TRIM(Input!F273)) = 0, "", Input!F273)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828</v>
      </c>
      <c r="V35" s="76"/>
      <c r="W35" s="77"/>
      <c r="X35" s="290">
        <f t="shared" si="0"/>
        <v>0.28125</v>
      </c>
      <c r="Y35" s="291">
        <f t="shared" si="7"/>
        <v>34</v>
      </c>
      <c r="Z35" s="291">
        <f t="shared" si="8"/>
        <v>128</v>
      </c>
      <c r="AA35" s="298">
        <f t="shared" si="9"/>
        <v>0</v>
      </c>
      <c r="AB35" s="298">
        <f t="shared" si="10"/>
        <v>0</v>
      </c>
      <c r="AC35" s="298">
        <f t="shared" si="1"/>
        <v>162</v>
      </c>
      <c r="AD35" s="298">
        <f t="shared" si="2"/>
        <v>177</v>
      </c>
      <c r="AE35" s="298"/>
      <c r="AF35" s="298">
        <f t="shared" si="3"/>
        <v>658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835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IF(LEN(TRIM(Input!C226)) = 0, "", Input!C226)</f>
        <v>44</v>
      </c>
      <c r="C36" s="181" t="s">
        <v>0</v>
      </c>
      <c r="D36" s="180">
        <f>IF(LEN(TRIM(Input!D226)) = 0, "", Input!D226)</f>
        <v>151</v>
      </c>
      <c r="E36" s="181"/>
      <c r="F36" s="180" t="str">
        <f>IF(LEN(TRIM(Input!E226)) = 0, "", Input!E226)</f>
        <v/>
      </c>
      <c r="G36" s="181" t="s">
        <v>0</v>
      </c>
      <c r="H36" s="180" t="str">
        <f>IF(LEN(TRIM(Input!F226)) = 0, "", Input!F226)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IF(LEN(TRIM(Input!C274)) = 0, "", Input!C274)</f>
        <v>133</v>
      </c>
      <c r="N36" s="181" t="s">
        <v>0</v>
      </c>
      <c r="O36" s="180">
        <f>IF(LEN(TRIM(Input!D274)) = 0, "", Input!D274)</f>
        <v>41</v>
      </c>
      <c r="P36" s="181" t="s">
        <v>0</v>
      </c>
      <c r="Q36" s="180" t="str">
        <f>IF(LEN(TRIM(Input!E274)) = 0, "", Input!E274)</f>
        <v/>
      </c>
      <c r="R36" s="181" t="s">
        <v>0</v>
      </c>
      <c r="S36" s="180" t="str">
        <f>IF(LEN(TRIM(Input!F274)) = 0, "", Input!F274)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44</v>
      </c>
      <c r="Z36" s="291">
        <f t="shared" si="8"/>
        <v>151</v>
      </c>
      <c r="AA36" s="298">
        <f t="shared" si="9"/>
        <v>0</v>
      </c>
      <c r="AB36" s="298">
        <f t="shared" si="10"/>
        <v>0</v>
      </c>
      <c r="AC36" s="298">
        <f t="shared" si="1"/>
        <v>195</v>
      </c>
      <c r="AD36" s="298">
        <f t="shared" si="2"/>
        <v>191</v>
      </c>
      <c r="AE36" s="298"/>
      <c r="AF36" s="298">
        <f t="shared" si="3"/>
        <v>750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941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IF(LEN(TRIM(Input!C227)) = 0, "", Input!C227)</f>
        <v>50</v>
      </c>
      <c r="C37" s="181" t="s">
        <v>0</v>
      </c>
      <c r="D37" s="180">
        <f>IF(LEN(TRIM(Input!D227)) = 0, "", Input!D227)</f>
        <v>183</v>
      </c>
      <c r="E37" s="181"/>
      <c r="F37" s="180" t="str">
        <f>IF(LEN(TRIM(Input!E227)) = 0, "", Input!E227)</f>
        <v/>
      </c>
      <c r="G37" s="181" t="s">
        <v>0</v>
      </c>
      <c r="H37" s="180" t="str">
        <f>IF(LEN(TRIM(Input!F227)) = 0, "", Input!F227)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IF(LEN(TRIM(Input!C275)) = 0, "", Input!C275)</f>
        <v>99</v>
      </c>
      <c r="N37" s="181" t="s">
        <v>0</v>
      </c>
      <c r="O37" s="180">
        <f>IF(LEN(TRIM(Input!D275)) = 0, "", Input!D275)</f>
        <v>37</v>
      </c>
      <c r="P37" s="181" t="s">
        <v>0</v>
      </c>
      <c r="Q37" s="180" t="str">
        <f>IF(LEN(TRIM(Input!E275)) = 0, "", Input!E275)</f>
        <v/>
      </c>
      <c r="R37" s="181" t="s">
        <v>0</v>
      </c>
      <c r="S37" s="180" t="str">
        <f>IF(LEN(TRIM(Input!F275)) = 0, "", Input!F275)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50</v>
      </c>
      <c r="Z37" s="291">
        <f t="shared" si="8"/>
        <v>183</v>
      </c>
      <c r="AA37" s="298">
        <f t="shared" si="9"/>
        <v>0</v>
      </c>
      <c r="AB37" s="298">
        <f t="shared" si="10"/>
        <v>0</v>
      </c>
      <c r="AC37" s="298">
        <f t="shared" si="1"/>
        <v>233</v>
      </c>
      <c r="AD37" s="298">
        <f t="shared" si="2"/>
        <v>220</v>
      </c>
      <c r="AE37" s="298"/>
      <c r="AF37" s="298">
        <f t="shared" si="3"/>
        <v>802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1022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IF(LEN(TRIM(Input!C228)) = 0, "", Input!C228)</f>
        <v>49</v>
      </c>
      <c r="C38" s="181" t="s">
        <v>0</v>
      </c>
      <c r="D38" s="180">
        <f>IF(LEN(TRIM(Input!D228)) = 0, "", Input!D228)</f>
        <v>196</v>
      </c>
      <c r="E38" s="181"/>
      <c r="F38" s="180" t="str">
        <f>IF(LEN(TRIM(Input!E228)) = 0, "", Input!E228)</f>
        <v/>
      </c>
      <c r="G38" s="181" t="s">
        <v>0</v>
      </c>
      <c r="H38" s="180" t="str">
        <f>IF(LEN(TRIM(Input!F228)) = 0, "", Input!F228)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IF(LEN(TRIM(Input!C276)) = 0, "", Input!C276)</f>
        <v>90</v>
      </c>
      <c r="N38" s="181" t="s">
        <v>0</v>
      </c>
      <c r="O38" s="180">
        <f>IF(LEN(TRIM(Input!D276)) = 0, "", Input!D276)</f>
        <v>32</v>
      </c>
      <c r="P38" s="181" t="s">
        <v>0</v>
      </c>
      <c r="Q38" s="180" t="str">
        <f>IF(LEN(TRIM(Input!E276)) = 0, "", Input!E276)</f>
        <v/>
      </c>
      <c r="R38" s="181" t="s">
        <v>0</v>
      </c>
      <c r="S38" s="180" t="str">
        <f>IF(LEN(TRIM(Input!F276)) = 0, "", Input!F276)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49</v>
      </c>
      <c r="Z38" s="291">
        <f t="shared" si="8"/>
        <v>196</v>
      </c>
      <c r="AA38" s="298">
        <f t="shared" si="9"/>
        <v>0</v>
      </c>
      <c r="AB38" s="298">
        <f t="shared" si="10"/>
        <v>0</v>
      </c>
      <c r="AC38" s="298">
        <f t="shared" si="1"/>
        <v>245</v>
      </c>
      <c r="AD38" s="298">
        <f t="shared" si="2"/>
        <v>262</v>
      </c>
      <c r="AE38" s="298"/>
      <c r="AF38" s="298">
        <f t="shared" si="3"/>
        <v>769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1031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IF(LEN(TRIM(Input!C229)) = 0, "", Input!C229)</f>
        <v>48</v>
      </c>
      <c r="C39" s="301">
        <f>IF(LEN(CONCATENATE(B36,B37,B38,B39))=0, " ", SUM(B36:B39))</f>
        <v>191</v>
      </c>
      <c r="D39" s="300">
        <f>IF(LEN(TRIM(Input!D229)) = 0, "", Input!D229)</f>
        <v>220</v>
      </c>
      <c r="E39" s="301">
        <f>IF(LEN(CONCATENATE(D36,D37,D38,D39))=0, " ", SUM(D36:D39))</f>
        <v>750</v>
      </c>
      <c r="F39" s="300" t="str">
        <f>IF(LEN(TRIM(Input!E229)) = 0, "", Input!E229)</f>
        <v/>
      </c>
      <c r="G39" s="301" t="str">
        <f>IF(LEN(CONCATENATE(F36,F37,F38,F39))=0, " ", SUM(F36:F39))</f>
        <v xml:space="preserve"> </v>
      </c>
      <c r="H39" s="300" t="str">
        <f>IF(LEN(TRIM(Input!F229)) = 0, "", Input!F229)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941</v>
      </c>
      <c r="K39" s="302">
        <v>0.82291666666666596</v>
      </c>
      <c r="L39" s="303"/>
      <c r="M39" s="303">
        <f>IF(LEN(TRIM(Input!C277)) = 0, "", Input!C277)</f>
        <v>99</v>
      </c>
      <c r="N39" s="304">
        <f>IF(LEN(CONCATENATE(M36,M37,M38,M39))=0, " ", SUM(M36:M39))</f>
        <v>421</v>
      </c>
      <c r="O39" s="303">
        <f>IF(LEN(TRIM(Input!D277)) = 0, "", Input!D277)</f>
        <v>24</v>
      </c>
      <c r="P39" s="304">
        <f>IF(LEN(CONCATENATE(O36,O37,O38,O39))=0, " ", SUM(O36:O39))</f>
        <v>134</v>
      </c>
      <c r="Q39" s="303" t="str">
        <f>IF(LEN(TRIM(Input!E277)) = 0, "", Input!E277)</f>
        <v/>
      </c>
      <c r="R39" s="304" t="str">
        <f>IF(LEN(CONCATENATE(Q36,Q37,Q38,Q39))=0, " ", SUM(Q36:Q39))</f>
        <v xml:space="preserve"> </v>
      </c>
      <c r="S39" s="303" t="str">
        <f>IF(LEN(TRIM(Input!F277)) = 0, "", Input!F277)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555</v>
      </c>
      <c r="V39" s="76"/>
      <c r="W39" s="77"/>
      <c r="X39" s="290">
        <f t="shared" si="0"/>
        <v>0.32291666666666702</v>
      </c>
      <c r="Y39" s="291">
        <f t="shared" si="7"/>
        <v>48</v>
      </c>
      <c r="Z39" s="291">
        <f t="shared" si="8"/>
        <v>220</v>
      </c>
      <c r="AA39" s="298">
        <f t="shared" si="9"/>
        <v>0</v>
      </c>
      <c r="AB39" s="298">
        <f t="shared" si="10"/>
        <v>0</v>
      </c>
      <c r="AC39" s="298">
        <f t="shared" si="1"/>
        <v>268</v>
      </c>
      <c r="AD39" s="298">
        <f t="shared" si="2"/>
        <v>289</v>
      </c>
      <c r="AE39" s="298"/>
      <c r="AF39" s="298">
        <f t="shared" si="3"/>
        <v>717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1006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IF(LEN(TRIM(Input!C230)) = 0, "", Input!C230)</f>
        <v>73</v>
      </c>
      <c r="C40" s="181" t="s">
        <v>0</v>
      </c>
      <c r="D40" s="180">
        <f>IF(LEN(TRIM(Input!D230)) = 0, "", Input!D230)</f>
        <v>203</v>
      </c>
      <c r="E40" s="181"/>
      <c r="F40" s="180" t="str">
        <f>IF(LEN(TRIM(Input!E230)) = 0, "", Input!E230)</f>
        <v/>
      </c>
      <c r="G40" s="181" t="s">
        <v>0</v>
      </c>
      <c r="H40" s="180" t="str">
        <f>IF(LEN(TRIM(Input!F230)) = 0, "", Input!F230)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IF(LEN(TRIM(Input!C278)) = 0, "", Input!C278)</f>
        <v>80</v>
      </c>
      <c r="N40" s="181" t="s">
        <v>0</v>
      </c>
      <c r="O40" s="180">
        <f>IF(LEN(TRIM(Input!D278)) = 0, "", Input!D278)</f>
        <v>34</v>
      </c>
      <c r="P40" s="181" t="s">
        <v>0</v>
      </c>
      <c r="Q40" s="180" t="str">
        <f>IF(LEN(TRIM(Input!E278)) = 0, "", Input!E278)</f>
        <v/>
      </c>
      <c r="R40" s="181" t="s">
        <v>0</v>
      </c>
      <c r="S40" s="180" t="str">
        <f>IF(LEN(TRIM(Input!F278)) = 0, "", Input!F278)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73</v>
      </c>
      <c r="Z40" s="291">
        <f t="shared" si="8"/>
        <v>203</v>
      </c>
      <c r="AA40" s="298">
        <f t="shared" si="9"/>
        <v>0</v>
      </c>
      <c r="AB40" s="298">
        <f t="shared" si="10"/>
        <v>0</v>
      </c>
      <c r="AC40" s="298">
        <f t="shared" si="1"/>
        <v>276</v>
      </c>
      <c r="AD40" s="298">
        <f t="shared" si="2"/>
        <v>303</v>
      </c>
      <c r="AE40" s="298"/>
      <c r="AF40" s="298">
        <f t="shared" si="3"/>
        <v>648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951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IF(LEN(TRIM(Input!C231)) = 0, "", Input!C231)</f>
        <v>92</v>
      </c>
      <c r="C41" s="181" t="s">
        <v>0</v>
      </c>
      <c r="D41" s="180">
        <f>IF(LEN(TRIM(Input!D231)) = 0, "", Input!D231)</f>
        <v>150</v>
      </c>
      <c r="E41" s="181"/>
      <c r="F41" s="180" t="str">
        <f>IF(LEN(TRIM(Input!E231)) = 0, "", Input!E231)</f>
        <v/>
      </c>
      <c r="G41" s="181" t="s">
        <v>0</v>
      </c>
      <c r="H41" s="180" t="str">
        <f>IF(LEN(TRIM(Input!F231)) = 0, "", Input!F231)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IF(LEN(TRIM(Input!C279)) = 0, "", Input!C279)</f>
        <v>82</v>
      </c>
      <c r="N41" s="181" t="s">
        <v>0</v>
      </c>
      <c r="O41" s="180">
        <f>IF(LEN(TRIM(Input!D279)) = 0, "", Input!D279)</f>
        <v>17</v>
      </c>
      <c r="P41" s="181" t="s">
        <v>0</v>
      </c>
      <c r="Q41" s="180" t="str">
        <f>IF(LEN(TRIM(Input!E279)) = 0, "", Input!E279)</f>
        <v/>
      </c>
      <c r="R41" s="181" t="s">
        <v>0</v>
      </c>
      <c r="S41" s="180" t="str">
        <f>IF(LEN(TRIM(Input!F279)) = 0, "", Input!F279)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92</v>
      </c>
      <c r="Z41" s="291">
        <f t="shared" si="8"/>
        <v>150</v>
      </c>
      <c r="AA41" s="298">
        <f t="shared" si="9"/>
        <v>0</v>
      </c>
      <c r="AB41" s="298">
        <f t="shared" si="10"/>
        <v>0</v>
      </c>
      <c r="AC41" s="298">
        <f t="shared" si="1"/>
        <v>242</v>
      </c>
      <c r="AD41" s="298">
        <f t="shared" si="2"/>
        <v>295</v>
      </c>
      <c r="AE41" s="298"/>
      <c r="AF41" s="298">
        <f t="shared" si="3"/>
        <v>584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879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IF(LEN(TRIM(Input!C232)) = 0, "", Input!C232)</f>
        <v>76</v>
      </c>
      <c r="C42" s="181" t="s">
        <v>0</v>
      </c>
      <c r="D42" s="180">
        <f>IF(LEN(TRIM(Input!D232)) = 0, "", Input!D232)</f>
        <v>144</v>
      </c>
      <c r="E42" s="181"/>
      <c r="F42" s="180" t="str">
        <f>IF(LEN(TRIM(Input!E232)) = 0, "", Input!E232)</f>
        <v/>
      </c>
      <c r="G42" s="181" t="s">
        <v>0</v>
      </c>
      <c r="H42" s="180" t="str">
        <f>IF(LEN(TRIM(Input!F232)) = 0, "", Input!F232)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IF(LEN(TRIM(Input!C280)) = 0, "", Input!C280)</f>
        <v>88</v>
      </c>
      <c r="N42" s="181" t="s">
        <v>0</v>
      </c>
      <c r="O42" s="180">
        <f>IF(LEN(TRIM(Input!D280)) = 0, "", Input!D280)</f>
        <v>13</v>
      </c>
      <c r="P42" s="181" t="s">
        <v>0</v>
      </c>
      <c r="Q42" s="180" t="str">
        <f>IF(LEN(TRIM(Input!E280)) = 0, "", Input!E280)</f>
        <v/>
      </c>
      <c r="R42" s="181" t="s">
        <v>0</v>
      </c>
      <c r="S42" s="180" t="str">
        <f>IF(LEN(TRIM(Input!F280)) = 0, "", Input!F280)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76</v>
      </c>
      <c r="Z42" s="291">
        <f t="shared" si="8"/>
        <v>144</v>
      </c>
      <c r="AA42" s="298">
        <f t="shared" si="9"/>
        <v>0</v>
      </c>
      <c r="AB42" s="298">
        <f t="shared" si="10"/>
        <v>0</v>
      </c>
      <c r="AC42" s="298">
        <f t="shared" si="1"/>
        <v>220</v>
      </c>
      <c r="AD42" s="298">
        <f t="shared" si="2"/>
        <v>267</v>
      </c>
      <c r="AE42" s="298"/>
      <c r="AF42" s="298">
        <f t="shared" si="3"/>
        <v>559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826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IF(LEN(TRIM(Input!C233)) = 0, "", Input!C233)</f>
        <v>62</v>
      </c>
      <c r="C43" s="301">
        <f>IF(LEN(CONCATENATE(B40,B41,B42,B43))=0, " ", SUM(B40:B43))</f>
        <v>303</v>
      </c>
      <c r="D43" s="300">
        <f>IF(LEN(TRIM(Input!D233)) = 0, "", Input!D233)</f>
        <v>151</v>
      </c>
      <c r="E43" s="301">
        <f>IF(LEN(CONCATENATE(D40,D41,D42,D43))=0, " ", SUM(D40:D43))</f>
        <v>648</v>
      </c>
      <c r="F43" s="300" t="str">
        <f>IF(LEN(TRIM(Input!E233)) = 0, "", Input!E233)</f>
        <v/>
      </c>
      <c r="G43" s="301" t="str">
        <f>IF(LEN(CONCATENATE(F40,F41,F42,F43))=0, " ", SUM(F40:F43))</f>
        <v xml:space="preserve"> </v>
      </c>
      <c r="H43" s="300" t="str">
        <f>IF(LEN(TRIM(Input!F233)) = 0, "", Input!F233)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951</v>
      </c>
      <c r="K43" s="302">
        <v>0.86458333333333204</v>
      </c>
      <c r="L43" s="303"/>
      <c r="M43" s="303">
        <f>IF(LEN(TRIM(Input!C281)) = 0, "", Input!C281)</f>
        <v>75</v>
      </c>
      <c r="N43" s="304">
        <f>IF(LEN(CONCATENATE(M40,M41,M42,M43))=0, " ", SUM(M40:M43))</f>
        <v>325</v>
      </c>
      <c r="O43" s="303">
        <f>IF(LEN(TRIM(Input!D281)) = 0, "", Input!D281)</f>
        <v>18</v>
      </c>
      <c r="P43" s="304">
        <f>IF(LEN(CONCATENATE(O40,O41,O42,O43))=0, " ", SUM(O40:O43))</f>
        <v>82</v>
      </c>
      <c r="Q43" s="303" t="str">
        <f>IF(LEN(TRIM(Input!E281)) = 0, "", Input!E281)</f>
        <v/>
      </c>
      <c r="R43" s="304" t="str">
        <f>IF(LEN(CONCATENATE(Q40,Q41,Q42,Q43))=0, " ", SUM(Q40:Q43))</f>
        <v xml:space="preserve"> </v>
      </c>
      <c r="S43" s="303" t="str">
        <f>IF(LEN(TRIM(Input!F281)) = 0, "", Input!F281)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407</v>
      </c>
      <c r="V43" s="76"/>
      <c r="W43" s="77"/>
      <c r="X43" s="290">
        <f t="shared" si="0"/>
        <v>0.36458333333333298</v>
      </c>
      <c r="Y43" s="291">
        <f t="shared" si="7"/>
        <v>62</v>
      </c>
      <c r="Z43" s="291">
        <f t="shared" si="8"/>
        <v>151</v>
      </c>
      <c r="AA43" s="298">
        <f t="shared" si="9"/>
        <v>0</v>
      </c>
      <c r="AB43" s="298">
        <f t="shared" si="10"/>
        <v>0</v>
      </c>
      <c r="AC43" s="298">
        <f t="shared" si="1"/>
        <v>213</v>
      </c>
      <c r="AD43" s="298">
        <f t="shared" si="2"/>
        <v>284</v>
      </c>
      <c r="AE43" s="298"/>
      <c r="AF43" s="298">
        <f t="shared" si="3"/>
        <v>527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811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IF(LEN(TRIM(Input!C234)) = 0, "", Input!C234)</f>
        <v>65</v>
      </c>
      <c r="C44" s="181" t="s">
        <v>0</v>
      </c>
      <c r="D44" s="180">
        <f>IF(LEN(TRIM(Input!D234)) = 0, "", Input!D234)</f>
        <v>139</v>
      </c>
      <c r="E44" s="181"/>
      <c r="F44" s="180" t="str">
        <f>IF(LEN(TRIM(Input!E234)) = 0, "", Input!E234)</f>
        <v/>
      </c>
      <c r="G44" s="181" t="s">
        <v>0</v>
      </c>
      <c r="H44" s="180" t="str">
        <f>IF(LEN(TRIM(Input!F234)) = 0, "", Input!F234)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IF(LEN(TRIM(Input!C282)) = 0, "", Input!C282)</f>
        <v>72</v>
      </c>
      <c r="N44" s="181" t="s">
        <v>0</v>
      </c>
      <c r="O44" s="180">
        <f>IF(LEN(TRIM(Input!D282)) = 0, "", Input!D282)</f>
        <v>27</v>
      </c>
      <c r="P44" s="181" t="s">
        <v>0</v>
      </c>
      <c r="Q44" s="180" t="str">
        <f>IF(LEN(TRIM(Input!E282)) = 0, "", Input!E282)</f>
        <v/>
      </c>
      <c r="R44" s="181" t="s">
        <v>0</v>
      </c>
      <c r="S44" s="180" t="str">
        <f>IF(LEN(TRIM(Input!F282)) = 0, "", Input!F282)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65</v>
      </c>
      <c r="Z44" s="291">
        <f t="shared" si="8"/>
        <v>139</v>
      </c>
      <c r="AA44" s="298">
        <f t="shared" si="9"/>
        <v>0</v>
      </c>
      <c r="AB44" s="298">
        <f t="shared" si="10"/>
        <v>0</v>
      </c>
      <c r="AC44" s="298">
        <f t="shared" si="1"/>
        <v>204</v>
      </c>
      <c r="AD44" s="298">
        <f t="shared" si="2"/>
        <v>323</v>
      </c>
      <c r="AE44" s="298"/>
      <c r="AF44" s="298">
        <f t="shared" si="3"/>
        <v>499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822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IF(LEN(TRIM(Input!C235)) = 0, "", Input!C235)</f>
        <v>64</v>
      </c>
      <c r="C45" s="181" t="s">
        <v>0</v>
      </c>
      <c r="D45" s="180">
        <f>IF(LEN(TRIM(Input!D235)) = 0, "", Input!D235)</f>
        <v>125</v>
      </c>
      <c r="E45" s="181"/>
      <c r="F45" s="180" t="str">
        <f>IF(LEN(TRIM(Input!E235)) = 0, "", Input!E235)</f>
        <v/>
      </c>
      <c r="G45" s="181" t="s">
        <v>0</v>
      </c>
      <c r="H45" s="180" t="str">
        <f>IF(LEN(TRIM(Input!F235)) = 0, "", Input!F235)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IF(LEN(TRIM(Input!C283)) = 0, "", Input!C283)</f>
        <v>66</v>
      </c>
      <c r="N45" s="181" t="s">
        <v>0</v>
      </c>
      <c r="O45" s="180">
        <f>IF(LEN(TRIM(Input!D283)) = 0, "", Input!D283)</f>
        <v>13</v>
      </c>
      <c r="P45" s="181" t="s">
        <v>0</v>
      </c>
      <c r="Q45" s="180" t="str">
        <f>IF(LEN(TRIM(Input!E283)) = 0, "", Input!E283)</f>
        <v/>
      </c>
      <c r="R45" s="181" t="s">
        <v>0</v>
      </c>
      <c r="S45" s="180" t="str">
        <f>IF(LEN(TRIM(Input!F283)) = 0, "", Input!F283)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64</v>
      </c>
      <c r="Z45" s="291">
        <f t="shared" si="8"/>
        <v>125</v>
      </c>
      <c r="AA45" s="298">
        <f t="shared" si="9"/>
        <v>0</v>
      </c>
      <c r="AB45" s="298">
        <f t="shared" si="10"/>
        <v>0</v>
      </c>
      <c r="AC45" s="298">
        <f t="shared" si="1"/>
        <v>189</v>
      </c>
      <c r="AD45" s="298">
        <f t="shared" si="2"/>
        <v>360</v>
      </c>
      <c r="AE45" s="298"/>
      <c r="AF45" s="298">
        <f t="shared" si="3"/>
        <v>476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836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IF(LEN(TRIM(Input!C236)) = 0, "", Input!C236)</f>
        <v>93</v>
      </c>
      <c r="C46" s="181" t="s">
        <v>0</v>
      </c>
      <c r="D46" s="180">
        <f>IF(LEN(TRIM(Input!D236)) = 0, "", Input!D236)</f>
        <v>112</v>
      </c>
      <c r="E46" s="181"/>
      <c r="F46" s="180" t="str">
        <f>IF(LEN(TRIM(Input!E236)) = 0, "", Input!E236)</f>
        <v/>
      </c>
      <c r="G46" s="181" t="s">
        <v>0</v>
      </c>
      <c r="H46" s="180" t="str">
        <f>IF(LEN(TRIM(Input!F236)) = 0, "", Input!F236)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IF(LEN(TRIM(Input!C284)) = 0, "", Input!C284)</f>
        <v>54</v>
      </c>
      <c r="N46" s="181" t="s">
        <v>0</v>
      </c>
      <c r="O46" s="180">
        <f>IF(LEN(TRIM(Input!D284)) = 0, "", Input!D284)</f>
        <v>23</v>
      </c>
      <c r="P46" s="181" t="s">
        <v>0</v>
      </c>
      <c r="Q46" s="180" t="str">
        <f>IF(LEN(TRIM(Input!E284)) = 0, "", Input!E284)</f>
        <v/>
      </c>
      <c r="R46" s="181" t="s">
        <v>0</v>
      </c>
      <c r="S46" s="180" t="str">
        <f>IF(LEN(TRIM(Input!F284)) = 0, "", Input!F284)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93</v>
      </c>
      <c r="Z46" s="291">
        <f t="shared" si="8"/>
        <v>112</v>
      </c>
      <c r="AA46" s="298">
        <f t="shared" si="9"/>
        <v>0</v>
      </c>
      <c r="AB46" s="298">
        <f t="shared" si="10"/>
        <v>0</v>
      </c>
      <c r="AC46" s="298">
        <f t="shared" si="1"/>
        <v>205</v>
      </c>
      <c r="AD46" s="298">
        <f t="shared" si="2"/>
        <v>401</v>
      </c>
      <c r="AE46" s="298"/>
      <c r="AF46" s="298">
        <f t="shared" si="3"/>
        <v>473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874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IF(LEN(TRIM(Input!C237)) = 0, "", Input!C237)</f>
        <v>101</v>
      </c>
      <c r="C47" s="301">
        <f>IF(LEN(CONCATENATE(B44,B45,B46,B47))=0, " ", SUM(B44:B47))</f>
        <v>323</v>
      </c>
      <c r="D47" s="300">
        <f>IF(LEN(TRIM(Input!D237)) = 0, "", Input!D237)</f>
        <v>123</v>
      </c>
      <c r="E47" s="301">
        <f>IF(LEN(CONCATENATE(D44,D45,D46,D47))=0, " ", SUM(D44:D47))</f>
        <v>499</v>
      </c>
      <c r="F47" s="300" t="str">
        <f>IF(LEN(TRIM(Input!E237)) = 0, "", Input!E237)</f>
        <v/>
      </c>
      <c r="G47" s="301" t="str">
        <f>IF(LEN(CONCATENATE(F44,F45,F46,F47))=0, " ", SUM(F44:F47))</f>
        <v xml:space="preserve"> </v>
      </c>
      <c r="H47" s="300" t="str">
        <f>IF(LEN(TRIM(Input!F237)) = 0, "", Input!F237)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822</v>
      </c>
      <c r="K47" s="302">
        <v>0.906249999999999</v>
      </c>
      <c r="L47" s="303"/>
      <c r="M47" s="303">
        <f>IF(LEN(TRIM(Input!C285)) = 0, "", Input!C285)</f>
        <v>72</v>
      </c>
      <c r="N47" s="304">
        <f>IF(LEN(CONCATENATE(M44,M45,M46,M47))=0, " ", SUM(M44:M47))</f>
        <v>264</v>
      </c>
      <c r="O47" s="303">
        <f>IF(LEN(TRIM(Input!D285)) = 0, "", Input!D285)</f>
        <v>9</v>
      </c>
      <c r="P47" s="304">
        <f>IF(LEN(CONCATENATE(O44,O45,O46,O47))=0, " ", SUM(O44:O47))</f>
        <v>72</v>
      </c>
      <c r="Q47" s="303" t="str">
        <f>IF(LEN(TRIM(Input!E285)) = 0, "", Input!E285)</f>
        <v/>
      </c>
      <c r="R47" s="304" t="str">
        <f>IF(LEN(CONCATENATE(Q44,Q45,Q46,Q47))=0, " ", SUM(Q44:Q47))</f>
        <v xml:space="preserve"> </v>
      </c>
      <c r="S47" s="303" t="str">
        <f>IF(LEN(TRIM(Input!F285)) = 0, "", Input!F285)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336</v>
      </c>
      <c r="V47" s="76"/>
      <c r="W47" s="77"/>
      <c r="X47" s="290">
        <f t="shared" si="0"/>
        <v>0.40625</v>
      </c>
      <c r="Y47" s="291">
        <f t="shared" si="7"/>
        <v>101</v>
      </c>
      <c r="Z47" s="291">
        <f t="shared" si="8"/>
        <v>123</v>
      </c>
      <c r="AA47" s="298">
        <f t="shared" si="9"/>
        <v>0</v>
      </c>
      <c r="AB47" s="298">
        <f t="shared" si="10"/>
        <v>0</v>
      </c>
      <c r="AC47" s="298">
        <f t="shared" si="1"/>
        <v>224</v>
      </c>
      <c r="AD47" s="298">
        <f t="shared" si="2"/>
        <v>406</v>
      </c>
      <c r="AE47" s="298"/>
      <c r="AF47" s="298">
        <f t="shared" si="3"/>
        <v>471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877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IF(LEN(TRIM(Input!C238)) = 0, "", Input!C238)</f>
        <v>102</v>
      </c>
      <c r="C48" s="181" t="s">
        <v>0</v>
      </c>
      <c r="D48" s="180">
        <f>IF(LEN(TRIM(Input!D238)) = 0, "", Input!D238)</f>
        <v>116</v>
      </c>
      <c r="E48" s="181"/>
      <c r="F48" s="180" t="str">
        <f>IF(LEN(TRIM(Input!E238)) = 0, "", Input!E238)</f>
        <v/>
      </c>
      <c r="G48" s="181" t="s">
        <v>0</v>
      </c>
      <c r="H48" s="180" t="str">
        <f>IF(LEN(TRIM(Input!F238)) = 0, "", Input!F238)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IF(LEN(TRIM(Input!C286)) = 0, "", Input!C286)</f>
        <v>56</v>
      </c>
      <c r="N48" s="181" t="s">
        <v>0</v>
      </c>
      <c r="O48" s="180">
        <f>IF(LEN(TRIM(Input!D286)) = 0, "", Input!D286)</f>
        <v>15</v>
      </c>
      <c r="P48" s="181" t="s">
        <v>0</v>
      </c>
      <c r="Q48" s="180" t="str">
        <f>IF(LEN(TRIM(Input!E286)) = 0, "", Input!E286)</f>
        <v/>
      </c>
      <c r="R48" s="181" t="s">
        <v>0</v>
      </c>
      <c r="S48" s="180" t="str">
        <f>IF(LEN(TRIM(Input!F286)) = 0, "", Input!F286)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102</v>
      </c>
      <c r="Z48" s="291">
        <f t="shared" si="8"/>
        <v>116</v>
      </c>
      <c r="AA48" s="298">
        <f t="shared" si="9"/>
        <v>0</v>
      </c>
      <c r="AB48" s="298">
        <f t="shared" si="10"/>
        <v>0</v>
      </c>
      <c r="AC48" s="298">
        <f t="shared" si="1"/>
        <v>218</v>
      </c>
      <c r="AD48" s="298">
        <f t="shared" si="2"/>
        <v>413</v>
      </c>
      <c r="AE48" s="298"/>
      <c r="AF48" s="298">
        <f t="shared" si="3"/>
        <v>461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874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IF(LEN(TRIM(Input!C239)) = 0, "", Input!C239)</f>
        <v>105</v>
      </c>
      <c r="C49" s="181" t="s">
        <v>0</v>
      </c>
      <c r="D49" s="180">
        <f>IF(LEN(TRIM(Input!D239)) = 0, "", Input!D239)</f>
        <v>122</v>
      </c>
      <c r="E49" s="181"/>
      <c r="F49" s="180" t="str">
        <f>IF(LEN(TRIM(Input!E239)) = 0, "", Input!E239)</f>
        <v/>
      </c>
      <c r="G49" s="181" t="s">
        <v>0</v>
      </c>
      <c r="H49" s="180" t="str">
        <f>IF(LEN(TRIM(Input!F239)) = 0, "", Input!F239)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IF(LEN(TRIM(Input!C287)) = 0, "", Input!C287)</f>
        <v>39</v>
      </c>
      <c r="N49" s="181" t="s">
        <v>0</v>
      </c>
      <c r="O49" s="180">
        <f>IF(LEN(TRIM(Input!D287)) = 0, "", Input!D287)</f>
        <v>12</v>
      </c>
      <c r="P49" s="181" t="s">
        <v>0</v>
      </c>
      <c r="Q49" s="180" t="str">
        <f>IF(LEN(TRIM(Input!E287)) = 0, "", Input!E287)</f>
        <v/>
      </c>
      <c r="R49" s="181" t="s">
        <v>0</v>
      </c>
      <c r="S49" s="180" t="str">
        <f>IF(LEN(TRIM(Input!F287)) = 0, "", Input!F287)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105</v>
      </c>
      <c r="Z49" s="291">
        <f t="shared" si="8"/>
        <v>122</v>
      </c>
      <c r="AA49" s="298">
        <f t="shared" si="9"/>
        <v>0</v>
      </c>
      <c r="AB49" s="298">
        <f t="shared" si="10"/>
        <v>0</v>
      </c>
      <c r="AC49" s="298">
        <f t="shared" si="1"/>
        <v>227</v>
      </c>
      <c r="AD49" s="298">
        <f t="shared" si="2"/>
        <v>426</v>
      </c>
      <c r="AE49" s="298"/>
      <c r="AF49" s="298">
        <f t="shared" si="3"/>
        <v>468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894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IF(LEN(TRIM(Input!C240)) = 0, "", Input!C240)</f>
        <v>98</v>
      </c>
      <c r="C50" s="181" t="s">
        <v>0</v>
      </c>
      <c r="D50" s="180">
        <f>IF(LEN(TRIM(Input!D240)) = 0, "", Input!D240)</f>
        <v>110</v>
      </c>
      <c r="E50" s="181"/>
      <c r="F50" s="180" t="str">
        <f>IF(LEN(TRIM(Input!E240)) = 0, "", Input!E240)</f>
        <v/>
      </c>
      <c r="G50" s="181" t="s">
        <v>0</v>
      </c>
      <c r="H50" s="180" t="str">
        <f>IF(LEN(TRIM(Input!F240)) = 0, "", Input!F240)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IF(LEN(TRIM(Input!C288)) = 0, "", Input!C288)</f>
        <v>29</v>
      </c>
      <c r="N50" s="181" t="s">
        <v>0</v>
      </c>
      <c r="O50" s="180">
        <f>IF(LEN(TRIM(Input!D288)) = 0, "", Input!D288)</f>
        <v>17</v>
      </c>
      <c r="P50" s="181" t="s">
        <v>0</v>
      </c>
      <c r="Q50" s="180" t="str">
        <f>IF(LEN(TRIM(Input!E288)) = 0, "", Input!E288)</f>
        <v/>
      </c>
      <c r="R50" s="181" t="s">
        <v>0</v>
      </c>
      <c r="S50" s="180" t="str">
        <f>IF(LEN(TRIM(Input!F288)) = 0, "", Input!F288)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98</v>
      </c>
      <c r="Z50" s="291">
        <f t="shared" si="8"/>
        <v>110</v>
      </c>
      <c r="AA50" s="298">
        <f t="shared" si="9"/>
        <v>0</v>
      </c>
      <c r="AB50" s="298">
        <f t="shared" si="10"/>
        <v>0</v>
      </c>
      <c r="AC50" s="298">
        <f t="shared" si="1"/>
        <v>208</v>
      </c>
      <c r="AD50" s="298">
        <f t="shared" si="2"/>
        <v>451</v>
      </c>
      <c r="AE50" s="298"/>
      <c r="AF50" s="298">
        <f t="shared" si="3"/>
        <v>451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902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IF(LEN(TRIM(Input!C241)) = 0, "", Input!C241)</f>
        <v>108</v>
      </c>
      <c r="C51" s="301">
        <f>IF(LEN(CONCATENATE(B48,B49,B50,B51))=0, " ", SUM(B48:B51))</f>
        <v>413</v>
      </c>
      <c r="D51" s="300">
        <f>IF(LEN(TRIM(Input!D241)) = 0, "", Input!D241)</f>
        <v>113</v>
      </c>
      <c r="E51" s="301">
        <f>IF(LEN(CONCATENATE(D48,D49,D50,D51))=0, " ", SUM(D48:D51))</f>
        <v>461</v>
      </c>
      <c r="F51" s="300" t="str">
        <f>IF(LEN(TRIM(Input!E241)) = 0, "", Input!E241)</f>
        <v/>
      </c>
      <c r="G51" s="301" t="str">
        <f>IF(LEN(CONCATENATE(F48,F49,F50,F51))=0, " ", SUM(F48:F51))</f>
        <v xml:space="preserve"> </v>
      </c>
      <c r="H51" s="300" t="str">
        <f>IF(LEN(TRIM(Input!F241)) = 0, "", Input!F241)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874</v>
      </c>
      <c r="K51" s="302">
        <v>0.94791666666666496</v>
      </c>
      <c r="L51" s="303"/>
      <c r="M51" s="303">
        <f>IF(LEN(TRIM(Input!C289)) = 0, "", Input!C289)</f>
        <v>36</v>
      </c>
      <c r="N51" s="304">
        <f>IF(LEN(CONCATENATE(M48,M49,M50,M51))=0, " ", SUM(M48:M51))</f>
        <v>160</v>
      </c>
      <c r="O51" s="303">
        <f>IF(LEN(TRIM(Input!D289)) = 0, "", Input!D289)</f>
        <v>5</v>
      </c>
      <c r="P51" s="304">
        <f>IF(LEN(CONCATENATE(O48,O49,O50,O51))=0, " ", SUM(O48:O51))</f>
        <v>49</v>
      </c>
      <c r="Q51" s="303" t="str">
        <f>IF(LEN(TRIM(Input!E289)) = 0, "", Input!E289)</f>
        <v/>
      </c>
      <c r="R51" s="304" t="str">
        <f>IF(LEN(CONCATENATE(Q48,Q49,Q50,Q51))=0, " ", SUM(Q48:Q51))</f>
        <v xml:space="preserve"> </v>
      </c>
      <c r="S51" s="303" t="str">
        <f>IF(LEN(TRIM(Input!F289)) = 0, "", Input!F289)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209</v>
      </c>
      <c r="V51" s="76"/>
      <c r="W51" s="77"/>
      <c r="X51" s="290">
        <f t="shared" si="0"/>
        <v>0.44791666666666702</v>
      </c>
      <c r="Y51" s="291">
        <f t="shared" si="7"/>
        <v>108</v>
      </c>
      <c r="Z51" s="291">
        <f t="shared" si="8"/>
        <v>113</v>
      </c>
      <c r="AA51" s="298">
        <f t="shared" si="9"/>
        <v>0</v>
      </c>
      <c r="AB51" s="298">
        <f t="shared" si="10"/>
        <v>0</v>
      </c>
      <c r="AC51" s="298">
        <f t="shared" si="1"/>
        <v>221</v>
      </c>
      <c r="AD51" s="298">
        <f t="shared" si="2"/>
        <v>487</v>
      </c>
      <c r="AE51" s="298"/>
      <c r="AF51" s="298">
        <f t="shared" si="3"/>
        <v>444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931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IF(LEN(TRIM(Input!C242)) = 0, "", Input!C242)</f>
        <v>115</v>
      </c>
      <c r="C52" s="181" t="s">
        <v>0</v>
      </c>
      <c r="D52" s="180">
        <f>IF(LEN(TRIM(Input!D242)) = 0, "", Input!D242)</f>
        <v>123</v>
      </c>
      <c r="E52" s="181"/>
      <c r="F52" s="180" t="str">
        <f>IF(LEN(TRIM(Input!E242)) = 0, "", Input!E242)</f>
        <v/>
      </c>
      <c r="G52" s="181" t="s">
        <v>0</v>
      </c>
      <c r="H52" s="180" t="str">
        <f>IF(LEN(TRIM(Input!F242)) = 0, "", Input!F242)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IF(LEN(TRIM(Input!C290)) = 0, "", Input!C290)</f>
        <v>25</v>
      </c>
      <c r="N52" s="181" t="s">
        <v>0</v>
      </c>
      <c r="O52" s="180">
        <f>IF(LEN(TRIM(Input!D290)) = 0, "", Input!D290)</f>
        <v>7</v>
      </c>
      <c r="P52" s="181" t="s">
        <v>0</v>
      </c>
      <c r="Q52" s="180" t="str">
        <f>IF(LEN(TRIM(Input!E290)) = 0, "", Input!E290)</f>
        <v/>
      </c>
      <c r="R52" s="181" t="s">
        <v>0</v>
      </c>
      <c r="S52" s="180" t="str">
        <f>IF(LEN(TRIM(Input!F290)) = 0, "", Input!F290)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115</v>
      </c>
      <c r="Z52" s="291">
        <f t="shared" si="8"/>
        <v>123</v>
      </c>
      <c r="AA52" s="298">
        <f t="shared" si="9"/>
        <v>0</v>
      </c>
      <c r="AB52" s="298">
        <f t="shared" si="10"/>
        <v>0</v>
      </c>
      <c r="AC52" s="298">
        <f t="shared" si="1"/>
        <v>238</v>
      </c>
      <c r="AD52" s="298">
        <f t="shared" si="2"/>
        <v>525</v>
      </c>
      <c r="AE52" s="298"/>
      <c r="AF52" s="298">
        <f t="shared" si="3"/>
        <v>449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974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IF(LEN(TRIM(Input!C243)) = 0, "", Input!C243)</f>
        <v>130</v>
      </c>
      <c r="C53" s="181" t="s">
        <v>0</v>
      </c>
      <c r="D53" s="180">
        <f>IF(LEN(TRIM(Input!D243)) = 0, "", Input!D243)</f>
        <v>105</v>
      </c>
      <c r="E53" s="181"/>
      <c r="F53" s="180" t="str">
        <f>IF(LEN(TRIM(Input!E243)) = 0, "", Input!E243)</f>
        <v/>
      </c>
      <c r="G53" s="181" t="s">
        <v>0</v>
      </c>
      <c r="H53" s="180" t="str">
        <f>IF(LEN(TRIM(Input!F243)) = 0, "", Input!F243)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IF(LEN(TRIM(Input!C291)) = 0, "", Input!C291)</f>
        <v>21</v>
      </c>
      <c r="N53" s="181" t="s">
        <v>0</v>
      </c>
      <c r="O53" s="180">
        <f>IF(LEN(TRIM(Input!D291)) = 0, "", Input!D291)</f>
        <v>7</v>
      </c>
      <c r="P53" s="181" t="s">
        <v>0</v>
      </c>
      <c r="Q53" s="180" t="str">
        <f>IF(LEN(TRIM(Input!E291)) = 0, "", Input!E291)</f>
        <v/>
      </c>
      <c r="R53" s="181" t="s">
        <v>0</v>
      </c>
      <c r="S53" s="180" t="str">
        <f>IF(LEN(TRIM(Input!F291)) = 0, "", Input!F291)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130</v>
      </c>
      <c r="Z53" s="291">
        <f t="shared" si="8"/>
        <v>105</v>
      </c>
      <c r="AA53" s="298">
        <f t="shared" si="9"/>
        <v>0</v>
      </c>
      <c r="AB53" s="298">
        <f t="shared" si="10"/>
        <v>0</v>
      </c>
      <c r="AC53" s="298">
        <f t="shared" si="1"/>
        <v>235</v>
      </c>
      <c r="AD53" s="298">
        <f t="shared" si="2"/>
        <v>553</v>
      </c>
      <c r="AE53" s="298"/>
      <c r="AF53" s="298">
        <f t="shared" si="3"/>
        <v>409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962</v>
      </c>
      <c r="AM53" s="299"/>
    </row>
    <row r="54" spans="1:98" s="13" customFormat="1" ht="18.75" customHeight="1">
      <c r="A54" s="179">
        <v>0.47916666666666702</v>
      </c>
      <c r="B54" s="180">
        <f>IF(LEN(TRIM(Input!C244)) = 0, "", Input!C244)</f>
        <v>134</v>
      </c>
      <c r="C54" s="181" t="s">
        <v>0</v>
      </c>
      <c r="D54" s="180">
        <f>IF(LEN(TRIM(Input!D244)) = 0, "", Input!D244)</f>
        <v>103</v>
      </c>
      <c r="E54" s="181"/>
      <c r="F54" s="180" t="str">
        <f>IF(LEN(TRIM(Input!E244)) = 0, "", Input!E244)</f>
        <v/>
      </c>
      <c r="G54" s="181" t="s">
        <v>0</v>
      </c>
      <c r="H54" s="180" t="str">
        <f>IF(LEN(TRIM(Input!F244)) = 0, "", Input!F244)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IF(LEN(TRIM(Input!C292)) = 0, "", Input!C292)</f>
        <v>20</v>
      </c>
      <c r="N54" s="181" t="s">
        <v>0</v>
      </c>
      <c r="O54" s="180">
        <f>IF(LEN(TRIM(Input!D292)) = 0, "", Input!D292)</f>
        <v>5</v>
      </c>
      <c r="P54" s="181" t="s">
        <v>0</v>
      </c>
      <c r="Q54" s="180" t="str">
        <f>IF(LEN(TRIM(Input!E292)) = 0, "", Input!E292)</f>
        <v/>
      </c>
      <c r="R54" s="181" t="s">
        <v>0</v>
      </c>
      <c r="S54" s="180" t="str">
        <f>IF(LEN(TRIM(Input!F292)) = 0, "", Input!F292)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134</v>
      </c>
      <c r="Z54" s="291">
        <f t="shared" si="8"/>
        <v>103</v>
      </c>
      <c r="AA54" s="298">
        <f t="shared" si="9"/>
        <v>0</v>
      </c>
      <c r="AB54" s="298">
        <f t="shared" si="10"/>
        <v>0</v>
      </c>
      <c r="AC54" s="298">
        <f t="shared" si="1"/>
        <v>237</v>
      </c>
      <c r="AD54" s="298">
        <f t="shared" si="2"/>
        <v>547</v>
      </c>
      <c r="AE54" s="298"/>
      <c r="AF54" s="298">
        <f t="shared" si="3"/>
        <v>410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957</v>
      </c>
      <c r="AM54" s="299"/>
    </row>
    <row r="55" spans="1:98" s="13" customFormat="1" ht="18.75" customHeight="1" thickBot="1">
      <c r="A55" s="190">
        <v>0.48958333333333298</v>
      </c>
      <c r="B55" s="300">
        <f>IF(LEN(TRIM(Input!C245)) = 0, "", Input!C245)</f>
        <v>146</v>
      </c>
      <c r="C55" s="181">
        <f>IF(LEN(CONCATENATE(B52,B53,B54,B55))=0, " ", SUM(B52:B55))</f>
        <v>525</v>
      </c>
      <c r="D55" s="300">
        <f>IF(LEN(TRIM(Input!D245)) = 0, "", Input!D245)</f>
        <v>118</v>
      </c>
      <c r="E55" s="181">
        <f>IF(LEN(CONCATENATE(D52,D53,D54,D55))=0, " ", SUM(D52:D55))</f>
        <v>449</v>
      </c>
      <c r="F55" s="300" t="str">
        <f>IF(LEN(TRIM(Input!E245)) = 0, "", Input!E245)</f>
        <v/>
      </c>
      <c r="G55" s="181" t="str">
        <f>IF(LEN(CONCATENATE(F52,F53,F54,F55))=0, " ", SUM(F52:F55))</f>
        <v xml:space="preserve"> </v>
      </c>
      <c r="H55" s="300" t="str">
        <f>IF(LEN(TRIM(Input!F245)) = 0, "", Input!F245)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974</v>
      </c>
      <c r="K55" s="312">
        <v>0.98958333333333204</v>
      </c>
      <c r="L55" s="313"/>
      <c r="M55" s="313">
        <f>IF(LEN(TRIM(Input!C293)) = 0, "", Input!C293)</f>
        <v>15</v>
      </c>
      <c r="N55" s="314">
        <f>IF(LEN(CONCATENATE(M52,M53,M54,M55))=0, " ", SUM(M52:M55))</f>
        <v>81</v>
      </c>
      <c r="O55" s="313">
        <f>IF(LEN(TRIM(Input!D293)) = 0, "", Input!D293)</f>
        <v>8</v>
      </c>
      <c r="P55" s="314">
        <f>IF(LEN(CONCATENATE(O52,O53,O54,O55))=0, " ", SUM(O52:O55))</f>
        <v>27</v>
      </c>
      <c r="Q55" s="313" t="str">
        <f>IF(LEN(TRIM(Input!E293)) = 0, "", Input!E293)</f>
        <v/>
      </c>
      <c r="R55" s="314" t="str">
        <f>IF(LEN(CONCATENATE(Q52,Q53,Q54,Q55))=0, " ", SUM(Q52:Q55))</f>
        <v xml:space="preserve"> </v>
      </c>
      <c r="S55" s="313" t="str">
        <f>IF(LEN(TRIM(Input!F293)) = 0, "", Input!F293)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108</v>
      </c>
      <c r="V55" s="76"/>
      <c r="W55" s="77"/>
      <c r="X55" s="290">
        <f t="shared" si="0"/>
        <v>0.48958333333333298</v>
      </c>
      <c r="Y55" s="291">
        <f t="shared" si="7"/>
        <v>146</v>
      </c>
      <c r="Z55" s="291">
        <f t="shared" si="8"/>
        <v>118</v>
      </c>
      <c r="AA55" s="298">
        <f t="shared" si="9"/>
        <v>0</v>
      </c>
      <c r="AB55" s="298">
        <f t="shared" si="10"/>
        <v>0</v>
      </c>
      <c r="AC55" s="298">
        <f t="shared" si="1"/>
        <v>264</v>
      </c>
      <c r="AD55" s="298">
        <f t="shared" si="2"/>
        <v>559</v>
      </c>
      <c r="AE55" s="298"/>
      <c r="AF55" s="298">
        <f t="shared" si="3"/>
        <v>402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961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2022</v>
      </c>
      <c r="D56" s="195"/>
      <c r="E56" s="195">
        <f>IF(SUM(E11,E15,E19,E23,E27,E31,E35,E39,E43,E47,E51,E55)=0,"",SUM(E11,E15,E19,E23,E27,E31,E35,E39,E43,E47,E51,E55))</f>
        <v>3469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5491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6311</v>
      </c>
      <c r="O56" s="198"/>
      <c r="P56" s="198">
        <f>IF(SUM(P11,P15,P19,P23,P27,P31,P35,P39,P43,P47,P51,P55)=0,"",SUM(P11,P15,P19,P23,P27,P31,P35,P39,P43,P47,P51,P55))</f>
        <v>2896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9207</v>
      </c>
      <c r="W56" s="289" t="s">
        <v>5</v>
      </c>
      <c r="X56" s="293">
        <f t="shared" ref="X56:X103" si="11">K8</f>
        <v>0.5</v>
      </c>
      <c r="Y56" s="294">
        <f>IF(M8="",0,M8)</f>
        <v>143</v>
      </c>
      <c r="Z56" s="294">
        <f>IF(O8="",0,O8)</f>
        <v>83</v>
      </c>
      <c r="AA56" s="294">
        <f>IF(Q8="",0,Q8)</f>
        <v>0</v>
      </c>
      <c r="AB56" s="294">
        <f>IF(S8="",0,S8)</f>
        <v>0</v>
      </c>
      <c r="AC56" s="298">
        <f t="shared" si="1"/>
        <v>226</v>
      </c>
      <c r="AD56" s="298">
        <f t="shared" si="2"/>
        <v>539</v>
      </c>
      <c r="AE56" s="298"/>
      <c r="AF56" s="298">
        <f t="shared" si="3"/>
        <v>398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937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124</v>
      </c>
      <c r="Z57" s="294">
        <f t="shared" ref="Z57:Z103" si="13">IF(O9="",0,O9)</f>
        <v>106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230</v>
      </c>
      <c r="AD57" s="298">
        <f t="shared" si="2"/>
        <v>533</v>
      </c>
      <c r="AE57" s="298"/>
      <c r="AF57" s="298">
        <f t="shared" si="3"/>
        <v>429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962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146</v>
      </c>
      <c r="Z58" s="294">
        <f t="shared" si="13"/>
        <v>95</v>
      </c>
      <c r="AA58" s="294">
        <f t="shared" si="14"/>
        <v>0</v>
      </c>
      <c r="AB58" s="294">
        <f t="shared" si="15"/>
        <v>0</v>
      </c>
      <c r="AC58" s="298">
        <f t="shared" si="1"/>
        <v>241</v>
      </c>
      <c r="AD58" s="298">
        <f t="shared" si="2"/>
        <v>544</v>
      </c>
      <c r="AE58" s="298"/>
      <c r="AF58" s="298">
        <f t="shared" si="3"/>
        <v>438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982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126</v>
      </c>
      <c r="Z59" s="294">
        <f t="shared" si="13"/>
        <v>114</v>
      </c>
      <c r="AA59" s="294">
        <f t="shared" si="14"/>
        <v>0</v>
      </c>
      <c r="AB59" s="294">
        <f t="shared" si="15"/>
        <v>0</v>
      </c>
      <c r="AC59" s="298">
        <f t="shared" si="1"/>
        <v>240</v>
      </c>
      <c r="AD59" s="298">
        <f t="shared" si="2"/>
        <v>561</v>
      </c>
      <c r="AE59" s="298"/>
      <c r="AF59" s="298">
        <f t="shared" si="3"/>
        <v>446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1007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137</v>
      </c>
      <c r="Z60" s="294">
        <f t="shared" si="13"/>
        <v>114</v>
      </c>
      <c r="AA60" s="294">
        <f t="shared" si="14"/>
        <v>0</v>
      </c>
      <c r="AB60" s="294">
        <f t="shared" si="15"/>
        <v>0</v>
      </c>
      <c r="AC60" s="298">
        <f t="shared" si="1"/>
        <v>251</v>
      </c>
      <c r="AD60" s="298">
        <f t="shared" si="2"/>
        <v>584</v>
      </c>
      <c r="AE60" s="298"/>
      <c r="AF60" s="298">
        <f t="shared" si="3"/>
        <v>440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1024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0.36823893644144967</v>
      </c>
      <c r="D61" s="209"/>
      <c r="E61" s="209">
        <f>IF(E56="","",E56/$J$56)</f>
        <v>0.63176106355855033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0.37358824329840795</v>
      </c>
      <c r="K61" s="211" t="s">
        <v>26</v>
      </c>
      <c r="L61" s="208"/>
      <c r="M61" s="208"/>
      <c r="N61" s="209">
        <f>IF(N56="","",N56/$U$56)</f>
        <v>0.68545671771478223</v>
      </c>
      <c r="O61" s="209"/>
      <c r="P61" s="209">
        <f>IF(P56="","",P56/$U$56)</f>
        <v>0.31454328228521777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0.6264117567015921</v>
      </c>
      <c r="V61" s="77"/>
      <c r="W61" s="77"/>
      <c r="X61" s="293">
        <f t="shared" si="11"/>
        <v>0.55208333333333304</v>
      </c>
      <c r="Y61" s="294">
        <f t="shared" si="12"/>
        <v>135</v>
      </c>
      <c r="Z61" s="294">
        <f t="shared" si="13"/>
        <v>115</v>
      </c>
      <c r="AA61" s="294">
        <f t="shared" si="14"/>
        <v>0</v>
      </c>
      <c r="AB61" s="294">
        <f t="shared" si="15"/>
        <v>0</v>
      </c>
      <c r="AC61" s="298">
        <f t="shared" si="1"/>
        <v>250</v>
      </c>
      <c r="AD61" s="298">
        <f t="shared" si="2"/>
        <v>597</v>
      </c>
      <c r="AE61" s="298"/>
      <c r="AF61" s="298">
        <f t="shared" si="3"/>
        <v>448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1045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0.30208333333333298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0.3125</v>
      </c>
      <c r="K62" s="217" t="s">
        <v>27</v>
      </c>
      <c r="L62" s="218"/>
      <c r="M62" s="218"/>
      <c r="N62" s="219">
        <f>IF(AE94&lt;&gt;0,AE94,"")</f>
        <v>0.70833333333333304</v>
      </c>
      <c r="O62" s="219"/>
      <c r="P62" s="219">
        <f>IF(AG94&lt;&gt;0,AG94,"")</f>
        <v>0.57291666666666596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0.63541666666666596</v>
      </c>
      <c r="V62" s="77"/>
      <c r="W62" s="77"/>
      <c r="X62" s="293">
        <f t="shared" si="11"/>
        <v>0.5625</v>
      </c>
      <c r="Y62" s="294">
        <f t="shared" si="12"/>
        <v>163</v>
      </c>
      <c r="Z62" s="294">
        <f t="shared" si="13"/>
        <v>103</v>
      </c>
      <c r="AA62" s="294">
        <f t="shared" si="14"/>
        <v>0</v>
      </c>
      <c r="AB62" s="294">
        <f t="shared" si="15"/>
        <v>0</v>
      </c>
      <c r="AC62" s="298">
        <f t="shared" si="1"/>
        <v>266</v>
      </c>
      <c r="AD62" s="298">
        <f t="shared" si="2"/>
        <v>639</v>
      </c>
      <c r="AE62" s="298"/>
      <c r="AF62" s="298">
        <f t="shared" si="3"/>
        <v>447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1086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559</v>
      </c>
      <c r="D63" s="222"/>
      <c r="E63" s="222">
        <f>IF(AG9&lt;&gt;0,AG9,"")</f>
        <v>802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1031</v>
      </c>
      <c r="K63" s="224" t="s">
        <v>28</v>
      </c>
      <c r="L63" s="225"/>
      <c r="M63" s="226"/>
      <c r="N63" s="227">
        <f>IF(AE89&lt;&gt;0,AE89,"")</f>
        <v>927</v>
      </c>
      <c r="O63" s="228"/>
      <c r="P63" s="227">
        <f>IF(AG89&lt;&gt;0,AG89,"")</f>
        <v>460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1295</v>
      </c>
      <c r="V63" s="77"/>
      <c r="W63" s="77"/>
      <c r="X63" s="293">
        <f t="shared" si="11"/>
        <v>0.57291666666666596</v>
      </c>
      <c r="Y63" s="294">
        <f t="shared" si="12"/>
        <v>149</v>
      </c>
      <c r="Z63" s="294">
        <f t="shared" si="13"/>
        <v>108</v>
      </c>
      <c r="AA63" s="294">
        <f t="shared" si="14"/>
        <v>0</v>
      </c>
      <c r="AB63" s="294">
        <f t="shared" si="15"/>
        <v>0</v>
      </c>
      <c r="AC63" s="298">
        <f t="shared" si="1"/>
        <v>257</v>
      </c>
      <c r="AD63" s="298">
        <f t="shared" si="2"/>
        <v>639</v>
      </c>
      <c r="AE63" s="298"/>
      <c r="AF63" s="298">
        <f t="shared" si="3"/>
        <v>460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1099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0.9571917808219178</v>
      </c>
      <c r="D64" s="232"/>
      <c r="E64" s="232">
        <f>IF(AG23&lt;&gt;0,AG23,"")</f>
        <v>0.91136363636363638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0.93387681159420288</v>
      </c>
      <c r="K64" s="234" t="s">
        <v>14</v>
      </c>
      <c r="L64" s="235"/>
      <c r="M64" s="236"/>
      <c r="N64" s="232">
        <f>IF(AE103&lt;&gt;0,AE103,"")</f>
        <v>0.93273092369477917</v>
      </c>
      <c r="O64" s="232"/>
      <c r="P64" s="232">
        <f>IF(AG103&lt;&gt;0,AG103,"")</f>
        <v>0.94262295081967218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0.93031609195402298</v>
      </c>
      <c r="V64" s="77"/>
      <c r="W64" s="77"/>
      <c r="X64" s="293">
        <f t="shared" si="11"/>
        <v>0.58333333333333304</v>
      </c>
      <c r="Y64" s="294">
        <f t="shared" si="12"/>
        <v>150</v>
      </c>
      <c r="Z64" s="294">
        <f t="shared" si="13"/>
        <v>122</v>
      </c>
      <c r="AA64" s="294">
        <f t="shared" si="14"/>
        <v>0</v>
      </c>
      <c r="AB64" s="294">
        <f t="shared" si="15"/>
        <v>0</v>
      </c>
      <c r="AC64" s="298">
        <f t="shared" si="1"/>
        <v>272</v>
      </c>
      <c r="AD64" s="298">
        <f t="shared" si="2"/>
        <v>687</v>
      </c>
      <c r="AE64" s="298"/>
      <c r="AF64" s="298">
        <f t="shared" si="3"/>
        <v>452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1139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177</v>
      </c>
      <c r="Z65" s="294">
        <f t="shared" si="13"/>
        <v>114</v>
      </c>
      <c r="AA65" s="294">
        <f t="shared" si="14"/>
        <v>0</v>
      </c>
      <c r="AB65" s="294">
        <f t="shared" si="15"/>
        <v>0</v>
      </c>
      <c r="AC65" s="298">
        <f t="shared" si="1"/>
        <v>291</v>
      </c>
      <c r="AD65" s="298">
        <f t="shared" si="2"/>
        <v>723</v>
      </c>
      <c r="AE65" s="298"/>
      <c r="AF65" s="298">
        <f t="shared" si="3"/>
        <v>431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1154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163</v>
      </c>
      <c r="Z66" s="294">
        <f t="shared" si="13"/>
        <v>116</v>
      </c>
      <c r="AA66" s="294">
        <f t="shared" si="14"/>
        <v>0</v>
      </c>
      <c r="AB66" s="294">
        <f t="shared" si="15"/>
        <v>0</v>
      </c>
      <c r="AC66" s="298">
        <f t="shared" si="1"/>
        <v>279</v>
      </c>
      <c r="AD66" s="298">
        <f t="shared" si="2"/>
        <v>757</v>
      </c>
      <c r="AE66" s="298"/>
      <c r="AF66" s="298">
        <f t="shared" si="3"/>
        <v>424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1181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197</v>
      </c>
      <c r="Z67" s="294">
        <f t="shared" si="13"/>
        <v>100</v>
      </c>
      <c r="AA67" s="294">
        <f t="shared" si="14"/>
        <v>0</v>
      </c>
      <c r="AB67" s="294">
        <f t="shared" si="15"/>
        <v>0</v>
      </c>
      <c r="AC67" s="298">
        <f t="shared" si="1"/>
        <v>297</v>
      </c>
      <c r="AD67" s="298">
        <f t="shared" si="2"/>
        <v>830</v>
      </c>
      <c r="AE67" s="298"/>
      <c r="AF67" s="298">
        <f t="shared" si="3"/>
        <v>420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1250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186</v>
      </c>
      <c r="Z68" s="294">
        <f t="shared" si="13"/>
        <v>101</v>
      </c>
      <c r="AA68" s="294">
        <f t="shared" si="14"/>
        <v>0</v>
      </c>
      <c r="AB68" s="294">
        <f t="shared" si="15"/>
        <v>0</v>
      </c>
      <c r="AC68" s="298">
        <f t="shared" si="1"/>
        <v>287</v>
      </c>
      <c r="AD68" s="298">
        <f t="shared" si="2"/>
        <v>854</v>
      </c>
      <c r="AE68" s="298"/>
      <c r="AF68" s="298">
        <f t="shared" si="3"/>
        <v>416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1270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211</v>
      </c>
      <c r="Z69" s="294">
        <f t="shared" si="13"/>
        <v>107</v>
      </c>
      <c r="AA69" s="294">
        <f t="shared" si="14"/>
        <v>0</v>
      </c>
      <c r="AB69" s="294">
        <f t="shared" si="15"/>
        <v>0</v>
      </c>
      <c r="AC69" s="298">
        <f t="shared" si="1"/>
        <v>318</v>
      </c>
      <c r="AD69" s="298">
        <f t="shared" si="2"/>
        <v>904</v>
      </c>
      <c r="AE69" s="298"/>
      <c r="AF69" s="298">
        <f t="shared" si="3"/>
        <v>391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1295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236</v>
      </c>
      <c r="Z70" s="294">
        <f t="shared" si="13"/>
        <v>112</v>
      </c>
      <c r="AA70" s="294">
        <f t="shared" si="14"/>
        <v>0</v>
      </c>
      <c r="AB70" s="294">
        <f t="shared" si="15"/>
        <v>0</v>
      </c>
      <c r="AC70" s="298">
        <f t="shared" si="1"/>
        <v>348</v>
      </c>
      <c r="AD70" s="298">
        <f t="shared" si="2"/>
        <v>889</v>
      </c>
      <c r="AE70" s="298"/>
      <c r="AF70" s="298">
        <f t="shared" si="3"/>
        <v>398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1287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8333</v>
      </c>
      <c r="G71" s="364"/>
      <c r="H71" s="365">
        <f>IF(OR(P56="",E56="")," ",(P56+E56))</f>
        <v>6365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14698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221</v>
      </c>
      <c r="Z71" s="294">
        <f t="shared" si="13"/>
        <v>96</v>
      </c>
      <c r="AA71" s="294">
        <f t="shared" si="14"/>
        <v>0</v>
      </c>
      <c r="AB71" s="294">
        <f t="shared" si="15"/>
        <v>0</v>
      </c>
      <c r="AC71" s="298">
        <f t="shared" si="1"/>
        <v>317</v>
      </c>
      <c r="AD71" s="298">
        <f t="shared" si="2"/>
        <v>863</v>
      </c>
      <c r="AE71" s="298"/>
      <c r="AF71" s="298">
        <f t="shared" si="3"/>
        <v>362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1225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236</v>
      </c>
      <c r="Z72" s="294">
        <f t="shared" si="13"/>
        <v>76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312</v>
      </c>
      <c r="AD72" s="298">
        <f t="shared" ref="AD72:AD103" si="17">SUM(Y72:Y75)</f>
        <v>854</v>
      </c>
      <c r="AE72" s="298"/>
      <c r="AF72" s="298">
        <f t="shared" ref="AF72:AF103" si="18">SUM(Z72:Z75)</f>
        <v>349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1203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196</v>
      </c>
      <c r="Z73" s="294">
        <f t="shared" si="13"/>
        <v>114</v>
      </c>
      <c r="AA73" s="294">
        <f t="shared" si="14"/>
        <v>0</v>
      </c>
      <c r="AB73" s="294">
        <f t="shared" si="15"/>
        <v>0</v>
      </c>
      <c r="AC73" s="298">
        <f t="shared" si="16"/>
        <v>310</v>
      </c>
      <c r="AD73" s="298">
        <f t="shared" si="17"/>
        <v>867</v>
      </c>
      <c r="AE73" s="298"/>
      <c r="AF73" s="298">
        <f t="shared" si="18"/>
        <v>339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1206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210</v>
      </c>
      <c r="Z74" s="294">
        <f t="shared" si="13"/>
        <v>76</v>
      </c>
      <c r="AA74" s="294">
        <f t="shared" si="14"/>
        <v>0</v>
      </c>
      <c r="AB74" s="294">
        <f t="shared" si="15"/>
        <v>0</v>
      </c>
      <c r="AC74" s="298">
        <f t="shared" si="16"/>
        <v>286</v>
      </c>
      <c r="AD74" s="298">
        <f t="shared" si="17"/>
        <v>897</v>
      </c>
      <c r="AE74" s="298"/>
      <c r="AF74" s="298">
        <f t="shared" si="18"/>
        <v>296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1193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212</v>
      </c>
      <c r="Z75" s="294">
        <f t="shared" si="13"/>
        <v>83</v>
      </c>
      <c r="AA75" s="294">
        <f t="shared" si="14"/>
        <v>0</v>
      </c>
      <c r="AB75" s="294">
        <f t="shared" si="15"/>
        <v>0</v>
      </c>
      <c r="AC75" s="298">
        <f t="shared" si="16"/>
        <v>295</v>
      </c>
      <c r="AD75" s="298">
        <f t="shared" si="17"/>
        <v>914</v>
      </c>
      <c r="AE75" s="298"/>
      <c r="AF75" s="298">
        <f t="shared" si="18"/>
        <v>286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1200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249</v>
      </c>
      <c r="Z76" s="294">
        <f t="shared" si="13"/>
        <v>66</v>
      </c>
      <c r="AA76" s="294">
        <f t="shared" si="14"/>
        <v>0</v>
      </c>
      <c r="AB76" s="294">
        <f t="shared" si="15"/>
        <v>0</v>
      </c>
      <c r="AC76" s="298">
        <f t="shared" si="16"/>
        <v>315</v>
      </c>
      <c r="AD76" s="298">
        <f t="shared" si="17"/>
        <v>927</v>
      </c>
      <c r="AE76" s="298"/>
      <c r="AF76" s="298">
        <f t="shared" si="18"/>
        <v>264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1191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226</v>
      </c>
      <c r="Z77" s="294">
        <f t="shared" si="13"/>
        <v>71</v>
      </c>
      <c r="AA77" s="294">
        <f t="shared" si="14"/>
        <v>0</v>
      </c>
      <c r="AB77" s="294">
        <f t="shared" si="15"/>
        <v>0</v>
      </c>
      <c r="AC77" s="298">
        <f t="shared" si="16"/>
        <v>297</v>
      </c>
      <c r="AD77" s="298">
        <f t="shared" si="17"/>
        <v>852</v>
      </c>
      <c r="AE77" s="298"/>
      <c r="AF77" s="298">
        <f t="shared" si="18"/>
        <v>257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1109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227</v>
      </c>
      <c r="Z78" s="294">
        <f t="shared" si="13"/>
        <v>66</v>
      </c>
      <c r="AA78" s="294">
        <f t="shared" si="14"/>
        <v>0</v>
      </c>
      <c r="AB78" s="294">
        <f t="shared" si="15"/>
        <v>0</v>
      </c>
      <c r="AC78" s="298">
        <f t="shared" si="16"/>
        <v>293</v>
      </c>
      <c r="AD78" s="298">
        <f t="shared" si="17"/>
        <v>793</v>
      </c>
      <c r="AE78" s="298"/>
      <c r="AF78" s="298">
        <f t="shared" si="18"/>
        <v>241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1034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225</v>
      </c>
      <c r="Z79" s="294">
        <f t="shared" si="13"/>
        <v>61</v>
      </c>
      <c r="AA79" s="294">
        <f t="shared" si="14"/>
        <v>0</v>
      </c>
      <c r="AB79" s="294">
        <f t="shared" si="15"/>
        <v>0</v>
      </c>
      <c r="AC79" s="298">
        <f t="shared" si="16"/>
        <v>286</v>
      </c>
      <c r="AD79" s="298">
        <f t="shared" si="17"/>
        <v>725</v>
      </c>
      <c r="AE79" s="298"/>
      <c r="AF79" s="298">
        <f t="shared" si="18"/>
        <v>232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957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174</v>
      </c>
      <c r="Z80" s="294">
        <f t="shared" si="13"/>
        <v>59</v>
      </c>
      <c r="AA80" s="294">
        <f t="shared" si="14"/>
        <v>0</v>
      </c>
      <c r="AB80" s="294">
        <f t="shared" si="15"/>
        <v>0</v>
      </c>
      <c r="AC80" s="298">
        <f t="shared" si="16"/>
        <v>233</v>
      </c>
      <c r="AD80" s="298">
        <f t="shared" si="17"/>
        <v>615</v>
      </c>
      <c r="AE80" s="298"/>
      <c r="AF80" s="298">
        <f t="shared" si="18"/>
        <v>213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828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167</v>
      </c>
      <c r="Z81" s="294">
        <f t="shared" si="13"/>
        <v>55</v>
      </c>
      <c r="AA81" s="294">
        <f t="shared" si="14"/>
        <v>0</v>
      </c>
      <c r="AB81" s="294">
        <f t="shared" si="15"/>
        <v>0</v>
      </c>
      <c r="AC81" s="298">
        <f t="shared" si="16"/>
        <v>222</v>
      </c>
      <c r="AD81" s="298">
        <f t="shared" si="17"/>
        <v>574</v>
      </c>
      <c r="AE81" s="298"/>
      <c r="AF81" s="298">
        <f t="shared" si="18"/>
        <v>195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769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159</v>
      </c>
      <c r="Z82" s="294">
        <f t="shared" si="13"/>
        <v>57</v>
      </c>
      <c r="AA82" s="294">
        <f t="shared" si="14"/>
        <v>0</v>
      </c>
      <c r="AB82" s="294">
        <f t="shared" si="15"/>
        <v>0</v>
      </c>
      <c r="AC82" s="298">
        <f t="shared" si="16"/>
        <v>216</v>
      </c>
      <c r="AD82" s="298">
        <f t="shared" si="17"/>
        <v>506</v>
      </c>
      <c r="AE82" s="298"/>
      <c r="AF82" s="298">
        <f t="shared" si="18"/>
        <v>177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683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115</v>
      </c>
      <c r="Z83" s="294">
        <f t="shared" si="13"/>
        <v>42</v>
      </c>
      <c r="AA83" s="294">
        <f t="shared" si="14"/>
        <v>0</v>
      </c>
      <c r="AB83" s="294">
        <f t="shared" si="15"/>
        <v>0</v>
      </c>
      <c r="AC83" s="298">
        <f t="shared" si="16"/>
        <v>157</v>
      </c>
      <c r="AD83" s="298">
        <f t="shared" si="17"/>
        <v>437</v>
      </c>
      <c r="AE83" s="298"/>
      <c r="AF83" s="298">
        <f t="shared" si="18"/>
        <v>152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589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133</v>
      </c>
      <c r="Z84" s="294">
        <f t="shared" si="13"/>
        <v>41</v>
      </c>
      <c r="AA84" s="294">
        <f t="shared" si="14"/>
        <v>0</v>
      </c>
      <c r="AB84" s="294">
        <f t="shared" si="15"/>
        <v>0</v>
      </c>
      <c r="AC84" s="298">
        <f t="shared" si="16"/>
        <v>174</v>
      </c>
      <c r="AD84" s="298">
        <f t="shared" si="17"/>
        <v>421</v>
      </c>
      <c r="AE84" s="298"/>
      <c r="AF84" s="298">
        <f t="shared" si="18"/>
        <v>134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555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99</v>
      </c>
      <c r="Z85" s="294">
        <f t="shared" si="13"/>
        <v>37</v>
      </c>
      <c r="AA85" s="294">
        <f t="shared" si="14"/>
        <v>0</v>
      </c>
      <c r="AB85" s="294">
        <f t="shared" si="15"/>
        <v>0</v>
      </c>
      <c r="AC85" s="298">
        <f t="shared" si="16"/>
        <v>136</v>
      </c>
      <c r="AD85" s="298">
        <f t="shared" si="17"/>
        <v>368</v>
      </c>
      <c r="AE85" s="298"/>
      <c r="AF85" s="298">
        <f t="shared" si="18"/>
        <v>127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495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90</v>
      </c>
      <c r="Z86" s="294">
        <f t="shared" si="13"/>
        <v>32</v>
      </c>
      <c r="AA86" s="294">
        <f t="shared" si="14"/>
        <v>0</v>
      </c>
      <c r="AB86" s="294">
        <f t="shared" si="15"/>
        <v>0</v>
      </c>
      <c r="AC86" s="298">
        <f t="shared" si="16"/>
        <v>122</v>
      </c>
      <c r="AD86" s="298">
        <f t="shared" si="17"/>
        <v>351</v>
      </c>
      <c r="AE86" s="298"/>
      <c r="AF86" s="298">
        <f t="shared" si="18"/>
        <v>107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458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99</v>
      </c>
      <c r="Z87" s="294">
        <f t="shared" si="13"/>
        <v>24</v>
      </c>
      <c r="AA87" s="294">
        <f t="shared" si="14"/>
        <v>0</v>
      </c>
      <c r="AB87" s="294">
        <f t="shared" si="15"/>
        <v>0</v>
      </c>
      <c r="AC87" s="298">
        <f t="shared" si="16"/>
        <v>123</v>
      </c>
      <c r="AD87" s="298">
        <f t="shared" si="17"/>
        <v>349</v>
      </c>
      <c r="AE87" s="298"/>
      <c r="AF87" s="298">
        <f t="shared" si="18"/>
        <v>88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437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80</v>
      </c>
      <c r="Z88" s="294">
        <f t="shared" si="13"/>
        <v>34</v>
      </c>
      <c r="AA88" s="294">
        <f t="shared" si="14"/>
        <v>0</v>
      </c>
      <c r="AB88" s="294">
        <f t="shared" si="15"/>
        <v>0</v>
      </c>
      <c r="AC88" s="298">
        <f t="shared" si="16"/>
        <v>114</v>
      </c>
      <c r="AD88" s="298">
        <f t="shared" si="17"/>
        <v>325</v>
      </c>
      <c r="AE88" s="11" t="s">
        <v>9</v>
      </c>
      <c r="AF88" s="298">
        <f t="shared" si="18"/>
        <v>82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407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82</v>
      </c>
      <c r="Z89" s="294">
        <f t="shared" si="13"/>
        <v>17</v>
      </c>
      <c r="AA89" s="294">
        <f t="shared" si="14"/>
        <v>0</v>
      </c>
      <c r="AB89" s="294">
        <f t="shared" si="15"/>
        <v>0</v>
      </c>
      <c r="AC89" s="298">
        <f t="shared" si="16"/>
        <v>99</v>
      </c>
      <c r="AD89" s="298">
        <f t="shared" si="17"/>
        <v>317</v>
      </c>
      <c r="AE89" s="298">
        <f>MAX(AD56:AD103)</f>
        <v>927</v>
      </c>
      <c r="AF89" s="298">
        <f t="shared" si="18"/>
        <v>75</v>
      </c>
      <c r="AG89" s="298">
        <f>MAX(AF56:AF103)</f>
        <v>460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392</v>
      </c>
      <c r="AM89" s="299">
        <f>MAX(AL56:AL103)</f>
        <v>1295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88</v>
      </c>
      <c r="Z90" s="294">
        <f t="shared" si="13"/>
        <v>13</v>
      </c>
      <c r="AA90" s="294">
        <f t="shared" si="14"/>
        <v>0</v>
      </c>
      <c r="AB90" s="294">
        <f t="shared" si="15"/>
        <v>0</v>
      </c>
      <c r="AC90" s="298">
        <f t="shared" si="16"/>
        <v>101</v>
      </c>
      <c r="AD90" s="298">
        <f t="shared" si="17"/>
        <v>301</v>
      </c>
      <c r="AE90" s="298" t="s">
        <v>10</v>
      </c>
      <c r="AF90" s="298">
        <f t="shared" si="18"/>
        <v>71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372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75</v>
      </c>
      <c r="Z91" s="294">
        <f t="shared" si="13"/>
        <v>18</v>
      </c>
      <c r="AA91" s="294">
        <f t="shared" si="14"/>
        <v>0</v>
      </c>
      <c r="AB91" s="294">
        <f t="shared" si="15"/>
        <v>0</v>
      </c>
      <c r="AC91" s="298">
        <f t="shared" si="16"/>
        <v>93</v>
      </c>
      <c r="AD91" s="298">
        <f t="shared" si="17"/>
        <v>267</v>
      </c>
      <c r="AE91" s="298">
        <f>MATCH(AE89,AD56:AD103,0)</f>
        <v>21</v>
      </c>
      <c r="AF91" s="298">
        <f t="shared" si="18"/>
        <v>81</v>
      </c>
      <c r="AG91" s="298">
        <f>MATCH(AG89,AF56:AF103,0)</f>
        <v>8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348</v>
      </c>
      <c r="AM91" s="299">
        <f>MATCH(AM89,AL56:AL103,0)</f>
        <v>14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72</v>
      </c>
      <c r="Z92" s="294">
        <f t="shared" si="13"/>
        <v>27</v>
      </c>
      <c r="AA92" s="294">
        <f t="shared" si="14"/>
        <v>0</v>
      </c>
      <c r="AB92" s="294">
        <f t="shared" si="15"/>
        <v>0</v>
      </c>
      <c r="AC92" s="298">
        <f t="shared" si="16"/>
        <v>99</v>
      </c>
      <c r="AD92" s="298">
        <f t="shared" si="17"/>
        <v>264</v>
      </c>
      <c r="AE92" s="298" t="s">
        <v>11</v>
      </c>
      <c r="AF92" s="298">
        <f t="shared" si="18"/>
        <v>72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336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66</v>
      </c>
      <c r="Z93" s="294">
        <f t="shared" si="13"/>
        <v>13</v>
      </c>
      <c r="AA93" s="294">
        <f t="shared" si="14"/>
        <v>0</v>
      </c>
      <c r="AB93" s="294">
        <f t="shared" si="15"/>
        <v>0</v>
      </c>
      <c r="AC93" s="298">
        <f t="shared" si="16"/>
        <v>79</v>
      </c>
      <c r="AD93" s="298">
        <f t="shared" si="17"/>
        <v>248</v>
      </c>
      <c r="AE93" s="298" t="s">
        <v>12</v>
      </c>
      <c r="AF93" s="298">
        <f t="shared" si="18"/>
        <v>60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308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54</v>
      </c>
      <c r="Z94" s="294">
        <f t="shared" si="13"/>
        <v>23</v>
      </c>
      <c r="AA94" s="294">
        <f t="shared" si="14"/>
        <v>0</v>
      </c>
      <c r="AB94" s="294">
        <f t="shared" si="15"/>
        <v>0</v>
      </c>
      <c r="AC94" s="298">
        <f t="shared" si="16"/>
        <v>77</v>
      </c>
      <c r="AD94" s="298">
        <f t="shared" si="17"/>
        <v>221</v>
      </c>
      <c r="AE94" s="306">
        <f>IF(AE89=0,0,(INDEX($X56:$X103,AE91,$X$103)))</f>
        <v>0.70833333333333304</v>
      </c>
      <c r="AF94" s="298">
        <f t="shared" si="18"/>
        <v>59</v>
      </c>
      <c r="AG94" s="306">
        <f>IF(AG89=0,0,(INDEX($X56:$X103,AG91,$X$103)))</f>
        <v>0.57291666666666596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280</v>
      </c>
      <c r="AM94" s="307">
        <f>IF(AM89=0,0,(INDEX($X56:$X103,AM91,$X$103)))</f>
        <v>0.63541666666666596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72</v>
      </c>
      <c r="Z95" s="294">
        <f t="shared" si="13"/>
        <v>9</v>
      </c>
      <c r="AA95" s="294">
        <f t="shared" si="14"/>
        <v>0</v>
      </c>
      <c r="AB95" s="294">
        <f t="shared" si="15"/>
        <v>0</v>
      </c>
      <c r="AC95" s="298">
        <f t="shared" si="16"/>
        <v>81</v>
      </c>
      <c r="AD95" s="298">
        <f t="shared" si="17"/>
        <v>196</v>
      </c>
      <c r="AE95" s="308">
        <f>INDEX(M8:M55,AE91,1)</f>
        <v>249</v>
      </c>
      <c r="AF95" s="298">
        <f t="shared" si="18"/>
        <v>53</v>
      </c>
      <c r="AG95" s="308">
        <f>INDEX(O8:O55,AG91,1)</f>
        <v>108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249</v>
      </c>
      <c r="AM95" s="309">
        <f>INDEX(Y$56:Y$103+Z$56:Z$103+AA$56:AA$103+AB$56:AB$103,AM$91,1)</f>
        <v>318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56</v>
      </c>
      <c r="Z96" s="294">
        <f t="shared" si="13"/>
        <v>15</v>
      </c>
      <c r="AA96" s="294">
        <f t="shared" si="14"/>
        <v>0</v>
      </c>
      <c r="AB96" s="294">
        <f t="shared" si="15"/>
        <v>0</v>
      </c>
      <c r="AC96" s="298">
        <f t="shared" si="16"/>
        <v>71</v>
      </c>
      <c r="AD96" s="298">
        <f t="shared" si="17"/>
        <v>160</v>
      </c>
      <c r="AE96" s="308">
        <f>INDEX(M8:M55,AE91+1,1)</f>
        <v>226</v>
      </c>
      <c r="AF96" s="298">
        <f t="shared" si="18"/>
        <v>49</v>
      </c>
      <c r="AG96" s="308">
        <f>INDEX(O8:O55,AG91+1,1)</f>
        <v>122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209</v>
      </c>
      <c r="AM96" s="309">
        <f>INDEX(Y$56:Y$103+Z$56:Z$103+AA$56:AA$103+AB$56:AB$103,AM$91+1,1)</f>
        <v>348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39</v>
      </c>
      <c r="Z97" s="294">
        <f t="shared" si="13"/>
        <v>12</v>
      </c>
      <c r="AA97" s="294">
        <f t="shared" si="14"/>
        <v>0</v>
      </c>
      <c r="AB97" s="294">
        <f t="shared" si="15"/>
        <v>0</v>
      </c>
      <c r="AC97" s="298">
        <f t="shared" si="16"/>
        <v>51</v>
      </c>
      <c r="AD97" s="298">
        <f t="shared" si="17"/>
        <v>129</v>
      </c>
      <c r="AE97" s="308">
        <f>INDEX(M8:M55,AE91+2,1)</f>
        <v>227</v>
      </c>
      <c r="AF97" s="298">
        <f t="shared" si="18"/>
        <v>41</v>
      </c>
      <c r="AG97" s="308">
        <f>INDEX(O8:O55,AG91+2,1)</f>
        <v>114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170</v>
      </c>
      <c r="AM97" s="309">
        <f>INDEX(Y$56:Y$103+Z$56:Z$103+AA$56:AA$103+AB$56:AB$103,AM$91+2,1)</f>
        <v>317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29</v>
      </c>
      <c r="Z98" s="294">
        <f t="shared" si="13"/>
        <v>17</v>
      </c>
      <c r="AA98" s="294">
        <f t="shared" si="14"/>
        <v>0</v>
      </c>
      <c r="AB98" s="294">
        <f t="shared" si="15"/>
        <v>0</v>
      </c>
      <c r="AC98" s="298">
        <f t="shared" si="16"/>
        <v>46</v>
      </c>
      <c r="AD98" s="298">
        <f t="shared" si="17"/>
        <v>111</v>
      </c>
      <c r="AE98" s="308">
        <f>INDEX(M8:M55,AE91+2,1)</f>
        <v>227</v>
      </c>
      <c r="AF98" s="298">
        <f t="shared" si="18"/>
        <v>36</v>
      </c>
      <c r="AG98" s="308">
        <f>INDEX(O8:O55,AG91+3,1)</f>
        <v>116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147</v>
      </c>
      <c r="AM98" s="309">
        <f>INDEX(Y$56:Y$103+Z$56:Z$103+AA$56:AA$103+AB$56:AB$103,AM$91+3,1)</f>
        <v>312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36</v>
      </c>
      <c r="Z99" s="294">
        <f t="shared" si="13"/>
        <v>5</v>
      </c>
      <c r="AA99" s="294">
        <f t="shared" si="14"/>
        <v>0</v>
      </c>
      <c r="AB99" s="294">
        <f t="shared" si="15"/>
        <v>0</v>
      </c>
      <c r="AC99" s="298">
        <f t="shared" si="16"/>
        <v>41</v>
      </c>
      <c r="AD99" s="298">
        <f t="shared" si="17"/>
        <v>102</v>
      </c>
      <c r="AE99" s="298" t="s">
        <v>13</v>
      </c>
      <c r="AF99" s="298">
        <f t="shared" si="18"/>
        <v>24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126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25</v>
      </c>
      <c r="Z100" s="294">
        <f t="shared" si="13"/>
        <v>7</v>
      </c>
      <c r="AA100" s="294">
        <f t="shared" si="14"/>
        <v>0</v>
      </c>
      <c r="AB100" s="294">
        <f t="shared" si="15"/>
        <v>0</v>
      </c>
      <c r="AC100" s="298">
        <f t="shared" si="16"/>
        <v>32</v>
      </c>
      <c r="AD100" s="298">
        <f t="shared" si="17"/>
        <v>81</v>
      </c>
      <c r="AE100" s="298">
        <f>MAX(AE95:AE98)</f>
        <v>249</v>
      </c>
      <c r="AF100" s="298">
        <f t="shared" si="18"/>
        <v>27</v>
      </c>
      <c r="AG100" s="298">
        <f>MAX(AG95:AG98)</f>
        <v>122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108</v>
      </c>
      <c r="AM100" s="299">
        <f>MAX(AM95:AM98)</f>
        <v>348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21</v>
      </c>
      <c r="Z101" s="294">
        <f t="shared" si="13"/>
        <v>7</v>
      </c>
      <c r="AA101" s="294">
        <f t="shared" si="14"/>
        <v>0</v>
      </c>
      <c r="AB101" s="294">
        <f t="shared" si="15"/>
        <v>0</v>
      </c>
      <c r="AC101" s="298">
        <f t="shared" si="16"/>
        <v>28</v>
      </c>
      <c r="AD101" s="298">
        <f t="shared" si="17"/>
        <v>56</v>
      </c>
      <c r="AE101" s="298"/>
      <c r="AF101" s="298">
        <f t="shared" si="18"/>
        <v>20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76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20</v>
      </c>
      <c r="Z102" s="294">
        <f t="shared" si="13"/>
        <v>5</v>
      </c>
      <c r="AA102" s="294">
        <f t="shared" si="14"/>
        <v>0</v>
      </c>
      <c r="AB102" s="294">
        <f t="shared" si="15"/>
        <v>0</v>
      </c>
      <c r="AC102" s="298">
        <f t="shared" si="16"/>
        <v>25</v>
      </c>
      <c r="AD102" s="298">
        <f t="shared" si="17"/>
        <v>35</v>
      </c>
      <c r="AE102" s="298" t="s">
        <v>14</v>
      </c>
      <c r="AF102" s="298">
        <f t="shared" si="18"/>
        <v>13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48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15</v>
      </c>
      <c r="Z103" s="294">
        <f t="shared" si="13"/>
        <v>8</v>
      </c>
      <c r="AA103" s="294">
        <f t="shared" si="14"/>
        <v>0</v>
      </c>
      <c r="AB103" s="294">
        <f t="shared" si="15"/>
        <v>0</v>
      </c>
      <c r="AC103" s="298">
        <f t="shared" si="16"/>
        <v>23</v>
      </c>
      <c r="AD103" s="298">
        <f t="shared" si="17"/>
        <v>15</v>
      </c>
      <c r="AE103" s="310">
        <f>IF(SUM(AE95:AE98)=0,0,(SUM(AE95:AE98)/(AE100*4)))</f>
        <v>0.93273092369477917</v>
      </c>
      <c r="AF103" s="298">
        <f t="shared" si="18"/>
        <v>8</v>
      </c>
      <c r="AG103" s="310">
        <f>IF(SUM(AG95:AG98)=0,0,(SUM(AG95:AG98)/(AG100*4)))</f>
        <v>0.94262295081967218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23</v>
      </c>
      <c r="AM103" s="311">
        <f>IF(SUM(AM95:AM98)=0,0,(SUM(AM95:AM98)/(AM100*4)))</f>
        <v>0.93031609195402298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700258 - 070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41334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Hunter and Pilgrim Loop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700258 - 070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41335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Hunter and Pilgrim Loop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700258 - 070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41336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Hunter and Pilgrim Loop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700258 - 070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41337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Hunter and Pilgrim Loop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16</v>
      </c>
      <c r="C3" s="271">
        <f>SUM(Input!C102:F102)</f>
        <v>19</v>
      </c>
      <c r="D3" s="271">
        <f>SUM(Input!C198:F198)</f>
        <v>18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14</v>
      </c>
      <c r="C4" s="271">
        <f>SUM(Input!C103:F103)</f>
        <v>15</v>
      </c>
      <c r="D4" s="271">
        <f>SUM(Input!C199:F199)</f>
        <v>13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16</v>
      </c>
      <c r="C5" s="271">
        <f>SUM(Input!C104:F104)</f>
        <v>12</v>
      </c>
      <c r="D5" s="271">
        <f>SUM(Input!C200:F200)</f>
        <v>20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12</v>
      </c>
      <c r="C6" s="271">
        <f>SUM(Input!C105:F105)</f>
        <v>16</v>
      </c>
      <c r="D6" s="271">
        <f>SUM(Input!C201:F201)</f>
        <v>12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3</v>
      </c>
      <c r="C7" s="271">
        <f>SUM(Input!C106:F106)</f>
        <v>10</v>
      </c>
      <c r="D7" s="271">
        <f>SUM(Input!C202:F202)</f>
        <v>11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10</v>
      </c>
      <c r="C8" s="271">
        <f>SUM(Input!C107:F107)</f>
        <v>14</v>
      </c>
      <c r="D8" s="271">
        <f>SUM(Input!C203:F203)</f>
        <v>9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13</v>
      </c>
      <c r="C9" s="271">
        <f>SUM(Input!C108:F108)</f>
        <v>9</v>
      </c>
      <c r="D9" s="271">
        <f>SUM(Input!C204:F204)</f>
        <v>10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9</v>
      </c>
      <c r="C10" s="271">
        <f>SUM(Input!C109:F109)</f>
        <v>6</v>
      </c>
      <c r="D10" s="271">
        <f>SUM(Input!C205:F205)</f>
        <v>13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8</v>
      </c>
      <c r="C11" s="271">
        <f>SUM(Input!C110:F110)</f>
        <v>10</v>
      </c>
      <c r="D11" s="271">
        <f>SUM(Input!C206:F206)</f>
        <v>9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6</v>
      </c>
      <c r="C12" s="271">
        <f>SUM(Input!C111:F111)</f>
        <v>6</v>
      </c>
      <c r="D12" s="271">
        <f>SUM(Input!C207:F207)</f>
        <v>4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6</v>
      </c>
      <c r="C13" s="271">
        <f>SUM(Input!C112:F112)</f>
        <v>4</v>
      </c>
      <c r="D13" s="271">
        <f>SUM(Input!C208:F208)</f>
        <v>8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8</v>
      </c>
      <c r="C14" s="271">
        <f>SUM(Input!C113:F113)</f>
        <v>6</v>
      </c>
      <c r="D14" s="271">
        <f>SUM(Input!C209:F209)</f>
        <v>4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5</v>
      </c>
      <c r="C15" s="271">
        <f>SUM(Input!C114:F114)</f>
        <v>5</v>
      </c>
      <c r="D15" s="271">
        <f>SUM(Input!C210:F210)</f>
        <v>8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5</v>
      </c>
      <c r="C16" s="271">
        <f>SUM(Input!C115:F115)</f>
        <v>2</v>
      </c>
      <c r="D16" s="271">
        <f>SUM(Input!C211:F211)</f>
        <v>4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11</v>
      </c>
      <c r="C17" s="271">
        <f>SUM(Input!C116:F116)</f>
        <v>8</v>
      </c>
      <c r="D17" s="271">
        <f>SUM(Input!C212:F212)</f>
        <v>9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10</v>
      </c>
      <c r="C18" s="271">
        <f>SUM(Input!C117:F117)</f>
        <v>9</v>
      </c>
      <c r="D18" s="271">
        <f>SUM(Input!C213:F213)</f>
        <v>12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13</v>
      </c>
      <c r="C19" s="271">
        <f>SUM(Input!C118:F118)</f>
        <v>15</v>
      </c>
      <c r="D19" s="271">
        <f>SUM(Input!C214:F214)</f>
        <v>9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20</v>
      </c>
      <c r="C20" s="271">
        <f>SUM(Input!C119:F119)</f>
        <v>22</v>
      </c>
      <c r="D20" s="271">
        <f>SUM(Input!C215:F215)</f>
        <v>15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20</v>
      </c>
      <c r="C21" s="271">
        <f>SUM(Input!C120:F120)</f>
        <v>24</v>
      </c>
      <c r="D21" s="271">
        <f>SUM(Input!C216:F216)</f>
        <v>21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24</v>
      </c>
      <c r="C22" s="271">
        <f>SUM(Input!C121:F121)</f>
        <v>20</v>
      </c>
      <c r="D22" s="271">
        <f>SUM(Input!C217:F217)</f>
        <v>21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29</v>
      </c>
      <c r="C23" s="271">
        <f>SUM(Input!C122:F122)</f>
        <v>28</v>
      </c>
      <c r="D23" s="271">
        <f>SUM(Input!C218:F218)</f>
        <v>25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42</v>
      </c>
      <c r="C24" s="271">
        <f>SUM(Input!C123:F123)</f>
        <v>46</v>
      </c>
      <c r="D24" s="271">
        <f>SUM(Input!C219:F219)</f>
        <v>46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49</v>
      </c>
      <c r="C25" s="271">
        <f>SUM(Input!C124:F124)</f>
        <v>65</v>
      </c>
      <c r="D25" s="271">
        <f>SUM(Input!C220:F220)</f>
        <v>52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67</v>
      </c>
      <c r="C26" s="271">
        <f>SUM(Input!C125:F125)</f>
        <v>78</v>
      </c>
      <c r="D26" s="271">
        <f>SUM(Input!C221:F221)</f>
        <v>69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81</v>
      </c>
      <c r="C27" s="271">
        <f>SUM(Input!C126:F126)</f>
        <v>86</v>
      </c>
      <c r="D27" s="271">
        <f>SUM(Input!C222:F222)</f>
        <v>87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116</v>
      </c>
      <c r="C28" s="271">
        <f>SUM(Input!C127:F127)</f>
        <v>112</v>
      </c>
      <c r="D28" s="271">
        <f>SUM(Input!C223:F223)</f>
        <v>124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139</v>
      </c>
      <c r="C29" s="271">
        <f>SUM(Input!C128:F128)</f>
        <v>131</v>
      </c>
      <c r="D29" s="271">
        <f>SUM(Input!C224:F224)</f>
        <v>134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164</v>
      </c>
      <c r="C30" s="271">
        <f>SUM(Input!C129:F129)</f>
        <v>167</v>
      </c>
      <c r="D30" s="271">
        <f>SUM(Input!C225:F225)</f>
        <v>162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176</v>
      </c>
      <c r="C31" s="271">
        <f>SUM(Input!C130:F130)</f>
        <v>190</v>
      </c>
      <c r="D31" s="271">
        <f>SUM(Input!C226:F226)</f>
        <v>195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197</v>
      </c>
      <c r="C32" s="271">
        <f>SUM(Input!C131:F131)</f>
        <v>221</v>
      </c>
      <c r="D32" s="271">
        <f>SUM(Input!C227:F227)</f>
        <v>233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249</v>
      </c>
      <c r="C33" s="271">
        <f>SUM(Input!C132:F132)</f>
        <v>260</v>
      </c>
      <c r="D33" s="271">
        <f>SUM(Input!C228:F228)</f>
        <v>245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242</v>
      </c>
      <c r="C34" s="271">
        <f>SUM(Input!C133:F133)</f>
        <v>264</v>
      </c>
      <c r="D34" s="271">
        <f>SUM(Input!C229:F229)</f>
        <v>268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261</v>
      </c>
      <c r="C35" s="271">
        <f>SUM(Input!C134:F134)</f>
        <v>271</v>
      </c>
      <c r="D35" s="271">
        <f>SUM(Input!C230:F230)</f>
        <v>276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265</v>
      </c>
      <c r="C36" s="271">
        <f>SUM(Input!C135:F135)</f>
        <v>259</v>
      </c>
      <c r="D36" s="271">
        <f>SUM(Input!C231:F231)</f>
        <v>242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229</v>
      </c>
      <c r="C37" s="271">
        <f>SUM(Input!C136:F136)</f>
        <v>218</v>
      </c>
      <c r="D37" s="271">
        <f>SUM(Input!C232:F232)</f>
        <v>220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223</v>
      </c>
      <c r="C38" s="271">
        <f>SUM(Input!C137:F137)</f>
        <v>233</v>
      </c>
      <c r="D38" s="271">
        <f>SUM(Input!C233:F233)</f>
        <v>213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171</v>
      </c>
      <c r="C39" s="271">
        <f>SUM(Input!C138:F138)</f>
        <v>206</v>
      </c>
      <c r="D39" s="271">
        <f>SUM(Input!C234:F234)</f>
        <v>204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175</v>
      </c>
      <c r="C40" s="271">
        <f>SUM(Input!C139:F139)</f>
        <v>192</v>
      </c>
      <c r="D40" s="271">
        <f>SUM(Input!C235:F235)</f>
        <v>189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192</v>
      </c>
      <c r="C41" s="271">
        <f>SUM(Input!C140:F140)</f>
        <v>182</v>
      </c>
      <c r="D41" s="271">
        <f>SUM(Input!C236:F236)</f>
        <v>205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205</v>
      </c>
      <c r="C42" s="271">
        <f>SUM(Input!C141:F141)</f>
        <v>221</v>
      </c>
      <c r="D42" s="271">
        <f>SUM(Input!C237:F237)</f>
        <v>224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214</v>
      </c>
      <c r="C43" s="271">
        <f>SUM(Input!C142:F142)</f>
        <v>202</v>
      </c>
      <c r="D43" s="271">
        <f>SUM(Input!C238:F238)</f>
        <v>218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188</v>
      </c>
      <c r="C44" s="271">
        <f>SUM(Input!C143:F143)</f>
        <v>202</v>
      </c>
      <c r="D44" s="271">
        <f>SUM(Input!C239:F239)</f>
        <v>227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200</v>
      </c>
      <c r="C45" s="271">
        <f>SUM(Input!C144:F144)</f>
        <v>213</v>
      </c>
      <c r="D45" s="271">
        <f>SUM(Input!C240:F240)</f>
        <v>208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220</v>
      </c>
      <c r="C46" s="271">
        <f>SUM(Input!C145:F145)</f>
        <v>220</v>
      </c>
      <c r="D46" s="271">
        <f>SUM(Input!C241:F241)</f>
        <v>221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241</v>
      </c>
      <c r="C47" s="271">
        <f>SUM(Input!C146:F146)</f>
        <v>210</v>
      </c>
      <c r="D47" s="271">
        <f>SUM(Input!C242:F242)</f>
        <v>238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228</v>
      </c>
      <c r="C48" s="271">
        <f>SUM(Input!C147:F147)</f>
        <v>225</v>
      </c>
      <c r="D48" s="271">
        <f>SUM(Input!C243:F243)</f>
        <v>235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220</v>
      </c>
      <c r="C49" s="271">
        <f>SUM(Input!C148:F148)</f>
        <v>225</v>
      </c>
      <c r="D49" s="271">
        <f>SUM(Input!C244:F244)</f>
        <v>237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236</v>
      </c>
      <c r="C50" s="271">
        <f>SUM(Input!C149:F149)</f>
        <v>247</v>
      </c>
      <c r="D50" s="271">
        <f>SUM(Input!C245:F245)</f>
        <v>264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246</v>
      </c>
      <c r="C51" s="271">
        <f>SUM(Input!C150:F150)</f>
        <v>249</v>
      </c>
      <c r="D51" s="271">
        <f>SUM(Input!C246:F246)</f>
        <v>226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245</v>
      </c>
      <c r="C52" s="271">
        <f>SUM(Input!C151:F151)</f>
        <v>275</v>
      </c>
      <c r="D52" s="271">
        <f>SUM(Input!C247:F247)</f>
        <v>230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255</v>
      </c>
      <c r="C53" s="271">
        <f>SUM(Input!C152:F152)</f>
        <v>250</v>
      </c>
      <c r="D53" s="271">
        <f>SUM(Input!C248:F248)</f>
        <v>241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229</v>
      </c>
      <c r="C54" s="271">
        <f>SUM(Input!C153:F153)</f>
        <v>263</v>
      </c>
      <c r="D54" s="271">
        <f>SUM(Input!C249:F249)</f>
        <v>240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260</v>
      </c>
      <c r="C55" s="271">
        <f>SUM(Input!C154:F154)</f>
        <v>252</v>
      </c>
      <c r="D55" s="271">
        <f>SUM(Input!C250:F250)</f>
        <v>251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226</v>
      </c>
      <c r="C56" s="271">
        <f>SUM(Input!C155:F155)</f>
        <v>277</v>
      </c>
      <c r="D56" s="271">
        <f>SUM(Input!C251:F251)</f>
        <v>250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234</v>
      </c>
      <c r="C57" s="271">
        <f>SUM(Input!C156:F156)</f>
        <v>240</v>
      </c>
      <c r="D57" s="271">
        <f>SUM(Input!C252:F252)</f>
        <v>266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233</v>
      </c>
      <c r="C58" s="271">
        <f>SUM(Input!C157:F157)</f>
        <v>257</v>
      </c>
      <c r="D58" s="271">
        <f>SUM(Input!C253:F253)</f>
        <v>257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226</v>
      </c>
      <c r="C59" s="271">
        <f>SUM(Input!C158:F158)</f>
        <v>257</v>
      </c>
      <c r="D59" s="271">
        <f>SUM(Input!C254:F254)</f>
        <v>272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277</v>
      </c>
      <c r="C60" s="271">
        <f>SUM(Input!C159:F159)</f>
        <v>278</v>
      </c>
      <c r="D60" s="271">
        <f>SUM(Input!C255:F255)</f>
        <v>291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276</v>
      </c>
      <c r="C61" s="271">
        <f>SUM(Input!C160:F160)</f>
        <v>262</v>
      </c>
      <c r="D61" s="271">
        <f>SUM(Input!C256:F256)</f>
        <v>279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287</v>
      </c>
      <c r="C62" s="271">
        <f>SUM(Input!C161:F161)</f>
        <v>253</v>
      </c>
      <c r="D62" s="271">
        <f>SUM(Input!C257:F257)</f>
        <v>297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268</v>
      </c>
      <c r="C63" s="271">
        <f>SUM(Input!C162:F162)</f>
        <v>302</v>
      </c>
      <c r="D63" s="271">
        <f>SUM(Input!C258:F258)</f>
        <v>287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285</v>
      </c>
      <c r="C64" s="271">
        <f>SUM(Input!C163:F163)</f>
        <v>330</v>
      </c>
      <c r="D64" s="271">
        <f>SUM(Input!C259:F259)</f>
        <v>318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330</v>
      </c>
      <c r="C65" s="271">
        <f>SUM(Input!C164:F164)</f>
        <v>300</v>
      </c>
      <c r="D65" s="271">
        <f>SUM(Input!C260:F260)</f>
        <v>348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311</v>
      </c>
      <c r="C66" s="271">
        <f>SUM(Input!C165:F165)</f>
        <v>324</v>
      </c>
      <c r="D66" s="271">
        <f>SUM(Input!C261:F261)</f>
        <v>317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307</v>
      </c>
      <c r="C67" s="271">
        <f>SUM(Input!C166:F166)</f>
        <v>310</v>
      </c>
      <c r="D67" s="271">
        <f>SUM(Input!C262:F262)</f>
        <v>312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294</v>
      </c>
      <c r="C68" s="271">
        <f>SUM(Input!C167:F167)</f>
        <v>318</v>
      </c>
      <c r="D68" s="271">
        <f>SUM(Input!C263:F263)</f>
        <v>310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306</v>
      </c>
      <c r="C69" s="271">
        <f>SUM(Input!C168:F168)</f>
        <v>305</v>
      </c>
      <c r="D69" s="271">
        <f>SUM(Input!C264:F264)</f>
        <v>286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290</v>
      </c>
      <c r="C70" s="271">
        <f>SUM(Input!C169:F169)</f>
        <v>325</v>
      </c>
      <c r="D70" s="271">
        <f>SUM(Input!C265:F265)</f>
        <v>295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329</v>
      </c>
      <c r="C71" s="271">
        <f>SUM(Input!C170:F170)</f>
        <v>318</v>
      </c>
      <c r="D71" s="271">
        <f>SUM(Input!C266:F266)</f>
        <v>315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320</v>
      </c>
      <c r="C72" s="271">
        <f>SUM(Input!C171:F171)</f>
        <v>333</v>
      </c>
      <c r="D72" s="271">
        <f>SUM(Input!C267:F267)</f>
        <v>297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317</v>
      </c>
      <c r="C73" s="271">
        <f>SUM(Input!C172:F172)</f>
        <v>379</v>
      </c>
      <c r="D73" s="271">
        <f>SUM(Input!C268:F268)</f>
        <v>293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303</v>
      </c>
      <c r="C74" s="271">
        <f>SUM(Input!C173:F173)</f>
        <v>324</v>
      </c>
      <c r="D74" s="271">
        <f>SUM(Input!C269:F269)</f>
        <v>286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293</v>
      </c>
      <c r="C75" s="271">
        <f>SUM(Input!C174:F174)</f>
        <v>308</v>
      </c>
      <c r="D75" s="271">
        <f>SUM(Input!C270:F270)</f>
        <v>233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229</v>
      </c>
      <c r="C76" s="271">
        <f>SUM(Input!C175:F175)</f>
        <v>269</v>
      </c>
      <c r="D76" s="271">
        <f>SUM(Input!C271:F271)</f>
        <v>222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191</v>
      </c>
      <c r="C77" s="271">
        <f>SUM(Input!C176:F176)</f>
        <v>221</v>
      </c>
      <c r="D77" s="271">
        <f>SUM(Input!C272:F272)</f>
        <v>216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174</v>
      </c>
      <c r="C78" s="271">
        <f>SUM(Input!C177:F177)</f>
        <v>177</v>
      </c>
      <c r="D78" s="271">
        <f>SUM(Input!C273:F273)</f>
        <v>157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142</v>
      </c>
      <c r="C79" s="271">
        <f>SUM(Input!C178:F178)</f>
        <v>177</v>
      </c>
      <c r="D79" s="271">
        <f>SUM(Input!C274:F274)</f>
        <v>174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142</v>
      </c>
      <c r="C80" s="271">
        <f>SUM(Input!C179:F179)</f>
        <v>172</v>
      </c>
      <c r="D80" s="271">
        <f>SUM(Input!C275:F275)</f>
        <v>136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147</v>
      </c>
      <c r="C81" s="271">
        <f>SUM(Input!C180:F180)</f>
        <v>156</v>
      </c>
      <c r="D81" s="271">
        <f>SUM(Input!C276:F276)</f>
        <v>122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128</v>
      </c>
      <c r="C82" s="271">
        <f>SUM(Input!C181:F181)</f>
        <v>137</v>
      </c>
      <c r="D82" s="271">
        <f>SUM(Input!C277:F277)</f>
        <v>123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138</v>
      </c>
      <c r="C83" s="271">
        <f>SUM(Input!C182:F182)</f>
        <v>141</v>
      </c>
      <c r="D83" s="271">
        <f>SUM(Input!C278:F278)</f>
        <v>114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123</v>
      </c>
      <c r="C84" s="271">
        <f>SUM(Input!C183:F183)</f>
        <v>117</v>
      </c>
      <c r="D84" s="271">
        <f>SUM(Input!C279:F279)</f>
        <v>99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124</v>
      </c>
      <c r="C85" s="271">
        <f>SUM(Input!C184:F184)</f>
        <v>126</v>
      </c>
      <c r="D85" s="271">
        <f>SUM(Input!C280:F280)</f>
        <v>101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112</v>
      </c>
      <c r="C86" s="271">
        <f>SUM(Input!C185:F185)</f>
        <v>135</v>
      </c>
      <c r="D86" s="271">
        <f>SUM(Input!C281:F281)</f>
        <v>93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100</v>
      </c>
      <c r="C87" s="271">
        <f>SUM(Input!C186:F186)</f>
        <v>113</v>
      </c>
      <c r="D87" s="271">
        <f>SUM(Input!C282:F282)</f>
        <v>99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87</v>
      </c>
      <c r="C88" s="271">
        <f>SUM(Input!C187:F187)</f>
        <v>109</v>
      </c>
      <c r="D88" s="271">
        <f>SUM(Input!C283:F283)</f>
        <v>79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81</v>
      </c>
      <c r="C89" s="271">
        <f>SUM(Input!C188:F188)</f>
        <v>93</v>
      </c>
      <c r="D89" s="271">
        <f>SUM(Input!C284:F284)</f>
        <v>77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71</v>
      </c>
      <c r="C90" s="271">
        <f>SUM(Input!C189:F189)</f>
        <v>49</v>
      </c>
      <c r="D90" s="271">
        <f>SUM(Input!C285:F285)</f>
        <v>81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59</v>
      </c>
      <c r="C91" s="271">
        <f>SUM(Input!C190:F190)</f>
        <v>61</v>
      </c>
      <c r="D91" s="271">
        <f>SUM(Input!C286:F286)</f>
        <v>71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53</v>
      </c>
      <c r="C92" s="271">
        <f>SUM(Input!C191:F191)</f>
        <v>68</v>
      </c>
      <c r="D92" s="271">
        <f>SUM(Input!C287:F287)</f>
        <v>51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43</v>
      </c>
      <c r="C93" s="271">
        <f>SUM(Input!C192:F192)</f>
        <v>56</v>
      </c>
      <c r="D93" s="271">
        <f>SUM(Input!C288:F288)</f>
        <v>46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39</v>
      </c>
      <c r="C94" s="271">
        <f>SUM(Input!C193:F193)</f>
        <v>35</v>
      </c>
      <c r="D94" s="271">
        <f>SUM(Input!C289:F289)</f>
        <v>41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33</v>
      </c>
      <c r="C95" s="271">
        <f>SUM(Input!C194:F194)</f>
        <v>39</v>
      </c>
      <c r="D95" s="271">
        <f>SUM(Input!C290:F290)</f>
        <v>32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37</v>
      </c>
      <c r="C96" s="271">
        <f>SUM(Input!C195:F195)</f>
        <v>30</v>
      </c>
      <c r="D96" s="271">
        <f>SUM(Input!C291:F291)</f>
        <v>28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27</v>
      </c>
      <c r="C97" s="271">
        <f>SUM(Input!C196:F196)</f>
        <v>28</v>
      </c>
      <c r="D97" s="271">
        <f>SUM(Input!C292:F292)</f>
        <v>25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14</v>
      </c>
      <c r="C98" s="271">
        <f>SUM(Input!C197:F197)</f>
        <v>17</v>
      </c>
      <c r="D98" s="271">
        <f>SUM(Input!C293:F293)</f>
        <v>23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700258 - 070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Mission Blvd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41331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Between Hunter and Pilgrim Loop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700258 - 070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41331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Hunter and Pilgrim Loop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IF(LEN(TRIM(Input!C6)) = 0, "", Input!C6)</f>
        <v>12</v>
      </c>
      <c r="C8" s="91" t="s">
        <v>0</v>
      </c>
      <c r="D8" s="90">
        <f>IF(LEN(TRIM(Input!D6)) = 0, "", Input!D6)</f>
        <v>4</v>
      </c>
      <c r="E8" s="92"/>
      <c r="F8" s="90" t="str">
        <f>IF(LEN(TRIM(Input!E6)) = 0, "", Input!E6)</f>
        <v/>
      </c>
      <c r="G8" s="90" t="s">
        <v>0</v>
      </c>
      <c r="H8" s="90" t="str">
        <f>IF(LEN(TRIM(Input!F6)) = 0, "", Input!F6)</f>
        <v/>
      </c>
      <c r="I8" s="91" t="s">
        <v>0</v>
      </c>
      <c r="J8" s="90" t="s">
        <v>0</v>
      </c>
      <c r="K8" s="93">
        <v>0.5</v>
      </c>
      <c r="L8" s="94"/>
      <c r="M8" s="94">
        <f>IF(LEN(TRIM(Input!C54)) = 0, "", Input!C54)</f>
        <v>143</v>
      </c>
      <c r="N8" s="95" t="s">
        <v>0</v>
      </c>
      <c r="O8" s="94">
        <f>IF(LEN(TRIM(Input!D54)) = 0, "", Input!D54)</f>
        <v>103</v>
      </c>
      <c r="P8" s="94" t="s">
        <v>0</v>
      </c>
      <c r="Q8" s="94" t="str">
        <f>IF(LEN(TRIM(Input!E54)) = 0, "", Input!E54)</f>
        <v/>
      </c>
      <c r="R8" s="94" t="s">
        <v>0</v>
      </c>
      <c r="S8" s="94" t="str">
        <f>IF(LEN(TRIM(Input!F54)) = 0, "", Input!F54)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12</v>
      </c>
      <c r="Z8" s="16">
        <f>IF(D8="", 0, D8)</f>
        <v>4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16</v>
      </c>
      <c r="AD8" s="17">
        <f t="shared" ref="AD8:AD71" si="2">SUM(Y8:Y11)</f>
        <v>45</v>
      </c>
      <c r="AE8" s="16" t="s">
        <v>9</v>
      </c>
      <c r="AF8" s="17">
        <f t="shared" ref="AF8:AF71" si="3">SUM(Z8:Z11)</f>
        <v>13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58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IF(LEN(TRIM(Input!C7)) = 0, "", Input!C7)</f>
        <v>11</v>
      </c>
      <c r="C9" s="91" t="s">
        <v>0</v>
      </c>
      <c r="D9" s="90">
        <f>IF(LEN(TRIM(Input!D7)) = 0, "", Input!D7)</f>
        <v>3</v>
      </c>
      <c r="E9" s="98"/>
      <c r="F9" s="90" t="str">
        <f>IF(LEN(TRIM(Input!E7)) = 0, "", Input!E7)</f>
        <v/>
      </c>
      <c r="G9" s="90" t="s">
        <v>0</v>
      </c>
      <c r="H9" s="90" t="str">
        <f>IF(LEN(TRIM(Input!F7)) = 0, "", Input!F7)</f>
        <v/>
      </c>
      <c r="I9" s="91" t="s">
        <v>0</v>
      </c>
      <c r="J9" s="90"/>
      <c r="K9" s="93">
        <v>0.51041666666666663</v>
      </c>
      <c r="L9" s="94"/>
      <c r="M9" s="94">
        <f>IF(LEN(TRIM(Input!C55)) = 0, "", Input!C55)</f>
        <v>135</v>
      </c>
      <c r="N9" s="95" t="s">
        <v>0</v>
      </c>
      <c r="O9" s="94">
        <f>IF(LEN(TRIM(Input!D55)) = 0, "", Input!D55)</f>
        <v>110</v>
      </c>
      <c r="P9" s="94" t="s">
        <v>0</v>
      </c>
      <c r="Q9" s="94" t="str">
        <f>IF(LEN(TRIM(Input!E55)) = 0, "", Input!E55)</f>
        <v/>
      </c>
      <c r="R9" s="94" t="s">
        <v>0</v>
      </c>
      <c r="S9" s="94" t="str">
        <f>IF(LEN(TRIM(Input!F55)) = 0, "", Input!F55)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11</v>
      </c>
      <c r="Z9" s="16">
        <f t="shared" ref="Z9:Z55" si="8">IF(D9="", 0, D9)</f>
        <v>3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14</v>
      </c>
      <c r="AD9" s="17">
        <f t="shared" si="2"/>
        <v>36</v>
      </c>
      <c r="AE9" s="17">
        <f>MAX(AD8:AD55)</f>
        <v>541</v>
      </c>
      <c r="AF9" s="17">
        <f t="shared" si="3"/>
        <v>9</v>
      </c>
      <c r="AG9" s="17">
        <f>MAX(AF8:AF55)</f>
        <v>763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45</v>
      </c>
      <c r="AM9" s="19">
        <f>MAX(AL8:AL55)</f>
        <v>1017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IF(LEN(TRIM(Input!C8)) = 0, "", Input!C8)</f>
        <v>13</v>
      </c>
      <c r="C10" s="91" t="s">
        <v>0</v>
      </c>
      <c r="D10" s="90">
        <f>IF(LEN(TRIM(Input!D8)) = 0, "", Input!D8)</f>
        <v>3</v>
      </c>
      <c r="E10" s="98"/>
      <c r="F10" s="90" t="str">
        <f>IF(LEN(TRIM(Input!E8)) = 0, "", Input!E8)</f>
        <v/>
      </c>
      <c r="G10" s="90" t="s">
        <v>0</v>
      </c>
      <c r="H10" s="90" t="str">
        <f>IF(LEN(TRIM(Input!F8)) = 0, "", Input!F8)</f>
        <v/>
      </c>
      <c r="I10" s="91" t="s">
        <v>0</v>
      </c>
      <c r="J10" s="90"/>
      <c r="K10" s="93">
        <v>0.52083333333333304</v>
      </c>
      <c r="L10" s="94"/>
      <c r="M10" s="94">
        <f>IF(LEN(TRIM(Input!C56)) = 0, "", Input!C56)</f>
        <v>148</v>
      </c>
      <c r="N10" s="95" t="s">
        <v>0</v>
      </c>
      <c r="O10" s="94">
        <f>IF(LEN(TRIM(Input!D56)) = 0, "", Input!D56)</f>
        <v>107</v>
      </c>
      <c r="P10" s="94" t="s">
        <v>0</v>
      </c>
      <c r="Q10" s="94" t="str">
        <f>IF(LEN(TRIM(Input!E56)) = 0, "", Input!E56)</f>
        <v/>
      </c>
      <c r="R10" s="94" t="s">
        <v>0</v>
      </c>
      <c r="S10" s="94" t="str">
        <f>IF(LEN(TRIM(Input!F56)) = 0, "", Input!F56)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13</v>
      </c>
      <c r="Z10" s="16">
        <f t="shared" si="8"/>
        <v>3</v>
      </c>
      <c r="AA10" s="16">
        <f t="shared" si="9"/>
        <v>0</v>
      </c>
      <c r="AB10" s="16">
        <f t="shared" si="10"/>
        <v>0</v>
      </c>
      <c r="AC10" s="16">
        <f t="shared" si="1"/>
        <v>16</v>
      </c>
      <c r="AD10" s="17">
        <f t="shared" si="2"/>
        <v>33</v>
      </c>
      <c r="AE10" s="16" t="s">
        <v>10</v>
      </c>
      <c r="AF10" s="17">
        <f t="shared" si="3"/>
        <v>8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41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IF(LEN(TRIM(Input!C9)) = 0, "", Input!C9)</f>
        <v>9</v>
      </c>
      <c r="C11" s="168">
        <f>IF(LEN(CONCATENATE(B8,B9,B10,B11))=0, " ", SUM(B8:B11))</f>
        <v>45</v>
      </c>
      <c r="D11" s="167">
        <f>IF(LEN(TRIM(Input!D9)) = 0, "", Input!D9)</f>
        <v>3</v>
      </c>
      <c r="E11" s="168">
        <f>IF(LEN(CONCATENATE(D8,D9,D10,D11))=0, " ", SUM(D8:D11))</f>
        <v>13</v>
      </c>
      <c r="F11" s="167" t="str">
        <f>IF(LEN(TRIM(Input!E9)) = 0, "", Input!E9)</f>
        <v/>
      </c>
      <c r="G11" s="168" t="str">
        <f>IF(LEN(CONCATENATE(F8,F9,F10,F11))=0, " ", SUM(F8:F11))</f>
        <v xml:space="preserve"> </v>
      </c>
      <c r="H11" s="167" t="str">
        <f>IF(LEN(TRIM(Input!F9)) = 0, "", Input!F9)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58</v>
      </c>
      <c r="K11" s="93">
        <v>0.53125</v>
      </c>
      <c r="L11" s="107"/>
      <c r="M11" s="107">
        <f>IF(LEN(TRIM(Input!C57)) = 0, "", Input!C57)</f>
        <v>123</v>
      </c>
      <c r="N11" s="108">
        <f>IF(LEN(CONCATENATE(M8,M9,M10,M11))=0, " ", SUM(M8:M11))</f>
        <v>549</v>
      </c>
      <c r="O11" s="107">
        <f>IF(LEN(TRIM(Input!D57)) = 0, "", Input!D57)</f>
        <v>106</v>
      </c>
      <c r="P11" s="108">
        <f>IF(LEN(CONCATENATE(O8,O9,O10,O11))=0, " ", SUM(O8:O11))</f>
        <v>426</v>
      </c>
      <c r="Q11" s="107" t="str">
        <f>IF(LEN(TRIM(Input!E57)) = 0, "", Input!E57)</f>
        <v/>
      </c>
      <c r="R11" s="108" t="str">
        <f>IF(LEN(CONCATENATE(Q8,Q9,Q10,Q11))=0, " ", SUM(Q8:Q11))</f>
        <v xml:space="preserve"> </v>
      </c>
      <c r="S11" s="107" t="str">
        <f>IF(LEN(TRIM(Input!F57)) = 0, "", Input!F57)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975</v>
      </c>
      <c r="V11" s="13"/>
      <c r="W11" s="11"/>
      <c r="X11" s="97">
        <f t="shared" si="0"/>
        <v>3.125E-2</v>
      </c>
      <c r="Y11" s="16">
        <f t="shared" si="7"/>
        <v>9</v>
      </c>
      <c r="Z11" s="16">
        <f t="shared" si="8"/>
        <v>3</v>
      </c>
      <c r="AA11" s="16">
        <f t="shared" si="9"/>
        <v>0</v>
      </c>
      <c r="AB11" s="16">
        <f t="shared" si="10"/>
        <v>0</v>
      </c>
      <c r="AC11" s="16">
        <f t="shared" si="1"/>
        <v>12</v>
      </c>
      <c r="AD11" s="17">
        <f t="shared" si="2"/>
        <v>29</v>
      </c>
      <c r="AE11" s="17">
        <f>MATCH(AE9,AD8:AD56,0)</f>
        <v>48</v>
      </c>
      <c r="AF11" s="17">
        <f t="shared" si="3"/>
        <v>9</v>
      </c>
      <c r="AG11" s="17">
        <f>MATCH(AG9,AF8:AF56,0)</f>
        <v>31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38</v>
      </c>
      <c r="AM11" s="19">
        <f>MATCH(AM9,AL8:AL56,0)</f>
        <v>31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IF(LEN(TRIM(Input!C10)) = 0, "", Input!C10)</f>
        <v>3</v>
      </c>
      <c r="C12" s="91" t="s">
        <v>0</v>
      </c>
      <c r="D12" s="90">
        <f>IF(LEN(TRIM(Input!D10)) = 0, "", Input!D10)</f>
        <v>0</v>
      </c>
      <c r="E12" s="92"/>
      <c r="F12" s="90" t="str">
        <f>IF(LEN(TRIM(Input!E10)) = 0, "", Input!E10)</f>
        <v/>
      </c>
      <c r="G12" s="90" t="s">
        <v>0</v>
      </c>
      <c r="H12" s="90" t="str">
        <f>IF(LEN(TRIM(Input!F10)) = 0, "", Input!F10)</f>
        <v/>
      </c>
      <c r="I12" s="91" t="s">
        <v>0</v>
      </c>
      <c r="J12" s="101"/>
      <c r="K12" s="102">
        <v>0.54166666666666696</v>
      </c>
      <c r="L12" s="94"/>
      <c r="M12" s="94">
        <f>IF(LEN(TRIM(Input!C58)) = 0, "", Input!C58)</f>
        <v>158</v>
      </c>
      <c r="N12" s="95" t="s">
        <v>0</v>
      </c>
      <c r="O12" s="94">
        <f>IF(LEN(TRIM(Input!D58)) = 0, "", Input!D58)</f>
        <v>102</v>
      </c>
      <c r="P12" s="94" t="s">
        <v>0</v>
      </c>
      <c r="Q12" s="94" t="str">
        <f>IF(LEN(TRIM(Input!E58)) = 0, "", Input!E58)</f>
        <v/>
      </c>
      <c r="R12" s="94" t="s">
        <v>0</v>
      </c>
      <c r="S12" s="94" t="str">
        <f>IF(LEN(TRIM(Input!F58)) = 0, "", Input!F58)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3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3</v>
      </c>
      <c r="AD12" s="17">
        <f t="shared" si="2"/>
        <v>24</v>
      </c>
      <c r="AE12" s="16" t="s">
        <v>11</v>
      </c>
      <c r="AF12" s="17">
        <f t="shared" si="3"/>
        <v>11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35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IF(LEN(TRIM(Input!C11)) = 0, "", Input!C11)</f>
        <v>8</v>
      </c>
      <c r="C13" s="91" t="s">
        <v>0</v>
      </c>
      <c r="D13" s="90">
        <f>IF(LEN(TRIM(Input!D11)) = 0, "", Input!D11)</f>
        <v>2</v>
      </c>
      <c r="E13" s="98"/>
      <c r="F13" s="90" t="str">
        <f>IF(LEN(TRIM(Input!E11)) = 0, "", Input!E11)</f>
        <v/>
      </c>
      <c r="G13" s="90" t="s">
        <v>0</v>
      </c>
      <c r="H13" s="90" t="str">
        <f>IF(LEN(TRIM(Input!F11)) = 0, "", Input!F11)</f>
        <v/>
      </c>
      <c r="I13" s="91" t="s">
        <v>0</v>
      </c>
      <c r="J13" s="101"/>
      <c r="K13" s="93">
        <v>0.55208333333333304</v>
      </c>
      <c r="L13" s="94"/>
      <c r="M13" s="94">
        <f>IF(LEN(TRIM(Input!C59)) = 0, "", Input!C59)</f>
        <v>132</v>
      </c>
      <c r="N13" s="95" t="s">
        <v>0</v>
      </c>
      <c r="O13" s="94">
        <f>IF(LEN(TRIM(Input!D59)) = 0, "", Input!D59)</f>
        <v>94</v>
      </c>
      <c r="P13" s="94" t="s">
        <v>0</v>
      </c>
      <c r="Q13" s="94" t="str">
        <f>IF(LEN(TRIM(Input!E59)) = 0, "", Input!E59)</f>
        <v/>
      </c>
      <c r="R13" s="94" t="s">
        <v>0</v>
      </c>
      <c r="S13" s="94" t="str">
        <f>IF(LEN(TRIM(Input!F59)) = 0, "", Input!F59)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8</v>
      </c>
      <c r="Z13" s="16">
        <f t="shared" si="8"/>
        <v>2</v>
      </c>
      <c r="AA13" s="16">
        <f t="shared" si="9"/>
        <v>0</v>
      </c>
      <c r="AB13" s="16">
        <f t="shared" si="10"/>
        <v>0</v>
      </c>
      <c r="AC13" s="16">
        <f t="shared" si="1"/>
        <v>10</v>
      </c>
      <c r="AD13" s="17">
        <f t="shared" si="2"/>
        <v>27</v>
      </c>
      <c r="AE13" s="16" t="s">
        <v>12</v>
      </c>
      <c r="AF13" s="17">
        <f t="shared" si="3"/>
        <v>13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40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IF(LEN(TRIM(Input!C12)) = 0, "", Input!C12)</f>
        <v>9</v>
      </c>
      <c r="C14" s="91" t="s">
        <v>0</v>
      </c>
      <c r="D14" s="90">
        <f>IF(LEN(TRIM(Input!D12)) = 0, "", Input!D12)</f>
        <v>4</v>
      </c>
      <c r="E14" s="98"/>
      <c r="F14" s="90" t="str">
        <f>IF(LEN(TRIM(Input!E12)) = 0, "", Input!E12)</f>
        <v/>
      </c>
      <c r="G14" s="90" t="s">
        <v>0</v>
      </c>
      <c r="H14" s="90" t="str">
        <f>IF(LEN(TRIM(Input!F12)) = 0, "", Input!F12)</f>
        <v/>
      </c>
      <c r="I14" s="91" t="s">
        <v>0</v>
      </c>
      <c r="J14" s="101"/>
      <c r="K14" s="93">
        <v>0.5625</v>
      </c>
      <c r="L14" s="94"/>
      <c r="M14" s="94">
        <f>IF(LEN(TRIM(Input!C60)) = 0, "", Input!C60)</f>
        <v>142</v>
      </c>
      <c r="N14" s="95" t="s">
        <v>0</v>
      </c>
      <c r="O14" s="94">
        <f>IF(LEN(TRIM(Input!D60)) = 0, "", Input!D60)</f>
        <v>92</v>
      </c>
      <c r="P14" s="94" t="s">
        <v>0</v>
      </c>
      <c r="Q14" s="94" t="str">
        <f>IF(LEN(TRIM(Input!E60)) = 0, "", Input!E60)</f>
        <v/>
      </c>
      <c r="R14" s="94" t="s">
        <v>0</v>
      </c>
      <c r="S14" s="94" t="str">
        <f>IF(LEN(TRIM(Input!F60)) = 0, "", Input!F60)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9</v>
      </c>
      <c r="Z14" s="16">
        <f t="shared" si="8"/>
        <v>4</v>
      </c>
      <c r="AA14" s="16">
        <f t="shared" si="9"/>
        <v>0</v>
      </c>
      <c r="AB14" s="16">
        <f t="shared" si="10"/>
        <v>0</v>
      </c>
      <c r="AC14" s="16">
        <f t="shared" si="1"/>
        <v>13</v>
      </c>
      <c r="AD14" s="17">
        <f t="shared" si="2"/>
        <v>22</v>
      </c>
      <c r="AE14" s="20">
        <f>INDEX($X8:$X56,AE11,$X:$X)</f>
        <v>0.48958333333333298</v>
      </c>
      <c r="AF14" s="17">
        <f t="shared" si="3"/>
        <v>14</v>
      </c>
      <c r="AG14" s="20">
        <f>INDEX($X8:$X56,AG11,$X:$X)</f>
        <v>0.3125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36</v>
      </c>
      <c r="AM14" s="21">
        <f>INDEX($X8:$X56,AM11,$X:$X)</f>
        <v>0.3125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IF(LEN(TRIM(Input!C13)) = 0, "", Input!C13)</f>
        <v>4</v>
      </c>
      <c r="C15" s="168">
        <f>IF(LEN(CONCATENATE(B12,B13,B14,B15))=0, " ", SUM(B12:B15))</f>
        <v>24</v>
      </c>
      <c r="D15" s="167">
        <f>IF(LEN(TRIM(Input!D13)) = 0, "", Input!D13)</f>
        <v>5</v>
      </c>
      <c r="E15" s="168">
        <f>IF(LEN(CONCATENATE(D12,D13,D14,D15))=0, " ", SUM(D12:D15))</f>
        <v>11</v>
      </c>
      <c r="F15" s="167" t="str">
        <f>IF(LEN(TRIM(Input!E13)) = 0, "", Input!E13)</f>
        <v/>
      </c>
      <c r="G15" s="168" t="str">
        <f>IF(LEN(CONCATENATE(F12,F13,F14,F15))=0, " ", SUM(F12:F15))</f>
        <v xml:space="preserve"> </v>
      </c>
      <c r="H15" s="167" t="str">
        <f>IF(LEN(TRIM(Input!F13)) = 0, "", Input!F13)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35</v>
      </c>
      <c r="K15" s="106">
        <v>0.57291666666666596</v>
      </c>
      <c r="L15" s="107"/>
      <c r="M15" s="107">
        <f>IF(LEN(TRIM(Input!C61)) = 0, "", Input!C61)</f>
        <v>129</v>
      </c>
      <c r="N15" s="108">
        <f>IF(LEN(CONCATENATE(M12,M13,M14,M15))=0, " ", SUM(M12:M15))</f>
        <v>561</v>
      </c>
      <c r="O15" s="107">
        <f>IF(LEN(TRIM(Input!D61)) = 0, "", Input!D61)</f>
        <v>104</v>
      </c>
      <c r="P15" s="108">
        <f>IF(LEN(CONCATENATE(O12,O13,O14,O15))=0, " ", SUM(O12:O15))</f>
        <v>392</v>
      </c>
      <c r="Q15" s="107" t="str">
        <f>IF(LEN(TRIM(Input!E61)) = 0, "", Input!E61)</f>
        <v/>
      </c>
      <c r="R15" s="108" t="str">
        <f>IF(LEN(CONCATENATE(Q12,Q13,Q14,Q15))=0, " ", SUM(Q12:Q15))</f>
        <v xml:space="preserve"> </v>
      </c>
      <c r="S15" s="107" t="str">
        <f>IF(LEN(TRIM(Input!F61)) = 0, "", Input!F61)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953</v>
      </c>
      <c r="V15" s="13"/>
      <c r="W15" s="11"/>
      <c r="X15" s="97">
        <f t="shared" si="0"/>
        <v>7.2916666666666699E-2</v>
      </c>
      <c r="Y15" s="16">
        <f t="shared" si="7"/>
        <v>4</v>
      </c>
      <c r="Z15" s="16">
        <f t="shared" si="8"/>
        <v>5</v>
      </c>
      <c r="AA15" s="16">
        <f t="shared" si="9"/>
        <v>0</v>
      </c>
      <c r="AB15" s="16">
        <f t="shared" si="10"/>
        <v>0</v>
      </c>
      <c r="AC15" s="16">
        <f t="shared" si="1"/>
        <v>9</v>
      </c>
      <c r="AD15" s="17">
        <f t="shared" si="2"/>
        <v>17</v>
      </c>
      <c r="AE15" s="22">
        <f>INDEX(Y8:Y59,AE11,1)</f>
        <v>115</v>
      </c>
      <c r="AF15" s="17">
        <f t="shared" si="3"/>
        <v>12</v>
      </c>
      <c r="AG15" s="22">
        <f>INDEX(Z8:Z59,AG11,1)</f>
        <v>205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29</v>
      </c>
      <c r="AM15" s="23">
        <f>INDEX(AC8:AC59,AM11,1)</f>
        <v>249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IF(LEN(TRIM(Input!C14)) = 0, "", Input!C14)</f>
        <v>6</v>
      </c>
      <c r="C16" s="91" t="s">
        <v>0</v>
      </c>
      <c r="D16" s="90">
        <f>IF(LEN(TRIM(Input!D14)) = 0, "", Input!D14)</f>
        <v>2</v>
      </c>
      <c r="E16" s="92"/>
      <c r="F16" s="90" t="str">
        <f>IF(LEN(TRIM(Input!E14)) = 0, "", Input!E14)</f>
        <v/>
      </c>
      <c r="G16" s="90" t="s">
        <v>0</v>
      </c>
      <c r="H16" s="90" t="str">
        <f>IF(LEN(TRIM(Input!F14)) = 0, "", Input!F14)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IF(LEN(TRIM(Input!C62)) = 0, "", Input!C62)</f>
        <v>142</v>
      </c>
      <c r="N16" s="95" t="s">
        <v>0</v>
      </c>
      <c r="O16" s="94">
        <f>IF(LEN(TRIM(Input!D62)) = 0, "", Input!D62)</f>
        <v>84</v>
      </c>
      <c r="P16" s="94" t="s">
        <v>0</v>
      </c>
      <c r="Q16" s="94" t="str">
        <f>IF(LEN(TRIM(Input!E62)) = 0, "", Input!E62)</f>
        <v/>
      </c>
      <c r="R16" s="94" t="s">
        <v>0</v>
      </c>
      <c r="S16" s="94" t="str">
        <f>IF(LEN(TRIM(Input!F62)) = 0, "", Input!F62)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6</v>
      </c>
      <c r="Z16" s="16">
        <f t="shared" si="8"/>
        <v>2</v>
      </c>
      <c r="AA16" s="16">
        <f t="shared" si="9"/>
        <v>0</v>
      </c>
      <c r="AB16" s="16">
        <f t="shared" si="10"/>
        <v>0</v>
      </c>
      <c r="AC16" s="16">
        <f t="shared" si="1"/>
        <v>8</v>
      </c>
      <c r="AD16" s="17">
        <f t="shared" si="2"/>
        <v>19</v>
      </c>
      <c r="AE16" s="22">
        <f>INDEX(Y8:Y59,AE11+1,1)</f>
        <v>143</v>
      </c>
      <c r="AF16" s="17">
        <f t="shared" si="3"/>
        <v>9</v>
      </c>
      <c r="AG16" s="22">
        <f>INDEX(Z8:Z59,AG11+1,1)</f>
        <v>188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28</v>
      </c>
      <c r="AM16" s="23">
        <f>INDEX(AC8:AC59,AM11+1,1)</f>
        <v>242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IF(LEN(TRIM(Input!C15)) = 0, "", Input!C15)</f>
        <v>3</v>
      </c>
      <c r="C17" s="91" t="s">
        <v>0</v>
      </c>
      <c r="D17" s="90">
        <f>IF(LEN(TRIM(Input!D15)) = 0, "", Input!D15)</f>
        <v>3</v>
      </c>
      <c r="E17" s="98"/>
      <c r="F17" s="90" t="str">
        <f>IF(LEN(TRIM(Input!E15)) = 0, "", Input!E15)</f>
        <v/>
      </c>
      <c r="G17" s="90" t="s">
        <v>0</v>
      </c>
      <c r="H17" s="90" t="str">
        <f>IF(LEN(TRIM(Input!F15)) = 0, "", Input!F15)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IF(LEN(TRIM(Input!C63)) = 0, "", Input!C63)</f>
        <v>169</v>
      </c>
      <c r="N17" s="95" t="s">
        <v>0</v>
      </c>
      <c r="O17" s="94">
        <f>IF(LEN(TRIM(Input!D63)) = 0, "", Input!D63)</f>
        <v>108</v>
      </c>
      <c r="P17" s="94" t="s">
        <v>0</v>
      </c>
      <c r="Q17" s="94" t="str">
        <f>IF(LEN(TRIM(Input!E63)) = 0, "", Input!E63)</f>
        <v/>
      </c>
      <c r="R17" s="94" t="s">
        <v>0</v>
      </c>
      <c r="S17" s="94" t="str">
        <f>IF(LEN(TRIM(Input!F63)) = 0, "", Input!F63)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3</v>
      </c>
      <c r="Z17" s="16">
        <f t="shared" si="8"/>
        <v>3</v>
      </c>
      <c r="AA17" s="16">
        <f t="shared" si="9"/>
        <v>0</v>
      </c>
      <c r="AB17" s="16">
        <f t="shared" si="10"/>
        <v>0</v>
      </c>
      <c r="AC17" s="16">
        <f t="shared" si="1"/>
        <v>6</v>
      </c>
      <c r="AD17" s="17">
        <f t="shared" si="2"/>
        <v>16</v>
      </c>
      <c r="AE17" s="22">
        <f>INDEX(Y8:Y59,AE11+2,1)</f>
        <v>135</v>
      </c>
      <c r="AF17" s="17">
        <f t="shared" si="3"/>
        <v>9</v>
      </c>
      <c r="AG17" s="22">
        <f>INDEX(Z8:Z59,AG11+2,1)</f>
        <v>189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25</v>
      </c>
      <c r="AM17" s="23">
        <f>INDEX(AC8:AC59,AM11+2,1)</f>
        <v>261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IF(LEN(TRIM(Input!C16)) = 0, "", Input!C16)</f>
        <v>4</v>
      </c>
      <c r="C18" s="91" t="s">
        <v>0</v>
      </c>
      <c r="D18" s="90">
        <f>IF(LEN(TRIM(Input!D16)) = 0, "", Input!D16)</f>
        <v>2</v>
      </c>
      <c r="E18" s="98"/>
      <c r="F18" s="90" t="str">
        <f>IF(LEN(TRIM(Input!E16)) = 0, "", Input!E16)</f>
        <v/>
      </c>
      <c r="G18" s="90" t="s">
        <v>0</v>
      </c>
      <c r="H18" s="90" t="str">
        <f>IF(LEN(TRIM(Input!F16)) = 0, "", Input!F16)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IF(LEN(TRIM(Input!C64)) = 0, "", Input!C64)</f>
        <v>173</v>
      </c>
      <c r="N18" s="95" t="s">
        <v>0</v>
      </c>
      <c r="O18" s="94">
        <f>IF(LEN(TRIM(Input!D64)) = 0, "", Input!D64)</f>
        <v>103</v>
      </c>
      <c r="P18" s="94" t="s">
        <v>0</v>
      </c>
      <c r="Q18" s="94" t="str">
        <f>IF(LEN(TRIM(Input!E64)) = 0, "", Input!E64)</f>
        <v/>
      </c>
      <c r="R18" s="94" t="s">
        <v>0</v>
      </c>
      <c r="S18" s="94" t="str">
        <f>IF(LEN(TRIM(Input!F64)) = 0, "", Input!F64)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4</v>
      </c>
      <c r="Z18" s="16">
        <f t="shared" si="8"/>
        <v>2</v>
      </c>
      <c r="AA18" s="16">
        <f t="shared" si="9"/>
        <v>0</v>
      </c>
      <c r="AB18" s="16">
        <f t="shared" si="10"/>
        <v>0</v>
      </c>
      <c r="AC18" s="16">
        <f t="shared" si="1"/>
        <v>6</v>
      </c>
      <c r="AD18" s="17">
        <f t="shared" si="2"/>
        <v>14</v>
      </c>
      <c r="AE18" s="22">
        <f>INDEX(Y8:Y59,AE11+3,1)</f>
        <v>148</v>
      </c>
      <c r="AF18" s="17">
        <f t="shared" si="3"/>
        <v>10</v>
      </c>
      <c r="AG18" s="22">
        <f>INDEX(Z8:Z59,AG11+3,1)</f>
        <v>181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24</v>
      </c>
      <c r="AM18" s="23">
        <f>INDEX(AC8:AC59,AM11+3,1)</f>
        <v>265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IF(LEN(TRIM(Input!C17)) = 0, "", Input!C17)</f>
        <v>6</v>
      </c>
      <c r="C19" s="168">
        <f>IF(LEN(CONCATENATE(B16,B17,B18,B19))=0, " ", SUM(B16:B19))</f>
        <v>19</v>
      </c>
      <c r="D19" s="167">
        <f>IF(LEN(TRIM(Input!D17)) = 0, "", Input!D17)</f>
        <v>2</v>
      </c>
      <c r="E19" s="168">
        <f>IF(LEN(CONCATENATE(D16,D17,D18,D19))=0, " ", SUM(D16:D19))</f>
        <v>9</v>
      </c>
      <c r="F19" s="167" t="str">
        <f>IF(LEN(TRIM(Input!E17)) = 0, "", Input!E17)</f>
        <v/>
      </c>
      <c r="G19" s="168" t="str">
        <f>IF(LEN(CONCATENATE(F16,F17,F18,F19))=0, " ", SUM(F16:F19))</f>
        <v xml:space="preserve"> </v>
      </c>
      <c r="H19" s="167" t="str">
        <f>IF(LEN(TRIM(Input!F17)) = 0, "", Input!F17)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28</v>
      </c>
      <c r="K19" s="93">
        <v>0.61458333333333304</v>
      </c>
      <c r="L19" s="94"/>
      <c r="M19" s="107">
        <f>IF(LEN(TRIM(Input!C65)) = 0, "", Input!C65)</f>
        <v>184</v>
      </c>
      <c r="N19" s="108">
        <f>IF(LEN(CONCATENATE(M16,M17,M18,M19))=0, " ", SUM(M16:M19))</f>
        <v>668</v>
      </c>
      <c r="O19" s="107">
        <f>IF(LEN(TRIM(Input!D65)) = 0, "", Input!D65)</f>
        <v>103</v>
      </c>
      <c r="P19" s="108">
        <f>IF(LEN(CONCATENATE(O16,O17,O18,O19))=0, " ", SUM(O16:O19))</f>
        <v>398</v>
      </c>
      <c r="Q19" s="107" t="str">
        <f>IF(LEN(TRIM(Input!E65)) = 0, "", Input!E65)</f>
        <v/>
      </c>
      <c r="R19" s="108" t="str">
        <f>IF(LEN(CONCATENATE(Q16,Q17,Q18,Q19))=0, " ", SUM(Q16:Q19))</f>
        <v xml:space="preserve"> </v>
      </c>
      <c r="S19" s="107" t="str">
        <f>IF(LEN(TRIM(Input!F65)) = 0, "", Input!F65)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1066</v>
      </c>
      <c r="V19" s="13"/>
      <c r="W19" s="11"/>
      <c r="X19" s="97">
        <f t="shared" si="0"/>
        <v>0.114583333333333</v>
      </c>
      <c r="Y19" s="16">
        <f t="shared" si="7"/>
        <v>6</v>
      </c>
      <c r="Z19" s="16">
        <f t="shared" si="8"/>
        <v>2</v>
      </c>
      <c r="AA19" s="16">
        <f t="shared" si="9"/>
        <v>0</v>
      </c>
      <c r="AB19" s="16">
        <f t="shared" si="10"/>
        <v>0</v>
      </c>
      <c r="AC19" s="16">
        <f t="shared" si="1"/>
        <v>8</v>
      </c>
      <c r="AD19" s="17">
        <f t="shared" si="2"/>
        <v>11</v>
      </c>
      <c r="AE19" s="22" t="s">
        <v>13</v>
      </c>
      <c r="AF19" s="17">
        <f t="shared" si="3"/>
        <v>18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29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IF(LEN(TRIM(Input!C18)) = 0, "", Input!C18)</f>
        <v>3</v>
      </c>
      <c r="C20" s="91" t="s">
        <v>0</v>
      </c>
      <c r="D20" s="90">
        <f>IF(LEN(TRIM(Input!D18)) = 0, "", Input!D18)</f>
        <v>2</v>
      </c>
      <c r="E20" s="92"/>
      <c r="F20" s="90" t="str">
        <f>IF(LEN(TRIM(Input!E18)) = 0, "", Input!E18)</f>
        <v/>
      </c>
      <c r="G20" s="90" t="s">
        <v>0</v>
      </c>
      <c r="H20" s="90" t="str">
        <f>IF(LEN(TRIM(Input!F18)) = 0, "", Input!F18)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IF(LEN(TRIM(Input!C66)) = 0, "", Input!C66)</f>
        <v>174</v>
      </c>
      <c r="N20" s="95" t="s">
        <v>0</v>
      </c>
      <c r="O20" s="94">
        <f>IF(LEN(TRIM(Input!D66)) = 0, "", Input!D66)</f>
        <v>94</v>
      </c>
      <c r="P20" s="94" t="s">
        <v>0</v>
      </c>
      <c r="Q20" s="94" t="str">
        <f>IF(LEN(TRIM(Input!E66)) = 0, "", Input!E66)</f>
        <v/>
      </c>
      <c r="R20" s="94" t="s">
        <v>0</v>
      </c>
      <c r="S20" s="94" t="str">
        <f>IF(LEN(TRIM(Input!F66)) = 0, "", Input!F66)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3</v>
      </c>
      <c r="Z20" s="16">
        <f t="shared" si="8"/>
        <v>2</v>
      </c>
      <c r="AA20" s="16">
        <f t="shared" si="9"/>
        <v>0</v>
      </c>
      <c r="AB20" s="16">
        <f t="shared" si="10"/>
        <v>0</v>
      </c>
      <c r="AC20" s="16">
        <f t="shared" si="1"/>
        <v>5</v>
      </c>
      <c r="AD20" s="17">
        <f t="shared" si="2"/>
        <v>10</v>
      </c>
      <c r="AE20" s="22">
        <f>IF(AE15+AE16+AE17+AE18&lt;&gt;0,MAX(AE15:AE18),0)</f>
        <v>148</v>
      </c>
      <c r="AF20" s="17">
        <f t="shared" si="3"/>
        <v>21</v>
      </c>
      <c r="AG20" s="17">
        <f>IF(AG15+AG16+AG17+AG18&lt;&gt;0,MAX(AG15:AG18)," ")</f>
        <v>205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31</v>
      </c>
      <c r="AM20" s="19">
        <f>IF(AM15+AM16+AM17+AM18&lt;&gt;0,MAX(AM15:AM18)," ")</f>
        <v>265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IF(LEN(TRIM(Input!C19)) = 0, "", Input!C19)</f>
        <v>1</v>
      </c>
      <c r="C21" s="91" t="s">
        <v>0</v>
      </c>
      <c r="D21" s="90">
        <f>IF(LEN(TRIM(Input!D19)) = 0, "", Input!D19)</f>
        <v>4</v>
      </c>
      <c r="E21" s="98"/>
      <c r="F21" s="90" t="str">
        <f>IF(LEN(TRIM(Input!E19)) = 0, "", Input!E19)</f>
        <v/>
      </c>
      <c r="G21" s="90" t="s">
        <v>0</v>
      </c>
      <c r="H21" s="90" t="str">
        <f>IF(LEN(TRIM(Input!F19)) = 0, "", Input!F19)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IF(LEN(TRIM(Input!C67)) = 0, "", Input!C67)</f>
        <v>189</v>
      </c>
      <c r="N21" s="95" t="s">
        <v>0</v>
      </c>
      <c r="O21" s="94">
        <f>IF(LEN(TRIM(Input!D67)) = 0, "", Input!D67)</f>
        <v>96</v>
      </c>
      <c r="P21" s="94" t="s">
        <v>0</v>
      </c>
      <c r="Q21" s="94" t="str">
        <f>IF(LEN(TRIM(Input!E67)) = 0, "", Input!E67)</f>
        <v/>
      </c>
      <c r="R21" s="94" t="s">
        <v>0</v>
      </c>
      <c r="S21" s="94" t="str">
        <f>IF(LEN(TRIM(Input!F67)) = 0, "", Input!F67)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1</v>
      </c>
      <c r="Z21" s="16">
        <f t="shared" si="8"/>
        <v>4</v>
      </c>
      <c r="AA21" s="16">
        <f t="shared" si="9"/>
        <v>0</v>
      </c>
      <c r="AB21" s="16">
        <f t="shared" si="10"/>
        <v>0</v>
      </c>
      <c r="AC21" s="16">
        <f t="shared" si="1"/>
        <v>5</v>
      </c>
      <c r="AD21" s="17">
        <f t="shared" si="2"/>
        <v>12</v>
      </c>
      <c r="AE21" s="17"/>
      <c r="AF21" s="17">
        <f t="shared" si="3"/>
        <v>27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39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IF(LEN(TRIM(Input!C20)) = 0, "", Input!C20)</f>
        <v>1</v>
      </c>
      <c r="C22" s="91" t="s">
        <v>0</v>
      </c>
      <c r="D22" s="90">
        <f>IF(LEN(TRIM(Input!D20)) = 0, "", Input!D20)</f>
        <v>10</v>
      </c>
      <c r="E22" s="98"/>
      <c r="F22" s="90" t="str">
        <f>IF(LEN(TRIM(Input!E20)) = 0, "", Input!E20)</f>
        <v/>
      </c>
      <c r="G22" s="90" t="s">
        <v>0</v>
      </c>
      <c r="H22" s="90" t="str">
        <f>IF(LEN(TRIM(Input!F20)) = 0, "", Input!F20)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IF(LEN(TRIM(Input!C68)) = 0, "", Input!C68)</f>
        <v>225</v>
      </c>
      <c r="N22" s="95" t="s">
        <v>0</v>
      </c>
      <c r="O22" s="94">
        <f>IF(LEN(TRIM(Input!D68)) = 0, "", Input!D68)</f>
        <v>105</v>
      </c>
      <c r="P22" s="94" t="s">
        <v>0</v>
      </c>
      <c r="Q22" s="94" t="str">
        <f>IF(LEN(TRIM(Input!E68)) = 0, "", Input!E68)</f>
        <v/>
      </c>
      <c r="R22" s="94" t="s">
        <v>0</v>
      </c>
      <c r="S22" s="94" t="str">
        <f>IF(LEN(TRIM(Input!F68)) = 0, "", Input!F68)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1</v>
      </c>
      <c r="Z22" s="16">
        <f t="shared" si="8"/>
        <v>10</v>
      </c>
      <c r="AA22" s="16">
        <f t="shared" si="9"/>
        <v>0</v>
      </c>
      <c r="AB22" s="16">
        <f t="shared" si="10"/>
        <v>0</v>
      </c>
      <c r="AC22" s="16">
        <f t="shared" si="1"/>
        <v>11</v>
      </c>
      <c r="AD22" s="17">
        <f t="shared" si="2"/>
        <v>16</v>
      </c>
      <c r="AE22" s="17" t="s">
        <v>14</v>
      </c>
      <c r="AF22" s="17">
        <f t="shared" si="3"/>
        <v>38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54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IF(LEN(TRIM(Input!C21)) = 0, "", Input!C21)</f>
        <v>5</v>
      </c>
      <c r="C23" s="168">
        <f>IF(LEN(CONCATENATE(B20,B21,B22,B23))=0, " ", SUM(B20:B23))</f>
        <v>10</v>
      </c>
      <c r="D23" s="167">
        <f>IF(LEN(TRIM(Input!D21)) = 0, "", Input!D21)</f>
        <v>5</v>
      </c>
      <c r="E23" s="168">
        <f>IF(LEN(CONCATENATE(D20,D21,D22,D23))=0, " ", SUM(D20:D23))</f>
        <v>21</v>
      </c>
      <c r="F23" s="167" t="str">
        <f>IF(LEN(TRIM(Input!E21)) = 0, "", Input!E21)</f>
        <v/>
      </c>
      <c r="G23" s="168" t="str">
        <f>IF(LEN(CONCATENATE(F20,F21,F22,F23))=0, " ", SUM(F20:F23))</f>
        <v xml:space="preserve"> </v>
      </c>
      <c r="H23" s="167" t="str">
        <f>IF(LEN(TRIM(Input!F21)) = 0, "", Input!F21)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31</v>
      </c>
      <c r="K23" s="106">
        <v>0.656249999999999</v>
      </c>
      <c r="L23" s="107"/>
      <c r="M23" s="107">
        <f>IF(LEN(TRIM(Input!C69)) = 0, "", Input!C69)</f>
        <v>218</v>
      </c>
      <c r="N23" s="108">
        <f>IF(LEN(CONCATENATE(M20,M21,M22,M23))=0, " ", SUM(M20:M23))</f>
        <v>806</v>
      </c>
      <c r="O23" s="107">
        <f>IF(LEN(TRIM(Input!D69)) = 0, "", Input!D69)</f>
        <v>93</v>
      </c>
      <c r="P23" s="108">
        <f>IF(LEN(CONCATENATE(O20,O21,O22,O23))=0, " ", SUM(O20:O23))</f>
        <v>388</v>
      </c>
      <c r="Q23" s="107" t="str">
        <f>IF(LEN(TRIM(Input!E69)) = 0, "", Input!E69)</f>
        <v/>
      </c>
      <c r="R23" s="108" t="str">
        <f>IF(LEN(CONCATENATE(Q20,Q21,Q22,Q23))=0, " ", SUM(Q20:Q23))</f>
        <v xml:space="preserve"> </v>
      </c>
      <c r="S23" s="107" t="str">
        <f>IF(LEN(TRIM(Input!F69)) = 0, "", Input!F69)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1194</v>
      </c>
      <c r="V23" s="13"/>
      <c r="W23" s="11"/>
      <c r="X23" s="97">
        <f t="shared" si="0"/>
        <v>0.15625</v>
      </c>
      <c r="Y23" s="16">
        <f t="shared" si="7"/>
        <v>5</v>
      </c>
      <c r="Z23" s="16">
        <f t="shared" si="8"/>
        <v>5</v>
      </c>
      <c r="AA23" s="16">
        <f t="shared" si="9"/>
        <v>0</v>
      </c>
      <c r="AB23" s="16">
        <f t="shared" si="10"/>
        <v>0</v>
      </c>
      <c r="AC23" s="16">
        <f t="shared" si="1"/>
        <v>10</v>
      </c>
      <c r="AD23" s="17">
        <f t="shared" si="2"/>
        <v>18</v>
      </c>
      <c r="AE23" s="24">
        <f>IF(SUM(AE15:AE18)=0,0,(SUM(AE15:AE18)/(AE20*4)))</f>
        <v>0.91385135135135132</v>
      </c>
      <c r="AF23" s="17">
        <f t="shared" si="3"/>
        <v>45</v>
      </c>
      <c r="AG23" s="24">
        <f>IF(SUM(AG15:AG18)=0,0,(SUM(AG15:AG18)/(AG20*4)))</f>
        <v>0.93048780487804883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63</v>
      </c>
      <c r="AM23" s="25">
        <f>IF(SUM(AM15:AM18)=0,0,(SUM(AM15:AM18)/(AM20*4)))</f>
        <v>0.9594339622641509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IF(LEN(TRIM(Input!C22)) = 0, "", Input!C22)</f>
        <v>5</v>
      </c>
      <c r="C24" s="91" t="s">
        <v>0</v>
      </c>
      <c r="D24" s="90">
        <f>IF(LEN(TRIM(Input!D22)) = 0, "", Input!D22)</f>
        <v>8</v>
      </c>
      <c r="E24" s="92"/>
      <c r="F24" s="90" t="str">
        <f>IF(LEN(TRIM(Input!E22)) = 0, "", Input!E22)</f>
        <v/>
      </c>
      <c r="G24" s="90" t="s">
        <v>0</v>
      </c>
      <c r="H24" s="90" t="str">
        <f>IF(LEN(TRIM(Input!F22)) = 0, "", Input!F22)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IF(LEN(TRIM(Input!C70)) = 0, "", Input!C70)</f>
        <v>218</v>
      </c>
      <c r="N24" s="95" t="s">
        <v>0</v>
      </c>
      <c r="O24" s="94">
        <f>IF(LEN(TRIM(Input!D70)) = 0, "", Input!D70)</f>
        <v>89</v>
      </c>
      <c r="P24" s="94" t="s">
        <v>0</v>
      </c>
      <c r="Q24" s="94" t="str">
        <f>IF(LEN(TRIM(Input!E70)) = 0, "", Input!E70)</f>
        <v/>
      </c>
      <c r="R24" s="94" t="s">
        <v>0</v>
      </c>
      <c r="S24" s="94" t="str">
        <f>IF(LEN(TRIM(Input!F70)) = 0, "", Input!F70)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5</v>
      </c>
      <c r="Z24" s="16">
        <f t="shared" si="8"/>
        <v>8</v>
      </c>
      <c r="AA24" s="16">
        <f t="shared" si="9"/>
        <v>0</v>
      </c>
      <c r="AB24" s="16">
        <f t="shared" si="10"/>
        <v>0</v>
      </c>
      <c r="AC24" s="16">
        <f t="shared" si="1"/>
        <v>13</v>
      </c>
      <c r="AD24" s="17">
        <f t="shared" si="2"/>
        <v>19</v>
      </c>
      <c r="AE24" s="17"/>
      <c r="AF24" s="17">
        <f t="shared" si="3"/>
        <v>58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77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IF(LEN(TRIM(Input!C23)) = 0, "", Input!C23)</f>
        <v>5</v>
      </c>
      <c r="C25" s="91" t="s">
        <v>0</v>
      </c>
      <c r="D25" s="90">
        <f>IF(LEN(TRIM(Input!D23)) = 0, "", Input!D23)</f>
        <v>15</v>
      </c>
      <c r="E25" s="98"/>
      <c r="F25" s="90" t="str">
        <f>IF(LEN(TRIM(Input!E23)) = 0, "", Input!E23)</f>
        <v/>
      </c>
      <c r="G25" s="90" t="s">
        <v>0</v>
      </c>
      <c r="H25" s="90" t="str">
        <f>IF(LEN(TRIM(Input!F23)) = 0, "", Input!F23)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IF(LEN(TRIM(Input!C71)) = 0, "", Input!C71)</f>
        <v>211</v>
      </c>
      <c r="N25" s="95" t="s">
        <v>0</v>
      </c>
      <c r="O25" s="94">
        <f>IF(LEN(TRIM(Input!D71)) = 0, "", Input!D71)</f>
        <v>83</v>
      </c>
      <c r="P25" s="94" t="s">
        <v>0</v>
      </c>
      <c r="Q25" s="94" t="str">
        <f>IF(LEN(TRIM(Input!E71)) = 0, "", Input!E71)</f>
        <v/>
      </c>
      <c r="R25" s="94" t="s">
        <v>0</v>
      </c>
      <c r="S25" s="94" t="str">
        <f>IF(LEN(TRIM(Input!F71)) = 0, "", Input!F71)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5</v>
      </c>
      <c r="Z25" s="16">
        <f t="shared" si="8"/>
        <v>15</v>
      </c>
      <c r="AA25" s="16">
        <f t="shared" si="9"/>
        <v>0</v>
      </c>
      <c r="AB25" s="16">
        <f t="shared" si="10"/>
        <v>0</v>
      </c>
      <c r="AC25" s="16">
        <f t="shared" si="1"/>
        <v>20</v>
      </c>
      <c r="AD25" s="17">
        <f t="shared" si="2"/>
        <v>17</v>
      </c>
      <c r="AE25" s="17"/>
      <c r="AF25" s="17">
        <f t="shared" si="3"/>
        <v>76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93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IF(LEN(TRIM(Input!C24)) = 0, "", Input!C24)</f>
        <v>3</v>
      </c>
      <c r="C26" s="91" t="s">
        <v>0</v>
      </c>
      <c r="D26" s="90">
        <f>IF(LEN(TRIM(Input!D24)) = 0, "", Input!D24)</f>
        <v>17</v>
      </c>
      <c r="E26" s="98"/>
      <c r="F26" s="90" t="str">
        <f>IF(LEN(TRIM(Input!E24)) = 0, "", Input!E24)</f>
        <v/>
      </c>
      <c r="G26" s="90" t="s">
        <v>0</v>
      </c>
      <c r="H26" s="90" t="str">
        <f>IF(LEN(TRIM(Input!F24)) = 0, "", Input!F24)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IF(LEN(TRIM(Input!C72)) = 0, "", Input!C72)</f>
        <v>233</v>
      </c>
      <c r="N26" s="95" t="s">
        <v>0</v>
      </c>
      <c r="O26" s="94">
        <f>IF(LEN(TRIM(Input!D72)) = 0, "", Input!D72)</f>
        <v>73</v>
      </c>
      <c r="P26" s="94" t="s">
        <v>0</v>
      </c>
      <c r="Q26" s="94" t="str">
        <f>IF(LEN(TRIM(Input!E72)) = 0, "", Input!E72)</f>
        <v/>
      </c>
      <c r="R26" s="94" t="s">
        <v>0</v>
      </c>
      <c r="S26" s="94" t="str">
        <f>IF(LEN(TRIM(Input!F72)) = 0, "", Input!F72)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3</v>
      </c>
      <c r="Z26" s="16">
        <f t="shared" si="8"/>
        <v>17</v>
      </c>
      <c r="AA26" s="16">
        <f t="shared" si="9"/>
        <v>0</v>
      </c>
      <c r="AB26" s="16">
        <f t="shared" si="10"/>
        <v>0</v>
      </c>
      <c r="AC26" s="16">
        <f t="shared" si="1"/>
        <v>20</v>
      </c>
      <c r="AD26" s="17">
        <f t="shared" si="2"/>
        <v>20</v>
      </c>
      <c r="AE26" s="17"/>
      <c r="AF26" s="17">
        <f t="shared" si="3"/>
        <v>95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115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IF(LEN(TRIM(Input!C25)) = 0, "", Input!C25)</f>
        <v>6</v>
      </c>
      <c r="C27" s="168">
        <f>IF(LEN(CONCATENATE(B24,B25,B26,B27))=0, " ", SUM(B24:B27))</f>
        <v>19</v>
      </c>
      <c r="D27" s="167">
        <f>IF(LEN(TRIM(Input!D25)) = 0, "", Input!D25)</f>
        <v>18</v>
      </c>
      <c r="E27" s="168">
        <f>IF(LEN(CONCATENATE(D24,D25,D26,D27))=0, " ", SUM(D24:D27))</f>
        <v>58</v>
      </c>
      <c r="F27" s="167" t="str">
        <f>IF(LEN(TRIM(Input!E25)) = 0, "", Input!E25)</f>
        <v/>
      </c>
      <c r="G27" s="168" t="str">
        <f>IF(LEN(CONCATENATE(F24,F25,F26,F27))=0, " ", SUM(F24:F27))</f>
        <v xml:space="preserve"> </v>
      </c>
      <c r="H27" s="167" t="str">
        <f>IF(LEN(TRIM(Input!F25)) = 0, "", Input!F25)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77</v>
      </c>
      <c r="K27" s="93">
        <v>0.69791666666666596</v>
      </c>
      <c r="L27" s="94"/>
      <c r="M27" s="107">
        <f>IF(LEN(TRIM(Input!C73)) = 0, "", Input!C73)</f>
        <v>204</v>
      </c>
      <c r="N27" s="108">
        <f>IF(LEN(CONCATENATE(M24,M25,M26,M27))=0, " ", SUM(M24:M27))</f>
        <v>866</v>
      </c>
      <c r="O27" s="107">
        <f>IF(LEN(TRIM(Input!D73)) = 0, "", Input!D73)</f>
        <v>86</v>
      </c>
      <c r="P27" s="108">
        <f>IF(LEN(CONCATENATE(O24,O25,O26,O27))=0, " ", SUM(O24:O27))</f>
        <v>331</v>
      </c>
      <c r="Q27" s="107" t="str">
        <f>IF(LEN(TRIM(Input!E73)) = 0, "", Input!E73)</f>
        <v/>
      </c>
      <c r="R27" s="108" t="str">
        <f>IF(LEN(CONCATENATE(Q24,Q25,Q26,Q27))=0, " ", SUM(Q24:Q27))</f>
        <v xml:space="preserve"> </v>
      </c>
      <c r="S27" s="107" t="str">
        <f>IF(LEN(TRIM(Input!F73)) = 0, "", Input!F73)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1197</v>
      </c>
      <c r="V27" s="13"/>
      <c r="W27" s="11"/>
      <c r="X27" s="97">
        <f t="shared" si="0"/>
        <v>0.19791666666666699</v>
      </c>
      <c r="Y27" s="16">
        <f t="shared" si="7"/>
        <v>6</v>
      </c>
      <c r="Z27" s="16">
        <f t="shared" si="8"/>
        <v>18</v>
      </c>
      <c r="AA27" s="16">
        <f t="shared" si="9"/>
        <v>0</v>
      </c>
      <c r="AB27" s="16">
        <f t="shared" si="10"/>
        <v>0</v>
      </c>
      <c r="AC27" s="16">
        <f t="shared" si="1"/>
        <v>24</v>
      </c>
      <c r="AD27" s="17">
        <f t="shared" si="2"/>
        <v>23</v>
      </c>
      <c r="AE27" s="17"/>
      <c r="AF27" s="17">
        <f t="shared" si="3"/>
        <v>121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144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IF(LEN(TRIM(Input!C26)) = 0, "", Input!C26)</f>
        <v>3</v>
      </c>
      <c r="C28" s="91" t="s">
        <v>0</v>
      </c>
      <c r="D28" s="90">
        <f>IF(LEN(TRIM(Input!D26)) = 0, "", Input!D26)</f>
        <v>26</v>
      </c>
      <c r="E28" s="92"/>
      <c r="F28" s="90" t="str">
        <f>IF(LEN(TRIM(Input!E26)) = 0, "", Input!E26)</f>
        <v/>
      </c>
      <c r="G28" s="90" t="s">
        <v>0</v>
      </c>
      <c r="H28" s="90" t="str">
        <f>IF(LEN(TRIM(Input!F26)) = 0, "", Input!F26)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IF(LEN(TRIM(Input!C74)) = 0, "", Input!C74)</f>
        <v>250</v>
      </c>
      <c r="N28" s="95" t="s">
        <v>0</v>
      </c>
      <c r="O28" s="94">
        <f>IF(LEN(TRIM(Input!D74)) = 0, "", Input!D74)</f>
        <v>79</v>
      </c>
      <c r="P28" s="94" t="s">
        <v>0</v>
      </c>
      <c r="Q28" s="94" t="str">
        <f>IF(LEN(TRIM(Input!E74)) = 0, "", Input!E74)</f>
        <v/>
      </c>
      <c r="R28" s="94" t="s">
        <v>0</v>
      </c>
      <c r="S28" s="94" t="str">
        <f>IF(LEN(TRIM(Input!F74)) = 0, "", Input!F74)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3</v>
      </c>
      <c r="Z28" s="16">
        <f t="shared" si="8"/>
        <v>26</v>
      </c>
      <c r="AA28" s="16">
        <f t="shared" si="9"/>
        <v>0</v>
      </c>
      <c r="AB28" s="16">
        <f t="shared" si="10"/>
        <v>0</v>
      </c>
      <c r="AC28" s="16">
        <f t="shared" si="1"/>
        <v>29</v>
      </c>
      <c r="AD28" s="17">
        <f t="shared" si="2"/>
        <v>32</v>
      </c>
      <c r="AE28" s="17"/>
      <c r="AF28" s="17">
        <f t="shared" si="3"/>
        <v>155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187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IF(LEN(TRIM(Input!C27)) = 0, "", Input!C27)</f>
        <v>8</v>
      </c>
      <c r="C29" s="91" t="s">
        <v>0</v>
      </c>
      <c r="D29" s="90">
        <f>IF(LEN(TRIM(Input!D27)) = 0, "", Input!D27)</f>
        <v>34</v>
      </c>
      <c r="E29" s="98"/>
      <c r="F29" s="90" t="str">
        <f>IF(LEN(TRIM(Input!E27)) = 0, "", Input!E27)</f>
        <v/>
      </c>
      <c r="G29" s="90" t="s">
        <v>0</v>
      </c>
      <c r="H29" s="90" t="str">
        <f>IF(LEN(TRIM(Input!F27)) = 0, "", Input!F27)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IF(LEN(TRIM(Input!C75)) = 0, "", Input!C75)</f>
        <v>244</v>
      </c>
      <c r="N29" s="95" t="s">
        <v>0</v>
      </c>
      <c r="O29" s="94">
        <f>IF(LEN(TRIM(Input!D75)) = 0, "", Input!D75)</f>
        <v>76</v>
      </c>
      <c r="P29" s="94" t="s">
        <v>0</v>
      </c>
      <c r="Q29" s="94" t="str">
        <f>IF(LEN(TRIM(Input!E75)) = 0, "", Input!E75)</f>
        <v/>
      </c>
      <c r="R29" s="94" t="s">
        <v>0</v>
      </c>
      <c r="S29" s="94" t="str">
        <f>IF(LEN(TRIM(Input!F75)) = 0, "", Input!F75)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8</v>
      </c>
      <c r="Z29" s="16">
        <f t="shared" si="8"/>
        <v>34</v>
      </c>
      <c r="AA29" s="16">
        <f t="shared" si="9"/>
        <v>0</v>
      </c>
      <c r="AB29" s="16">
        <f t="shared" si="10"/>
        <v>0</v>
      </c>
      <c r="AC29" s="16">
        <f t="shared" si="1"/>
        <v>42</v>
      </c>
      <c r="AD29" s="17">
        <f t="shared" si="2"/>
        <v>40</v>
      </c>
      <c r="AE29" s="17"/>
      <c r="AF29" s="17">
        <f t="shared" si="3"/>
        <v>199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239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IF(LEN(TRIM(Input!C28)) = 0, "", Input!C28)</f>
        <v>6</v>
      </c>
      <c r="C30" s="91" t="s">
        <v>0</v>
      </c>
      <c r="D30" s="90">
        <f>IF(LEN(TRIM(Input!D28)) = 0, "", Input!D28)</f>
        <v>43</v>
      </c>
      <c r="E30" s="98"/>
      <c r="F30" s="90" t="str">
        <f>IF(LEN(TRIM(Input!E28)) = 0, "", Input!E28)</f>
        <v/>
      </c>
      <c r="G30" s="90" t="s">
        <v>0</v>
      </c>
      <c r="H30" s="90" t="str">
        <f>IF(LEN(TRIM(Input!F28)) = 0, "", Input!F28)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IF(LEN(TRIM(Input!C76)) = 0, "", Input!C76)</f>
        <v>234</v>
      </c>
      <c r="N30" s="95" t="s">
        <v>0</v>
      </c>
      <c r="O30" s="94">
        <f>IF(LEN(TRIM(Input!D76)) = 0, "", Input!D76)</f>
        <v>83</v>
      </c>
      <c r="P30" s="94" t="s">
        <v>0</v>
      </c>
      <c r="Q30" s="94" t="str">
        <f>IF(LEN(TRIM(Input!E76)) = 0, "", Input!E76)</f>
        <v/>
      </c>
      <c r="R30" s="94" t="s">
        <v>0</v>
      </c>
      <c r="S30" s="94" t="str">
        <f>IF(LEN(TRIM(Input!F76)) = 0, "", Input!F76)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6</v>
      </c>
      <c r="Z30" s="16">
        <f t="shared" si="8"/>
        <v>43</v>
      </c>
      <c r="AA30" s="16">
        <f t="shared" si="9"/>
        <v>0</v>
      </c>
      <c r="AB30" s="16">
        <f t="shared" si="10"/>
        <v>0</v>
      </c>
      <c r="AC30" s="16">
        <f t="shared" si="1"/>
        <v>49</v>
      </c>
      <c r="AD30" s="17">
        <f t="shared" si="2"/>
        <v>55</v>
      </c>
      <c r="AE30" s="17"/>
      <c r="AF30" s="17">
        <f t="shared" si="3"/>
        <v>258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313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IF(LEN(TRIM(Input!C29)) = 0, "", Input!C29)</f>
        <v>15</v>
      </c>
      <c r="C31" s="168">
        <f>IF(LEN(CONCATENATE(B28,B29,B30,B31))=0, " ", SUM(B28:B31))</f>
        <v>32</v>
      </c>
      <c r="D31" s="167">
        <f>IF(LEN(TRIM(Input!D29)) = 0, "", Input!D29)</f>
        <v>52</v>
      </c>
      <c r="E31" s="168">
        <f>IF(LEN(CONCATENATE(D28,D29,D30,D31))=0, " ", SUM(D28:D31))</f>
        <v>155</v>
      </c>
      <c r="F31" s="167" t="str">
        <f>IF(LEN(TRIM(Input!E29)) = 0, "", Input!E29)</f>
        <v/>
      </c>
      <c r="G31" s="168" t="str">
        <f>IF(LEN(CONCATENATE(F28,F29,F30,F31))=0, " ", SUM(F28:F31))</f>
        <v xml:space="preserve"> </v>
      </c>
      <c r="H31" s="167" t="str">
        <f>IF(LEN(TRIM(Input!F29)) = 0, "", Input!F29)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187</v>
      </c>
      <c r="K31" s="106">
        <v>0.73958333333333204</v>
      </c>
      <c r="L31" s="107"/>
      <c r="M31" s="107">
        <f>IF(LEN(TRIM(Input!C77)) = 0, "", Input!C77)</f>
        <v>225</v>
      </c>
      <c r="N31" s="108">
        <f>IF(LEN(CONCATENATE(M28,M29,M30,M31))=0, " ", SUM(M28:M31))</f>
        <v>953</v>
      </c>
      <c r="O31" s="107">
        <f>IF(LEN(TRIM(Input!D77)) = 0, "", Input!D77)</f>
        <v>78</v>
      </c>
      <c r="P31" s="108">
        <f>IF(LEN(CONCATENATE(O28,O29,O30,O31))=0, " ", SUM(O28:O31))</f>
        <v>316</v>
      </c>
      <c r="Q31" s="107" t="str">
        <f>IF(LEN(TRIM(Input!E77)) = 0, "", Input!E77)</f>
        <v/>
      </c>
      <c r="R31" s="108" t="str">
        <f>IF(LEN(CONCATENATE(Q28,Q29,Q30,Q31))=0, " ", SUM(Q28:Q31))</f>
        <v xml:space="preserve"> </v>
      </c>
      <c r="S31" s="107" t="str">
        <f>IF(LEN(TRIM(Input!F77)) = 0, "", Input!F77)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1269</v>
      </c>
      <c r="V31" s="13"/>
      <c r="W31" s="11"/>
      <c r="X31" s="97">
        <f t="shared" si="0"/>
        <v>0.23958333333333301</v>
      </c>
      <c r="Y31" s="16">
        <f t="shared" si="7"/>
        <v>15</v>
      </c>
      <c r="Z31" s="16">
        <f t="shared" si="8"/>
        <v>52</v>
      </c>
      <c r="AA31" s="16">
        <f t="shared" si="9"/>
        <v>0</v>
      </c>
      <c r="AB31" s="16">
        <f t="shared" si="10"/>
        <v>0</v>
      </c>
      <c r="AC31" s="16">
        <f t="shared" si="1"/>
        <v>67</v>
      </c>
      <c r="AD31" s="17">
        <f t="shared" si="2"/>
        <v>81</v>
      </c>
      <c r="AE31" s="17"/>
      <c r="AF31" s="17">
        <f t="shared" si="3"/>
        <v>322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403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IF(LEN(TRIM(Input!C30)) = 0, "", Input!C30)</f>
        <v>11</v>
      </c>
      <c r="C32" s="91" t="s">
        <v>0</v>
      </c>
      <c r="D32" s="90">
        <f>IF(LEN(TRIM(Input!D30)) = 0, "", Input!D30)</f>
        <v>70</v>
      </c>
      <c r="E32" s="92"/>
      <c r="F32" s="90" t="str">
        <f>IF(LEN(TRIM(Input!E30)) = 0, "", Input!E30)</f>
        <v/>
      </c>
      <c r="G32" s="90" t="s">
        <v>0</v>
      </c>
      <c r="H32" s="90" t="str">
        <f>IF(LEN(TRIM(Input!F30)) = 0, "", Input!F30)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IF(LEN(TRIM(Input!C78)) = 0, "", Input!C78)</f>
        <v>210</v>
      </c>
      <c r="N32" s="95" t="s">
        <v>0</v>
      </c>
      <c r="O32" s="94">
        <f>IF(LEN(TRIM(Input!D78)) = 0, "", Input!D78)</f>
        <v>83</v>
      </c>
      <c r="P32" s="94" t="s">
        <v>0</v>
      </c>
      <c r="Q32" s="94" t="str">
        <f>IF(LEN(TRIM(Input!E78)) = 0, "", Input!E78)</f>
        <v/>
      </c>
      <c r="R32" s="94" t="s">
        <v>0</v>
      </c>
      <c r="S32" s="94" t="str">
        <f>IF(LEN(TRIM(Input!F78)) = 0, "", Input!F78)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11</v>
      </c>
      <c r="Z32" s="16">
        <f t="shared" si="8"/>
        <v>70</v>
      </c>
      <c r="AA32" s="16">
        <f t="shared" si="9"/>
        <v>0</v>
      </c>
      <c r="AB32" s="16">
        <f t="shared" si="10"/>
        <v>0</v>
      </c>
      <c r="AC32" s="16">
        <f t="shared" si="1"/>
        <v>81</v>
      </c>
      <c r="AD32" s="17">
        <f t="shared" si="2"/>
        <v>103</v>
      </c>
      <c r="AE32" s="17"/>
      <c r="AF32" s="17">
        <f t="shared" si="3"/>
        <v>397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500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IF(LEN(TRIM(Input!C31)) = 0, "", Input!C31)</f>
        <v>23</v>
      </c>
      <c r="C33" s="91" t="s">
        <v>0</v>
      </c>
      <c r="D33" s="90">
        <f>IF(LEN(TRIM(Input!D31)) = 0, "", Input!D31)</f>
        <v>93</v>
      </c>
      <c r="E33" s="98"/>
      <c r="F33" s="90" t="str">
        <f>IF(LEN(TRIM(Input!E31)) = 0, "", Input!E31)</f>
        <v/>
      </c>
      <c r="G33" s="90" t="s">
        <v>0</v>
      </c>
      <c r="H33" s="90" t="str">
        <f>IF(LEN(TRIM(Input!F31)) = 0, "", Input!F31)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IF(LEN(TRIM(Input!C79)) = 0, "", Input!C79)</f>
        <v>156</v>
      </c>
      <c r="N33" s="95" t="s">
        <v>0</v>
      </c>
      <c r="O33" s="94">
        <f>IF(LEN(TRIM(Input!D79)) = 0, "", Input!D79)</f>
        <v>73</v>
      </c>
      <c r="P33" s="94" t="s">
        <v>0</v>
      </c>
      <c r="Q33" s="94" t="str">
        <f>IF(LEN(TRIM(Input!E79)) = 0, "", Input!E79)</f>
        <v/>
      </c>
      <c r="R33" s="94" t="s">
        <v>0</v>
      </c>
      <c r="S33" s="94" t="str">
        <f>IF(LEN(TRIM(Input!F79)) = 0, "", Input!F79)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23</v>
      </c>
      <c r="Z33" s="16">
        <f t="shared" si="8"/>
        <v>93</v>
      </c>
      <c r="AA33" s="16">
        <f t="shared" si="9"/>
        <v>0</v>
      </c>
      <c r="AB33" s="16">
        <f t="shared" si="10"/>
        <v>0</v>
      </c>
      <c r="AC33" s="16">
        <f t="shared" si="1"/>
        <v>116</v>
      </c>
      <c r="AD33" s="17">
        <f t="shared" si="2"/>
        <v>135</v>
      </c>
      <c r="AE33" s="17"/>
      <c r="AF33" s="17">
        <f t="shared" si="3"/>
        <v>460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595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IF(LEN(TRIM(Input!C32)) = 0, "", Input!C32)</f>
        <v>32</v>
      </c>
      <c r="C34" s="91" t="s">
        <v>0</v>
      </c>
      <c r="D34" s="90">
        <f>IF(LEN(TRIM(Input!D32)) = 0, "", Input!D32)</f>
        <v>107</v>
      </c>
      <c r="E34" s="98"/>
      <c r="F34" s="90" t="str">
        <f>IF(LEN(TRIM(Input!E32)) = 0, "", Input!E32)</f>
        <v/>
      </c>
      <c r="G34" s="90" t="s">
        <v>0</v>
      </c>
      <c r="H34" s="90" t="str">
        <f>IF(LEN(TRIM(Input!F32)) = 0, "", Input!F32)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IF(LEN(TRIM(Input!C80)) = 0, "", Input!C80)</f>
        <v>139</v>
      </c>
      <c r="N34" s="95" t="s">
        <v>0</v>
      </c>
      <c r="O34" s="94">
        <f>IF(LEN(TRIM(Input!D80)) = 0, "", Input!D80)</f>
        <v>52</v>
      </c>
      <c r="P34" s="94" t="s">
        <v>0</v>
      </c>
      <c r="Q34" s="94" t="str">
        <f>IF(LEN(TRIM(Input!E80)) = 0, "", Input!E80)</f>
        <v/>
      </c>
      <c r="R34" s="94" t="s">
        <v>0</v>
      </c>
      <c r="S34" s="94" t="str">
        <f>IF(LEN(TRIM(Input!F80)) = 0, "", Input!F80)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32</v>
      </c>
      <c r="Z34" s="16">
        <f t="shared" si="8"/>
        <v>107</v>
      </c>
      <c r="AA34" s="16">
        <f t="shared" si="9"/>
        <v>0</v>
      </c>
      <c r="AB34" s="16">
        <f t="shared" si="10"/>
        <v>0</v>
      </c>
      <c r="AC34" s="16">
        <f t="shared" si="1"/>
        <v>139</v>
      </c>
      <c r="AD34" s="17">
        <f t="shared" si="2"/>
        <v>146</v>
      </c>
      <c r="AE34" s="17"/>
      <c r="AF34" s="17">
        <f t="shared" si="3"/>
        <v>530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676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IF(LEN(TRIM(Input!C33)) = 0, "", Input!C33)</f>
        <v>37</v>
      </c>
      <c r="C35" s="168">
        <f>IF(LEN(CONCATENATE(B32,B33,B34,B35))=0, " ", SUM(B32:B35))</f>
        <v>103</v>
      </c>
      <c r="D35" s="167">
        <f>IF(LEN(TRIM(Input!D33)) = 0, "", Input!D33)</f>
        <v>127</v>
      </c>
      <c r="E35" s="168">
        <f>IF(LEN(CONCATENATE(D32,D33,D34,D35))=0, " ", SUM(D32:D35))</f>
        <v>397</v>
      </c>
      <c r="F35" s="167" t="str">
        <f>IF(LEN(TRIM(Input!E33)) = 0, "", Input!E33)</f>
        <v/>
      </c>
      <c r="G35" s="168" t="str">
        <f>IF(LEN(CONCATENATE(F32,F33,F34,F35))=0, " ", SUM(F32:F35))</f>
        <v xml:space="preserve"> </v>
      </c>
      <c r="H35" s="167" t="str">
        <f>IF(LEN(TRIM(Input!F33)) = 0, "", Input!F33)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500</v>
      </c>
      <c r="K35" s="93">
        <v>0.781249999999999</v>
      </c>
      <c r="L35" s="107"/>
      <c r="M35" s="107">
        <f>IF(LEN(TRIM(Input!C81)) = 0, "", Input!C81)</f>
        <v>128</v>
      </c>
      <c r="N35" s="108">
        <f>IF(LEN(CONCATENATE(M32,M33,M34,M35))=0, " ", SUM(M32:M35))</f>
        <v>633</v>
      </c>
      <c r="O35" s="107">
        <f>IF(LEN(TRIM(Input!D81)) = 0, "", Input!D81)</f>
        <v>46</v>
      </c>
      <c r="P35" s="108">
        <f>IF(LEN(CONCATENATE(O32,O33,O34,O35))=0, " ", SUM(O32:O35))</f>
        <v>254</v>
      </c>
      <c r="Q35" s="107" t="str">
        <f>IF(LEN(TRIM(Input!E81)) = 0, "", Input!E81)</f>
        <v/>
      </c>
      <c r="R35" s="108" t="str">
        <f>IF(LEN(CONCATENATE(Q32,Q33,Q34,Q35))=0, " ", SUM(Q32:Q35))</f>
        <v xml:space="preserve"> </v>
      </c>
      <c r="S35" s="107" t="str">
        <f>IF(LEN(TRIM(Input!F81)) = 0, "", Input!F81)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887</v>
      </c>
      <c r="V35" s="13"/>
      <c r="W35" s="11"/>
      <c r="X35" s="97">
        <f t="shared" si="0"/>
        <v>0.28125</v>
      </c>
      <c r="Y35" s="16">
        <f t="shared" si="7"/>
        <v>37</v>
      </c>
      <c r="Z35" s="16">
        <f t="shared" si="8"/>
        <v>127</v>
      </c>
      <c r="AA35" s="16">
        <f t="shared" si="9"/>
        <v>0</v>
      </c>
      <c r="AB35" s="16">
        <f t="shared" si="10"/>
        <v>0</v>
      </c>
      <c r="AC35" s="16">
        <f t="shared" si="1"/>
        <v>164</v>
      </c>
      <c r="AD35" s="17">
        <f t="shared" si="2"/>
        <v>158</v>
      </c>
      <c r="AE35" s="17"/>
      <c r="AF35" s="17">
        <f t="shared" si="3"/>
        <v>628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786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IF(LEN(TRIM(Input!C34)) = 0, "", Input!C34)</f>
        <v>43</v>
      </c>
      <c r="C36" s="91" t="s">
        <v>0</v>
      </c>
      <c r="D36" s="90">
        <f>IF(LEN(TRIM(Input!D34)) = 0, "", Input!D34)</f>
        <v>133</v>
      </c>
      <c r="E36" s="92"/>
      <c r="F36" s="90" t="str">
        <f>IF(LEN(TRIM(Input!E34)) = 0, "", Input!E34)</f>
        <v/>
      </c>
      <c r="G36" s="90" t="s">
        <v>0</v>
      </c>
      <c r="H36" s="90" t="str">
        <f>IF(LEN(TRIM(Input!F34)) = 0, "", Input!F34)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IF(LEN(TRIM(Input!C82)) = 0, "", Input!C82)</f>
        <v>106</v>
      </c>
      <c r="N36" s="95" t="s">
        <v>0</v>
      </c>
      <c r="O36" s="94">
        <f>IF(LEN(TRIM(Input!D82)) = 0, "", Input!D82)</f>
        <v>36</v>
      </c>
      <c r="P36" s="94" t="s">
        <v>0</v>
      </c>
      <c r="Q36" s="94" t="str">
        <f>IF(LEN(TRIM(Input!E82)) = 0, "", Input!E82)</f>
        <v/>
      </c>
      <c r="R36" s="94" t="s">
        <v>0</v>
      </c>
      <c r="S36" s="94" t="str">
        <f>IF(LEN(TRIM(Input!F82)) = 0, "", Input!F82)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43</v>
      </c>
      <c r="Z36" s="16">
        <f t="shared" si="8"/>
        <v>133</v>
      </c>
      <c r="AA36" s="16">
        <f t="shared" si="9"/>
        <v>0</v>
      </c>
      <c r="AB36" s="16">
        <f t="shared" si="10"/>
        <v>0</v>
      </c>
      <c r="AC36" s="16">
        <f t="shared" si="1"/>
        <v>176</v>
      </c>
      <c r="AD36" s="17">
        <f t="shared" si="2"/>
        <v>175</v>
      </c>
      <c r="AE36" s="17"/>
      <c r="AF36" s="17">
        <f t="shared" si="3"/>
        <v>689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864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IF(LEN(TRIM(Input!C35)) = 0, "", Input!C35)</f>
        <v>34</v>
      </c>
      <c r="C37" s="91" t="s">
        <v>0</v>
      </c>
      <c r="D37" s="90">
        <f>IF(LEN(TRIM(Input!D35)) = 0, "", Input!D35)</f>
        <v>163</v>
      </c>
      <c r="E37" s="98"/>
      <c r="F37" s="90" t="str">
        <f>IF(LEN(TRIM(Input!E35)) = 0, "", Input!E35)</f>
        <v/>
      </c>
      <c r="G37" s="90" t="s">
        <v>0</v>
      </c>
      <c r="H37" s="90" t="str">
        <f>IF(LEN(TRIM(Input!F35)) = 0, "", Input!F35)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IF(LEN(TRIM(Input!C83)) = 0, "", Input!C83)</f>
        <v>114</v>
      </c>
      <c r="N37" s="95" t="s">
        <v>0</v>
      </c>
      <c r="O37" s="94">
        <f>IF(LEN(TRIM(Input!D83)) = 0, "", Input!D83)</f>
        <v>28</v>
      </c>
      <c r="P37" s="94" t="s">
        <v>0</v>
      </c>
      <c r="Q37" s="94" t="str">
        <f>IF(LEN(TRIM(Input!E83)) = 0, "", Input!E83)</f>
        <v/>
      </c>
      <c r="R37" s="94" t="s">
        <v>0</v>
      </c>
      <c r="S37" s="94" t="str">
        <f>IF(LEN(TRIM(Input!F83)) = 0, "", Input!F83)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34</v>
      </c>
      <c r="Z37" s="16">
        <f t="shared" si="8"/>
        <v>163</v>
      </c>
      <c r="AA37" s="16">
        <f t="shared" si="9"/>
        <v>0</v>
      </c>
      <c r="AB37" s="16">
        <f t="shared" si="10"/>
        <v>0</v>
      </c>
      <c r="AC37" s="16">
        <f t="shared" si="1"/>
        <v>197</v>
      </c>
      <c r="AD37" s="17">
        <f t="shared" si="2"/>
        <v>204</v>
      </c>
      <c r="AE37" s="17"/>
      <c r="AF37" s="17">
        <f t="shared" si="3"/>
        <v>745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949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IF(LEN(TRIM(Input!C36)) = 0, "", Input!C36)</f>
        <v>44</v>
      </c>
      <c r="C38" s="91" t="s">
        <v>0</v>
      </c>
      <c r="D38" s="90">
        <f>IF(LEN(TRIM(Input!D36)) = 0, "", Input!D36)</f>
        <v>205</v>
      </c>
      <c r="E38" s="98"/>
      <c r="F38" s="90" t="str">
        <f>IF(LEN(TRIM(Input!E36)) = 0, "", Input!E36)</f>
        <v/>
      </c>
      <c r="G38" s="90" t="s">
        <v>0</v>
      </c>
      <c r="H38" s="90" t="str">
        <f>IF(LEN(TRIM(Input!F36)) = 0, "", Input!F36)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IF(LEN(TRIM(Input!C84)) = 0, "", Input!C84)</f>
        <v>122</v>
      </c>
      <c r="N38" s="95" t="s">
        <v>0</v>
      </c>
      <c r="O38" s="94">
        <f>IF(LEN(TRIM(Input!D84)) = 0, "", Input!D84)</f>
        <v>25</v>
      </c>
      <c r="P38" s="94" t="s">
        <v>0</v>
      </c>
      <c r="Q38" s="94" t="str">
        <f>IF(LEN(TRIM(Input!E84)) = 0, "", Input!E84)</f>
        <v/>
      </c>
      <c r="R38" s="94" t="s">
        <v>0</v>
      </c>
      <c r="S38" s="94" t="str">
        <f>IF(LEN(TRIM(Input!F84)) = 0, "", Input!F84)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44</v>
      </c>
      <c r="Z38" s="16">
        <f t="shared" si="8"/>
        <v>205</v>
      </c>
      <c r="AA38" s="16">
        <f t="shared" si="9"/>
        <v>0</v>
      </c>
      <c r="AB38" s="16">
        <f t="shared" si="10"/>
        <v>0</v>
      </c>
      <c r="AC38" s="16">
        <f t="shared" si="1"/>
        <v>249</v>
      </c>
      <c r="AD38" s="17">
        <f t="shared" si="2"/>
        <v>254</v>
      </c>
      <c r="AE38" s="17"/>
      <c r="AF38" s="17">
        <f t="shared" si="3"/>
        <v>763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1017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IF(LEN(TRIM(Input!C37)) = 0, "", Input!C37)</f>
        <v>54</v>
      </c>
      <c r="C39" s="168">
        <f>IF(LEN(CONCATENATE(B36,B37,B38,B39))=0, " ", SUM(B36:B39))</f>
        <v>175</v>
      </c>
      <c r="D39" s="167">
        <f>IF(LEN(TRIM(Input!D37)) = 0, "", Input!D37)</f>
        <v>188</v>
      </c>
      <c r="E39" s="168">
        <f>IF(LEN(CONCATENATE(D36,D37,D38,D39))=0, " ", SUM(D36:D39))</f>
        <v>689</v>
      </c>
      <c r="F39" s="167" t="str">
        <f>IF(LEN(TRIM(Input!E37)) = 0, "", Input!E37)</f>
        <v/>
      </c>
      <c r="G39" s="168" t="str">
        <f>IF(LEN(CONCATENATE(F36,F37,F38,F39))=0, " ", SUM(F36:F39))</f>
        <v xml:space="preserve"> </v>
      </c>
      <c r="H39" s="167" t="str">
        <f>IF(LEN(TRIM(Input!F37)) = 0, "", Input!F37)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864</v>
      </c>
      <c r="K39" s="106">
        <v>0.82291666666666596</v>
      </c>
      <c r="L39" s="107"/>
      <c r="M39" s="107">
        <f>IF(LEN(TRIM(Input!C85)) = 0, "", Input!C85)</f>
        <v>99</v>
      </c>
      <c r="N39" s="108">
        <f>IF(LEN(CONCATENATE(M36,M37,M38,M39))=0, " ", SUM(M36:M39))</f>
        <v>441</v>
      </c>
      <c r="O39" s="107">
        <f>IF(LEN(TRIM(Input!D85)) = 0, "", Input!D85)</f>
        <v>29</v>
      </c>
      <c r="P39" s="108">
        <f>IF(LEN(CONCATENATE(O36,O37,O38,O39))=0, " ", SUM(O36:O39))</f>
        <v>118</v>
      </c>
      <c r="Q39" s="107" t="str">
        <f>IF(LEN(TRIM(Input!E85)) = 0, "", Input!E85)</f>
        <v/>
      </c>
      <c r="R39" s="108" t="str">
        <f>IF(LEN(CONCATENATE(Q36,Q37,Q38,Q39))=0, " ", SUM(Q36:Q39))</f>
        <v xml:space="preserve"> </v>
      </c>
      <c r="S39" s="107" t="str">
        <f>IF(LEN(TRIM(Input!F85)) = 0, "", Input!F85)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559</v>
      </c>
      <c r="V39" s="13"/>
      <c r="W39" s="11"/>
      <c r="X39" s="97">
        <f t="shared" si="0"/>
        <v>0.32291666666666702</v>
      </c>
      <c r="Y39" s="16">
        <f t="shared" si="7"/>
        <v>54</v>
      </c>
      <c r="Z39" s="16">
        <f t="shared" si="8"/>
        <v>188</v>
      </c>
      <c r="AA39" s="16">
        <f t="shared" si="9"/>
        <v>0</v>
      </c>
      <c r="AB39" s="16">
        <f t="shared" si="10"/>
        <v>0</v>
      </c>
      <c r="AC39" s="16">
        <f t="shared" si="1"/>
        <v>242</v>
      </c>
      <c r="AD39" s="17">
        <f t="shared" si="2"/>
        <v>302</v>
      </c>
      <c r="AE39" s="17"/>
      <c r="AF39" s="17">
        <f t="shared" si="3"/>
        <v>695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997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IF(LEN(TRIM(Input!C38)) = 0, "", Input!C38)</f>
        <v>72</v>
      </c>
      <c r="C40" s="91" t="s">
        <v>0</v>
      </c>
      <c r="D40" s="90">
        <f>IF(LEN(TRIM(Input!D38)) = 0, "", Input!D38)</f>
        <v>189</v>
      </c>
      <c r="E40" s="92"/>
      <c r="F40" s="90" t="str">
        <f>IF(LEN(TRIM(Input!E38)) = 0, "", Input!E38)</f>
        <v/>
      </c>
      <c r="G40" s="90" t="s">
        <v>0</v>
      </c>
      <c r="H40" s="90" t="str">
        <f>IF(LEN(TRIM(Input!F38)) = 0, "", Input!F38)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IF(LEN(TRIM(Input!C86)) = 0, "", Input!C86)</f>
        <v>104</v>
      </c>
      <c r="N40" s="95" t="s">
        <v>0</v>
      </c>
      <c r="O40" s="94">
        <f>IF(LEN(TRIM(Input!D86)) = 0, "", Input!D86)</f>
        <v>34</v>
      </c>
      <c r="P40" s="94" t="s">
        <v>0</v>
      </c>
      <c r="Q40" s="94" t="str">
        <f>IF(LEN(TRIM(Input!E86)) = 0, "", Input!E86)</f>
        <v/>
      </c>
      <c r="R40" s="94" t="s">
        <v>0</v>
      </c>
      <c r="S40" s="94" t="str">
        <f>IF(LEN(TRIM(Input!F86)) = 0, "", Input!F86)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72</v>
      </c>
      <c r="Z40" s="16">
        <f t="shared" si="8"/>
        <v>189</v>
      </c>
      <c r="AA40" s="16">
        <f t="shared" si="9"/>
        <v>0</v>
      </c>
      <c r="AB40" s="16">
        <f t="shared" si="10"/>
        <v>0</v>
      </c>
      <c r="AC40" s="16">
        <f t="shared" si="1"/>
        <v>261</v>
      </c>
      <c r="AD40" s="17">
        <f t="shared" si="2"/>
        <v>310</v>
      </c>
      <c r="AE40" s="17"/>
      <c r="AF40" s="17">
        <f t="shared" si="3"/>
        <v>668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978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IF(LEN(TRIM(Input!C39)) = 0, "", Input!C39)</f>
        <v>84</v>
      </c>
      <c r="C41" s="91" t="s">
        <v>0</v>
      </c>
      <c r="D41" s="90">
        <f>IF(LEN(TRIM(Input!D39)) = 0, "", Input!D39)</f>
        <v>181</v>
      </c>
      <c r="E41" s="98"/>
      <c r="F41" s="90" t="str">
        <f>IF(LEN(TRIM(Input!E39)) = 0, "", Input!E39)</f>
        <v/>
      </c>
      <c r="G41" s="90" t="s">
        <v>0</v>
      </c>
      <c r="H41" s="90" t="str">
        <f>IF(LEN(TRIM(Input!F39)) = 0, "", Input!F39)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IF(LEN(TRIM(Input!C87)) = 0, "", Input!C87)</f>
        <v>87</v>
      </c>
      <c r="N41" s="95" t="s">
        <v>0</v>
      </c>
      <c r="O41" s="94">
        <f>IF(LEN(TRIM(Input!D87)) = 0, "", Input!D87)</f>
        <v>36</v>
      </c>
      <c r="P41" s="94" t="s">
        <v>0</v>
      </c>
      <c r="Q41" s="94" t="str">
        <f>IF(LEN(TRIM(Input!E87)) = 0, "", Input!E87)</f>
        <v/>
      </c>
      <c r="R41" s="94" t="s">
        <v>0</v>
      </c>
      <c r="S41" s="94" t="str">
        <f>IF(LEN(TRIM(Input!F87)) = 0, "", Input!F87)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84</v>
      </c>
      <c r="Z41" s="16">
        <f t="shared" si="8"/>
        <v>181</v>
      </c>
      <c r="AA41" s="16">
        <f t="shared" si="9"/>
        <v>0</v>
      </c>
      <c r="AB41" s="16">
        <f t="shared" si="10"/>
        <v>0</v>
      </c>
      <c r="AC41" s="16">
        <f t="shared" si="1"/>
        <v>265</v>
      </c>
      <c r="AD41" s="17">
        <f t="shared" si="2"/>
        <v>299</v>
      </c>
      <c r="AE41" s="17"/>
      <c r="AF41" s="17">
        <f t="shared" si="3"/>
        <v>589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888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IF(LEN(TRIM(Input!C40)) = 0, "", Input!C40)</f>
        <v>92</v>
      </c>
      <c r="C42" s="91" t="s">
        <v>0</v>
      </c>
      <c r="D42" s="90">
        <f>IF(LEN(TRIM(Input!D40)) = 0, "", Input!D40)</f>
        <v>137</v>
      </c>
      <c r="E42" s="98"/>
      <c r="F42" s="90" t="str">
        <f>IF(LEN(TRIM(Input!E40)) = 0, "", Input!E40)</f>
        <v/>
      </c>
      <c r="G42" s="90" t="s">
        <v>0</v>
      </c>
      <c r="H42" s="90" t="str">
        <f>IF(LEN(TRIM(Input!F40)) = 0, "", Input!F40)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IF(LEN(TRIM(Input!C88)) = 0, "", Input!C88)</f>
        <v>102</v>
      </c>
      <c r="N42" s="95" t="s">
        <v>0</v>
      </c>
      <c r="O42" s="94">
        <f>IF(LEN(TRIM(Input!D88)) = 0, "", Input!D88)</f>
        <v>22</v>
      </c>
      <c r="P42" s="94" t="s">
        <v>0</v>
      </c>
      <c r="Q42" s="94" t="str">
        <f>IF(LEN(TRIM(Input!E88)) = 0, "", Input!E88)</f>
        <v/>
      </c>
      <c r="R42" s="94" t="s">
        <v>0</v>
      </c>
      <c r="S42" s="94" t="str">
        <f>IF(LEN(TRIM(Input!F88)) = 0, "", Input!F88)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92</v>
      </c>
      <c r="Z42" s="16">
        <f t="shared" si="8"/>
        <v>137</v>
      </c>
      <c r="AA42" s="16">
        <f t="shared" si="9"/>
        <v>0</v>
      </c>
      <c r="AB42" s="16">
        <f t="shared" si="10"/>
        <v>0</v>
      </c>
      <c r="AC42" s="16">
        <f t="shared" si="1"/>
        <v>229</v>
      </c>
      <c r="AD42" s="17">
        <f t="shared" si="2"/>
        <v>284</v>
      </c>
      <c r="AE42" s="17"/>
      <c r="AF42" s="17">
        <f t="shared" si="3"/>
        <v>514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798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IF(LEN(TRIM(Input!C41)) = 0, "", Input!C41)</f>
        <v>62</v>
      </c>
      <c r="C43" s="168">
        <f>IF(LEN(CONCATENATE(B40,B41,B42,B43))=0, " ", SUM(B40:B43))</f>
        <v>310</v>
      </c>
      <c r="D43" s="167">
        <f>IF(LEN(TRIM(Input!D41)) = 0, "", Input!D41)</f>
        <v>161</v>
      </c>
      <c r="E43" s="168">
        <f>IF(LEN(CONCATENATE(D40,D41,D42,D43))=0, " ", SUM(D40:D43))</f>
        <v>668</v>
      </c>
      <c r="F43" s="167" t="str">
        <f>IF(LEN(TRIM(Input!E41)) = 0, "", Input!E41)</f>
        <v/>
      </c>
      <c r="G43" s="168" t="str">
        <f>IF(LEN(CONCATENATE(F40,F41,F42,F43))=0, " ", SUM(F40:F43))</f>
        <v xml:space="preserve"> </v>
      </c>
      <c r="H43" s="167" t="str">
        <f>IF(LEN(TRIM(Input!F41)) = 0, "", Input!F41)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978</v>
      </c>
      <c r="K43" s="93">
        <v>0.86458333333333204</v>
      </c>
      <c r="L43" s="94"/>
      <c r="M43" s="107">
        <f>IF(LEN(TRIM(Input!C89)) = 0, "", Input!C89)</f>
        <v>94</v>
      </c>
      <c r="N43" s="108">
        <f>IF(LEN(CONCATENATE(M40,M41,M42,M43))=0, " ", SUM(M40:M43))</f>
        <v>387</v>
      </c>
      <c r="O43" s="107">
        <f>IF(LEN(TRIM(Input!D89)) = 0, "", Input!D89)</f>
        <v>18</v>
      </c>
      <c r="P43" s="108">
        <f>IF(LEN(CONCATENATE(O40,O41,O42,O43))=0, " ", SUM(O40:O43))</f>
        <v>110</v>
      </c>
      <c r="Q43" s="107" t="str">
        <f>IF(LEN(TRIM(Input!E89)) = 0, "", Input!E89)</f>
        <v/>
      </c>
      <c r="R43" s="108" t="str">
        <f>IF(LEN(CONCATENATE(Q40,Q41,Q42,Q43))=0, " ", SUM(Q40:Q43))</f>
        <v xml:space="preserve"> </v>
      </c>
      <c r="S43" s="107" t="str">
        <f>IF(LEN(TRIM(Input!F89)) = 0, "", Input!F89)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497</v>
      </c>
      <c r="V43" s="13"/>
      <c r="W43" s="11"/>
      <c r="X43" s="97">
        <f t="shared" si="0"/>
        <v>0.36458333333333298</v>
      </c>
      <c r="Y43" s="16">
        <f t="shared" si="7"/>
        <v>62</v>
      </c>
      <c r="Z43" s="16">
        <f t="shared" si="8"/>
        <v>161</v>
      </c>
      <c r="AA43" s="16">
        <f t="shared" si="9"/>
        <v>0</v>
      </c>
      <c r="AB43" s="16">
        <f t="shared" si="10"/>
        <v>0</v>
      </c>
      <c r="AC43" s="16">
        <f t="shared" si="1"/>
        <v>223</v>
      </c>
      <c r="AD43" s="17">
        <f t="shared" si="2"/>
        <v>267</v>
      </c>
      <c r="AE43" s="17"/>
      <c r="AF43" s="17">
        <f t="shared" si="3"/>
        <v>494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761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IF(LEN(TRIM(Input!C42)) = 0, "", Input!C42)</f>
        <v>61</v>
      </c>
      <c r="C44" s="91" t="s">
        <v>0</v>
      </c>
      <c r="D44" s="90">
        <f>IF(LEN(TRIM(Input!D42)) = 0, "", Input!D42)</f>
        <v>110</v>
      </c>
      <c r="E44" s="92"/>
      <c r="F44" s="90" t="str">
        <f>IF(LEN(TRIM(Input!E42)) = 0, "", Input!E42)</f>
        <v/>
      </c>
      <c r="G44" s="90" t="s">
        <v>0</v>
      </c>
      <c r="H44" s="90" t="str">
        <f>IF(LEN(TRIM(Input!F42)) = 0, "", Input!F42)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IF(LEN(TRIM(Input!C90)) = 0, "", Input!C90)</f>
        <v>78</v>
      </c>
      <c r="N44" s="95" t="s">
        <v>0</v>
      </c>
      <c r="O44" s="94">
        <f>IF(LEN(TRIM(Input!D90)) = 0, "", Input!D90)</f>
        <v>22</v>
      </c>
      <c r="P44" s="94" t="s">
        <v>0</v>
      </c>
      <c r="Q44" s="94" t="str">
        <f>IF(LEN(TRIM(Input!E90)) = 0, "", Input!E90)</f>
        <v/>
      </c>
      <c r="R44" s="94" t="s">
        <v>0</v>
      </c>
      <c r="S44" s="94" t="str">
        <f>IF(LEN(TRIM(Input!F90)) = 0, "", Input!F90)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61</v>
      </c>
      <c r="Z44" s="16">
        <f t="shared" si="8"/>
        <v>110</v>
      </c>
      <c r="AA44" s="16">
        <f t="shared" si="9"/>
        <v>0</v>
      </c>
      <c r="AB44" s="16">
        <f t="shared" si="10"/>
        <v>0</v>
      </c>
      <c r="AC44" s="16">
        <f t="shared" si="1"/>
        <v>171</v>
      </c>
      <c r="AD44" s="17">
        <f t="shared" si="2"/>
        <v>304</v>
      </c>
      <c r="AE44" s="17"/>
      <c r="AF44" s="17">
        <f t="shared" si="3"/>
        <v>439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743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IF(LEN(TRIM(Input!C43)) = 0, "", Input!C43)</f>
        <v>69</v>
      </c>
      <c r="C45" s="91" t="s">
        <v>0</v>
      </c>
      <c r="D45" s="90">
        <f>IF(LEN(TRIM(Input!D43)) = 0, "", Input!D43)</f>
        <v>106</v>
      </c>
      <c r="E45" s="98"/>
      <c r="F45" s="90" t="str">
        <f>IF(LEN(TRIM(Input!E43)) = 0, "", Input!E43)</f>
        <v/>
      </c>
      <c r="G45" s="90" t="s">
        <v>0</v>
      </c>
      <c r="H45" s="90" t="str">
        <f>IF(LEN(TRIM(Input!F43)) = 0, "", Input!F43)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IF(LEN(TRIM(Input!C91)) = 0, "", Input!C91)</f>
        <v>64</v>
      </c>
      <c r="N45" s="95" t="s">
        <v>0</v>
      </c>
      <c r="O45" s="94">
        <f>IF(LEN(TRIM(Input!D91)) = 0, "", Input!D91)</f>
        <v>23</v>
      </c>
      <c r="P45" s="94" t="s">
        <v>0</v>
      </c>
      <c r="Q45" s="94" t="str">
        <f>IF(LEN(TRIM(Input!E91)) = 0, "", Input!E91)</f>
        <v/>
      </c>
      <c r="R45" s="94" t="s">
        <v>0</v>
      </c>
      <c r="S45" s="94" t="str">
        <f>IF(LEN(TRIM(Input!F91)) = 0, "", Input!F91)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69</v>
      </c>
      <c r="Z45" s="16">
        <f t="shared" si="8"/>
        <v>106</v>
      </c>
      <c r="AA45" s="16">
        <f t="shared" si="9"/>
        <v>0</v>
      </c>
      <c r="AB45" s="16">
        <f t="shared" si="10"/>
        <v>0</v>
      </c>
      <c r="AC45" s="16">
        <f t="shared" si="1"/>
        <v>175</v>
      </c>
      <c r="AD45" s="17">
        <f t="shared" si="2"/>
        <v>346</v>
      </c>
      <c r="AE45" s="17"/>
      <c r="AF45" s="17">
        <f t="shared" si="3"/>
        <v>440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786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IF(LEN(TRIM(Input!C44)) = 0, "", Input!C44)</f>
        <v>75</v>
      </c>
      <c r="C46" s="91" t="s">
        <v>0</v>
      </c>
      <c r="D46" s="90">
        <f>IF(LEN(TRIM(Input!D44)) = 0, "", Input!D44)</f>
        <v>117</v>
      </c>
      <c r="E46" s="98"/>
      <c r="F46" s="90" t="str">
        <f>IF(LEN(TRIM(Input!E44)) = 0, "", Input!E44)</f>
        <v/>
      </c>
      <c r="G46" s="90" t="s">
        <v>0</v>
      </c>
      <c r="H46" s="90" t="str">
        <f>IF(LEN(TRIM(Input!F44)) = 0, "", Input!F44)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IF(LEN(TRIM(Input!C92)) = 0, "", Input!C92)</f>
        <v>63</v>
      </c>
      <c r="N46" s="95" t="s">
        <v>0</v>
      </c>
      <c r="O46" s="94">
        <f>IF(LEN(TRIM(Input!D92)) = 0, "", Input!D92)</f>
        <v>18</v>
      </c>
      <c r="P46" s="94" t="s">
        <v>0</v>
      </c>
      <c r="Q46" s="94" t="str">
        <f>IF(LEN(TRIM(Input!E92)) = 0, "", Input!E92)</f>
        <v/>
      </c>
      <c r="R46" s="94" t="s">
        <v>0</v>
      </c>
      <c r="S46" s="94" t="str">
        <f>IF(LEN(TRIM(Input!F92)) = 0, "", Input!F92)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75</v>
      </c>
      <c r="Z46" s="16">
        <f t="shared" si="8"/>
        <v>117</v>
      </c>
      <c r="AA46" s="16">
        <f t="shared" si="9"/>
        <v>0</v>
      </c>
      <c r="AB46" s="16">
        <f t="shared" si="10"/>
        <v>0</v>
      </c>
      <c r="AC46" s="16">
        <f t="shared" si="1"/>
        <v>192</v>
      </c>
      <c r="AD46" s="17">
        <f t="shared" si="2"/>
        <v>356</v>
      </c>
      <c r="AE46" s="17"/>
      <c r="AF46" s="17">
        <f t="shared" si="3"/>
        <v>443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799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IF(LEN(TRIM(Input!C45)) = 0, "", Input!C45)</f>
        <v>99</v>
      </c>
      <c r="C47" s="168">
        <f>IF(LEN(CONCATENATE(B44,B45,B46,B47))=0, " ", SUM(B44:B47))</f>
        <v>304</v>
      </c>
      <c r="D47" s="167">
        <f>IF(LEN(TRIM(Input!D45)) = 0, "", Input!D45)</f>
        <v>106</v>
      </c>
      <c r="E47" s="168">
        <f>IF(LEN(CONCATENATE(D44,D45,D46,D47))=0, " ", SUM(D44:D47))</f>
        <v>439</v>
      </c>
      <c r="F47" s="167" t="str">
        <f>IF(LEN(TRIM(Input!E45)) = 0, "", Input!E45)</f>
        <v/>
      </c>
      <c r="G47" s="168" t="str">
        <f>IF(LEN(CONCATENATE(F44,F45,F46,F47))=0, " ", SUM(F44:F47))</f>
        <v xml:space="preserve"> </v>
      </c>
      <c r="H47" s="167" t="str">
        <f>IF(LEN(TRIM(Input!F45)) = 0, "", Input!F45)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743</v>
      </c>
      <c r="K47" s="106">
        <v>0.906249999999999</v>
      </c>
      <c r="L47" s="107"/>
      <c r="M47" s="107">
        <f>IF(LEN(TRIM(Input!C93)) = 0, "", Input!C93)</f>
        <v>48</v>
      </c>
      <c r="N47" s="108">
        <f>IF(LEN(CONCATENATE(M44,M45,M46,M47))=0, " ", SUM(M44:M47))</f>
        <v>253</v>
      </c>
      <c r="O47" s="107">
        <f>IF(LEN(TRIM(Input!D93)) = 0, "", Input!D93)</f>
        <v>23</v>
      </c>
      <c r="P47" s="108">
        <f>IF(LEN(CONCATENATE(O44,O45,O46,O47))=0, " ", SUM(O44:O47))</f>
        <v>86</v>
      </c>
      <c r="Q47" s="107" t="str">
        <f>IF(LEN(TRIM(Input!E93)) = 0, "", Input!E93)</f>
        <v/>
      </c>
      <c r="R47" s="108" t="str">
        <f>IF(LEN(CONCATENATE(Q44,Q45,Q46,Q47))=0, " ", SUM(Q44:Q47))</f>
        <v xml:space="preserve"> </v>
      </c>
      <c r="S47" s="107" t="str">
        <f>IF(LEN(TRIM(Input!F93)) = 0, "", Input!F93)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339</v>
      </c>
      <c r="V47" s="13"/>
      <c r="W47" s="11"/>
      <c r="X47" s="97">
        <f t="shared" si="0"/>
        <v>0.40625</v>
      </c>
      <c r="Y47" s="16">
        <f t="shared" si="7"/>
        <v>99</v>
      </c>
      <c r="Z47" s="16">
        <f t="shared" si="8"/>
        <v>106</v>
      </c>
      <c r="AA47" s="16">
        <f t="shared" si="9"/>
        <v>0</v>
      </c>
      <c r="AB47" s="16">
        <f t="shared" si="10"/>
        <v>0</v>
      </c>
      <c r="AC47" s="16">
        <f t="shared" si="1"/>
        <v>205</v>
      </c>
      <c r="AD47" s="17">
        <f t="shared" si="2"/>
        <v>378</v>
      </c>
      <c r="AE47" s="17"/>
      <c r="AF47" s="17">
        <f t="shared" si="3"/>
        <v>429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807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IF(LEN(TRIM(Input!C46)) = 0, "", Input!C46)</f>
        <v>103</v>
      </c>
      <c r="C48" s="91" t="s">
        <v>0</v>
      </c>
      <c r="D48" s="90">
        <f>IF(LEN(TRIM(Input!D46)) = 0, "", Input!D46)</f>
        <v>111</v>
      </c>
      <c r="E48" s="92"/>
      <c r="F48" s="90" t="str">
        <f>IF(LEN(TRIM(Input!E46)) = 0, "", Input!E46)</f>
        <v/>
      </c>
      <c r="G48" s="90" t="s">
        <v>0</v>
      </c>
      <c r="H48" s="90" t="str">
        <f>IF(LEN(TRIM(Input!F46)) = 0, "", Input!F46)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IF(LEN(TRIM(Input!C94)) = 0, "", Input!C94)</f>
        <v>43</v>
      </c>
      <c r="N48" s="95" t="s">
        <v>0</v>
      </c>
      <c r="O48" s="94">
        <f>IF(LEN(TRIM(Input!D94)) = 0, "", Input!D94)</f>
        <v>16</v>
      </c>
      <c r="P48" s="94" t="s">
        <v>0</v>
      </c>
      <c r="Q48" s="94" t="str">
        <f>IF(LEN(TRIM(Input!E94)) = 0, "", Input!E94)</f>
        <v/>
      </c>
      <c r="R48" s="94" t="s">
        <v>0</v>
      </c>
      <c r="S48" s="94" t="str">
        <f>IF(LEN(TRIM(Input!F94)) = 0, "", Input!F94)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103</v>
      </c>
      <c r="Z48" s="16">
        <f t="shared" si="8"/>
        <v>111</v>
      </c>
      <c r="AA48" s="16">
        <f t="shared" si="9"/>
        <v>0</v>
      </c>
      <c r="AB48" s="16">
        <f t="shared" si="10"/>
        <v>0</v>
      </c>
      <c r="AC48" s="16">
        <f t="shared" si="1"/>
        <v>214</v>
      </c>
      <c r="AD48" s="17">
        <f t="shared" si="2"/>
        <v>378</v>
      </c>
      <c r="AE48" s="17"/>
      <c r="AF48" s="17">
        <f t="shared" si="3"/>
        <v>444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822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IF(LEN(TRIM(Input!C47)) = 0, "", Input!C47)</f>
        <v>79</v>
      </c>
      <c r="C49" s="91" t="s">
        <v>0</v>
      </c>
      <c r="D49" s="90">
        <f>IF(LEN(TRIM(Input!D47)) = 0, "", Input!D47)</f>
        <v>109</v>
      </c>
      <c r="E49" s="98"/>
      <c r="F49" s="90" t="str">
        <f>IF(LEN(TRIM(Input!E47)) = 0, "", Input!E47)</f>
        <v/>
      </c>
      <c r="G49" s="90" t="s">
        <v>0</v>
      </c>
      <c r="H49" s="90" t="str">
        <f>IF(LEN(TRIM(Input!F47)) = 0, "", Input!F47)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IF(LEN(TRIM(Input!C95)) = 0, "", Input!C95)</f>
        <v>40</v>
      </c>
      <c r="N49" s="95" t="s">
        <v>0</v>
      </c>
      <c r="O49" s="94">
        <f>IF(LEN(TRIM(Input!D95)) = 0, "", Input!D95)</f>
        <v>13</v>
      </c>
      <c r="P49" s="94" t="s">
        <v>0</v>
      </c>
      <c r="Q49" s="94" t="str">
        <f>IF(LEN(TRIM(Input!E95)) = 0, "", Input!E95)</f>
        <v/>
      </c>
      <c r="R49" s="94" t="s">
        <v>0</v>
      </c>
      <c r="S49" s="94" t="str">
        <f>IF(LEN(TRIM(Input!F95)) = 0, "", Input!F95)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79</v>
      </c>
      <c r="Z49" s="16">
        <f t="shared" si="8"/>
        <v>109</v>
      </c>
      <c r="AA49" s="16">
        <f t="shared" si="9"/>
        <v>0</v>
      </c>
      <c r="AB49" s="16">
        <f t="shared" si="10"/>
        <v>0</v>
      </c>
      <c r="AC49" s="16">
        <f t="shared" si="1"/>
        <v>188</v>
      </c>
      <c r="AD49" s="17">
        <f t="shared" si="2"/>
        <v>391</v>
      </c>
      <c r="AE49" s="17"/>
      <c r="AF49" s="17">
        <f t="shared" si="3"/>
        <v>458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849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IF(LEN(TRIM(Input!C48)) = 0, "", Input!C48)</f>
        <v>97</v>
      </c>
      <c r="C50" s="91" t="s">
        <v>0</v>
      </c>
      <c r="D50" s="90">
        <f>IF(LEN(TRIM(Input!D48)) = 0, "", Input!D48)</f>
        <v>103</v>
      </c>
      <c r="E50" s="98"/>
      <c r="F50" s="90" t="str">
        <f>IF(LEN(TRIM(Input!E48)) = 0, "", Input!E48)</f>
        <v/>
      </c>
      <c r="G50" s="90" t="s">
        <v>0</v>
      </c>
      <c r="H50" s="90" t="str">
        <f>IF(LEN(TRIM(Input!F48)) = 0, "", Input!F48)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IF(LEN(TRIM(Input!C96)) = 0, "", Input!C96)</f>
        <v>31</v>
      </c>
      <c r="N50" s="95" t="s">
        <v>0</v>
      </c>
      <c r="O50" s="94">
        <f>IF(LEN(TRIM(Input!D96)) = 0, "", Input!D96)</f>
        <v>12</v>
      </c>
      <c r="P50" s="94" t="s">
        <v>0</v>
      </c>
      <c r="Q50" s="94" t="str">
        <f>IF(LEN(TRIM(Input!E96)) = 0, "", Input!E96)</f>
        <v/>
      </c>
      <c r="R50" s="94" t="s">
        <v>0</v>
      </c>
      <c r="S50" s="94" t="str">
        <f>IF(LEN(TRIM(Input!F96)) = 0, "", Input!F96)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97</v>
      </c>
      <c r="Z50" s="16">
        <f t="shared" si="8"/>
        <v>103</v>
      </c>
      <c r="AA50" s="16">
        <f t="shared" si="9"/>
        <v>0</v>
      </c>
      <c r="AB50" s="16">
        <f t="shared" si="10"/>
        <v>0</v>
      </c>
      <c r="AC50" s="16">
        <f t="shared" si="1"/>
        <v>200</v>
      </c>
      <c r="AD50" s="17">
        <f t="shared" si="2"/>
        <v>423</v>
      </c>
      <c r="AE50" s="17"/>
      <c r="AF50" s="17">
        <f t="shared" si="3"/>
        <v>466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889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IF(LEN(TRIM(Input!C49)) = 0, "", Input!C49)</f>
        <v>99</v>
      </c>
      <c r="C51" s="168">
        <f>IF(LEN(CONCATENATE(B48,B49,B50,B51))=0, " ", SUM(B48:B51))</f>
        <v>378</v>
      </c>
      <c r="D51" s="167">
        <f>IF(LEN(TRIM(Input!D49)) = 0, "", Input!D49)</f>
        <v>121</v>
      </c>
      <c r="E51" s="168">
        <f>IF(LEN(CONCATENATE(D48,D49,D50,D51))=0, " ", SUM(D48:D51))</f>
        <v>444</v>
      </c>
      <c r="F51" s="167" t="str">
        <f>IF(LEN(TRIM(Input!E49)) = 0, "", Input!E49)</f>
        <v/>
      </c>
      <c r="G51" s="168" t="str">
        <f>IF(LEN(CONCATENATE(F48,F49,F50,F51))=0, " ", SUM(F48:F51))</f>
        <v xml:space="preserve"> </v>
      </c>
      <c r="H51" s="167" t="str">
        <f>IF(LEN(TRIM(Input!F49)) = 0, "", Input!F49)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822</v>
      </c>
      <c r="K51" s="106">
        <v>0.94791666666666496</v>
      </c>
      <c r="L51" s="107"/>
      <c r="M51" s="107">
        <f>IF(LEN(TRIM(Input!C97)) = 0, "", Input!C97)</f>
        <v>30</v>
      </c>
      <c r="N51" s="108">
        <f>IF(LEN(CONCATENATE(M48,M49,M50,M51))=0, " ", SUM(M48:M51))</f>
        <v>144</v>
      </c>
      <c r="O51" s="107">
        <f>IF(LEN(TRIM(Input!D97)) = 0, "", Input!D97)</f>
        <v>9</v>
      </c>
      <c r="P51" s="108">
        <f>IF(LEN(CONCATENATE(O48,O49,O50,O51))=0, " ", SUM(O48:O51))</f>
        <v>50</v>
      </c>
      <c r="Q51" s="107" t="str">
        <f>IF(LEN(TRIM(Input!E97)) = 0, "", Input!E97)</f>
        <v/>
      </c>
      <c r="R51" s="108" t="str">
        <f>IF(LEN(CONCATENATE(Q48,Q49,Q50,Q51))=0, " ", SUM(Q48:Q51))</f>
        <v xml:space="preserve"> </v>
      </c>
      <c r="S51" s="107" t="str">
        <f>IF(LEN(TRIM(Input!F97)) = 0, "", Input!F97)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194</v>
      </c>
      <c r="V51" s="13"/>
      <c r="W51" s="11"/>
      <c r="X51" s="97">
        <f t="shared" si="0"/>
        <v>0.44791666666666702</v>
      </c>
      <c r="Y51" s="16">
        <f t="shared" si="7"/>
        <v>99</v>
      </c>
      <c r="Z51" s="16">
        <f t="shared" si="8"/>
        <v>121</v>
      </c>
      <c r="AA51" s="16">
        <f t="shared" si="9"/>
        <v>0</v>
      </c>
      <c r="AB51" s="16">
        <f t="shared" si="10"/>
        <v>0</v>
      </c>
      <c r="AC51" s="16">
        <f t="shared" si="1"/>
        <v>220</v>
      </c>
      <c r="AD51" s="17">
        <f t="shared" si="2"/>
        <v>440</v>
      </c>
      <c r="AE51" s="17"/>
      <c r="AF51" s="17">
        <f t="shared" si="3"/>
        <v>469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909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IF(LEN(TRIM(Input!C50)) = 0, "", Input!C50)</f>
        <v>116</v>
      </c>
      <c r="C52" s="91" t="s">
        <v>0</v>
      </c>
      <c r="D52" s="90">
        <f>IF(LEN(TRIM(Input!D50)) = 0, "", Input!D50)</f>
        <v>125</v>
      </c>
      <c r="E52" s="92"/>
      <c r="F52" s="90" t="str">
        <f>IF(LEN(TRIM(Input!E50)) = 0, "", Input!E50)</f>
        <v/>
      </c>
      <c r="G52" s="90" t="s">
        <v>0</v>
      </c>
      <c r="H52" s="90" t="str">
        <f>IF(LEN(TRIM(Input!F50)) = 0, "", Input!F50)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IF(LEN(TRIM(Input!C98)) = 0, "", Input!C98)</f>
        <v>26</v>
      </c>
      <c r="N52" s="95" t="s">
        <v>0</v>
      </c>
      <c r="O52" s="94">
        <f>IF(LEN(TRIM(Input!D98)) = 0, "", Input!D98)</f>
        <v>7</v>
      </c>
      <c r="P52" s="94" t="s">
        <v>0</v>
      </c>
      <c r="Q52" s="94" t="str">
        <f>IF(LEN(TRIM(Input!E98)) = 0, "", Input!E98)</f>
        <v/>
      </c>
      <c r="R52" s="94" t="s">
        <v>0</v>
      </c>
      <c r="S52" s="94" t="str">
        <f>IF(LEN(TRIM(Input!F98)) = 0, "", Input!F98)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116</v>
      </c>
      <c r="Z52" s="16">
        <f t="shared" si="8"/>
        <v>125</v>
      </c>
      <c r="AA52" s="16">
        <f t="shared" si="9"/>
        <v>0</v>
      </c>
      <c r="AB52" s="16">
        <f t="shared" si="10"/>
        <v>0</v>
      </c>
      <c r="AC52" s="16">
        <f t="shared" si="1"/>
        <v>241</v>
      </c>
      <c r="AD52" s="17">
        <f t="shared" si="2"/>
        <v>456</v>
      </c>
      <c r="AE52" s="17"/>
      <c r="AF52" s="17">
        <f t="shared" si="3"/>
        <v>469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925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IF(LEN(TRIM(Input!C51)) = 0, "", Input!C51)</f>
        <v>111</v>
      </c>
      <c r="C53" s="91" t="s">
        <v>0</v>
      </c>
      <c r="D53" s="90">
        <f>IF(LEN(TRIM(Input!D51)) = 0, "", Input!D51)</f>
        <v>117</v>
      </c>
      <c r="E53" s="98"/>
      <c r="F53" s="90" t="str">
        <f>IF(LEN(TRIM(Input!E51)) = 0, "", Input!E51)</f>
        <v/>
      </c>
      <c r="G53" s="90" t="s">
        <v>0</v>
      </c>
      <c r="H53" s="90" t="str">
        <f>IF(LEN(TRIM(Input!F51)) = 0, "", Input!F51)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IF(LEN(TRIM(Input!C99)) = 0, "", Input!C99)</f>
        <v>28</v>
      </c>
      <c r="N53" s="95" t="s">
        <v>0</v>
      </c>
      <c r="O53" s="94">
        <f>IF(LEN(TRIM(Input!D99)) = 0, "", Input!D99)</f>
        <v>9</v>
      </c>
      <c r="P53" s="94" t="s">
        <v>0</v>
      </c>
      <c r="Q53" s="94" t="str">
        <f>IF(LEN(TRIM(Input!E99)) = 0, "", Input!E99)</f>
        <v/>
      </c>
      <c r="R53" s="94" t="s">
        <v>0</v>
      </c>
      <c r="S53" s="94" t="str">
        <f>IF(LEN(TRIM(Input!F99)) = 0, "", Input!F99)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111</v>
      </c>
      <c r="Z53" s="16">
        <f t="shared" si="8"/>
        <v>117</v>
      </c>
      <c r="AA53" s="16">
        <f t="shared" si="9"/>
        <v>0</v>
      </c>
      <c r="AB53" s="16">
        <f t="shared" si="10"/>
        <v>0</v>
      </c>
      <c r="AC53" s="16">
        <f t="shared" si="1"/>
        <v>228</v>
      </c>
      <c r="AD53" s="17">
        <f t="shared" si="2"/>
        <v>483</v>
      </c>
      <c r="AE53" s="17"/>
      <c r="AF53" s="17">
        <f t="shared" si="3"/>
        <v>447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930</v>
      </c>
      <c r="AM53" s="19"/>
    </row>
    <row r="54" spans="1:98" s="13" customFormat="1" ht="18.75" customHeight="1">
      <c r="A54" s="89">
        <v>0.47916666666666702</v>
      </c>
      <c r="B54" s="90">
        <f>IF(LEN(TRIM(Input!C52)) = 0, "", Input!C52)</f>
        <v>114</v>
      </c>
      <c r="C54" s="91" t="s">
        <v>0</v>
      </c>
      <c r="D54" s="90">
        <f>IF(LEN(TRIM(Input!D52)) = 0, "", Input!D52)</f>
        <v>106</v>
      </c>
      <c r="E54" s="98"/>
      <c r="F54" s="90" t="str">
        <f>IF(LEN(TRIM(Input!E52)) = 0, "", Input!E52)</f>
        <v/>
      </c>
      <c r="G54" s="90" t="s">
        <v>0</v>
      </c>
      <c r="H54" s="90" t="str">
        <f>IF(LEN(TRIM(Input!F52)) = 0, "", Input!F52)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IF(LEN(TRIM(Input!C100)) = 0, "", Input!C100)</f>
        <v>19</v>
      </c>
      <c r="N54" s="95" t="s">
        <v>0</v>
      </c>
      <c r="O54" s="94">
        <f>IF(LEN(TRIM(Input!D100)) = 0, "", Input!D100)</f>
        <v>8</v>
      </c>
      <c r="P54" s="94" t="s">
        <v>0</v>
      </c>
      <c r="Q54" s="94" t="str">
        <f>IF(LEN(TRIM(Input!E100)) = 0, "", Input!E100)</f>
        <v/>
      </c>
      <c r="R54" s="94" t="s">
        <v>0</v>
      </c>
      <c r="S54" s="94" t="str">
        <f>IF(LEN(TRIM(Input!F100)) = 0, "", Input!F100)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114</v>
      </c>
      <c r="Z54" s="16">
        <f t="shared" si="8"/>
        <v>106</v>
      </c>
      <c r="AA54" s="16">
        <f t="shared" si="9"/>
        <v>0</v>
      </c>
      <c r="AB54" s="16">
        <f t="shared" si="10"/>
        <v>0</v>
      </c>
      <c r="AC54" s="16">
        <f t="shared" si="1"/>
        <v>220</v>
      </c>
      <c r="AD54" s="17">
        <f t="shared" si="2"/>
        <v>507</v>
      </c>
      <c r="AE54" s="17"/>
      <c r="AF54" s="17">
        <f t="shared" si="3"/>
        <v>440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947</v>
      </c>
      <c r="AM54" s="19"/>
    </row>
    <row r="55" spans="1:98" s="13" customFormat="1" ht="18.75" customHeight="1" thickBot="1">
      <c r="A55" s="99">
        <v>0.48958333333333298</v>
      </c>
      <c r="B55" s="90">
        <f>IF(LEN(TRIM(Input!C53)) = 0, "", Input!C53)</f>
        <v>115</v>
      </c>
      <c r="C55" s="168">
        <f>IF(LEN(CONCATENATE(B52,B53,B54,B55))=0, " ", SUM(B52:B55))</f>
        <v>456</v>
      </c>
      <c r="D55" s="90">
        <f>IF(LEN(TRIM(Input!D53)) = 0, "", Input!D53)</f>
        <v>121</v>
      </c>
      <c r="E55" s="168">
        <f>IF(LEN(CONCATENATE(D52,D53,D54,D55))=0, " ", SUM(D52:D55))</f>
        <v>469</v>
      </c>
      <c r="F55" s="90" t="str">
        <f>IF(LEN(TRIM(Input!E53)) = 0, "", Input!E53)</f>
        <v/>
      </c>
      <c r="G55" s="168" t="str">
        <f>IF(LEN(CONCATENATE(F52,F53,F54,F55))=0, " ", SUM(F52:F55))</f>
        <v xml:space="preserve"> </v>
      </c>
      <c r="H55" s="90" t="str">
        <f>IF(LEN(TRIM(Input!F53)) = 0, "", Input!F53)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925</v>
      </c>
      <c r="K55" s="93">
        <v>0.98958333333333204</v>
      </c>
      <c r="L55" s="94"/>
      <c r="M55" s="94">
        <f>IF(LEN(TRIM(Input!C101)) = 0, "", Input!C101)</f>
        <v>9</v>
      </c>
      <c r="N55" s="108">
        <f>IF(LEN(CONCATENATE(M52,M53,M54,M55))=0, " ", SUM(M52:M55))</f>
        <v>82</v>
      </c>
      <c r="O55" s="94">
        <f>IF(LEN(TRIM(Input!D101)) = 0, "", Input!D101)</f>
        <v>5</v>
      </c>
      <c r="P55" s="108">
        <f>IF(LEN(CONCATENATE(O52,O53,O54,O55))=0, " ", SUM(O52:O55))</f>
        <v>29</v>
      </c>
      <c r="Q55" s="94" t="str">
        <f>IF(LEN(TRIM(Input!E101)) = 0, "", Input!E101)</f>
        <v/>
      </c>
      <c r="R55" s="108" t="str">
        <f>IF(LEN(CONCATENATE(Q52,Q53,Q54,Q55))=0, " ", SUM(Q52:Q55))</f>
        <v xml:space="preserve"> </v>
      </c>
      <c r="S55" s="94" t="str">
        <f>IF(LEN(TRIM(Input!F101)) = 0, "", Input!F101)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111</v>
      </c>
      <c r="W55" s="11"/>
      <c r="X55" s="97">
        <f t="shared" si="0"/>
        <v>0.48958333333333298</v>
      </c>
      <c r="Y55" s="16">
        <f t="shared" si="7"/>
        <v>115</v>
      </c>
      <c r="Z55" s="16">
        <f t="shared" si="8"/>
        <v>121</v>
      </c>
      <c r="AA55" s="16">
        <f t="shared" si="9"/>
        <v>0</v>
      </c>
      <c r="AB55" s="16">
        <f t="shared" si="10"/>
        <v>0</v>
      </c>
      <c r="AC55" s="16">
        <f t="shared" si="1"/>
        <v>236</v>
      </c>
      <c r="AD55" s="17">
        <f t="shared" si="2"/>
        <v>541</v>
      </c>
      <c r="AE55" s="17"/>
      <c r="AF55" s="17">
        <f t="shared" si="3"/>
        <v>441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982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1875</v>
      </c>
      <c r="D56" s="112"/>
      <c r="E56" s="112">
        <f>IF(SUM(E11,E15,E19,E23,E27,E31,E35,E39,E43,E47,E51,E55)=0,"",SUM(E11,E15,E19,E23,E27,E31,E35,E39,E43,E47,E51,E55))</f>
        <v>3373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5248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6343</v>
      </c>
      <c r="O56" s="114"/>
      <c r="P56" s="115">
        <f>IF(SUM(P11,P15,P19,P23,P27,P31,P35,P39,P43,P47,P51,P55)=0,"",SUM(P11,P15,P19,P23,P27,P31,P35,P39,P43,P47,P51,P55))</f>
        <v>2898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9241</v>
      </c>
      <c r="W56" s="2" t="s">
        <v>5</v>
      </c>
      <c r="X56" s="27">
        <f t="shared" ref="X56:X103" si="11">K8</f>
        <v>0.5</v>
      </c>
      <c r="Y56" s="28">
        <f>IF(M8="",0,M8)</f>
        <v>143</v>
      </c>
      <c r="Z56" s="28">
        <f>IF(O8="",0,O8)</f>
        <v>103</v>
      </c>
      <c r="AA56" s="28">
        <f>IF(Q8="",0,Q8)</f>
        <v>0</v>
      </c>
      <c r="AB56" s="28">
        <f>IF(S8="",0,S8)</f>
        <v>0</v>
      </c>
      <c r="AC56" s="16">
        <f t="shared" si="1"/>
        <v>246</v>
      </c>
      <c r="AD56" s="17">
        <f t="shared" si="2"/>
        <v>549</v>
      </c>
      <c r="AE56" s="17"/>
      <c r="AF56" s="17">
        <f t="shared" si="3"/>
        <v>426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975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135</v>
      </c>
      <c r="Z57" s="28">
        <f t="shared" ref="Z57:Z103" si="13">IF(O9="",0,O9)</f>
        <v>110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245</v>
      </c>
      <c r="AD57" s="17">
        <f t="shared" si="2"/>
        <v>564</v>
      </c>
      <c r="AE57" s="17"/>
      <c r="AF57" s="17">
        <f t="shared" si="3"/>
        <v>425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989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148</v>
      </c>
      <c r="Z58" s="28">
        <f t="shared" si="13"/>
        <v>107</v>
      </c>
      <c r="AA58" s="28">
        <f t="shared" si="14"/>
        <v>0</v>
      </c>
      <c r="AB58" s="28">
        <f t="shared" si="15"/>
        <v>0</v>
      </c>
      <c r="AC58" s="16">
        <f t="shared" si="1"/>
        <v>255</v>
      </c>
      <c r="AD58" s="17">
        <f t="shared" si="2"/>
        <v>561</v>
      </c>
      <c r="AE58" s="17"/>
      <c r="AF58" s="17">
        <f t="shared" si="3"/>
        <v>409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970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123</v>
      </c>
      <c r="Z59" s="28">
        <f t="shared" si="13"/>
        <v>106</v>
      </c>
      <c r="AA59" s="28">
        <f t="shared" si="14"/>
        <v>0</v>
      </c>
      <c r="AB59" s="28">
        <f t="shared" si="15"/>
        <v>0</v>
      </c>
      <c r="AC59" s="16">
        <f t="shared" si="1"/>
        <v>229</v>
      </c>
      <c r="AD59" s="17">
        <f t="shared" si="2"/>
        <v>555</v>
      </c>
      <c r="AE59" s="17"/>
      <c r="AF59" s="17">
        <f t="shared" si="3"/>
        <v>394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949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158</v>
      </c>
      <c r="Z60" s="28">
        <f t="shared" si="13"/>
        <v>102</v>
      </c>
      <c r="AA60" s="28">
        <f t="shared" si="14"/>
        <v>0</v>
      </c>
      <c r="AB60" s="28">
        <f t="shared" si="15"/>
        <v>0</v>
      </c>
      <c r="AC60" s="16">
        <f t="shared" si="1"/>
        <v>260</v>
      </c>
      <c r="AD60" s="17">
        <f t="shared" si="2"/>
        <v>561</v>
      </c>
      <c r="AE60" s="17"/>
      <c r="AF60" s="17">
        <f t="shared" si="3"/>
        <v>392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953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0.35727896341463417</v>
      </c>
      <c r="D61" s="119"/>
      <c r="E61" s="119">
        <f>IF(E56="","",E56/$J$56)</f>
        <v>0.64272103658536583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0.36220581130512802</v>
      </c>
      <c r="K61" s="121" t="s">
        <v>26</v>
      </c>
      <c r="L61" s="122"/>
      <c r="M61" s="122"/>
      <c r="N61" s="123">
        <f>IF(N56="","",N56/$U$56)</f>
        <v>0.68639757601991125</v>
      </c>
      <c r="O61" s="123"/>
      <c r="P61" s="123">
        <f>IF(P56="","",P56/$U$56)</f>
        <v>0.31360242398008875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0.63779418869487192</v>
      </c>
      <c r="V61" s="11"/>
      <c r="X61" s="27">
        <f t="shared" si="11"/>
        <v>0.55208333333333304</v>
      </c>
      <c r="Y61" s="28">
        <f t="shared" si="12"/>
        <v>132</v>
      </c>
      <c r="Z61" s="28">
        <f t="shared" si="13"/>
        <v>94</v>
      </c>
      <c r="AA61" s="28">
        <f t="shared" si="14"/>
        <v>0</v>
      </c>
      <c r="AB61" s="28">
        <f t="shared" si="15"/>
        <v>0</v>
      </c>
      <c r="AC61" s="16">
        <f t="shared" si="1"/>
        <v>226</v>
      </c>
      <c r="AD61" s="17">
        <f t="shared" si="2"/>
        <v>545</v>
      </c>
      <c r="AE61" s="17"/>
      <c r="AF61" s="17">
        <f t="shared" si="3"/>
        <v>374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919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0.3125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0.3125</v>
      </c>
      <c r="K62" s="129" t="s">
        <v>27</v>
      </c>
      <c r="L62" s="130"/>
      <c r="M62" s="130"/>
      <c r="N62" s="131">
        <f>IF(AE94&lt;&gt;0,AE94,"")</f>
        <v>0.70833333333333304</v>
      </c>
      <c r="O62" s="131"/>
      <c r="P62" s="131">
        <f>IF(AG94&lt;&gt;0,AG94,"")</f>
        <v>0.5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0.70833333333333304</v>
      </c>
      <c r="X62" s="27">
        <f t="shared" si="11"/>
        <v>0.5625</v>
      </c>
      <c r="Y62" s="28">
        <f t="shared" si="12"/>
        <v>142</v>
      </c>
      <c r="Z62" s="28">
        <f t="shared" si="13"/>
        <v>92</v>
      </c>
      <c r="AA62" s="28">
        <f t="shared" si="14"/>
        <v>0</v>
      </c>
      <c r="AB62" s="28">
        <f t="shared" si="15"/>
        <v>0</v>
      </c>
      <c r="AC62" s="16">
        <f t="shared" si="1"/>
        <v>234</v>
      </c>
      <c r="AD62" s="17">
        <f t="shared" si="2"/>
        <v>582</v>
      </c>
      <c r="AE62" s="17"/>
      <c r="AF62" s="17">
        <f t="shared" si="3"/>
        <v>388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970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541</v>
      </c>
      <c r="D63" s="135"/>
      <c r="E63" s="135">
        <f>IF(AG9&lt;&gt;0,AG9,"")</f>
        <v>763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1017</v>
      </c>
      <c r="K63" s="137" t="s">
        <v>28</v>
      </c>
      <c r="L63" s="138"/>
      <c r="M63" s="139"/>
      <c r="N63" s="140">
        <f>IF(AE89&lt;&gt;0,AE89,"")</f>
        <v>953</v>
      </c>
      <c r="O63" s="141"/>
      <c r="P63" s="140">
        <f>IF(AG89&lt;&gt;0,AG89,"")</f>
        <v>426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1269</v>
      </c>
      <c r="X63" s="27">
        <f t="shared" si="11"/>
        <v>0.57291666666666596</v>
      </c>
      <c r="Y63" s="28">
        <f t="shared" si="12"/>
        <v>129</v>
      </c>
      <c r="Z63" s="28">
        <f t="shared" si="13"/>
        <v>104</v>
      </c>
      <c r="AA63" s="28">
        <f t="shared" si="14"/>
        <v>0</v>
      </c>
      <c r="AB63" s="28">
        <f t="shared" si="15"/>
        <v>0</v>
      </c>
      <c r="AC63" s="16">
        <f t="shared" si="1"/>
        <v>233</v>
      </c>
      <c r="AD63" s="17">
        <f t="shared" si="2"/>
        <v>613</v>
      </c>
      <c r="AE63" s="17"/>
      <c r="AF63" s="17">
        <f t="shared" si="3"/>
        <v>399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1012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0.91385135135135132</v>
      </c>
      <c r="D64" s="144"/>
      <c r="E64" s="144">
        <f>IF(AG23&lt;&gt;0,AG23,"")</f>
        <v>0.93048780487804883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0.9594339622641509</v>
      </c>
      <c r="K64" s="146" t="s">
        <v>14</v>
      </c>
      <c r="L64" s="147"/>
      <c r="M64" s="148"/>
      <c r="N64" s="149">
        <f>IF(AE103&lt;&gt;0,AE103,"")</f>
        <v>0.96199999999999997</v>
      </c>
      <c r="O64" s="149"/>
      <c r="P64" s="149">
        <f>IF(AG103&lt;&gt;0,AG103,"")</f>
        <v>0.96818181818181814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0.9642857142857143</v>
      </c>
      <c r="X64" s="27">
        <f t="shared" si="11"/>
        <v>0.58333333333333304</v>
      </c>
      <c r="Y64" s="28">
        <f t="shared" si="12"/>
        <v>142</v>
      </c>
      <c r="Z64" s="28">
        <f t="shared" si="13"/>
        <v>84</v>
      </c>
      <c r="AA64" s="28">
        <f t="shared" si="14"/>
        <v>0</v>
      </c>
      <c r="AB64" s="28">
        <f t="shared" si="15"/>
        <v>0</v>
      </c>
      <c r="AC64" s="16">
        <f t="shared" si="1"/>
        <v>226</v>
      </c>
      <c r="AD64" s="17">
        <f t="shared" si="2"/>
        <v>668</v>
      </c>
      <c r="AE64" s="17"/>
      <c r="AF64" s="17">
        <f t="shared" si="3"/>
        <v>398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1066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169</v>
      </c>
      <c r="Z65" s="28">
        <f t="shared" si="13"/>
        <v>108</v>
      </c>
      <c r="AA65" s="28">
        <f t="shared" si="14"/>
        <v>0</v>
      </c>
      <c r="AB65" s="28">
        <f t="shared" si="15"/>
        <v>0</v>
      </c>
      <c r="AC65" s="16">
        <f t="shared" si="1"/>
        <v>277</v>
      </c>
      <c r="AD65" s="17">
        <f t="shared" si="2"/>
        <v>700</v>
      </c>
      <c r="AE65" s="17"/>
      <c r="AF65" s="17">
        <f t="shared" si="3"/>
        <v>408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1108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173</v>
      </c>
      <c r="Z66" s="28">
        <f t="shared" si="13"/>
        <v>103</v>
      </c>
      <c r="AA66" s="28">
        <f t="shared" si="14"/>
        <v>0</v>
      </c>
      <c r="AB66" s="28">
        <f t="shared" si="15"/>
        <v>0</v>
      </c>
      <c r="AC66" s="16">
        <f t="shared" si="1"/>
        <v>276</v>
      </c>
      <c r="AD66" s="17">
        <f t="shared" si="2"/>
        <v>720</v>
      </c>
      <c r="AE66" s="17"/>
      <c r="AF66" s="17">
        <f t="shared" si="3"/>
        <v>396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1116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184</v>
      </c>
      <c r="Z67" s="28">
        <f t="shared" si="13"/>
        <v>103</v>
      </c>
      <c r="AA67" s="28">
        <f t="shared" si="14"/>
        <v>0</v>
      </c>
      <c r="AB67" s="28">
        <f t="shared" si="15"/>
        <v>0</v>
      </c>
      <c r="AC67" s="16">
        <f t="shared" si="1"/>
        <v>287</v>
      </c>
      <c r="AD67" s="17">
        <f t="shared" si="2"/>
        <v>772</v>
      </c>
      <c r="AE67" s="17"/>
      <c r="AF67" s="17">
        <f t="shared" si="3"/>
        <v>398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1170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174</v>
      </c>
      <c r="Z68" s="28">
        <f t="shared" si="13"/>
        <v>94</v>
      </c>
      <c r="AA68" s="28">
        <f t="shared" si="14"/>
        <v>0</v>
      </c>
      <c r="AB68" s="28">
        <f t="shared" si="15"/>
        <v>0</v>
      </c>
      <c r="AC68" s="16">
        <f t="shared" si="1"/>
        <v>268</v>
      </c>
      <c r="AD68" s="17">
        <f t="shared" si="2"/>
        <v>806</v>
      </c>
      <c r="AE68" s="17"/>
      <c r="AF68" s="17">
        <f t="shared" si="3"/>
        <v>388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1194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189</v>
      </c>
      <c r="Z69" s="28">
        <f t="shared" si="13"/>
        <v>96</v>
      </c>
      <c r="AA69" s="28">
        <f t="shared" si="14"/>
        <v>0</v>
      </c>
      <c r="AB69" s="28">
        <f t="shared" si="15"/>
        <v>0</v>
      </c>
      <c r="AC69" s="16">
        <f t="shared" si="1"/>
        <v>285</v>
      </c>
      <c r="AD69" s="17">
        <f t="shared" si="2"/>
        <v>850</v>
      </c>
      <c r="AE69" s="17"/>
      <c r="AF69" s="17">
        <f t="shared" si="3"/>
        <v>383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1233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225</v>
      </c>
      <c r="Z70" s="28">
        <f t="shared" si="13"/>
        <v>105</v>
      </c>
      <c r="AA70" s="28">
        <f t="shared" si="14"/>
        <v>0</v>
      </c>
      <c r="AB70" s="28">
        <f t="shared" si="15"/>
        <v>0</v>
      </c>
      <c r="AC70" s="16">
        <f t="shared" si="1"/>
        <v>330</v>
      </c>
      <c r="AD70" s="17">
        <f t="shared" si="2"/>
        <v>872</v>
      </c>
      <c r="AE70" s="17"/>
      <c r="AF70" s="17">
        <f t="shared" si="3"/>
        <v>370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1242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8218</v>
      </c>
      <c r="G71" s="335"/>
      <c r="H71" s="337">
        <f>IF(OR(P56="",E56="")," ",(P56+E56))</f>
        <v>6271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157"/>
      <c r="M71" s="334">
        <f>IF(OR(U56="",J56="")," ",(U56+J56))</f>
        <v>14489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218</v>
      </c>
      <c r="Z71" s="28">
        <f t="shared" si="13"/>
        <v>93</v>
      </c>
      <c r="AA71" s="28">
        <f t="shared" si="14"/>
        <v>0</v>
      </c>
      <c r="AB71" s="28">
        <f t="shared" si="15"/>
        <v>0</v>
      </c>
      <c r="AC71" s="16">
        <f t="shared" si="1"/>
        <v>311</v>
      </c>
      <c r="AD71" s="17">
        <f t="shared" si="2"/>
        <v>880</v>
      </c>
      <c r="AE71" s="17"/>
      <c r="AF71" s="17">
        <f t="shared" si="3"/>
        <v>338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1218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218</v>
      </c>
      <c r="Z72" s="28">
        <f t="shared" si="13"/>
        <v>89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307</v>
      </c>
      <c r="AD72" s="17">
        <f t="shared" ref="AD72:AD103" si="17">SUM(Y72:Y75)</f>
        <v>866</v>
      </c>
      <c r="AE72" s="17"/>
      <c r="AF72" s="17">
        <f t="shared" ref="AF72:AF103" si="18">SUM(Z72:Z75)</f>
        <v>331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1197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211</v>
      </c>
      <c r="Z73" s="28">
        <f t="shared" si="13"/>
        <v>83</v>
      </c>
      <c r="AA73" s="28">
        <f t="shared" si="14"/>
        <v>0</v>
      </c>
      <c r="AB73" s="28">
        <f t="shared" si="15"/>
        <v>0</v>
      </c>
      <c r="AC73" s="16">
        <f t="shared" si="16"/>
        <v>294</v>
      </c>
      <c r="AD73" s="17">
        <f t="shared" si="17"/>
        <v>898</v>
      </c>
      <c r="AE73" s="17"/>
      <c r="AF73" s="17">
        <f t="shared" si="18"/>
        <v>321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1219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233</v>
      </c>
      <c r="Z74" s="28">
        <f t="shared" si="13"/>
        <v>73</v>
      </c>
      <c r="AA74" s="28">
        <f t="shared" si="14"/>
        <v>0</v>
      </c>
      <c r="AB74" s="28">
        <f t="shared" si="15"/>
        <v>0</v>
      </c>
      <c r="AC74" s="16">
        <f t="shared" si="16"/>
        <v>306</v>
      </c>
      <c r="AD74" s="17">
        <f t="shared" si="17"/>
        <v>931</v>
      </c>
      <c r="AE74" s="17"/>
      <c r="AF74" s="17">
        <f t="shared" si="18"/>
        <v>314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1245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204</v>
      </c>
      <c r="Z75" s="28">
        <f t="shared" si="13"/>
        <v>86</v>
      </c>
      <c r="AA75" s="28">
        <f t="shared" si="14"/>
        <v>0</v>
      </c>
      <c r="AB75" s="28">
        <f t="shared" si="15"/>
        <v>0</v>
      </c>
      <c r="AC75" s="16">
        <f t="shared" si="16"/>
        <v>290</v>
      </c>
      <c r="AD75" s="17">
        <f t="shared" si="17"/>
        <v>932</v>
      </c>
      <c r="AE75" s="17"/>
      <c r="AF75" s="17">
        <f t="shared" si="18"/>
        <v>324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1256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250</v>
      </c>
      <c r="Z76" s="28">
        <f t="shared" si="13"/>
        <v>79</v>
      </c>
      <c r="AA76" s="28">
        <f t="shared" si="14"/>
        <v>0</v>
      </c>
      <c r="AB76" s="28">
        <f t="shared" si="15"/>
        <v>0</v>
      </c>
      <c r="AC76" s="16">
        <f t="shared" si="16"/>
        <v>329</v>
      </c>
      <c r="AD76" s="17">
        <f t="shared" si="17"/>
        <v>953</v>
      </c>
      <c r="AE76" s="17"/>
      <c r="AF76" s="17">
        <f t="shared" si="18"/>
        <v>316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1269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244</v>
      </c>
      <c r="Z77" s="28">
        <f t="shared" si="13"/>
        <v>76</v>
      </c>
      <c r="AA77" s="28">
        <f t="shared" si="14"/>
        <v>0</v>
      </c>
      <c r="AB77" s="28">
        <f t="shared" si="15"/>
        <v>0</v>
      </c>
      <c r="AC77" s="16">
        <f t="shared" si="16"/>
        <v>320</v>
      </c>
      <c r="AD77" s="17">
        <f t="shared" si="17"/>
        <v>913</v>
      </c>
      <c r="AE77" s="17"/>
      <c r="AF77" s="17">
        <f t="shared" si="18"/>
        <v>320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1233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234</v>
      </c>
      <c r="Z78" s="28">
        <f t="shared" si="13"/>
        <v>83</v>
      </c>
      <c r="AA78" s="28">
        <f t="shared" si="14"/>
        <v>0</v>
      </c>
      <c r="AB78" s="28">
        <f t="shared" si="15"/>
        <v>0</v>
      </c>
      <c r="AC78" s="16">
        <f t="shared" si="16"/>
        <v>317</v>
      </c>
      <c r="AD78" s="17">
        <f t="shared" si="17"/>
        <v>825</v>
      </c>
      <c r="AE78" s="17"/>
      <c r="AF78" s="17">
        <f t="shared" si="18"/>
        <v>317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1142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225</v>
      </c>
      <c r="Z79" s="28">
        <f t="shared" si="13"/>
        <v>78</v>
      </c>
      <c r="AA79" s="28">
        <f t="shared" si="14"/>
        <v>0</v>
      </c>
      <c r="AB79" s="28">
        <f t="shared" si="15"/>
        <v>0</v>
      </c>
      <c r="AC79" s="16">
        <f t="shared" si="16"/>
        <v>303</v>
      </c>
      <c r="AD79" s="17">
        <f t="shared" si="17"/>
        <v>730</v>
      </c>
      <c r="AE79" s="17"/>
      <c r="AF79" s="17">
        <f t="shared" si="18"/>
        <v>286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1016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210</v>
      </c>
      <c r="Z80" s="28">
        <f t="shared" si="13"/>
        <v>83</v>
      </c>
      <c r="AA80" s="28">
        <f t="shared" si="14"/>
        <v>0</v>
      </c>
      <c r="AB80" s="28">
        <f t="shared" si="15"/>
        <v>0</v>
      </c>
      <c r="AC80" s="16">
        <f t="shared" si="16"/>
        <v>293</v>
      </c>
      <c r="AD80" s="17">
        <f t="shared" si="17"/>
        <v>633</v>
      </c>
      <c r="AE80" s="17"/>
      <c r="AF80" s="17">
        <f t="shared" si="18"/>
        <v>254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887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156</v>
      </c>
      <c r="Z81" s="28">
        <f t="shared" si="13"/>
        <v>73</v>
      </c>
      <c r="AA81" s="28">
        <f t="shared" si="14"/>
        <v>0</v>
      </c>
      <c r="AB81" s="28">
        <f t="shared" si="15"/>
        <v>0</v>
      </c>
      <c r="AC81" s="16">
        <f t="shared" si="16"/>
        <v>229</v>
      </c>
      <c r="AD81" s="17">
        <f t="shared" si="17"/>
        <v>529</v>
      </c>
      <c r="AE81" s="17"/>
      <c r="AF81" s="17">
        <f t="shared" si="18"/>
        <v>207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736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139</v>
      </c>
      <c r="Z82" s="28">
        <f t="shared" si="13"/>
        <v>52</v>
      </c>
      <c r="AA82" s="28">
        <f t="shared" si="14"/>
        <v>0</v>
      </c>
      <c r="AB82" s="28">
        <f t="shared" si="15"/>
        <v>0</v>
      </c>
      <c r="AC82" s="16">
        <f t="shared" si="16"/>
        <v>191</v>
      </c>
      <c r="AD82" s="17">
        <f t="shared" si="17"/>
        <v>487</v>
      </c>
      <c r="AE82" s="17"/>
      <c r="AF82" s="17">
        <f t="shared" si="18"/>
        <v>162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649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128</v>
      </c>
      <c r="Z83" s="28">
        <f t="shared" si="13"/>
        <v>46</v>
      </c>
      <c r="AA83" s="28">
        <f t="shared" si="14"/>
        <v>0</v>
      </c>
      <c r="AB83" s="28">
        <f t="shared" si="15"/>
        <v>0</v>
      </c>
      <c r="AC83" s="16">
        <f t="shared" si="16"/>
        <v>174</v>
      </c>
      <c r="AD83" s="17">
        <f t="shared" si="17"/>
        <v>470</v>
      </c>
      <c r="AE83" s="17"/>
      <c r="AF83" s="17">
        <f t="shared" si="18"/>
        <v>135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605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106</v>
      </c>
      <c r="Z84" s="28">
        <f t="shared" si="13"/>
        <v>36</v>
      </c>
      <c r="AA84" s="28">
        <f t="shared" si="14"/>
        <v>0</v>
      </c>
      <c r="AB84" s="28">
        <f t="shared" si="15"/>
        <v>0</v>
      </c>
      <c r="AC84" s="16">
        <f t="shared" si="16"/>
        <v>142</v>
      </c>
      <c r="AD84" s="17">
        <f t="shared" si="17"/>
        <v>441</v>
      </c>
      <c r="AE84" s="17"/>
      <c r="AF84" s="17">
        <f t="shared" si="18"/>
        <v>118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559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114</v>
      </c>
      <c r="Z85" s="28">
        <f t="shared" si="13"/>
        <v>28</v>
      </c>
      <c r="AA85" s="28">
        <f t="shared" si="14"/>
        <v>0</v>
      </c>
      <c r="AB85" s="28">
        <f t="shared" si="15"/>
        <v>0</v>
      </c>
      <c r="AC85" s="16">
        <f t="shared" si="16"/>
        <v>142</v>
      </c>
      <c r="AD85" s="17">
        <f t="shared" si="17"/>
        <v>439</v>
      </c>
      <c r="AE85" s="17"/>
      <c r="AF85" s="17">
        <f t="shared" si="18"/>
        <v>116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555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122</v>
      </c>
      <c r="Z86" s="28">
        <f t="shared" si="13"/>
        <v>25</v>
      </c>
      <c r="AA86" s="28">
        <f t="shared" si="14"/>
        <v>0</v>
      </c>
      <c r="AB86" s="28">
        <f t="shared" si="15"/>
        <v>0</v>
      </c>
      <c r="AC86" s="16">
        <f t="shared" si="16"/>
        <v>147</v>
      </c>
      <c r="AD86" s="17">
        <f t="shared" si="17"/>
        <v>412</v>
      </c>
      <c r="AE86" s="17"/>
      <c r="AF86" s="17">
        <f t="shared" si="18"/>
        <v>124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536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99</v>
      </c>
      <c r="Z87" s="28">
        <f t="shared" si="13"/>
        <v>29</v>
      </c>
      <c r="AA87" s="28">
        <f t="shared" si="14"/>
        <v>0</v>
      </c>
      <c r="AB87" s="28">
        <f t="shared" si="15"/>
        <v>0</v>
      </c>
      <c r="AC87" s="16">
        <f t="shared" si="16"/>
        <v>128</v>
      </c>
      <c r="AD87" s="17">
        <f t="shared" si="17"/>
        <v>392</v>
      </c>
      <c r="AE87" s="17"/>
      <c r="AF87" s="17">
        <f t="shared" si="18"/>
        <v>121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513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104</v>
      </c>
      <c r="Z88" s="28">
        <f t="shared" si="13"/>
        <v>34</v>
      </c>
      <c r="AA88" s="28">
        <f t="shared" si="14"/>
        <v>0</v>
      </c>
      <c r="AB88" s="28">
        <f t="shared" si="15"/>
        <v>0</v>
      </c>
      <c r="AC88" s="16">
        <f t="shared" si="16"/>
        <v>138</v>
      </c>
      <c r="AD88" s="17">
        <f t="shared" si="17"/>
        <v>387</v>
      </c>
      <c r="AE88" s="14" t="s">
        <v>9</v>
      </c>
      <c r="AF88" s="17">
        <f t="shared" si="18"/>
        <v>110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497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87</v>
      </c>
      <c r="Z89" s="28">
        <f t="shared" si="13"/>
        <v>36</v>
      </c>
      <c r="AA89" s="28">
        <f t="shared" si="14"/>
        <v>0</v>
      </c>
      <c r="AB89" s="28">
        <f t="shared" si="15"/>
        <v>0</v>
      </c>
      <c r="AC89" s="16">
        <f t="shared" si="16"/>
        <v>123</v>
      </c>
      <c r="AD89" s="17">
        <f t="shared" si="17"/>
        <v>361</v>
      </c>
      <c r="AE89" s="17">
        <f>MAX(AD56:AD103)</f>
        <v>953</v>
      </c>
      <c r="AF89" s="17">
        <f t="shared" si="18"/>
        <v>98</v>
      </c>
      <c r="AG89" s="17">
        <f>MAX(AF56:AF103)</f>
        <v>426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459</v>
      </c>
      <c r="AM89" s="19">
        <f>MAX(AL56:AL103)</f>
        <v>1269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102</v>
      </c>
      <c r="Z90" s="28">
        <f t="shared" si="13"/>
        <v>22</v>
      </c>
      <c r="AA90" s="28">
        <f t="shared" si="14"/>
        <v>0</v>
      </c>
      <c r="AB90" s="28">
        <f t="shared" si="15"/>
        <v>0</v>
      </c>
      <c r="AC90" s="16">
        <f t="shared" si="16"/>
        <v>124</v>
      </c>
      <c r="AD90" s="17">
        <f t="shared" si="17"/>
        <v>338</v>
      </c>
      <c r="AE90" s="16" t="s">
        <v>10</v>
      </c>
      <c r="AF90" s="17">
        <f t="shared" si="18"/>
        <v>85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423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94</v>
      </c>
      <c r="Z91" s="28">
        <f t="shared" si="13"/>
        <v>18</v>
      </c>
      <c r="AA91" s="28">
        <f t="shared" si="14"/>
        <v>0</v>
      </c>
      <c r="AB91" s="28">
        <f t="shared" si="15"/>
        <v>0</v>
      </c>
      <c r="AC91" s="16">
        <f t="shared" si="16"/>
        <v>112</v>
      </c>
      <c r="AD91" s="17">
        <f t="shared" si="17"/>
        <v>299</v>
      </c>
      <c r="AE91" s="17">
        <f>MATCH(AE89,AD56:AD103,0)</f>
        <v>21</v>
      </c>
      <c r="AF91" s="17">
        <f t="shared" si="18"/>
        <v>81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380</v>
      </c>
      <c r="AM91" s="19">
        <f>MATCH(AM89,AL56:AL103,0)</f>
        <v>21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78</v>
      </c>
      <c r="Z92" s="28">
        <f t="shared" si="13"/>
        <v>22</v>
      </c>
      <c r="AA92" s="28">
        <f t="shared" si="14"/>
        <v>0</v>
      </c>
      <c r="AB92" s="28">
        <f t="shared" si="15"/>
        <v>0</v>
      </c>
      <c r="AC92" s="16">
        <f t="shared" si="16"/>
        <v>100</v>
      </c>
      <c r="AD92" s="17">
        <f t="shared" si="17"/>
        <v>253</v>
      </c>
      <c r="AE92" s="16" t="s">
        <v>11</v>
      </c>
      <c r="AF92" s="17">
        <f t="shared" si="18"/>
        <v>86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339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64</v>
      </c>
      <c r="Z93" s="28">
        <f t="shared" si="13"/>
        <v>23</v>
      </c>
      <c r="AA93" s="28">
        <f t="shared" si="14"/>
        <v>0</v>
      </c>
      <c r="AB93" s="28">
        <f t="shared" si="15"/>
        <v>0</v>
      </c>
      <c r="AC93" s="16">
        <f t="shared" si="16"/>
        <v>87</v>
      </c>
      <c r="AD93" s="17">
        <f t="shared" si="17"/>
        <v>218</v>
      </c>
      <c r="AE93" s="16" t="s">
        <v>12</v>
      </c>
      <c r="AF93" s="17">
        <f t="shared" si="18"/>
        <v>80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298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63</v>
      </c>
      <c r="Z94" s="28">
        <f t="shared" si="13"/>
        <v>18</v>
      </c>
      <c r="AA94" s="28">
        <f t="shared" si="14"/>
        <v>0</v>
      </c>
      <c r="AB94" s="28">
        <f t="shared" si="15"/>
        <v>0</v>
      </c>
      <c r="AC94" s="16">
        <f t="shared" si="16"/>
        <v>81</v>
      </c>
      <c r="AD94" s="17">
        <f t="shared" si="17"/>
        <v>194</v>
      </c>
      <c r="AE94" s="20">
        <f>IF(AE89=0,0,(INDEX($X56:$X103,AE91,$X$103)))</f>
        <v>0.70833333333333304</v>
      </c>
      <c r="AF94" s="17">
        <f t="shared" si="18"/>
        <v>70</v>
      </c>
      <c r="AG94" s="20">
        <f>IF(AG89=0,0,(INDEX($X56:$X103,AG91,$X$103)))</f>
        <v>0.5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264</v>
      </c>
      <c r="AM94" s="21">
        <f>IF(AM89=0,0,(INDEX($X56:$X103,AM91,$X$103)))</f>
        <v>0.70833333333333304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48</v>
      </c>
      <c r="Z95" s="28">
        <f t="shared" si="13"/>
        <v>23</v>
      </c>
      <c r="AA95" s="28">
        <f t="shared" si="14"/>
        <v>0</v>
      </c>
      <c r="AB95" s="28">
        <f t="shared" si="15"/>
        <v>0</v>
      </c>
      <c r="AC95" s="16">
        <f t="shared" si="16"/>
        <v>71</v>
      </c>
      <c r="AD95" s="17">
        <f t="shared" si="17"/>
        <v>162</v>
      </c>
      <c r="AE95" s="22">
        <f>INDEX(M8:M55,AE91,1)</f>
        <v>250</v>
      </c>
      <c r="AF95" s="17">
        <f t="shared" si="18"/>
        <v>64</v>
      </c>
      <c r="AG95" s="22">
        <f>INDEX(O8:O55,AG91,1)</f>
        <v>103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226</v>
      </c>
      <c r="AM95" s="23">
        <f>INDEX(Y$56:Y$103+Z$56:Z$103+AA$56:AA$103+AB$56:AB$103,AM$91,1)</f>
        <v>329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43</v>
      </c>
      <c r="Z96" s="28">
        <f t="shared" si="13"/>
        <v>16</v>
      </c>
      <c r="AA96" s="28">
        <f t="shared" si="14"/>
        <v>0</v>
      </c>
      <c r="AB96" s="28">
        <f t="shared" si="15"/>
        <v>0</v>
      </c>
      <c r="AC96" s="16">
        <f t="shared" si="16"/>
        <v>59</v>
      </c>
      <c r="AD96" s="17">
        <f t="shared" si="17"/>
        <v>144</v>
      </c>
      <c r="AE96" s="22">
        <f>INDEX(M8:M55,AE91+1,1)</f>
        <v>244</v>
      </c>
      <c r="AF96" s="17">
        <f t="shared" si="18"/>
        <v>50</v>
      </c>
      <c r="AG96" s="22">
        <f>INDEX(O8:O55,AG91+1,1)</f>
        <v>110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194</v>
      </c>
      <c r="AM96" s="23">
        <f>INDEX(Y$56:Y$103+Z$56:Z$103+AA$56:AA$103+AB$56:AB$103,AM$91+1,1)</f>
        <v>320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40</v>
      </c>
      <c r="Z97" s="28">
        <f t="shared" si="13"/>
        <v>13</v>
      </c>
      <c r="AA97" s="28">
        <f t="shared" si="14"/>
        <v>0</v>
      </c>
      <c r="AB97" s="28">
        <f t="shared" si="15"/>
        <v>0</v>
      </c>
      <c r="AC97" s="16">
        <f t="shared" si="16"/>
        <v>53</v>
      </c>
      <c r="AD97" s="17">
        <f t="shared" si="17"/>
        <v>127</v>
      </c>
      <c r="AE97" s="22">
        <f>INDEX(M8:M55,AE91+2,1)</f>
        <v>234</v>
      </c>
      <c r="AF97" s="17">
        <f t="shared" si="18"/>
        <v>41</v>
      </c>
      <c r="AG97" s="22">
        <f>INDEX(O8:O55,AG91+2,1)</f>
        <v>107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168</v>
      </c>
      <c r="AM97" s="23">
        <f>INDEX(Y$56:Y$103+Z$56:Z$103+AA$56:AA$103+AB$56:AB$103,AM$91+2,1)</f>
        <v>317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31</v>
      </c>
      <c r="Z98" s="28">
        <f t="shared" si="13"/>
        <v>12</v>
      </c>
      <c r="AA98" s="28">
        <f t="shared" si="14"/>
        <v>0</v>
      </c>
      <c r="AB98" s="28">
        <f t="shared" si="15"/>
        <v>0</v>
      </c>
      <c r="AC98" s="16">
        <f t="shared" si="16"/>
        <v>43</v>
      </c>
      <c r="AD98" s="17">
        <f t="shared" si="17"/>
        <v>115</v>
      </c>
      <c r="AE98" s="22">
        <f>INDEX(M8:M55,AE91+2,1)</f>
        <v>234</v>
      </c>
      <c r="AF98" s="17">
        <f t="shared" si="18"/>
        <v>37</v>
      </c>
      <c r="AG98" s="22">
        <f>INDEX(O8:O55,AG91+3,1)</f>
        <v>106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152</v>
      </c>
      <c r="AM98" s="23">
        <f>INDEX(Y$56:Y$103+Z$56:Z$103+AA$56:AA$103+AB$56:AB$103,AM$91+3,1)</f>
        <v>303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30</v>
      </c>
      <c r="Z99" s="28">
        <f t="shared" si="13"/>
        <v>9</v>
      </c>
      <c r="AA99" s="28">
        <f t="shared" si="14"/>
        <v>0</v>
      </c>
      <c r="AB99" s="28">
        <f t="shared" si="15"/>
        <v>0</v>
      </c>
      <c r="AC99" s="16">
        <f t="shared" si="16"/>
        <v>39</v>
      </c>
      <c r="AD99" s="17">
        <f t="shared" si="17"/>
        <v>103</v>
      </c>
      <c r="AE99" s="17" t="s">
        <v>13</v>
      </c>
      <c r="AF99" s="17">
        <f t="shared" si="18"/>
        <v>33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136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26</v>
      </c>
      <c r="Z100" s="28">
        <f t="shared" si="13"/>
        <v>7</v>
      </c>
      <c r="AA100" s="28">
        <f t="shared" si="14"/>
        <v>0</v>
      </c>
      <c r="AB100" s="28">
        <f t="shared" si="15"/>
        <v>0</v>
      </c>
      <c r="AC100" s="16">
        <f t="shared" si="16"/>
        <v>33</v>
      </c>
      <c r="AD100" s="17">
        <f t="shared" si="17"/>
        <v>82</v>
      </c>
      <c r="AE100" s="17">
        <f>MAX(AE95:AE98)</f>
        <v>250</v>
      </c>
      <c r="AF100" s="17">
        <f t="shared" si="18"/>
        <v>29</v>
      </c>
      <c r="AG100" s="17">
        <f>MAX(AG95:AG98)</f>
        <v>110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111</v>
      </c>
      <c r="AM100" s="19">
        <f>MAX(AM95:AM98)</f>
        <v>329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28</v>
      </c>
      <c r="Z101" s="28">
        <f t="shared" si="13"/>
        <v>9</v>
      </c>
      <c r="AA101" s="28">
        <f t="shared" si="14"/>
        <v>0</v>
      </c>
      <c r="AB101" s="28">
        <f t="shared" si="15"/>
        <v>0</v>
      </c>
      <c r="AC101" s="16">
        <f t="shared" si="16"/>
        <v>37</v>
      </c>
      <c r="AD101" s="17">
        <f t="shared" si="17"/>
        <v>56</v>
      </c>
      <c r="AE101" s="17"/>
      <c r="AF101" s="17">
        <f t="shared" si="18"/>
        <v>22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78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19</v>
      </c>
      <c r="Z102" s="28">
        <f t="shared" si="13"/>
        <v>8</v>
      </c>
      <c r="AA102" s="28">
        <f t="shared" si="14"/>
        <v>0</v>
      </c>
      <c r="AB102" s="28">
        <f t="shared" si="15"/>
        <v>0</v>
      </c>
      <c r="AC102" s="16">
        <f t="shared" si="16"/>
        <v>27</v>
      </c>
      <c r="AD102" s="17">
        <f t="shared" si="17"/>
        <v>28</v>
      </c>
      <c r="AE102" s="17" t="s">
        <v>14</v>
      </c>
      <c r="AF102" s="17">
        <f t="shared" si="18"/>
        <v>13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41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9</v>
      </c>
      <c r="Z103" s="28">
        <f t="shared" si="13"/>
        <v>5</v>
      </c>
      <c r="AA103" s="28">
        <f t="shared" si="14"/>
        <v>0</v>
      </c>
      <c r="AB103" s="28">
        <f t="shared" si="15"/>
        <v>0</v>
      </c>
      <c r="AC103" s="16">
        <f t="shared" si="16"/>
        <v>14</v>
      </c>
      <c r="AD103" s="17">
        <f t="shared" si="17"/>
        <v>9</v>
      </c>
      <c r="AE103" s="24">
        <f>IF(SUM(AE95:AE98)=0,0,(SUM(AE95:AE98)/(AE100*4)))</f>
        <v>0.96199999999999997</v>
      </c>
      <c r="AF103" s="17">
        <f t="shared" si="18"/>
        <v>5</v>
      </c>
      <c r="AG103" s="24">
        <f>IF(SUM(AG95:AG98)=0,0,(SUM(AG95:AG98)/(AG100*4)))</f>
        <v>0.96818181818181814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14</v>
      </c>
      <c r="AM103" s="25">
        <f>IF(SUM(AM95:AM98)=0,0,(SUM(AM95:AM98)/(AM100*4)))</f>
        <v>0.9642857142857143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700258 - 070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41332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Hunter and Pilgrim Loop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IF(LEN(TRIM(Input!C102)) = 0, "", Input!C102)</f>
        <v>16</v>
      </c>
      <c r="C8" s="91" t="s">
        <v>0</v>
      </c>
      <c r="D8" s="90">
        <f>IF(LEN(TRIM(Input!D102)) = 0, "", Input!D102)</f>
        <v>3</v>
      </c>
      <c r="E8" s="92"/>
      <c r="F8" s="90" t="str">
        <f>IF(LEN(TRIM(Input!E102)) = 0, "", Input!E102)</f>
        <v/>
      </c>
      <c r="G8" s="90" t="s">
        <v>0</v>
      </c>
      <c r="H8" s="90" t="str">
        <f>IF(LEN(TRIM(Input!F102)) = 0, "", Input!F102)</f>
        <v/>
      </c>
      <c r="I8" s="91" t="s">
        <v>0</v>
      </c>
      <c r="J8" s="90" t="s">
        <v>0</v>
      </c>
      <c r="K8" s="93">
        <v>0.5</v>
      </c>
      <c r="L8" s="94"/>
      <c r="M8" s="94">
        <f>IF(LEN(TRIM(Input!C150)) = 0, "", Input!C150)</f>
        <v>145</v>
      </c>
      <c r="N8" s="95" t="s">
        <v>0</v>
      </c>
      <c r="O8" s="94">
        <f>IF(LEN(TRIM(Input!D150)) = 0, "", Input!D150)</f>
        <v>104</v>
      </c>
      <c r="P8" s="94" t="s">
        <v>0</v>
      </c>
      <c r="Q8" s="94" t="str">
        <f>IF(LEN(TRIM(Input!E150)) = 0, "", Input!E150)</f>
        <v/>
      </c>
      <c r="R8" s="94" t="s">
        <v>0</v>
      </c>
      <c r="S8" s="94" t="str">
        <f>IF(LEN(TRIM(Input!F150)) = 0, "", Input!F150)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16</v>
      </c>
      <c r="Z8" s="16">
        <f>IF(D8="", 0, D8)</f>
        <v>3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19</v>
      </c>
      <c r="AD8" s="17">
        <f t="shared" ref="AD8:AD71" si="2">SUM(Y8:Y11)</f>
        <v>47</v>
      </c>
      <c r="AE8" s="16" t="s">
        <v>9</v>
      </c>
      <c r="AF8" s="17">
        <f t="shared" ref="AF8:AF71" si="3">SUM(Z8:Z11)</f>
        <v>15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62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IF(LEN(TRIM(Input!C103)) = 0, "", Input!C103)</f>
        <v>9</v>
      </c>
      <c r="C9" s="91" t="s">
        <v>0</v>
      </c>
      <c r="D9" s="90">
        <f>IF(LEN(TRIM(Input!D103)) = 0, "", Input!D103)</f>
        <v>6</v>
      </c>
      <c r="E9" s="98"/>
      <c r="F9" s="90" t="str">
        <f>IF(LEN(TRIM(Input!E103)) = 0, "", Input!E103)</f>
        <v/>
      </c>
      <c r="G9" s="90" t="s">
        <v>0</v>
      </c>
      <c r="H9" s="90" t="str">
        <f>IF(LEN(TRIM(Input!F103)) = 0, "", Input!F103)</f>
        <v/>
      </c>
      <c r="I9" s="91" t="s">
        <v>0</v>
      </c>
      <c r="J9" s="90"/>
      <c r="K9" s="93">
        <v>0.51041666666666663</v>
      </c>
      <c r="L9" s="94"/>
      <c r="M9" s="94">
        <f>IF(LEN(TRIM(Input!C151)) = 0, "", Input!C151)</f>
        <v>166</v>
      </c>
      <c r="N9" s="95" t="s">
        <v>0</v>
      </c>
      <c r="O9" s="94">
        <f>IF(LEN(TRIM(Input!D151)) = 0, "", Input!D151)</f>
        <v>109</v>
      </c>
      <c r="P9" s="94" t="s">
        <v>0</v>
      </c>
      <c r="Q9" s="94" t="str">
        <f>IF(LEN(TRIM(Input!E151)) = 0, "", Input!E151)</f>
        <v/>
      </c>
      <c r="R9" s="94" t="s">
        <v>0</v>
      </c>
      <c r="S9" s="94" t="str">
        <f>IF(LEN(TRIM(Input!F151)) = 0, "", Input!F151)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9</v>
      </c>
      <c r="Z9" s="16">
        <f t="shared" ref="Z9:Z55" si="8">IF(D9="", 0, D9)</f>
        <v>6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15</v>
      </c>
      <c r="AD9" s="17">
        <f t="shared" si="2"/>
        <v>40</v>
      </c>
      <c r="AE9" s="17">
        <f>MAX(AD8:AD55)</f>
        <v>608</v>
      </c>
      <c r="AF9" s="17">
        <f t="shared" si="3"/>
        <v>13</v>
      </c>
      <c r="AG9" s="17">
        <f>MAX(AF8:AF55)</f>
        <v>771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53</v>
      </c>
      <c r="AM9" s="19">
        <f>MAX(AL8:AL55)</f>
        <v>1054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IF(LEN(TRIM(Input!C104)) = 0, "", Input!C104)</f>
        <v>7</v>
      </c>
      <c r="C10" s="91" t="s">
        <v>0</v>
      </c>
      <c r="D10" s="90">
        <f>IF(LEN(TRIM(Input!D104)) = 0, "", Input!D104)</f>
        <v>5</v>
      </c>
      <c r="E10" s="98"/>
      <c r="F10" s="90" t="str">
        <f>IF(LEN(TRIM(Input!E104)) = 0, "", Input!E104)</f>
        <v/>
      </c>
      <c r="G10" s="90" t="s">
        <v>0</v>
      </c>
      <c r="H10" s="90" t="str">
        <f>IF(LEN(TRIM(Input!F104)) = 0, "", Input!F104)</f>
        <v/>
      </c>
      <c r="I10" s="91" t="s">
        <v>0</v>
      </c>
      <c r="J10" s="90"/>
      <c r="K10" s="93">
        <v>0.52083333333333304</v>
      </c>
      <c r="L10" s="94"/>
      <c r="M10" s="94">
        <f>IF(LEN(TRIM(Input!C152)) = 0, "", Input!C152)</f>
        <v>144</v>
      </c>
      <c r="N10" s="95" t="s">
        <v>0</v>
      </c>
      <c r="O10" s="94">
        <f>IF(LEN(TRIM(Input!D152)) = 0, "", Input!D152)</f>
        <v>106</v>
      </c>
      <c r="P10" s="94" t="s">
        <v>0</v>
      </c>
      <c r="Q10" s="94" t="str">
        <f>IF(LEN(TRIM(Input!E152)) = 0, "", Input!E152)</f>
        <v/>
      </c>
      <c r="R10" s="94" t="s">
        <v>0</v>
      </c>
      <c r="S10" s="94" t="str">
        <f>IF(LEN(TRIM(Input!F152)) = 0, "", Input!F152)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7</v>
      </c>
      <c r="Z10" s="16">
        <f t="shared" si="8"/>
        <v>5</v>
      </c>
      <c r="AA10" s="16">
        <f t="shared" si="9"/>
        <v>0</v>
      </c>
      <c r="AB10" s="16">
        <f t="shared" si="10"/>
        <v>0</v>
      </c>
      <c r="AC10" s="16">
        <f t="shared" si="1"/>
        <v>12</v>
      </c>
      <c r="AD10" s="17">
        <f t="shared" si="2"/>
        <v>40</v>
      </c>
      <c r="AE10" s="16" t="s">
        <v>10</v>
      </c>
      <c r="AF10" s="17">
        <f t="shared" si="3"/>
        <v>12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52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IF(LEN(TRIM(Input!C105)) = 0, "", Input!C105)</f>
        <v>15</v>
      </c>
      <c r="C11" s="168">
        <f>IF(LEN(CONCATENATE(B8,B9,B10,B11))=0, " ", SUM(B8:B11))</f>
        <v>47</v>
      </c>
      <c r="D11" s="167">
        <f>IF(LEN(TRIM(Input!D105)) = 0, "", Input!D105)</f>
        <v>1</v>
      </c>
      <c r="E11" s="168">
        <f>IF(LEN(CONCATENATE(D8,D9,D10,D11))=0, " ", SUM(D8:D11))</f>
        <v>15</v>
      </c>
      <c r="F11" s="167" t="str">
        <f>IF(LEN(TRIM(Input!E105)) = 0, "", Input!E105)</f>
        <v/>
      </c>
      <c r="G11" s="168" t="str">
        <f>IF(LEN(CONCATENATE(F8,F9,F10,F11))=0, " ", SUM(F8:F11))</f>
        <v xml:space="preserve"> </v>
      </c>
      <c r="H11" s="167" t="str">
        <f>IF(LEN(TRIM(Input!F105)) = 0, "", Input!F105)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62</v>
      </c>
      <c r="K11" s="93">
        <v>0.53125</v>
      </c>
      <c r="L11" s="107"/>
      <c r="M11" s="107">
        <f>IF(LEN(TRIM(Input!C153)) = 0, "", Input!C153)</f>
        <v>153</v>
      </c>
      <c r="N11" s="108">
        <f>IF(LEN(CONCATENATE(M8,M9,M10,M11))=0, " ", SUM(M8:M11))</f>
        <v>608</v>
      </c>
      <c r="O11" s="107">
        <f>IF(LEN(TRIM(Input!D153)) = 0, "", Input!D153)</f>
        <v>110</v>
      </c>
      <c r="P11" s="108">
        <f>IF(LEN(CONCATENATE(O8,O9,O10,O11))=0, " ", SUM(O8:O11))</f>
        <v>429</v>
      </c>
      <c r="Q11" s="107" t="str">
        <f>IF(LEN(TRIM(Input!E153)) = 0, "", Input!E153)</f>
        <v/>
      </c>
      <c r="R11" s="108" t="str">
        <f>IF(LEN(CONCATENATE(Q8,Q9,Q10,Q11))=0, " ", SUM(Q8:Q11))</f>
        <v xml:space="preserve"> </v>
      </c>
      <c r="S11" s="107" t="str">
        <f>IF(LEN(TRIM(Input!F153)) = 0, "", Input!F153)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1037</v>
      </c>
      <c r="V11" s="13"/>
      <c r="W11" s="11"/>
      <c r="X11" s="97">
        <f t="shared" si="0"/>
        <v>3.125E-2</v>
      </c>
      <c r="Y11" s="16">
        <f t="shared" si="7"/>
        <v>15</v>
      </c>
      <c r="Z11" s="16">
        <f t="shared" si="8"/>
        <v>1</v>
      </c>
      <c r="AA11" s="16">
        <f t="shared" si="9"/>
        <v>0</v>
      </c>
      <c r="AB11" s="16">
        <f t="shared" si="10"/>
        <v>0</v>
      </c>
      <c r="AC11" s="16">
        <f t="shared" si="1"/>
        <v>16</v>
      </c>
      <c r="AD11" s="17">
        <f t="shared" si="2"/>
        <v>40</v>
      </c>
      <c r="AE11" s="17">
        <f>MATCH(AE9,AD8:AD56,0)</f>
        <v>48</v>
      </c>
      <c r="AF11" s="17">
        <f t="shared" si="3"/>
        <v>9</v>
      </c>
      <c r="AG11" s="17">
        <f>MATCH(AG9,AF8:AF56,0)</f>
        <v>30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49</v>
      </c>
      <c r="AM11" s="19">
        <f>MATCH(AM9,AL8:AL56,0)</f>
        <v>31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IF(LEN(TRIM(Input!C106)) = 0, "", Input!C106)</f>
        <v>9</v>
      </c>
      <c r="C12" s="91" t="s">
        <v>0</v>
      </c>
      <c r="D12" s="90">
        <f>IF(LEN(TRIM(Input!D106)) = 0, "", Input!D106)</f>
        <v>1</v>
      </c>
      <c r="E12" s="92"/>
      <c r="F12" s="90" t="str">
        <f>IF(LEN(TRIM(Input!E106)) = 0, "", Input!E106)</f>
        <v/>
      </c>
      <c r="G12" s="90" t="s">
        <v>0</v>
      </c>
      <c r="H12" s="90" t="str">
        <f>IF(LEN(TRIM(Input!F106)) = 0, "", Input!F106)</f>
        <v/>
      </c>
      <c r="I12" s="91" t="s">
        <v>0</v>
      </c>
      <c r="J12" s="101"/>
      <c r="K12" s="102">
        <v>0.54166666666666696</v>
      </c>
      <c r="L12" s="94"/>
      <c r="M12" s="94">
        <f>IF(LEN(TRIM(Input!C154)) = 0, "", Input!C154)</f>
        <v>122</v>
      </c>
      <c r="N12" s="95" t="s">
        <v>0</v>
      </c>
      <c r="O12" s="94">
        <f>IF(LEN(TRIM(Input!D154)) = 0, "", Input!D154)</f>
        <v>130</v>
      </c>
      <c r="P12" s="94" t="s">
        <v>0</v>
      </c>
      <c r="Q12" s="94" t="str">
        <f>IF(LEN(TRIM(Input!E154)) = 0, "", Input!E154)</f>
        <v/>
      </c>
      <c r="R12" s="94" t="s">
        <v>0</v>
      </c>
      <c r="S12" s="94" t="str">
        <f>IF(LEN(TRIM(Input!F154)) = 0, "", Input!F154)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9</v>
      </c>
      <c r="Z12" s="16">
        <f t="shared" si="8"/>
        <v>1</v>
      </c>
      <c r="AA12" s="16">
        <f t="shared" si="9"/>
        <v>0</v>
      </c>
      <c r="AB12" s="16">
        <f t="shared" si="10"/>
        <v>0</v>
      </c>
      <c r="AC12" s="16">
        <f t="shared" si="1"/>
        <v>10</v>
      </c>
      <c r="AD12" s="17">
        <f t="shared" si="2"/>
        <v>29</v>
      </c>
      <c r="AE12" s="16" t="s">
        <v>11</v>
      </c>
      <c r="AF12" s="17">
        <f t="shared" si="3"/>
        <v>10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39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IF(LEN(TRIM(Input!C107)) = 0, "", Input!C107)</f>
        <v>9</v>
      </c>
      <c r="C13" s="91" t="s">
        <v>0</v>
      </c>
      <c r="D13" s="90">
        <f>IF(LEN(TRIM(Input!D107)) = 0, "", Input!D107)</f>
        <v>5</v>
      </c>
      <c r="E13" s="98"/>
      <c r="F13" s="90" t="str">
        <f>IF(LEN(TRIM(Input!E107)) = 0, "", Input!E107)</f>
        <v/>
      </c>
      <c r="G13" s="90" t="s">
        <v>0</v>
      </c>
      <c r="H13" s="90" t="str">
        <f>IF(LEN(TRIM(Input!F107)) = 0, "", Input!F107)</f>
        <v/>
      </c>
      <c r="I13" s="91" t="s">
        <v>0</v>
      </c>
      <c r="J13" s="101"/>
      <c r="K13" s="93">
        <v>0.55208333333333304</v>
      </c>
      <c r="L13" s="94"/>
      <c r="M13" s="94">
        <f>IF(LEN(TRIM(Input!C155)) = 0, "", Input!C155)</f>
        <v>154</v>
      </c>
      <c r="N13" s="95" t="s">
        <v>0</v>
      </c>
      <c r="O13" s="94">
        <f>IF(LEN(TRIM(Input!D155)) = 0, "", Input!D155)</f>
        <v>123</v>
      </c>
      <c r="P13" s="94" t="s">
        <v>0</v>
      </c>
      <c r="Q13" s="94" t="str">
        <f>IF(LEN(TRIM(Input!E155)) = 0, "", Input!E155)</f>
        <v/>
      </c>
      <c r="R13" s="94" t="s">
        <v>0</v>
      </c>
      <c r="S13" s="94" t="str">
        <f>IF(LEN(TRIM(Input!F155)) = 0, "", Input!F155)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9</v>
      </c>
      <c r="Z13" s="16">
        <f t="shared" si="8"/>
        <v>5</v>
      </c>
      <c r="AA13" s="16">
        <f t="shared" si="9"/>
        <v>0</v>
      </c>
      <c r="AB13" s="16">
        <f t="shared" si="10"/>
        <v>0</v>
      </c>
      <c r="AC13" s="16">
        <f t="shared" si="1"/>
        <v>14</v>
      </c>
      <c r="AD13" s="17">
        <f t="shared" si="2"/>
        <v>27</v>
      </c>
      <c r="AE13" s="16" t="s">
        <v>12</v>
      </c>
      <c r="AF13" s="17">
        <f t="shared" si="3"/>
        <v>12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39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IF(LEN(TRIM(Input!C108)) = 0, "", Input!C108)</f>
        <v>7</v>
      </c>
      <c r="C14" s="91" t="s">
        <v>0</v>
      </c>
      <c r="D14" s="90">
        <f>IF(LEN(TRIM(Input!D108)) = 0, "", Input!D108)</f>
        <v>2</v>
      </c>
      <c r="E14" s="98"/>
      <c r="F14" s="90" t="str">
        <f>IF(LEN(TRIM(Input!E108)) = 0, "", Input!E108)</f>
        <v/>
      </c>
      <c r="G14" s="90" t="s">
        <v>0</v>
      </c>
      <c r="H14" s="90" t="str">
        <f>IF(LEN(TRIM(Input!F108)) = 0, "", Input!F108)</f>
        <v/>
      </c>
      <c r="I14" s="91" t="s">
        <v>0</v>
      </c>
      <c r="J14" s="101"/>
      <c r="K14" s="93">
        <v>0.5625</v>
      </c>
      <c r="L14" s="94"/>
      <c r="M14" s="94">
        <f>IF(LEN(TRIM(Input!C156)) = 0, "", Input!C156)</f>
        <v>142</v>
      </c>
      <c r="N14" s="95" t="s">
        <v>0</v>
      </c>
      <c r="O14" s="94">
        <f>IF(LEN(TRIM(Input!D156)) = 0, "", Input!D156)</f>
        <v>98</v>
      </c>
      <c r="P14" s="94" t="s">
        <v>0</v>
      </c>
      <c r="Q14" s="94" t="str">
        <f>IF(LEN(TRIM(Input!E156)) = 0, "", Input!E156)</f>
        <v/>
      </c>
      <c r="R14" s="94" t="s">
        <v>0</v>
      </c>
      <c r="S14" s="94" t="str">
        <f>IF(LEN(TRIM(Input!F156)) = 0, "", Input!F156)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7</v>
      </c>
      <c r="Z14" s="16">
        <f t="shared" si="8"/>
        <v>2</v>
      </c>
      <c r="AA14" s="16">
        <f t="shared" si="9"/>
        <v>0</v>
      </c>
      <c r="AB14" s="16">
        <f t="shared" si="10"/>
        <v>0</v>
      </c>
      <c r="AC14" s="16">
        <f t="shared" si="1"/>
        <v>9</v>
      </c>
      <c r="AD14" s="17">
        <f t="shared" si="2"/>
        <v>22</v>
      </c>
      <c r="AE14" s="20">
        <f>INDEX($X8:$X56,AE11,$X:$X)</f>
        <v>0.48958333333333298</v>
      </c>
      <c r="AF14" s="17">
        <f t="shared" si="3"/>
        <v>9</v>
      </c>
      <c r="AG14" s="20">
        <f>INDEX($X8:$X56,AG11,$X:$X)</f>
        <v>0.30208333333333298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31</v>
      </c>
      <c r="AM14" s="21">
        <f>INDEX($X8:$X56,AM11,$X:$X)</f>
        <v>0.3125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IF(LEN(TRIM(Input!C109)) = 0, "", Input!C109)</f>
        <v>4</v>
      </c>
      <c r="C15" s="168">
        <f>IF(LEN(CONCATENATE(B12,B13,B14,B15))=0, " ", SUM(B12:B15))</f>
        <v>29</v>
      </c>
      <c r="D15" s="167">
        <f>IF(LEN(TRIM(Input!D109)) = 0, "", Input!D109)</f>
        <v>2</v>
      </c>
      <c r="E15" s="168">
        <f>IF(LEN(CONCATENATE(D12,D13,D14,D15))=0, " ", SUM(D12:D15))</f>
        <v>10</v>
      </c>
      <c r="F15" s="167" t="str">
        <f>IF(LEN(TRIM(Input!E109)) = 0, "", Input!E109)</f>
        <v/>
      </c>
      <c r="G15" s="168" t="str">
        <f>IF(LEN(CONCATENATE(F12,F13,F14,F15))=0, " ", SUM(F12:F15))</f>
        <v xml:space="preserve"> </v>
      </c>
      <c r="H15" s="167" t="str">
        <f>IF(LEN(TRIM(Input!F109)) = 0, "", Input!F109)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39</v>
      </c>
      <c r="K15" s="106">
        <v>0.57291666666666596</v>
      </c>
      <c r="L15" s="107"/>
      <c r="M15" s="107">
        <f>IF(LEN(TRIM(Input!C157)) = 0, "", Input!C157)</f>
        <v>162</v>
      </c>
      <c r="N15" s="108">
        <f>IF(LEN(CONCATENATE(M12,M13,M14,M15))=0, " ", SUM(M12:M15))</f>
        <v>580</v>
      </c>
      <c r="O15" s="107">
        <f>IF(LEN(TRIM(Input!D157)) = 0, "", Input!D157)</f>
        <v>95</v>
      </c>
      <c r="P15" s="108">
        <f>IF(LEN(CONCATENATE(O12,O13,O14,O15))=0, " ", SUM(O12:O15))</f>
        <v>446</v>
      </c>
      <c r="Q15" s="107" t="str">
        <f>IF(LEN(TRIM(Input!E157)) = 0, "", Input!E157)</f>
        <v/>
      </c>
      <c r="R15" s="108" t="str">
        <f>IF(LEN(CONCATENATE(Q12,Q13,Q14,Q15))=0, " ", SUM(Q12:Q15))</f>
        <v xml:space="preserve"> </v>
      </c>
      <c r="S15" s="107" t="str">
        <f>IF(LEN(TRIM(Input!F157)) = 0, "", Input!F157)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1026</v>
      </c>
      <c r="V15" s="13"/>
      <c r="W15" s="11"/>
      <c r="X15" s="97">
        <f t="shared" si="0"/>
        <v>7.2916666666666699E-2</v>
      </c>
      <c r="Y15" s="16">
        <f t="shared" si="7"/>
        <v>4</v>
      </c>
      <c r="Z15" s="16">
        <f t="shared" si="8"/>
        <v>2</v>
      </c>
      <c r="AA15" s="16">
        <f t="shared" si="9"/>
        <v>0</v>
      </c>
      <c r="AB15" s="16">
        <f t="shared" si="10"/>
        <v>0</v>
      </c>
      <c r="AC15" s="16">
        <f t="shared" si="1"/>
        <v>6</v>
      </c>
      <c r="AD15" s="17">
        <f t="shared" si="2"/>
        <v>18</v>
      </c>
      <c r="AE15" s="22">
        <f>INDEX(Y8:Y59,AE11,1)</f>
        <v>153</v>
      </c>
      <c r="AF15" s="17">
        <f t="shared" si="3"/>
        <v>8</v>
      </c>
      <c r="AG15" s="22">
        <f>INDEX(Z8:Z59,AG11,1)</f>
        <v>175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26</v>
      </c>
      <c r="AM15" s="23">
        <f>INDEX(AC8:AC59,AM11,1)</f>
        <v>260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IF(LEN(TRIM(Input!C110)) = 0, "", Input!C110)</f>
        <v>7</v>
      </c>
      <c r="C16" s="91" t="s">
        <v>0</v>
      </c>
      <c r="D16" s="90">
        <f>IF(LEN(TRIM(Input!D110)) = 0, "", Input!D110)</f>
        <v>3</v>
      </c>
      <c r="E16" s="92"/>
      <c r="F16" s="90" t="str">
        <f>IF(LEN(TRIM(Input!E110)) = 0, "", Input!E110)</f>
        <v/>
      </c>
      <c r="G16" s="90" t="s">
        <v>0</v>
      </c>
      <c r="H16" s="90" t="str">
        <f>IF(LEN(TRIM(Input!F110)) = 0, "", Input!F110)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IF(LEN(TRIM(Input!C158)) = 0, "", Input!C158)</f>
        <v>152</v>
      </c>
      <c r="N16" s="95" t="s">
        <v>0</v>
      </c>
      <c r="O16" s="94">
        <f>IF(LEN(TRIM(Input!D158)) = 0, "", Input!D158)</f>
        <v>105</v>
      </c>
      <c r="P16" s="94" t="s">
        <v>0</v>
      </c>
      <c r="Q16" s="94" t="str">
        <f>IF(LEN(TRIM(Input!E158)) = 0, "", Input!E158)</f>
        <v/>
      </c>
      <c r="R16" s="94" t="s">
        <v>0</v>
      </c>
      <c r="S16" s="94" t="str">
        <f>IF(LEN(TRIM(Input!F158)) = 0, "", Input!F158)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7</v>
      </c>
      <c r="Z16" s="16">
        <f t="shared" si="8"/>
        <v>3</v>
      </c>
      <c r="AA16" s="16">
        <f t="shared" si="9"/>
        <v>0</v>
      </c>
      <c r="AB16" s="16">
        <f t="shared" si="10"/>
        <v>0</v>
      </c>
      <c r="AC16" s="16">
        <f t="shared" si="1"/>
        <v>10</v>
      </c>
      <c r="AD16" s="17">
        <f t="shared" si="2"/>
        <v>16</v>
      </c>
      <c r="AE16" s="22">
        <f>INDEX(Y8:Y59,AE11+1,1)</f>
        <v>145</v>
      </c>
      <c r="AF16" s="17">
        <f t="shared" si="3"/>
        <v>10</v>
      </c>
      <c r="AG16" s="22">
        <f>INDEX(Z8:Z59,AG11+1,1)</f>
        <v>206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26</v>
      </c>
      <c r="AM16" s="23">
        <f>INDEX(AC8:AC59,AM11+1,1)</f>
        <v>264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IF(LEN(TRIM(Input!C111)) = 0, "", Input!C111)</f>
        <v>4</v>
      </c>
      <c r="C17" s="91" t="s">
        <v>0</v>
      </c>
      <c r="D17" s="90">
        <f>IF(LEN(TRIM(Input!D111)) = 0, "", Input!D111)</f>
        <v>2</v>
      </c>
      <c r="E17" s="98"/>
      <c r="F17" s="90" t="str">
        <f>IF(LEN(TRIM(Input!E111)) = 0, "", Input!E111)</f>
        <v/>
      </c>
      <c r="G17" s="90" t="s">
        <v>0</v>
      </c>
      <c r="H17" s="90" t="str">
        <f>IF(LEN(TRIM(Input!F111)) = 0, "", Input!F111)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IF(LEN(TRIM(Input!C159)) = 0, "", Input!C159)</f>
        <v>156</v>
      </c>
      <c r="N17" s="95" t="s">
        <v>0</v>
      </c>
      <c r="O17" s="94">
        <f>IF(LEN(TRIM(Input!D159)) = 0, "", Input!D159)</f>
        <v>122</v>
      </c>
      <c r="P17" s="94" t="s">
        <v>0</v>
      </c>
      <c r="Q17" s="94" t="str">
        <f>IF(LEN(TRIM(Input!E159)) = 0, "", Input!E159)</f>
        <v/>
      </c>
      <c r="R17" s="94" t="s">
        <v>0</v>
      </c>
      <c r="S17" s="94" t="str">
        <f>IF(LEN(TRIM(Input!F159)) = 0, "", Input!F159)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4</v>
      </c>
      <c r="Z17" s="16">
        <f t="shared" si="8"/>
        <v>2</v>
      </c>
      <c r="AA17" s="16">
        <f t="shared" si="9"/>
        <v>0</v>
      </c>
      <c r="AB17" s="16">
        <f t="shared" si="10"/>
        <v>0</v>
      </c>
      <c r="AC17" s="16">
        <f t="shared" si="1"/>
        <v>6</v>
      </c>
      <c r="AD17" s="17">
        <f t="shared" si="2"/>
        <v>12</v>
      </c>
      <c r="AE17" s="22">
        <f>INDEX(Y8:Y59,AE11+2,1)</f>
        <v>166</v>
      </c>
      <c r="AF17" s="17">
        <f t="shared" si="3"/>
        <v>9</v>
      </c>
      <c r="AG17" s="22">
        <f>INDEX(Z8:Z59,AG11+2,1)</f>
        <v>201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21</v>
      </c>
      <c r="AM17" s="23">
        <f>INDEX(AC8:AC59,AM11+2,1)</f>
        <v>271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IF(LEN(TRIM(Input!C112)) = 0, "", Input!C112)</f>
        <v>3</v>
      </c>
      <c r="C18" s="91" t="s">
        <v>0</v>
      </c>
      <c r="D18" s="90">
        <f>IF(LEN(TRIM(Input!D112)) = 0, "", Input!D112)</f>
        <v>1</v>
      </c>
      <c r="E18" s="98"/>
      <c r="F18" s="90" t="str">
        <f>IF(LEN(TRIM(Input!E112)) = 0, "", Input!E112)</f>
        <v/>
      </c>
      <c r="G18" s="90" t="s">
        <v>0</v>
      </c>
      <c r="H18" s="90" t="str">
        <f>IF(LEN(TRIM(Input!F112)) = 0, "", Input!F112)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IF(LEN(TRIM(Input!C160)) = 0, "", Input!C160)</f>
        <v>147</v>
      </c>
      <c r="N18" s="95" t="s">
        <v>0</v>
      </c>
      <c r="O18" s="94">
        <f>IF(LEN(TRIM(Input!D160)) = 0, "", Input!D160)</f>
        <v>115</v>
      </c>
      <c r="P18" s="94" t="s">
        <v>0</v>
      </c>
      <c r="Q18" s="94" t="str">
        <f>IF(LEN(TRIM(Input!E160)) = 0, "", Input!E160)</f>
        <v/>
      </c>
      <c r="R18" s="94" t="s">
        <v>0</v>
      </c>
      <c r="S18" s="94" t="str">
        <f>IF(LEN(TRIM(Input!F160)) = 0, "", Input!F160)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3</v>
      </c>
      <c r="Z18" s="16">
        <f t="shared" si="8"/>
        <v>1</v>
      </c>
      <c r="AA18" s="16">
        <f t="shared" si="9"/>
        <v>0</v>
      </c>
      <c r="AB18" s="16">
        <f t="shared" si="10"/>
        <v>0</v>
      </c>
      <c r="AC18" s="16">
        <f t="shared" si="1"/>
        <v>4</v>
      </c>
      <c r="AD18" s="17">
        <f t="shared" si="2"/>
        <v>8</v>
      </c>
      <c r="AE18" s="22">
        <f>INDEX(Y8:Y59,AE11+3,1)</f>
        <v>144</v>
      </c>
      <c r="AF18" s="17">
        <f t="shared" si="3"/>
        <v>9</v>
      </c>
      <c r="AG18" s="22">
        <f>INDEX(Z8:Z59,AG11+3,1)</f>
        <v>189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17</v>
      </c>
      <c r="AM18" s="23">
        <f>INDEX(AC8:AC59,AM11+3,1)</f>
        <v>259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IF(LEN(TRIM(Input!C113)) = 0, "", Input!C113)</f>
        <v>2</v>
      </c>
      <c r="C19" s="168">
        <f>IF(LEN(CONCATENATE(B16,B17,B18,B19))=0, " ", SUM(B16:B19))</f>
        <v>16</v>
      </c>
      <c r="D19" s="167">
        <f>IF(LEN(TRIM(Input!D113)) = 0, "", Input!D113)</f>
        <v>4</v>
      </c>
      <c r="E19" s="168">
        <f>IF(LEN(CONCATENATE(D16,D17,D18,D19))=0, " ", SUM(D16:D19))</f>
        <v>10</v>
      </c>
      <c r="F19" s="167" t="str">
        <f>IF(LEN(TRIM(Input!E113)) = 0, "", Input!E113)</f>
        <v/>
      </c>
      <c r="G19" s="168" t="str">
        <f>IF(LEN(CONCATENATE(F16,F17,F18,F19))=0, " ", SUM(F16:F19))</f>
        <v xml:space="preserve"> </v>
      </c>
      <c r="H19" s="167" t="str">
        <f>IF(LEN(TRIM(Input!F113)) = 0, "", Input!F113)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26</v>
      </c>
      <c r="K19" s="93">
        <v>0.61458333333333304</v>
      </c>
      <c r="L19" s="94"/>
      <c r="M19" s="107">
        <f>IF(LEN(TRIM(Input!C161)) = 0, "", Input!C161)</f>
        <v>163</v>
      </c>
      <c r="N19" s="108">
        <f>IF(LEN(CONCATENATE(M16,M17,M18,M19))=0, " ", SUM(M16:M19))</f>
        <v>618</v>
      </c>
      <c r="O19" s="107">
        <f>IF(LEN(TRIM(Input!D161)) = 0, "", Input!D161)</f>
        <v>90</v>
      </c>
      <c r="P19" s="108">
        <f>IF(LEN(CONCATENATE(O16,O17,O18,O19))=0, " ", SUM(O16:O19))</f>
        <v>432</v>
      </c>
      <c r="Q19" s="107" t="str">
        <f>IF(LEN(TRIM(Input!E161)) = 0, "", Input!E161)</f>
        <v/>
      </c>
      <c r="R19" s="108" t="str">
        <f>IF(LEN(CONCATENATE(Q16,Q17,Q18,Q19))=0, " ", SUM(Q16:Q19))</f>
        <v xml:space="preserve"> </v>
      </c>
      <c r="S19" s="107" t="str">
        <f>IF(LEN(TRIM(Input!F161)) = 0, "", Input!F161)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1050</v>
      </c>
      <c r="V19" s="13"/>
      <c r="W19" s="11"/>
      <c r="X19" s="97">
        <f t="shared" si="0"/>
        <v>0.114583333333333</v>
      </c>
      <c r="Y19" s="16">
        <f t="shared" si="7"/>
        <v>2</v>
      </c>
      <c r="Z19" s="16">
        <f t="shared" si="8"/>
        <v>4</v>
      </c>
      <c r="AA19" s="16">
        <f t="shared" si="9"/>
        <v>0</v>
      </c>
      <c r="AB19" s="16">
        <f t="shared" si="10"/>
        <v>0</v>
      </c>
      <c r="AC19" s="16">
        <f t="shared" si="1"/>
        <v>6</v>
      </c>
      <c r="AD19" s="17">
        <f t="shared" si="2"/>
        <v>6</v>
      </c>
      <c r="AE19" s="22" t="s">
        <v>13</v>
      </c>
      <c r="AF19" s="17">
        <f t="shared" si="3"/>
        <v>15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21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IF(LEN(TRIM(Input!C114)) = 0, "", Input!C114)</f>
        <v>3</v>
      </c>
      <c r="C20" s="91" t="s">
        <v>0</v>
      </c>
      <c r="D20" s="90">
        <f>IF(LEN(TRIM(Input!D114)) = 0, "", Input!D114)</f>
        <v>2</v>
      </c>
      <c r="E20" s="92"/>
      <c r="F20" s="90" t="str">
        <f>IF(LEN(TRIM(Input!E114)) = 0, "", Input!E114)</f>
        <v/>
      </c>
      <c r="G20" s="90" t="s">
        <v>0</v>
      </c>
      <c r="H20" s="90" t="str">
        <f>IF(LEN(TRIM(Input!F114)) = 0, "", Input!F114)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IF(LEN(TRIM(Input!C162)) = 0, "", Input!C162)</f>
        <v>187</v>
      </c>
      <c r="N20" s="95" t="s">
        <v>0</v>
      </c>
      <c r="O20" s="94">
        <f>IF(LEN(TRIM(Input!D162)) = 0, "", Input!D162)</f>
        <v>115</v>
      </c>
      <c r="P20" s="94" t="s">
        <v>0</v>
      </c>
      <c r="Q20" s="94" t="str">
        <f>IF(LEN(TRIM(Input!E162)) = 0, "", Input!E162)</f>
        <v/>
      </c>
      <c r="R20" s="94" t="s">
        <v>0</v>
      </c>
      <c r="S20" s="94" t="str">
        <f>IF(LEN(TRIM(Input!F162)) = 0, "", Input!F162)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3</v>
      </c>
      <c r="Z20" s="16">
        <f t="shared" si="8"/>
        <v>2</v>
      </c>
      <c r="AA20" s="16">
        <f t="shared" si="9"/>
        <v>0</v>
      </c>
      <c r="AB20" s="16">
        <f t="shared" si="10"/>
        <v>0</v>
      </c>
      <c r="AC20" s="16">
        <f t="shared" si="1"/>
        <v>5</v>
      </c>
      <c r="AD20" s="17">
        <f t="shared" si="2"/>
        <v>11</v>
      </c>
      <c r="AE20" s="22">
        <f>IF(AE15+AE16+AE17+AE18&lt;&gt;0,MAX(AE15:AE18),0)</f>
        <v>166</v>
      </c>
      <c r="AF20" s="17">
        <f t="shared" si="3"/>
        <v>13</v>
      </c>
      <c r="AG20" s="17">
        <f>IF(AG15+AG16+AG17+AG18&lt;&gt;0,MAX(AG15:AG18)," ")</f>
        <v>206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24</v>
      </c>
      <c r="AM20" s="19">
        <f>IF(AM15+AM16+AM17+AM18&lt;&gt;0,MAX(AM15:AM18)," ")</f>
        <v>271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IF(LEN(TRIM(Input!C115)) = 0, "", Input!C115)</f>
        <v>0</v>
      </c>
      <c r="C21" s="91" t="s">
        <v>0</v>
      </c>
      <c r="D21" s="90">
        <f>IF(LEN(TRIM(Input!D115)) = 0, "", Input!D115)</f>
        <v>2</v>
      </c>
      <c r="E21" s="98"/>
      <c r="F21" s="90" t="str">
        <f>IF(LEN(TRIM(Input!E115)) = 0, "", Input!E115)</f>
        <v/>
      </c>
      <c r="G21" s="90" t="s">
        <v>0</v>
      </c>
      <c r="H21" s="90" t="str">
        <f>IF(LEN(TRIM(Input!F115)) = 0, "", Input!F115)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IF(LEN(TRIM(Input!C163)) = 0, "", Input!C163)</f>
        <v>190</v>
      </c>
      <c r="N21" s="95" t="s">
        <v>0</v>
      </c>
      <c r="O21" s="94">
        <f>IF(LEN(TRIM(Input!D163)) = 0, "", Input!D163)</f>
        <v>140</v>
      </c>
      <c r="P21" s="94" t="s">
        <v>0</v>
      </c>
      <c r="Q21" s="94" t="str">
        <f>IF(LEN(TRIM(Input!E163)) = 0, "", Input!E163)</f>
        <v/>
      </c>
      <c r="R21" s="94" t="s">
        <v>0</v>
      </c>
      <c r="S21" s="94" t="str">
        <f>IF(LEN(TRIM(Input!F163)) = 0, "", Input!F163)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2</v>
      </c>
      <c r="AA21" s="16">
        <f t="shared" si="9"/>
        <v>0</v>
      </c>
      <c r="AB21" s="16">
        <f t="shared" si="10"/>
        <v>0</v>
      </c>
      <c r="AC21" s="16">
        <f t="shared" si="1"/>
        <v>2</v>
      </c>
      <c r="AD21" s="17">
        <f t="shared" si="2"/>
        <v>11</v>
      </c>
      <c r="AE21" s="17"/>
      <c r="AF21" s="17">
        <f t="shared" si="3"/>
        <v>23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34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IF(LEN(TRIM(Input!C116)) = 0, "", Input!C116)</f>
        <v>1</v>
      </c>
      <c r="C22" s="91" t="s">
        <v>0</v>
      </c>
      <c r="D22" s="90">
        <f>IF(LEN(TRIM(Input!D116)) = 0, "", Input!D116)</f>
        <v>7</v>
      </c>
      <c r="E22" s="98"/>
      <c r="F22" s="90" t="str">
        <f>IF(LEN(TRIM(Input!E116)) = 0, "", Input!E116)</f>
        <v/>
      </c>
      <c r="G22" s="90" t="s">
        <v>0</v>
      </c>
      <c r="H22" s="90" t="str">
        <f>IF(LEN(TRIM(Input!F116)) = 0, "", Input!F116)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IF(LEN(TRIM(Input!C164)) = 0, "", Input!C164)</f>
        <v>209</v>
      </c>
      <c r="N22" s="95" t="s">
        <v>0</v>
      </c>
      <c r="O22" s="94">
        <f>IF(LEN(TRIM(Input!D164)) = 0, "", Input!D164)</f>
        <v>91</v>
      </c>
      <c r="P22" s="94" t="s">
        <v>0</v>
      </c>
      <c r="Q22" s="94" t="str">
        <f>IF(LEN(TRIM(Input!E164)) = 0, "", Input!E164)</f>
        <v/>
      </c>
      <c r="R22" s="94" t="s">
        <v>0</v>
      </c>
      <c r="S22" s="94" t="str">
        <f>IF(LEN(TRIM(Input!F164)) = 0, "", Input!F164)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1</v>
      </c>
      <c r="Z22" s="16">
        <f t="shared" si="8"/>
        <v>7</v>
      </c>
      <c r="AA22" s="16">
        <f t="shared" si="9"/>
        <v>0</v>
      </c>
      <c r="AB22" s="16">
        <f t="shared" si="10"/>
        <v>0</v>
      </c>
      <c r="AC22" s="16">
        <f t="shared" si="1"/>
        <v>8</v>
      </c>
      <c r="AD22" s="17">
        <f t="shared" si="2"/>
        <v>13</v>
      </c>
      <c r="AE22" s="17" t="s">
        <v>14</v>
      </c>
      <c r="AF22" s="17">
        <f t="shared" si="3"/>
        <v>41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54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IF(LEN(TRIM(Input!C117)) = 0, "", Input!C117)</f>
        <v>7</v>
      </c>
      <c r="C23" s="168">
        <f>IF(LEN(CONCATENATE(B20,B21,B22,B23))=0, " ", SUM(B20:B23))</f>
        <v>11</v>
      </c>
      <c r="D23" s="167">
        <f>IF(LEN(TRIM(Input!D117)) = 0, "", Input!D117)</f>
        <v>2</v>
      </c>
      <c r="E23" s="168">
        <f>IF(LEN(CONCATENATE(D20,D21,D22,D23))=0, " ", SUM(D20:D23))</f>
        <v>13</v>
      </c>
      <c r="F23" s="167" t="str">
        <f>IF(LEN(TRIM(Input!E117)) = 0, "", Input!E117)</f>
        <v/>
      </c>
      <c r="G23" s="168" t="str">
        <f>IF(LEN(CONCATENATE(F20,F21,F22,F23))=0, " ", SUM(F20:F23))</f>
        <v xml:space="preserve"> </v>
      </c>
      <c r="H23" s="167" t="str">
        <f>IF(LEN(TRIM(Input!F117)) = 0, "", Input!F117)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24</v>
      </c>
      <c r="K23" s="106">
        <v>0.656249999999999</v>
      </c>
      <c r="L23" s="107"/>
      <c r="M23" s="107">
        <f>IF(LEN(TRIM(Input!C165)) = 0, "", Input!C165)</f>
        <v>216</v>
      </c>
      <c r="N23" s="108">
        <f>IF(LEN(CONCATENATE(M20,M21,M22,M23))=0, " ", SUM(M20:M23))</f>
        <v>802</v>
      </c>
      <c r="O23" s="107">
        <f>IF(LEN(TRIM(Input!D165)) = 0, "", Input!D165)</f>
        <v>108</v>
      </c>
      <c r="P23" s="108">
        <f>IF(LEN(CONCATENATE(O20,O21,O22,O23))=0, " ", SUM(O20:O23))</f>
        <v>454</v>
      </c>
      <c r="Q23" s="107" t="str">
        <f>IF(LEN(TRIM(Input!E165)) = 0, "", Input!E165)</f>
        <v/>
      </c>
      <c r="R23" s="108" t="str">
        <f>IF(LEN(CONCATENATE(Q20,Q21,Q22,Q23))=0, " ", SUM(Q20:Q23))</f>
        <v xml:space="preserve"> </v>
      </c>
      <c r="S23" s="107" t="str">
        <f>IF(LEN(TRIM(Input!F165)) = 0, "", Input!F165)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1256</v>
      </c>
      <c r="V23" s="13"/>
      <c r="W23" s="11"/>
      <c r="X23" s="97">
        <f t="shared" si="0"/>
        <v>0.15625</v>
      </c>
      <c r="Y23" s="16">
        <f t="shared" si="7"/>
        <v>7</v>
      </c>
      <c r="Z23" s="16">
        <f t="shared" si="8"/>
        <v>2</v>
      </c>
      <c r="AA23" s="16">
        <f t="shared" si="9"/>
        <v>0</v>
      </c>
      <c r="AB23" s="16">
        <f t="shared" si="10"/>
        <v>0</v>
      </c>
      <c r="AC23" s="16">
        <f t="shared" si="1"/>
        <v>9</v>
      </c>
      <c r="AD23" s="17">
        <f t="shared" si="2"/>
        <v>17</v>
      </c>
      <c r="AE23" s="24">
        <f>IF(SUM(AE15:AE18)=0,0,(SUM(AE15:AE18)/(AE20*4)))</f>
        <v>0.91566265060240959</v>
      </c>
      <c r="AF23" s="17">
        <f t="shared" si="3"/>
        <v>53</v>
      </c>
      <c r="AG23" s="24">
        <f>IF(SUM(AG15:AG18)=0,0,(SUM(AG15:AG18)/(AG20*4)))</f>
        <v>0.93567961165048541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70</v>
      </c>
      <c r="AM23" s="25">
        <f>IF(SUM(AM15:AM18)=0,0,(SUM(AM15:AM18)/(AM20*4)))</f>
        <v>0.97232472324723251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IF(LEN(TRIM(Input!C118)) = 0, "", Input!C118)</f>
        <v>3</v>
      </c>
      <c r="C24" s="91" t="s">
        <v>0</v>
      </c>
      <c r="D24" s="90">
        <f>IF(LEN(TRIM(Input!D118)) = 0, "", Input!D118)</f>
        <v>12</v>
      </c>
      <c r="E24" s="92"/>
      <c r="F24" s="90" t="str">
        <f>IF(LEN(TRIM(Input!E118)) = 0, "", Input!E118)</f>
        <v/>
      </c>
      <c r="G24" s="90" t="s">
        <v>0</v>
      </c>
      <c r="H24" s="90" t="str">
        <f>IF(LEN(TRIM(Input!F118)) = 0, "", Input!F118)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IF(LEN(TRIM(Input!C166)) = 0, "", Input!C166)</f>
        <v>224</v>
      </c>
      <c r="N24" s="95" t="s">
        <v>0</v>
      </c>
      <c r="O24" s="94">
        <f>IF(LEN(TRIM(Input!D166)) = 0, "", Input!D166)</f>
        <v>86</v>
      </c>
      <c r="P24" s="94" t="s">
        <v>0</v>
      </c>
      <c r="Q24" s="94" t="str">
        <f>IF(LEN(TRIM(Input!E166)) = 0, "", Input!E166)</f>
        <v/>
      </c>
      <c r="R24" s="94" t="s">
        <v>0</v>
      </c>
      <c r="S24" s="94" t="str">
        <f>IF(LEN(TRIM(Input!F166)) = 0, "", Input!F166)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3</v>
      </c>
      <c r="Z24" s="16">
        <f t="shared" si="8"/>
        <v>12</v>
      </c>
      <c r="AA24" s="16">
        <f t="shared" si="9"/>
        <v>0</v>
      </c>
      <c r="AB24" s="16">
        <f t="shared" si="10"/>
        <v>0</v>
      </c>
      <c r="AC24" s="16">
        <f t="shared" si="1"/>
        <v>15</v>
      </c>
      <c r="AD24" s="17">
        <f t="shared" si="2"/>
        <v>13</v>
      </c>
      <c r="AE24" s="17"/>
      <c r="AF24" s="17">
        <f t="shared" si="3"/>
        <v>68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81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IF(LEN(TRIM(Input!C119)) = 0, "", Input!C119)</f>
        <v>2</v>
      </c>
      <c r="C25" s="91" t="s">
        <v>0</v>
      </c>
      <c r="D25" s="90">
        <f>IF(LEN(TRIM(Input!D119)) = 0, "", Input!D119)</f>
        <v>20</v>
      </c>
      <c r="E25" s="98"/>
      <c r="F25" s="90" t="str">
        <f>IF(LEN(TRIM(Input!E119)) = 0, "", Input!E119)</f>
        <v/>
      </c>
      <c r="G25" s="90" t="s">
        <v>0</v>
      </c>
      <c r="H25" s="90" t="str">
        <f>IF(LEN(TRIM(Input!F119)) = 0, "", Input!F119)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IF(LEN(TRIM(Input!C167)) = 0, "", Input!C167)</f>
        <v>224</v>
      </c>
      <c r="N25" s="95" t="s">
        <v>0</v>
      </c>
      <c r="O25" s="94">
        <f>IF(LEN(TRIM(Input!D167)) = 0, "", Input!D167)</f>
        <v>94</v>
      </c>
      <c r="P25" s="94" t="s">
        <v>0</v>
      </c>
      <c r="Q25" s="94" t="str">
        <f>IF(LEN(TRIM(Input!E167)) = 0, "", Input!E167)</f>
        <v/>
      </c>
      <c r="R25" s="94" t="s">
        <v>0</v>
      </c>
      <c r="S25" s="94" t="str">
        <f>IF(LEN(TRIM(Input!F167)) = 0, "", Input!F167)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2</v>
      </c>
      <c r="Z25" s="16">
        <f t="shared" si="8"/>
        <v>20</v>
      </c>
      <c r="AA25" s="16">
        <f t="shared" si="9"/>
        <v>0</v>
      </c>
      <c r="AB25" s="16">
        <f t="shared" si="10"/>
        <v>0</v>
      </c>
      <c r="AC25" s="16">
        <f t="shared" si="1"/>
        <v>22</v>
      </c>
      <c r="AD25" s="17">
        <f t="shared" si="2"/>
        <v>14</v>
      </c>
      <c r="AE25" s="17"/>
      <c r="AF25" s="17">
        <f t="shared" si="3"/>
        <v>80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94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IF(LEN(TRIM(Input!C120)) = 0, "", Input!C120)</f>
        <v>5</v>
      </c>
      <c r="C26" s="91" t="s">
        <v>0</v>
      </c>
      <c r="D26" s="90">
        <f>IF(LEN(TRIM(Input!D120)) = 0, "", Input!D120)</f>
        <v>19</v>
      </c>
      <c r="E26" s="98"/>
      <c r="F26" s="90" t="str">
        <f>IF(LEN(TRIM(Input!E120)) = 0, "", Input!E120)</f>
        <v/>
      </c>
      <c r="G26" s="90" t="s">
        <v>0</v>
      </c>
      <c r="H26" s="90" t="str">
        <f>IF(LEN(TRIM(Input!F120)) = 0, "", Input!F120)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IF(LEN(TRIM(Input!C168)) = 0, "", Input!C168)</f>
        <v>225</v>
      </c>
      <c r="N26" s="95" t="s">
        <v>0</v>
      </c>
      <c r="O26" s="94">
        <f>IF(LEN(TRIM(Input!D168)) = 0, "", Input!D168)</f>
        <v>80</v>
      </c>
      <c r="P26" s="94" t="s">
        <v>0</v>
      </c>
      <c r="Q26" s="94" t="str">
        <f>IF(LEN(TRIM(Input!E168)) = 0, "", Input!E168)</f>
        <v/>
      </c>
      <c r="R26" s="94" t="s">
        <v>0</v>
      </c>
      <c r="S26" s="94" t="str">
        <f>IF(LEN(TRIM(Input!F168)) = 0, "", Input!F168)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5</v>
      </c>
      <c r="Z26" s="16">
        <f t="shared" si="8"/>
        <v>19</v>
      </c>
      <c r="AA26" s="16">
        <f t="shared" si="9"/>
        <v>0</v>
      </c>
      <c r="AB26" s="16">
        <f t="shared" si="10"/>
        <v>0</v>
      </c>
      <c r="AC26" s="16">
        <f t="shared" si="1"/>
        <v>24</v>
      </c>
      <c r="AD26" s="17">
        <f t="shared" si="2"/>
        <v>17</v>
      </c>
      <c r="AE26" s="17"/>
      <c r="AF26" s="17">
        <f t="shared" si="3"/>
        <v>101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118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IF(LEN(TRIM(Input!C121)) = 0, "", Input!C121)</f>
        <v>3</v>
      </c>
      <c r="C27" s="168">
        <f>IF(LEN(CONCATENATE(B24,B25,B26,B27))=0, " ", SUM(B24:B27))</f>
        <v>13</v>
      </c>
      <c r="D27" s="167">
        <f>IF(LEN(TRIM(Input!D121)) = 0, "", Input!D121)</f>
        <v>17</v>
      </c>
      <c r="E27" s="168">
        <f>IF(LEN(CONCATENATE(D24,D25,D26,D27))=0, " ", SUM(D24:D27))</f>
        <v>68</v>
      </c>
      <c r="F27" s="167" t="str">
        <f>IF(LEN(TRIM(Input!E121)) = 0, "", Input!E121)</f>
        <v/>
      </c>
      <c r="G27" s="168" t="str">
        <f>IF(LEN(CONCATENATE(F24,F25,F26,F27))=0, " ", SUM(F24:F27))</f>
        <v xml:space="preserve"> </v>
      </c>
      <c r="H27" s="167" t="str">
        <f>IF(LEN(TRIM(Input!F121)) = 0, "", Input!F121)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81</v>
      </c>
      <c r="K27" s="93">
        <v>0.69791666666666596</v>
      </c>
      <c r="L27" s="94"/>
      <c r="M27" s="107">
        <f>IF(LEN(TRIM(Input!C169)) = 0, "", Input!C169)</f>
        <v>243</v>
      </c>
      <c r="N27" s="108">
        <f>IF(LEN(CONCATENATE(M24,M25,M26,M27))=0, " ", SUM(M24:M27))</f>
        <v>916</v>
      </c>
      <c r="O27" s="107">
        <f>IF(LEN(TRIM(Input!D169)) = 0, "", Input!D169)</f>
        <v>82</v>
      </c>
      <c r="P27" s="108">
        <f>IF(LEN(CONCATENATE(O24,O25,O26,O27))=0, " ", SUM(O24:O27))</f>
        <v>342</v>
      </c>
      <c r="Q27" s="107" t="str">
        <f>IF(LEN(TRIM(Input!E169)) = 0, "", Input!E169)</f>
        <v/>
      </c>
      <c r="R27" s="108" t="str">
        <f>IF(LEN(CONCATENATE(Q24,Q25,Q26,Q27))=0, " ", SUM(Q24:Q27))</f>
        <v xml:space="preserve"> </v>
      </c>
      <c r="S27" s="107" t="str">
        <f>IF(LEN(TRIM(Input!F169)) = 0, "", Input!F169)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1258</v>
      </c>
      <c r="V27" s="13"/>
      <c r="W27" s="11"/>
      <c r="X27" s="97">
        <f t="shared" si="0"/>
        <v>0.19791666666666699</v>
      </c>
      <c r="Y27" s="16">
        <f t="shared" si="7"/>
        <v>3</v>
      </c>
      <c r="Z27" s="16">
        <f t="shared" si="8"/>
        <v>17</v>
      </c>
      <c r="AA27" s="16">
        <f t="shared" si="9"/>
        <v>0</v>
      </c>
      <c r="AB27" s="16">
        <f t="shared" si="10"/>
        <v>0</v>
      </c>
      <c r="AC27" s="16">
        <f t="shared" si="1"/>
        <v>20</v>
      </c>
      <c r="AD27" s="17">
        <f t="shared" si="2"/>
        <v>24</v>
      </c>
      <c r="AE27" s="17"/>
      <c r="AF27" s="17">
        <f t="shared" si="3"/>
        <v>135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159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IF(LEN(TRIM(Input!C122)) = 0, "", Input!C122)</f>
        <v>4</v>
      </c>
      <c r="C28" s="91" t="s">
        <v>0</v>
      </c>
      <c r="D28" s="90">
        <f>IF(LEN(TRIM(Input!D122)) = 0, "", Input!D122)</f>
        <v>24</v>
      </c>
      <c r="E28" s="92"/>
      <c r="F28" s="90" t="str">
        <f>IF(LEN(TRIM(Input!E122)) = 0, "", Input!E122)</f>
        <v/>
      </c>
      <c r="G28" s="90" t="s">
        <v>0</v>
      </c>
      <c r="H28" s="90" t="str">
        <f>IF(LEN(TRIM(Input!F122)) = 0, "", Input!F122)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IF(LEN(TRIM(Input!C170)) = 0, "", Input!C170)</f>
        <v>238</v>
      </c>
      <c r="N28" s="95" t="s">
        <v>0</v>
      </c>
      <c r="O28" s="94">
        <f>IF(LEN(TRIM(Input!D170)) = 0, "", Input!D170)</f>
        <v>80</v>
      </c>
      <c r="P28" s="94" t="s">
        <v>0</v>
      </c>
      <c r="Q28" s="94" t="str">
        <f>IF(LEN(TRIM(Input!E170)) = 0, "", Input!E170)</f>
        <v/>
      </c>
      <c r="R28" s="94" t="s">
        <v>0</v>
      </c>
      <c r="S28" s="94" t="str">
        <f>IF(LEN(TRIM(Input!F170)) = 0, "", Input!F170)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4</v>
      </c>
      <c r="Z28" s="16">
        <f t="shared" si="8"/>
        <v>24</v>
      </c>
      <c r="AA28" s="16">
        <f t="shared" si="9"/>
        <v>0</v>
      </c>
      <c r="AB28" s="16">
        <f t="shared" si="10"/>
        <v>0</v>
      </c>
      <c r="AC28" s="16">
        <f t="shared" si="1"/>
        <v>28</v>
      </c>
      <c r="AD28" s="17">
        <f t="shared" si="2"/>
        <v>38</v>
      </c>
      <c r="AE28" s="17"/>
      <c r="AF28" s="17">
        <f t="shared" si="3"/>
        <v>179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217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IF(LEN(TRIM(Input!C123)) = 0, "", Input!C123)</f>
        <v>5</v>
      </c>
      <c r="C29" s="91" t="s">
        <v>0</v>
      </c>
      <c r="D29" s="90">
        <f>IF(LEN(TRIM(Input!D123)) = 0, "", Input!D123)</f>
        <v>41</v>
      </c>
      <c r="E29" s="98"/>
      <c r="F29" s="90" t="str">
        <f>IF(LEN(TRIM(Input!E123)) = 0, "", Input!E123)</f>
        <v/>
      </c>
      <c r="G29" s="90" t="s">
        <v>0</v>
      </c>
      <c r="H29" s="90" t="str">
        <f>IF(LEN(TRIM(Input!F123)) = 0, "", Input!F123)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IF(LEN(TRIM(Input!C171)) = 0, "", Input!C171)</f>
        <v>264</v>
      </c>
      <c r="N29" s="95" t="s">
        <v>0</v>
      </c>
      <c r="O29" s="94">
        <f>IF(LEN(TRIM(Input!D171)) = 0, "", Input!D171)</f>
        <v>69</v>
      </c>
      <c r="P29" s="94" t="s">
        <v>0</v>
      </c>
      <c r="Q29" s="94" t="str">
        <f>IF(LEN(TRIM(Input!E171)) = 0, "", Input!E171)</f>
        <v/>
      </c>
      <c r="R29" s="94" t="s">
        <v>0</v>
      </c>
      <c r="S29" s="94" t="str">
        <f>IF(LEN(TRIM(Input!F171)) = 0, "", Input!F171)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5</v>
      </c>
      <c r="Z29" s="16">
        <f t="shared" si="8"/>
        <v>41</v>
      </c>
      <c r="AA29" s="16">
        <f t="shared" si="9"/>
        <v>0</v>
      </c>
      <c r="AB29" s="16">
        <f t="shared" si="10"/>
        <v>0</v>
      </c>
      <c r="AC29" s="16">
        <f t="shared" si="1"/>
        <v>46</v>
      </c>
      <c r="AD29" s="17">
        <f t="shared" si="2"/>
        <v>58</v>
      </c>
      <c r="AE29" s="17"/>
      <c r="AF29" s="17">
        <f t="shared" si="3"/>
        <v>217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275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IF(LEN(TRIM(Input!C124)) = 0, "", Input!C124)</f>
        <v>12</v>
      </c>
      <c r="C30" s="91" t="s">
        <v>0</v>
      </c>
      <c r="D30" s="90">
        <f>IF(LEN(TRIM(Input!D124)) = 0, "", Input!D124)</f>
        <v>53</v>
      </c>
      <c r="E30" s="98"/>
      <c r="F30" s="90" t="str">
        <f>IF(LEN(TRIM(Input!E124)) = 0, "", Input!E124)</f>
        <v/>
      </c>
      <c r="G30" s="90" t="s">
        <v>0</v>
      </c>
      <c r="H30" s="90" t="str">
        <f>IF(LEN(TRIM(Input!F124)) = 0, "", Input!F124)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IF(LEN(TRIM(Input!C172)) = 0, "", Input!C172)</f>
        <v>278</v>
      </c>
      <c r="N30" s="95" t="s">
        <v>0</v>
      </c>
      <c r="O30" s="94">
        <f>IF(LEN(TRIM(Input!D172)) = 0, "", Input!D172)</f>
        <v>101</v>
      </c>
      <c r="P30" s="94" t="s">
        <v>0</v>
      </c>
      <c r="Q30" s="94" t="str">
        <f>IF(LEN(TRIM(Input!E172)) = 0, "", Input!E172)</f>
        <v/>
      </c>
      <c r="R30" s="94" t="s">
        <v>0</v>
      </c>
      <c r="S30" s="94" t="str">
        <f>IF(LEN(TRIM(Input!F172)) = 0, "", Input!F172)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12</v>
      </c>
      <c r="Z30" s="16">
        <f t="shared" si="8"/>
        <v>53</v>
      </c>
      <c r="AA30" s="16">
        <f t="shared" si="9"/>
        <v>0</v>
      </c>
      <c r="AB30" s="16">
        <f t="shared" si="10"/>
        <v>0</v>
      </c>
      <c r="AC30" s="16">
        <f t="shared" si="1"/>
        <v>65</v>
      </c>
      <c r="AD30" s="17">
        <f t="shared" si="2"/>
        <v>74</v>
      </c>
      <c r="AE30" s="17"/>
      <c r="AF30" s="17">
        <f t="shared" si="3"/>
        <v>267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341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IF(LEN(TRIM(Input!C125)) = 0, "", Input!C125)</f>
        <v>17</v>
      </c>
      <c r="C31" s="168">
        <f>IF(LEN(CONCATENATE(B28,B29,B30,B31))=0, " ", SUM(B28:B31))</f>
        <v>38</v>
      </c>
      <c r="D31" s="167">
        <f>IF(LEN(TRIM(Input!D125)) = 0, "", Input!D125)</f>
        <v>61</v>
      </c>
      <c r="E31" s="168">
        <f>IF(LEN(CONCATENATE(D28,D29,D30,D31))=0, " ", SUM(D28:D31))</f>
        <v>179</v>
      </c>
      <c r="F31" s="167" t="str">
        <f>IF(LEN(TRIM(Input!E125)) = 0, "", Input!E125)</f>
        <v/>
      </c>
      <c r="G31" s="168" t="str">
        <f>IF(LEN(CONCATENATE(F28,F29,F30,F31))=0, " ", SUM(F28:F31))</f>
        <v xml:space="preserve"> </v>
      </c>
      <c r="H31" s="167" t="str">
        <f>IF(LEN(TRIM(Input!F125)) = 0, "", Input!F125)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217</v>
      </c>
      <c r="K31" s="106">
        <v>0.73958333333333204</v>
      </c>
      <c r="L31" s="107"/>
      <c r="M31" s="107">
        <f>IF(LEN(TRIM(Input!C173)) = 0, "", Input!C173)</f>
        <v>233</v>
      </c>
      <c r="N31" s="108">
        <f>IF(LEN(CONCATENATE(M28,M29,M30,M31))=0, " ", SUM(M28:M31))</f>
        <v>1013</v>
      </c>
      <c r="O31" s="107">
        <f>IF(LEN(TRIM(Input!D173)) = 0, "", Input!D173)</f>
        <v>91</v>
      </c>
      <c r="P31" s="108">
        <f>IF(LEN(CONCATENATE(O28,O29,O30,O31))=0, " ", SUM(O28:O31))</f>
        <v>341</v>
      </c>
      <c r="Q31" s="107" t="str">
        <f>IF(LEN(TRIM(Input!E173)) = 0, "", Input!E173)</f>
        <v/>
      </c>
      <c r="R31" s="108" t="str">
        <f>IF(LEN(CONCATENATE(Q28,Q29,Q30,Q31))=0, " ", SUM(Q28:Q31))</f>
        <v xml:space="preserve"> </v>
      </c>
      <c r="S31" s="107" t="str">
        <f>IF(LEN(TRIM(Input!F173)) = 0, "", Input!F173)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1354</v>
      </c>
      <c r="V31" s="13"/>
      <c r="W31" s="11"/>
      <c r="X31" s="97">
        <f t="shared" si="0"/>
        <v>0.23958333333333301</v>
      </c>
      <c r="Y31" s="16">
        <f t="shared" si="7"/>
        <v>17</v>
      </c>
      <c r="Z31" s="16">
        <f t="shared" si="8"/>
        <v>61</v>
      </c>
      <c r="AA31" s="16">
        <f t="shared" si="9"/>
        <v>0</v>
      </c>
      <c r="AB31" s="16">
        <f t="shared" si="10"/>
        <v>0</v>
      </c>
      <c r="AC31" s="16">
        <f t="shared" si="1"/>
        <v>78</v>
      </c>
      <c r="AD31" s="17">
        <f t="shared" si="2"/>
        <v>95</v>
      </c>
      <c r="AE31" s="17"/>
      <c r="AF31" s="17">
        <f t="shared" si="3"/>
        <v>312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407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IF(LEN(TRIM(Input!C126)) = 0, "", Input!C126)</f>
        <v>24</v>
      </c>
      <c r="C32" s="91" t="s">
        <v>0</v>
      </c>
      <c r="D32" s="90">
        <f>IF(LEN(TRIM(Input!D126)) = 0, "", Input!D126)</f>
        <v>62</v>
      </c>
      <c r="E32" s="92"/>
      <c r="F32" s="90" t="str">
        <f>IF(LEN(TRIM(Input!E126)) = 0, "", Input!E126)</f>
        <v/>
      </c>
      <c r="G32" s="90" t="s">
        <v>0</v>
      </c>
      <c r="H32" s="90" t="str">
        <f>IF(LEN(TRIM(Input!F126)) = 0, "", Input!F126)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IF(LEN(TRIM(Input!C174)) = 0, "", Input!C174)</f>
        <v>218</v>
      </c>
      <c r="N32" s="95" t="s">
        <v>0</v>
      </c>
      <c r="O32" s="94">
        <f>IF(LEN(TRIM(Input!D174)) = 0, "", Input!D174)</f>
        <v>90</v>
      </c>
      <c r="P32" s="94" t="s">
        <v>0</v>
      </c>
      <c r="Q32" s="94" t="str">
        <f>IF(LEN(TRIM(Input!E174)) = 0, "", Input!E174)</f>
        <v/>
      </c>
      <c r="R32" s="94" t="s">
        <v>0</v>
      </c>
      <c r="S32" s="94" t="str">
        <f>IF(LEN(TRIM(Input!F174)) = 0, "", Input!F174)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24</v>
      </c>
      <c r="Z32" s="16">
        <f t="shared" si="8"/>
        <v>62</v>
      </c>
      <c r="AA32" s="16">
        <f t="shared" si="9"/>
        <v>0</v>
      </c>
      <c r="AB32" s="16">
        <f t="shared" si="10"/>
        <v>0</v>
      </c>
      <c r="AC32" s="16">
        <f t="shared" si="1"/>
        <v>86</v>
      </c>
      <c r="AD32" s="17">
        <f t="shared" si="2"/>
        <v>113</v>
      </c>
      <c r="AE32" s="17"/>
      <c r="AF32" s="17">
        <f t="shared" si="3"/>
        <v>383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496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IF(LEN(TRIM(Input!C127)) = 0, "", Input!C127)</f>
        <v>21</v>
      </c>
      <c r="C33" s="91" t="s">
        <v>0</v>
      </c>
      <c r="D33" s="90">
        <f>IF(LEN(TRIM(Input!D127)) = 0, "", Input!D127)</f>
        <v>91</v>
      </c>
      <c r="E33" s="98"/>
      <c r="F33" s="90" t="str">
        <f>IF(LEN(TRIM(Input!E127)) = 0, "", Input!E127)</f>
        <v/>
      </c>
      <c r="G33" s="90" t="s">
        <v>0</v>
      </c>
      <c r="H33" s="90" t="str">
        <f>IF(LEN(TRIM(Input!F127)) = 0, "", Input!F127)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IF(LEN(TRIM(Input!C175)) = 0, "", Input!C175)</f>
        <v>187</v>
      </c>
      <c r="N33" s="95" t="s">
        <v>0</v>
      </c>
      <c r="O33" s="94">
        <f>IF(LEN(TRIM(Input!D175)) = 0, "", Input!D175)</f>
        <v>82</v>
      </c>
      <c r="P33" s="94" t="s">
        <v>0</v>
      </c>
      <c r="Q33" s="94" t="str">
        <f>IF(LEN(TRIM(Input!E175)) = 0, "", Input!E175)</f>
        <v/>
      </c>
      <c r="R33" s="94" t="s">
        <v>0</v>
      </c>
      <c r="S33" s="94" t="str">
        <f>IF(LEN(TRIM(Input!F175)) = 0, "", Input!F175)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21</v>
      </c>
      <c r="Z33" s="16">
        <f t="shared" si="8"/>
        <v>91</v>
      </c>
      <c r="AA33" s="16">
        <f t="shared" si="9"/>
        <v>0</v>
      </c>
      <c r="AB33" s="16">
        <f t="shared" si="10"/>
        <v>0</v>
      </c>
      <c r="AC33" s="16">
        <f t="shared" si="1"/>
        <v>112</v>
      </c>
      <c r="AD33" s="17">
        <f t="shared" si="2"/>
        <v>129</v>
      </c>
      <c r="AE33" s="17"/>
      <c r="AF33" s="17">
        <f t="shared" si="3"/>
        <v>471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600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IF(LEN(TRIM(Input!C128)) = 0, "", Input!C128)</f>
        <v>33</v>
      </c>
      <c r="C34" s="91" t="s">
        <v>0</v>
      </c>
      <c r="D34" s="90">
        <f>IF(LEN(TRIM(Input!D128)) = 0, "", Input!D128)</f>
        <v>98</v>
      </c>
      <c r="E34" s="98"/>
      <c r="F34" s="90" t="str">
        <f>IF(LEN(TRIM(Input!E128)) = 0, "", Input!E128)</f>
        <v/>
      </c>
      <c r="G34" s="90" t="s">
        <v>0</v>
      </c>
      <c r="H34" s="90" t="str">
        <f>IF(LEN(TRIM(Input!F128)) = 0, "", Input!F128)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IF(LEN(TRIM(Input!C176)) = 0, "", Input!C176)</f>
        <v>163</v>
      </c>
      <c r="N34" s="95" t="s">
        <v>0</v>
      </c>
      <c r="O34" s="94">
        <f>IF(LEN(TRIM(Input!D176)) = 0, "", Input!D176)</f>
        <v>58</v>
      </c>
      <c r="P34" s="94" t="s">
        <v>0</v>
      </c>
      <c r="Q34" s="94" t="str">
        <f>IF(LEN(TRIM(Input!E176)) = 0, "", Input!E176)</f>
        <v/>
      </c>
      <c r="R34" s="94" t="s">
        <v>0</v>
      </c>
      <c r="S34" s="94" t="str">
        <f>IF(LEN(TRIM(Input!F176)) = 0, "", Input!F176)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33</v>
      </c>
      <c r="Z34" s="16">
        <f t="shared" si="8"/>
        <v>98</v>
      </c>
      <c r="AA34" s="16">
        <f t="shared" si="9"/>
        <v>0</v>
      </c>
      <c r="AB34" s="16">
        <f t="shared" si="10"/>
        <v>0</v>
      </c>
      <c r="AC34" s="16">
        <f t="shared" si="1"/>
        <v>131</v>
      </c>
      <c r="AD34" s="17">
        <f t="shared" si="2"/>
        <v>154</v>
      </c>
      <c r="AE34" s="17"/>
      <c r="AF34" s="17">
        <f t="shared" si="3"/>
        <v>555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709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IF(LEN(TRIM(Input!C129)) = 0, "", Input!C129)</f>
        <v>35</v>
      </c>
      <c r="C35" s="168">
        <f>IF(LEN(CONCATENATE(B32,B33,B34,B35))=0, " ", SUM(B32:B35))</f>
        <v>113</v>
      </c>
      <c r="D35" s="167">
        <f>IF(LEN(TRIM(Input!D129)) = 0, "", Input!D129)</f>
        <v>132</v>
      </c>
      <c r="E35" s="168">
        <f>IF(LEN(CONCATENATE(D32,D33,D34,D35))=0, " ", SUM(D32:D35))</f>
        <v>383</v>
      </c>
      <c r="F35" s="167" t="str">
        <f>IF(LEN(TRIM(Input!E129)) = 0, "", Input!E129)</f>
        <v/>
      </c>
      <c r="G35" s="168" t="str">
        <f>IF(LEN(CONCATENATE(F32,F33,F34,F35))=0, " ", SUM(F32:F35))</f>
        <v xml:space="preserve"> </v>
      </c>
      <c r="H35" s="167" t="str">
        <f>IF(LEN(TRIM(Input!F129)) = 0, "", Input!F129)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496</v>
      </c>
      <c r="K35" s="93">
        <v>0.781249999999999</v>
      </c>
      <c r="L35" s="107"/>
      <c r="M35" s="107">
        <f>IF(LEN(TRIM(Input!C177)) = 0, "", Input!C177)</f>
        <v>120</v>
      </c>
      <c r="N35" s="108">
        <f>IF(LEN(CONCATENATE(M32,M33,M34,M35))=0, " ", SUM(M32:M35))</f>
        <v>688</v>
      </c>
      <c r="O35" s="107">
        <f>IF(LEN(TRIM(Input!D177)) = 0, "", Input!D177)</f>
        <v>57</v>
      </c>
      <c r="P35" s="108">
        <f>IF(LEN(CONCATENATE(O32,O33,O34,O35))=0, " ", SUM(O32:O35))</f>
        <v>287</v>
      </c>
      <c r="Q35" s="107" t="str">
        <f>IF(LEN(TRIM(Input!E177)) = 0, "", Input!E177)</f>
        <v/>
      </c>
      <c r="R35" s="108" t="str">
        <f>IF(LEN(CONCATENATE(Q32,Q33,Q34,Q35))=0, " ", SUM(Q32:Q35))</f>
        <v xml:space="preserve"> </v>
      </c>
      <c r="S35" s="107" t="str">
        <f>IF(LEN(TRIM(Input!F177)) = 0, "", Input!F177)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975</v>
      </c>
      <c r="V35" s="13"/>
      <c r="W35" s="11"/>
      <c r="X35" s="97">
        <f t="shared" si="0"/>
        <v>0.28125</v>
      </c>
      <c r="Y35" s="16">
        <f t="shared" si="7"/>
        <v>35</v>
      </c>
      <c r="Z35" s="16">
        <f t="shared" si="8"/>
        <v>132</v>
      </c>
      <c r="AA35" s="16">
        <f t="shared" si="9"/>
        <v>0</v>
      </c>
      <c r="AB35" s="16">
        <f t="shared" si="10"/>
        <v>0</v>
      </c>
      <c r="AC35" s="16">
        <f t="shared" si="1"/>
        <v>167</v>
      </c>
      <c r="AD35" s="17">
        <f t="shared" si="2"/>
        <v>175</v>
      </c>
      <c r="AE35" s="17"/>
      <c r="AF35" s="17">
        <f t="shared" si="3"/>
        <v>663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838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IF(LEN(TRIM(Input!C130)) = 0, "", Input!C130)</f>
        <v>40</v>
      </c>
      <c r="C36" s="91" t="s">
        <v>0</v>
      </c>
      <c r="D36" s="90">
        <f>IF(LEN(TRIM(Input!D130)) = 0, "", Input!D130)</f>
        <v>150</v>
      </c>
      <c r="E36" s="92"/>
      <c r="F36" s="90" t="str">
        <f>IF(LEN(TRIM(Input!E130)) = 0, "", Input!E130)</f>
        <v/>
      </c>
      <c r="G36" s="90" t="s">
        <v>0</v>
      </c>
      <c r="H36" s="90" t="str">
        <f>IF(LEN(TRIM(Input!F130)) = 0, "", Input!F130)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IF(LEN(TRIM(Input!C178)) = 0, "", Input!C178)</f>
        <v>133</v>
      </c>
      <c r="N36" s="95" t="s">
        <v>0</v>
      </c>
      <c r="O36" s="94">
        <f>IF(LEN(TRIM(Input!D178)) = 0, "", Input!D178)</f>
        <v>44</v>
      </c>
      <c r="P36" s="94" t="s">
        <v>0</v>
      </c>
      <c r="Q36" s="94" t="str">
        <f>IF(LEN(TRIM(Input!E178)) = 0, "", Input!E178)</f>
        <v/>
      </c>
      <c r="R36" s="94" t="s">
        <v>0</v>
      </c>
      <c r="S36" s="94" t="str">
        <f>IF(LEN(TRIM(Input!F178)) = 0, "", Input!F178)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40</v>
      </c>
      <c r="Z36" s="16">
        <f t="shared" si="8"/>
        <v>150</v>
      </c>
      <c r="AA36" s="16">
        <f t="shared" si="9"/>
        <v>0</v>
      </c>
      <c r="AB36" s="16">
        <f t="shared" si="10"/>
        <v>0</v>
      </c>
      <c r="AC36" s="16">
        <f t="shared" si="1"/>
        <v>190</v>
      </c>
      <c r="AD36" s="17">
        <f t="shared" si="2"/>
        <v>203</v>
      </c>
      <c r="AE36" s="17"/>
      <c r="AF36" s="17">
        <f t="shared" si="3"/>
        <v>732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935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IF(LEN(TRIM(Input!C131)) = 0, "", Input!C131)</f>
        <v>46</v>
      </c>
      <c r="C37" s="91" t="s">
        <v>0</v>
      </c>
      <c r="D37" s="90">
        <f>IF(LEN(TRIM(Input!D131)) = 0, "", Input!D131)</f>
        <v>175</v>
      </c>
      <c r="E37" s="98"/>
      <c r="F37" s="90" t="str">
        <f>IF(LEN(TRIM(Input!E131)) = 0, "", Input!E131)</f>
        <v/>
      </c>
      <c r="G37" s="90" t="s">
        <v>0</v>
      </c>
      <c r="H37" s="90" t="str">
        <f>IF(LEN(TRIM(Input!F131)) = 0, "", Input!F131)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IF(LEN(TRIM(Input!C179)) = 0, "", Input!C179)</f>
        <v>126</v>
      </c>
      <c r="N37" s="95" t="s">
        <v>0</v>
      </c>
      <c r="O37" s="94">
        <f>IF(LEN(TRIM(Input!D179)) = 0, "", Input!D179)</f>
        <v>46</v>
      </c>
      <c r="P37" s="94" t="s">
        <v>0</v>
      </c>
      <c r="Q37" s="94" t="str">
        <f>IF(LEN(TRIM(Input!E179)) = 0, "", Input!E179)</f>
        <v/>
      </c>
      <c r="R37" s="94" t="s">
        <v>0</v>
      </c>
      <c r="S37" s="94" t="str">
        <f>IF(LEN(TRIM(Input!F179)) = 0, "", Input!F179)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46</v>
      </c>
      <c r="Z37" s="16">
        <f t="shared" si="8"/>
        <v>175</v>
      </c>
      <c r="AA37" s="16">
        <f t="shared" si="9"/>
        <v>0</v>
      </c>
      <c r="AB37" s="16">
        <f t="shared" si="10"/>
        <v>0</v>
      </c>
      <c r="AC37" s="16">
        <f t="shared" si="1"/>
        <v>221</v>
      </c>
      <c r="AD37" s="17">
        <f t="shared" si="2"/>
        <v>245</v>
      </c>
      <c r="AE37" s="17"/>
      <c r="AF37" s="17">
        <f t="shared" si="3"/>
        <v>771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1016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IF(LEN(TRIM(Input!C132)) = 0, "", Input!C132)</f>
        <v>54</v>
      </c>
      <c r="C38" s="91" t="s">
        <v>0</v>
      </c>
      <c r="D38" s="90">
        <f>IF(LEN(TRIM(Input!D132)) = 0, "", Input!D132)</f>
        <v>206</v>
      </c>
      <c r="E38" s="98"/>
      <c r="F38" s="90" t="str">
        <f>IF(LEN(TRIM(Input!E132)) = 0, "", Input!E132)</f>
        <v/>
      </c>
      <c r="G38" s="90" t="s">
        <v>0</v>
      </c>
      <c r="H38" s="90" t="str">
        <f>IF(LEN(TRIM(Input!F132)) = 0, "", Input!F132)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IF(LEN(TRIM(Input!C180)) = 0, "", Input!C180)</f>
        <v>111</v>
      </c>
      <c r="N38" s="95" t="s">
        <v>0</v>
      </c>
      <c r="O38" s="94">
        <f>IF(LEN(TRIM(Input!D180)) = 0, "", Input!D180)</f>
        <v>45</v>
      </c>
      <c r="P38" s="94" t="s">
        <v>0</v>
      </c>
      <c r="Q38" s="94" t="str">
        <f>IF(LEN(TRIM(Input!E180)) = 0, "", Input!E180)</f>
        <v/>
      </c>
      <c r="R38" s="94" t="s">
        <v>0</v>
      </c>
      <c r="S38" s="94" t="str">
        <f>IF(LEN(TRIM(Input!F180)) = 0, "", Input!F180)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54</v>
      </c>
      <c r="Z38" s="16">
        <f t="shared" si="8"/>
        <v>206</v>
      </c>
      <c r="AA38" s="16">
        <f t="shared" si="9"/>
        <v>0</v>
      </c>
      <c r="AB38" s="16">
        <f t="shared" si="10"/>
        <v>0</v>
      </c>
      <c r="AC38" s="16">
        <f t="shared" si="1"/>
        <v>260</v>
      </c>
      <c r="AD38" s="17">
        <f t="shared" si="2"/>
        <v>284</v>
      </c>
      <c r="AE38" s="17"/>
      <c r="AF38" s="17">
        <f t="shared" si="3"/>
        <v>770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1054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IF(LEN(TRIM(Input!C133)) = 0, "", Input!C133)</f>
        <v>63</v>
      </c>
      <c r="C39" s="168">
        <f>IF(LEN(CONCATENATE(B36,B37,B38,B39))=0, " ", SUM(B36:B39))</f>
        <v>203</v>
      </c>
      <c r="D39" s="167">
        <f>IF(LEN(TRIM(Input!D133)) = 0, "", Input!D133)</f>
        <v>201</v>
      </c>
      <c r="E39" s="168">
        <f>IF(LEN(CONCATENATE(D36,D37,D38,D39))=0, " ", SUM(D36:D39))</f>
        <v>732</v>
      </c>
      <c r="F39" s="167" t="str">
        <f>IF(LEN(TRIM(Input!E133)) = 0, "", Input!E133)</f>
        <v/>
      </c>
      <c r="G39" s="168" t="str">
        <f>IF(LEN(CONCATENATE(F36,F37,F38,F39))=0, " ", SUM(F36:F39))</f>
        <v xml:space="preserve"> </v>
      </c>
      <c r="H39" s="167" t="str">
        <f>IF(LEN(TRIM(Input!F133)) = 0, "", Input!F133)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935</v>
      </c>
      <c r="K39" s="106">
        <v>0.82291666666666596</v>
      </c>
      <c r="L39" s="107"/>
      <c r="M39" s="107">
        <f>IF(LEN(TRIM(Input!C181)) = 0, "", Input!C181)</f>
        <v>103</v>
      </c>
      <c r="N39" s="108">
        <f>IF(LEN(CONCATENATE(M36,M37,M38,M39))=0, " ", SUM(M36:M39))</f>
        <v>473</v>
      </c>
      <c r="O39" s="107">
        <f>IF(LEN(TRIM(Input!D181)) = 0, "", Input!D181)</f>
        <v>34</v>
      </c>
      <c r="P39" s="108">
        <f>IF(LEN(CONCATENATE(O36,O37,O38,O39))=0, " ", SUM(O36:O39))</f>
        <v>169</v>
      </c>
      <c r="Q39" s="107" t="str">
        <f>IF(LEN(TRIM(Input!E181)) = 0, "", Input!E181)</f>
        <v/>
      </c>
      <c r="R39" s="108" t="str">
        <f>IF(LEN(CONCATENATE(Q36,Q37,Q38,Q39))=0, " ", SUM(Q36:Q39))</f>
        <v xml:space="preserve"> </v>
      </c>
      <c r="S39" s="107" t="str">
        <f>IF(LEN(TRIM(Input!F181)) = 0, "", Input!F181)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642</v>
      </c>
      <c r="V39" s="13"/>
      <c r="W39" s="11"/>
      <c r="X39" s="97">
        <f t="shared" si="0"/>
        <v>0.32291666666666702</v>
      </c>
      <c r="Y39" s="16">
        <f t="shared" si="7"/>
        <v>63</v>
      </c>
      <c r="Z39" s="16">
        <f t="shared" si="8"/>
        <v>201</v>
      </c>
      <c r="AA39" s="16">
        <f t="shared" si="9"/>
        <v>0</v>
      </c>
      <c r="AB39" s="16">
        <f t="shared" si="10"/>
        <v>0</v>
      </c>
      <c r="AC39" s="16">
        <f t="shared" si="1"/>
        <v>264</v>
      </c>
      <c r="AD39" s="17">
        <f t="shared" si="2"/>
        <v>310</v>
      </c>
      <c r="AE39" s="17"/>
      <c r="AF39" s="17">
        <f t="shared" si="3"/>
        <v>702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1012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IF(LEN(TRIM(Input!C134)) = 0, "", Input!C134)</f>
        <v>82</v>
      </c>
      <c r="C40" s="91" t="s">
        <v>0</v>
      </c>
      <c r="D40" s="90">
        <f>IF(LEN(TRIM(Input!D134)) = 0, "", Input!D134)</f>
        <v>189</v>
      </c>
      <c r="E40" s="92"/>
      <c r="F40" s="90" t="str">
        <f>IF(LEN(TRIM(Input!E134)) = 0, "", Input!E134)</f>
        <v/>
      </c>
      <c r="G40" s="90" t="s">
        <v>0</v>
      </c>
      <c r="H40" s="90" t="str">
        <f>IF(LEN(TRIM(Input!F134)) = 0, "", Input!F134)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IF(LEN(TRIM(Input!C182)) = 0, "", Input!C182)</f>
        <v>110</v>
      </c>
      <c r="N40" s="95" t="s">
        <v>0</v>
      </c>
      <c r="O40" s="94">
        <f>IF(LEN(TRIM(Input!D182)) = 0, "", Input!D182)</f>
        <v>31</v>
      </c>
      <c r="P40" s="94" t="s">
        <v>0</v>
      </c>
      <c r="Q40" s="94" t="str">
        <f>IF(LEN(TRIM(Input!E182)) = 0, "", Input!E182)</f>
        <v/>
      </c>
      <c r="R40" s="94" t="s">
        <v>0</v>
      </c>
      <c r="S40" s="94" t="str">
        <f>IF(LEN(TRIM(Input!F182)) = 0, "", Input!F182)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82</v>
      </c>
      <c r="Z40" s="16">
        <f t="shared" si="8"/>
        <v>189</v>
      </c>
      <c r="AA40" s="16">
        <f t="shared" si="9"/>
        <v>0</v>
      </c>
      <c r="AB40" s="16">
        <f t="shared" si="10"/>
        <v>0</v>
      </c>
      <c r="AC40" s="16">
        <f t="shared" si="1"/>
        <v>271</v>
      </c>
      <c r="AD40" s="17">
        <f t="shared" si="2"/>
        <v>311</v>
      </c>
      <c r="AE40" s="17"/>
      <c r="AF40" s="17">
        <f t="shared" si="3"/>
        <v>670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981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IF(LEN(TRIM(Input!C135)) = 0, "", Input!C135)</f>
        <v>85</v>
      </c>
      <c r="C41" s="91" t="s">
        <v>0</v>
      </c>
      <c r="D41" s="90">
        <f>IF(LEN(TRIM(Input!D135)) = 0, "", Input!D135)</f>
        <v>174</v>
      </c>
      <c r="E41" s="98"/>
      <c r="F41" s="90" t="str">
        <f>IF(LEN(TRIM(Input!E135)) = 0, "", Input!E135)</f>
        <v/>
      </c>
      <c r="G41" s="90" t="s">
        <v>0</v>
      </c>
      <c r="H41" s="90" t="str">
        <f>IF(LEN(TRIM(Input!F135)) = 0, "", Input!F135)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IF(LEN(TRIM(Input!C183)) = 0, "", Input!C183)</f>
        <v>95</v>
      </c>
      <c r="N41" s="95" t="s">
        <v>0</v>
      </c>
      <c r="O41" s="94">
        <f>IF(LEN(TRIM(Input!D183)) = 0, "", Input!D183)</f>
        <v>22</v>
      </c>
      <c r="P41" s="94" t="s">
        <v>0</v>
      </c>
      <c r="Q41" s="94" t="str">
        <f>IF(LEN(TRIM(Input!E183)) = 0, "", Input!E183)</f>
        <v/>
      </c>
      <c r="R41" s="94" t="s">
        <v>0</v>
      </c>
      <c r="S41" s="94" t="str">
        <f>IF(LEN(TRIM(Input!F183)) = 0, "", Input!F183)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85</v>
      </c>
      <c r="Z41" s="16">
        <f t="shared" si="8"/>
        <v>174</v>
      </c>
      <c r="AA41" s="16">
        <f t="shared" si="9"/>
        <v>0</v>
      </c>
      <c r="AB41" s="16">
        <f t="shared" si="10"/>
        <v>0</v>
      </c>
      <c r="AC41" s="16">
        <f t="shared" si="1"/>
        <v>259</v>
      </c>
      <c r="AD41" s="17">
        <f t="shared" si="2"/>
        <v>289</v>
      </c>
      <c r="AE41" s="17"/>
      <c r="AF41" s="17">
        <f t="shared" si="3"/>
        <v>627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916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IF(LEN(TRIM(Input!C136)) = 0, "", Input!C136)</f>
        <v>80</v>
      </c>
      <c r="C42" s="91" t="s">
        <v>0</v>
      </c>
      <c r="D42" s="90">
        <f>IF(LEN(TRIM(Input!D136)) = 0, "", Input!D136)</f>
        <v>138</v>
      </c>
      <c r="E42" s="98"/>
      <c r="F42" s="90" t="str">
        <f>IF(LEN(TRIM(Input!E136)) = 0, "", Input!E136)</f>
        <v/>
      </c>
      <c r="G42" s="90" t="s">
        <v>0</v>
      </c>
      <c r="H42" s="90" t="str">
        <f>IF(LEN(TRIM(Input!F136)) = 0, "", Input!F136)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IF(LEN(TRIM(Input!C184)) = 0, "", Input!C184)</f>
        <v>95</v>
      </c>
      <c r="N42" s="95" t="s">
        <v>0</v>
      </c>
      <c r="O42" s="94">
        <f>IF(LEN(TRIM(Input!D184)) = 0, "", Input!D184)</f>
        <v>31</v>
      </c>
      <c r="P42" s="94" t="s">
        <v>0</v>
      </c>
      <c r="Q42" s="94" t="str">
        <f>IF(LEN(TRIM(Input!E184)) = 0, "", Input!E184)</f>
        <v/>
      </c>
      <c r="R42" s="94" t="s">
        <v>0</v>
      </c>
      <c r="S42" s="94" t="str">
        <f>IF(LEN(TRIM(Input!F184)) = 0, "", Input!F184)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80</v>
      </c>
      <c r="Z42" s="16">
        <f t="shared" si="8"/>
        <v>138</v>
      </c>
      <c r="AA42" s="16">
        <f t="shared" si="9"/>
        <v>0</v>
      </c>
      <c r="AB42" s="16">
        <f t="shared" si="10"/>
        <v>0</v>
      </c>
      <c r="AC42" s="16">
        <f t="shared" si="1"/>
        <v>218</v>
      </c>
      <c r="AD42" s="17">
        <f t="shared" si="2"/>
        <v>273</v>
      </c>
      <c r="AE42" s="17"/>
      <c r="AF42" s="17">
        <f t="shared" si="3"/>
        <v>576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849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IF(LEN(TRIM(Input!C137)) = 0, "", Input!C137)</f>
        <v>64</v>
      </c>
      <c r="C43" s="168">
        <f>IF(LEN(CONCATENATE(B40,B41,B42,B43))=0, " ", SUM(B40:B43))</f>
        <v>311</v>
      </c>
      <c r="D43" s="167">
        <f>IF(LEN(TRIM(Input!D137)) = 0, "", Input!D137)</f>
        <v>169</v>
      </c>
      <c r="E43" s="168">
        <f>IF(LEN(CONCATENATE(D40,D41,D42,D43))=0, " ", SUM(D40:D43))</f>
        <v>670</v>
      </c>
      <c r="F43" s="167" t="str">
        <f>IF(LEN(TRIM(Input!E137)) = 0, "", Input!E137)</f>
        <v/>
      </c>
      <c r="G43" s="168" t="str">
        <f>IF(LEN(CONCATENATE(F40,F41,F42,F43))=0, " ", SUM(F40:F43))</f>
        <v xml:space="preserve"> </v>
      </c>
      <c r="H43" s="167" t="str">
        <f>IF(LEN(TRIM(Input!F137)) = 0, "", Input!F137)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981</v>
      </c>
      <c r="K43" s="93">
        <v>0.86458333333333204</v>
      </c>
      <c r="L43" s="94"/>
      <c r="M43" s="107">
        <f>IF(LEN(TRIM(Input!C185)) = 0, "", Input!C185)</f>
        <v>113</v>
      </c>
      <c r="N43" s="108">
        <f>IF(LEN(CONCATENATE(M40,M41,M42,M43))=0, " ", SUM(M40:M43))</f>
        <v>413</v>
      </c>
      <c r="O43" s="107">
        <f>IF(LEN(TRIM(Input!D185)) = 0, "", Input!D185)</f>
        <v>22</v>
      </c>
      <c r="P43" s="108">
        <f>IF(LEN(CONCATENATE(O40,O41,O42,O43))=0, " ", SUM(O40:O43))</f>
        <v>106</v>
      </c>
      <c r="Q43" s="107" t="str">
        <f>IF(LEN(TRIM(Input!E185)) = 0, "", Input!E185)</f>
        <v/>
      </c>
      <c r="R43" s="108" t="str">
        <f>IF(LEN(CONCATENATE(Q40,Q41,Q42,Q43))=0, " ", SUM(Q40:Q43))</f>
        <v xml:space="preserve"> </v>
      </c>
      <c r="S43" s="107" t="str">
        <f>IF(LEN(TRIM(Input!F185)) = 0, "", Input!F185)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519</v>
      </c>
      <c r="V43" s="13"/>
      <c r="W43" s="11"/>
      <c r="X43" s="97">
        <f t="shared" si="0"/>
        <v>0.36458333333333298</v>
      </c>
      <c r="Y43" s="16">
        <f t="shared" si="7"/>
        <v>64</v>
      </c>
      <c r="Z43" s="16">
        <f t="shared" si="8"/>
        <v>169</v>
      </c>
      <c r="AA43" s="16">
        <f t="shared" si="9"/>
        <v>0</v>
      </c>
      <c r="AB43" s="16">
        <f t="shared" si="10"/>
        <v>0</v>
      </c>
      <c r="AC43" s="16">
        <f t="shared" si="1"/>
        <v>233</v>
      </c>
      <c r="AD43" s="17">
        <f t="shared" si="2"/>
        <v>275</v>
      </c>
      <c r="AE43" s="17"/>
      <c r="AF43" s="17">
        <f t="shared" si="3"/>
        <v>538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813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IF(LEN(TRIM(Input!C138)) = 0, "", Input!C138)</f>
        <v>60</v>
      </c>
      <c r="C44" s="91" t="s">
        <v>0</v>
      </c>
      <c r="D44" s="90">
        <f>IF(LEN(TRIM(Input!D138)) = 0, "", Input!D138)</f>
        <v>146</v>
      </c>
      <c r="E44" s="92"/>
      <c r="F44" s="90" t="str">
        <f>IF(LEN(TRIM(Input!E138)) = 0, "", Input!E138)</f>
        <v/>
      </c>
      <c r="G44" s="90" t="s">
        <v>0</v>
      </c>
      <c r="H44" s="90" t="str">
        <f>IF(LEN(TRIM(Input!F138)) = 0, "", Input!F138)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IF(LEN(TRIM(Input!C186)) = 0, "", Input!C186)</f>
        <v>88</v>
      </c>
      <c r="N44" s="95" t="s">
        <v>0</v>
      </c>
      <c r="O44" s="94">
        <f>IF(LEN(TRIM(Input!D186)) = 0, "", Input!D186)</f>
        <v>25</v>
      </c>
      <c r="P44" s="94" t="s">
        <v>0</v>
      </c>
      <c r="Q44" s="94" t="str">
        <f>IF(LEN(TRIM(Input!E186)) = 0, "", Input!E186)</f>
        <v/>
      </c>
      <c r="R44" s="94" t="s">
        <v>0</v>
      </c>
      <c r="S44" s="94" t="str">
        <f>IF(LEN(TRIM(Input!F186)) = 0, "", Input!F186)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60</v>
      </c>
      <c r="Z44" s="16">
        <f t="shared" si="8"/>
        <v>146</v>
      </c>
      <c r="AA44" s="16">
        <f t="shared" si="9"/>
        <v>0</v>
      </c>
      <c r="AB44" s="16">
        <f t="shared" si="10"/>
        <v>0</v>
      </c>
      <c r="AC44" s="16">
        <f t="shared" si="1"/>
        <v>206</v>
      </c>
      <c r="AD44" s="17">
        <f t="shared" si="2"/>
        <v>306</v>
      </c>
      <c r="AE44" s="17"/>
      <c r="AF44" s="17">
        <f t="shared" si="3"/>
        <v>495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801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IF(LEN(TRIM(Input!C139)) = 0, "", Input!C139)</f>
        <v>69</v>
      </c>
      <c r="C45" s="91" t="s">
        <v>0</v>
      </c>
      <c r="D45" s="90">
        <f>IF(LEN(TRIM(Input!D139)) = 0, "", Input!D139)</f>
        <v>123</v>
      </c>
      <c r="E45" s="98"/>
      <c r="F45" s="90" t="str">
        <f>IF(LEN(TRIM(Input!E139)) = 0, "", Input!E139)</f>
        <v/>
      </c>
      <c r="G45" s="90" t="s">
        <v>0</v>
      </c>
      <c r="H45" s="90" t="str">
        <f>IF(LEN(TRIM(Input!F139)) = 0, "", Input!F139)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IF(LEN(TRIM(Input!C187)) = 0, "", Input!C187)</f>
        <v>83</v>
      </c>
      <c r="N45" s="95" t="s">
        <v>0</v>
      </c>
      <c r="O45" s="94">
        <f>IF(LEN(TRIM(Input!D187)) = 0, "", Input!D187)</f>
        <v>26</v>
      </c>
      <c r="P45" s="94" t="s">
        <v>0</v>
      </c>
      <c r="Q45" s="94" t="str">
        <f>IF(LEN(TRIM(Input!E187)) = 0, "", Input!E187)</f>
        <v/>
      </c>
      <c r="R45" s="94" t="s">
        <v>0</v>
      </c>
      <c r="S45" s="94" t="str">
        <f>IF(LEN(TRIM(Input!F187)) = 0, "", Input!F187)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69</v>
      </c>
      <c r="Z45" s="16">
        <f t="shared" si="8"/>
        <v>123</v>
      </c>
      <c r="AA45" s="16">
        <f t="shared" si="9"/>
        <v>0</v>
      </c>
      <c r="AB45" s="16">
        <f t="shared" si="10"/>
        <v>0</v>
      </c>
      <c r="AC45" s="16">
        <f t="shared" si="1"/>
        <v>192</v>
      </c>
      <c r="AD45" s="17">
        <f t="shared" si="2"/>
        <v>322</v>
      </c>
      <c r="AE45" s="17"/>
      <c r="AF45" s="17">
        <f t="shared" si="3"/>
        <v>475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797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IF(LEN(TRIM(Input!C140)) = 0, "", Input!C140)</f>
        <v>82</v>
      </c>
      <c r="C46" s="91" t="s">
        <v>0</v>
      </c>
      <c r="D46" s="90">
        <f>IF(LEN(TRIM(Input!D140)) = 0, "", Input!D140)</f>
        <v>100</v>
      </c>
      <c r="E46" s="98"/>
      <c r="F46" s="90" t="str">
        <f>IF(LEN(TRIM(Input!E140)) = 0, "", Input!E140)</f>
        <v/>
      </c>
      <c r="G46" s="90" t="s">
        <v>0</v>
      </c>
      <c r="H46" s="90" t="str">
        <f>IF(LEN(TRIM(Input!F140)) = 0, "", Input!F140)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IF(LEN(TRIM(Input!C188)) = 0, "", Input!C188)</f>
        <v>71</v>
      </c>
      <c r="N46" s="95" t="s">
        <v>0</v>
      </c>
      <c r="O46" s="94">
        <f>IF(LEN(TRIM(Input!D188)) = 0, "", Input!D188)</f>
        <v>22</v>
      </c>
      <c r="P46" s="94" t="s">
        <v>0</v>
      </c>
      <c r="Q46" s="94" t="str">
        <f>IF(LEN(TRIM(Input!E188)) = 0, "", Input!E188)</f>
        <v/>
      </c>
      <c r="R46" s="94" t="s">
        <v>0</v>
      </c>
      <c r="S46" s="94" t="str">
        <f>IF(LEN(TRIM(Input!F188)) = 0, "", Input!F188)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82</v>
      </c>
      <c r="Z46" s="16">
        <f t="shared" si="8"/>
        <v>100</v>
      </c>
      <c r="AA46" s="16">
        <f t="shared" si="9"/>
        <v>0</v>
      </c>
      <c r="AB46" s="16">
        <f t="shared" si="10"/>
        <v>0</v>
      </c>
      <c r="AC46" s="16">
        <f t="shared" si="1"/>
        <v>182</v>
      </c>
      <c r="AD46" s="17">
        <f t="shared" si="2"/>
        <v>357</v>
      </c>
      <c r="AE46" s="17"/>
      <c r="AF46" s="17">
        <f t="shared" si="3"/>
        <v>450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807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IF(LEN(TRIM(Input!C141)) = 0, "", Input!C141)</f>
        <v>95</v>
      </c>
      <c r="C47" s="168">
        <f>IF(LEN(CONCATENATE(B44,B45,B46,B47))=0, " ", SUM(B44:B47))</f>
        <v>306</v>
      </c>
      <c r="D47" s="167">
        <f>IF(LEN(TRIM(Input!D141)) = 0, "", Input!D141)</f>
        <v>126</v>
      </c>
      <c r="E47" s="168">
        <f>IF(LEN(CONCATENATE(D44,D45,D46,D47))=0, " ", SUM(D44:D47))</f>
        <v>495</v>
      </c>
      <c r="F47" s="167" t="str">
        <f>IF(LEN(TRIM(Input!E141)) = 0, "", Input!E141)</f>
        <v/>
      </c>
      <c r="G47" s="168" t="str">
        <f>IF(LEN(CONCATENATE(F44,F45,F46,F47))=0, " ", SUM(F44:F47))</f>
        <v xml:space="preserve"> </v>
      </c>
      <c r="H47" s="167" t="str">
        <f>IF(LEN(TRIM(Input!F141)) = 0, "", Input!F141)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801</v>
      </c>
      <c r="K47" s="106">
        <v>0.906249999999999</v>
      </c>
      <c r="L47" s="107"/>
      <c r="M47" s="107">
        <f>IF(LEN(TRIM(Input!C189)) = 0, "", Input!C189)</f>
        <v>30</v>
      </c>
      <c r="N47" s="108">
        <f>IF(LEN(CONCATENATE(M44,M45,M46,M47))=0, " ", SUM(M44:M47))</f>
        <v>272</v>
      </c>
      <c r="O47" s="107">
        <f>IF(LEN(TRIM(Input!D189)) = 0, "", Input!D189)</f>
        <v>19</v>
      </c>
      <c r="P47" s="108">
        <f>IF(LEN(CONCATENATE(O44,O45,O46,O47))=0, " ", SUM(O44:O47))</f>
        <v>92</v>
      </c>
      <c r="Q47" s="107" t="str">
        <f>IF(LEN(TRIM(Input!E189)) = 0, "", Input!E189)</f>
        <v/>
      </c>
      <c r="R47" s="108" t="str">
        <f>IF(LEN(CONCATENATE(Q44,Q45,Q46,Q47))=0, " ", SUM(Q44:Q47))</f>
        <v xml:space="preserve"> </v>
      </c>
      <c r="S47" s="107" t="str">
        <f>IF(LEN(TRIM(Input!F189)) = 0, "", Input!F189)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364</v>
      </c>
      <c r="V47" s="13"/>
      <c r="W47" s="11"/>
      <c r="X47" s="97">
        <f t="shared" si="0"/>
        <v>0.40625</v>
      </c>
      <c r="Y47" s="16">
        <f t="shared" si="7"/>
        <v>95</v>
      </c>
      <c r="Z47" s="16">
        <f t="shared" si="8"/>
        <v>126</v>
      </c>
      <c r="AA47" s="16">
        <f t="shared" si="9"/>
        <v>0</v>
      </c>
      <c r="AB47" s="16">
        <f t="shared" si="10"/>
        <v>0</v>
      </c>
      <c r="AC47" s="16">
        <f t="shared" si="1"/>
        <v>221</v>
      </c>
      <c r="AD47" s="17">
        <f t="shared" si="2"/>
        <v>372</v>
      </c>
      <c r="AE47" s="17"/>
      <c r="AF47" s="17">
        <f t="shared" si="3"/>
        <v>466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838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IF(LEN(TRIM(Input!C142)) = 0, "", Input!C142)</f>
        <v>76</v>
      </c>
      <c r="C48" s="91" t="s">
        <v>0</v>
      </c>
      <c r="D48" s="90">
        <f>IF(LEN(TRIM(Input!D142)) = 0, "", Input!D142)</f>
        <v>126</v>
      </c>
      <c r="E48" s="92"/>
      <c r="F48" s="90" t="str">
        <f>IF(LEN(TRIM(Input!E142)) = 0, "", Input!E142)</f>
        <v/>
      </c>
      <c r="G48" s="90" t="s">
        <v>0</v>
      </c>
      <c r="H48" s="90" t="str">
        <f>IF(LEN(TRIM(Input!F142)) = 0, "", Input!F142)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IF(LEN(TRIM(Input!C190)) = 0, "", Input!C190)</f>
        <v>47</v>
      </c>
      <c r="N48" s="95" t="s">
        <v>0</v>
      </c>
      <c r="O48" s="94">
        <f>IF(LEN(TRIM(Input!D190)) = 0, "", Input!D190)</f>
        <v>14</v>
      </c>
      <c r="P48" s="94" t="s">
        <v>0</v>
      </c>
      <c r="Q48" s="94" t="str">
        <f>IF(LEN(TRIM(Input!E190)) = 0, "", Input!E190)</f>
        <v/>
      </c>
      <c r="R48" s="94" t="s">
        <v>0</v>
      </c>
      <c r="S48" s="94" t="str">
        <f>IF(LEN(TRIM(Input!F190)) = 0, "", Input!F190)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76</v>
      </c>
      <c r="Z48" s="16">
        <f t="shared" si="8"/>
        <v>126</v>
      </c>
      <c r="AA48" s="16">
        <f t="shared" si="9"/>
        <v>0</v>
      </c>
      <c r="AB48" s="16">
        <f t="shared" si="10"/>
        <v>0</v>
      </c>
      <c r="AC48" s="16">
        <f t="shared" si="1"/>
        <v>202</v>
      </c>
      <c r="AD48" s="17">
        <f t="shared" si="2"/>
        <v>375</v>
      </c>
      <c r="AE48" s="17"/>
      <c r="AF48" s="17">
        <f t="shared" si="3"/>
        <v>462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837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IF(LEN(TRIM(Input!C143)) = 0, "", Input!C143)</f>
        <v>104</v>
      </c>
      <c r="C49" s="91" t="s">
        <v>0</v>
      </c>
      <c r="D49" s="90">
        <f>IF(LEN(TRIM(Input!D143)) = 0, "", Input!D143)</f>
        <v>98</v>
      </c>
      <c r="E49" s="98"/>
      <c r="F49" s="90" t="str">
        <f>IF(LEN(TRIM(Input!E143)) = 0, "", Input!E143)</f>
        <v/>
      </c>
      <c r="G49" s="90" t="s">
        <v>0</v>
      </c>
      <c r="H49" s="90" t="str">
        <f>IF(LEN(TRIM(Input!F143)) = 0, "", Input!F143)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IF(LEN(TRIM(Input!C191)) = 0, "", Input!C191)</f>
        <v>50</v>
      </c>
      <c r="N49" s="95" t="s">
        <v>0</v>
      </c>
      <c r="O49" s="94">
        <f>IF(LEN(TRIM(Input!D191)) = 0, "", Input!D191)</f>
        <v>18</v>
      </c>
      <c r="P49" s="94" t="s">
        <v>0</v>
      </c>
      <c r="Q49" s="94" t="str">
        <f>IF(LEN(TRIM(Input!E191)) = 0, "", Input!E191)</f>
        <v/>
      </c>
      <c r="R49" s="94" t="s">
        <v>0</v>
      </c>
      <c r="S49" s="94" t="str">
        <f>IF(LEN(TRIM(Input!F191)) = 0, "", Input!F191)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104</v>
      </c>
      <c r="Z49" s="16">
        <f t="shared" si="8"/>
        <v>98</v>
      </c>
      <c r="AA49" s="16">
        <f t="shared" si="9"/>
        <v>0</v>
      </c>
      <c r="AB49" s="16">
        <f t="shared" si="10"/>
        <v>0</v>
      </c>
      <c r="AC49" s="16">
        <f t="shared" si="1"/>
        <v>202</v>
      </c>
      <c r="AD49" s="17">
        <f t="shared" si="2"/>
        <v>410</v>
      </c>
      <c r="AE49" s="17"/>
      <c r="AF49" s="17">
        <f t="shared" si="3"/>
        <v>435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845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IF(LEN(TRIM(Input!C144)) = 0, "", Input!C144)</f>
        <v>97</v>
      </c>
      <c r="C50" s="91" t="s">
        <v>0</v>
      </c>
      <c r="D50" s="90">
        <f>IF(LEN(TRIM(Input!D144)) = 0, "", Input!D144)</f>
        <v>116</v>
      </c>
      <c r="E50" s="98"/>
      <c r="F50" s="90" t="str">
        <f>IF(LEN(TRIM(Input!E144)) = 0, "", Input!E144)</f>
        <v/>
      </c>
      <c r="G50" s="90" t="s">
        <v>0</v>
      </c>
      <c r="H50" s="90" t="str">
        <f>IF(LEN(TRIM(Input!F144)) = 0, "", Input!F144)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IF(LEN(TRIM(Input!C192)) = 0, "", Input!C192)</f>
        <v>46</v>
      </c>
      <c r="N50" s="95" t="s">
        <v>0</v>
      </c>
      <c r="O50" s="94">
        <f>IF(LEN(TRIM(Input!D192)) = 0, "", Input!D192)</f>
        <v>10</v>
      </c>
      <c r="P50" s="94" t="s">
        <v>0</v>
      </c>
      <c r="Q50" s="94" t="str">
        <f>IF(LEN(TRIM(Input!E192)) = 0, "", Input!E192)</f>
        <v/>
      </c>
      <c r="R50" s="94" t="s">
        <v>0</v>
      </c>
      <c r="S50" s="94" t="str">
        <f>IF(LEN(TRIM(Input!F192)) = 0, "", Input!F192)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97</v>
      </c>
      <c r="Z50" s="16">
        <f t="shared" si="8"/>
        <v>116</v>
      </c>
      <c r="AA50" s="16">
        <f t="shared" si="9"/>
        <v>0</v>
      </c>
      <c r="AB50" s="16">
        <f t="shared" si="10"/>
        <v>0</v>
      </c>
      <c r="AC50" s="16">
        <f t="shared" si="1"/>
        <v>213</v>
      </c>
      <c r="AD50" s="17">
        <f t="shared" si="2"/>
        <v>411</v>
      </c>
      <c r="AE50" s="17"/>
      <c r="AF50" s="17">
        <f t="shared" si="3"/>
        <v>457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868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IF(LEN(TRIM(Input!C145)) = 0, "", Input!C145)</f>
        <v>98</v>
      </c>
      <c r="C51" s="168">
        <f>IF(LEN(CONCATENATE(B48,B49,B50,B51))=0, " ", SUM(B48:B51))</f>
        <v>375</v>
      </c>
      <c r="D51" s="167">
        <f>IF(LEN(TRIM(Input!D145)) = 0, "", Input!D145)</f>
        <v>122</v>
      </c>
      <c r="E51" s="168">
        <f>IF(LEN(CONCATENATE(D48,D49,D50,D51))=0, " ", SUM(D48:D51))</f>
        <v>462</v>
      </c>
      <c r="F51" s="167" t="str">
        <f>IF(LEN(TRIM(Input!E145)) = 0, "", Input!E145)</f>
        <v/>
      </c>
      <c r="G51" s="168" t="str">
        <f>IF(LEN(CONCATENATE(F48,F49,F50,F51))=0, " ", SUM(F48:F51))</f>
        <v xml:space="preserve"> </v>
      </c>
      <c r="H51" s="167" t="str">
        <f>IF(LEN(TRIM(Input!F145)) = 0, "", Input!F145)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837</v>
      </c>
      <c r="K51" s="106">
        <v>0.94791666666666496</v>
      </c>
      <c r="L51" s="107"/>
      <c r="M51" s="107">
        <f>IF(LEN(TRIM(Input!C193)) = 0, "", Input!C193)</f>
        <v>29</v>
      </c>
      <c r="N51" s="108">
        <f>IF(LEN(CONCATENATE(M48,M49,M50,M51))=0, " ", SUM(M48:M51))</f>
        <v>172</v>
      </c>
      <c r="O51" s="107">
        <f>IF(LEN(TRIM(Input!D193)) = 0, "", Input!D193)</f>
        <v>6</v>
      </c>
      <c r="P51" s="108">
        <f>IF(LEN(CONCATENATE(O48,O49,O50,O51))=0, " ", SUM(O48:O51))</f>
        <v>48</v>
      </c>
      <c r="Q51" s="107" t="str">
        <f>IF(LEN(TRIM(Input!E193)) = 0, "", Input!E193)</f>
        <v/>
      </c>
      <c r="R51" s="108" t="str">
        <f>IF(LEN(CONCATENATE(Q48,Q49,Q50,Q51))=0, " ", SUM(Q48:Q51))</f>
        <v xml:space="preserve"> </v>
      </c>
      <c r="S51" s="107" t="str">
        <f>IF(LEN(TRIM(Input!F193)) = 0, "", Input!F193)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220</v>
      </c>
      <c r="V51" s="13"/>
      <c r="W51" s="11"/>
      <c r="X51" s="97">
        <f t="shared" si="0"/>
        <v>0.44791666666666702</v>
      </c>
      <c r="Y51" s="16">
        <f t="shared" si="7"/>
        <v>98</v>
      </c>
      <c r="Z51" s="16">
        <f t="shared" si="8"/>
        <v>122</v>
      </c>
      <c r="AA51" s="16">
        <f t="shared" si="9"/>
        <v>0</v>
      </c>
      <c r="AB51" s="16">
        <f t="shared" si="10"/>
        <v>0</v>
      </c>
      <c r="AC51" s="16">
        <f t="shared" si="1"/>
        <v>220</v>
      </c>
      <c r="AD51" s="17">
        <f t="shared" si="2"/>
        <v>431</v>
      </c>
      <c r="AE51" s="17"/>
      <c r="AF51" s="17">
        <f t="shared" si="3"/>
        <v>449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880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IF(LEN(TRIM(Input!C146)) = 0, "", Input!C146)</f>
        <v>111</v>
      </c>
      <c r="C52" s="91" t="s">
        <v>0</v>
      </c>
      <c r="D52" s="90">
        <f>IF(LEN(TRIM(Input!D146)) = 0, "", Input!D146)</f>
        <v>99</v>
      </c>
      <c r="E52" s="92"/>
      <c r="F52" s="90" t="str">
        <f>IF(LEN(TRIM(Input!E146)) = 0, "", Input!E146)</f>
        <v/>
      </c>
      <c r="G52" s="90" t="s">
        <v>0</v>
      </c>
      <c r="H52" s="90" t="str">
        <f>IF(LEN(TRIM(Input!F146)) = 0, "", Input!F146)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IF(LEN(TRIM(Input!C194)) = 0, "", Input!C194)</f>
        <v>29</v>
      </c>
      <c r="N52" s="95" t="s">
        <v>0</v>
      </c>
      <c r="O52" s="94">
        <f>IF(LEN(TRIM(Input!D194)) = 0, "", Input!D194)</f>
        <v>10</v>
      </c>
      <c r="P52" s="94" t="s">
        <v>0</v>
      </c>
      <c r="Q52" s="94" t="str">
        <f>IF(LEN(TRIM(Input!E194)) = 0, "", Input!E194)</f>
        <v/>
      </c>
      <c r="R52" s="94" t="s">
        <v>0</v>
      </c>
      <c r="S52" s="94" t="str">
        <f>IF(LEN(TRIM(Input!F194)) = 0, "", Input!F194)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111</v>
      </c>
      <c r="Z52" s="16">
        <f t="shared" si="8"/>
        <v>99</v>
      </c>
      <c r="AA52" s="16">
        <f t="shared" si="9"/>
        <v>0</v>
      </c>
      <c r="AB52" s="16">
        <f t="shared" si="10"/>
        <v>0</v>
      </c>
      <c r="AC52" s="16">
        <f t="shared" si="1"/>
        <v>210</v>
      </c>
      <c r="AD52" s="17">
        <f t="shared" si="2"/>
        <v>486</v>
      </c>
      <c r="AE52" s="17"/>
      <c r="AF52" s="17">
        <f t="shared" si="3"/>
        <v>421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907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IF(LEN(TRIM(Input!C147)) = 0, "", Input!C147)</f>
        <v>105</v>
      </c>
      <c r="C53" s="91" t="s">
        <v>0</v>
      </c>
      <c r="D53" s="90">
        <f>IF(LEN(TRIM(Input!D147)) = 0, "", Input!D147)</f>
        <v>120</v>
      </c>
      <c r="E53" s="98"/>
      <c r="F53" s="90" t="str">
        <f>IF(LEN(TRIM(Input!E147)) = 0, "", Input!E147)</f>
        <v/>
      </c>
      <c r="G53" s="90" t="s">
        <v>0</v>
      </c>
      <c r="H53" s="90" t="str">
        <f>IF(LEN(TRIM(Input!F147)) = 0, "", Input!F147)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IF(LEN(TRIM(Input!C195)) = 0, "", Input!C195)</f>
        <v>20</v>
      </c>
      <c r="N53" s="95" t="s">
        <v>0</v>
      </c>
      <c r="O53" s="94">
        <f>IF(LEN(TRIM(Input!D195)) = 0, "", Input!D195)</f>
        <v>10</v>
      </c>
      <c r="P53" s="94" t="s">
        <v>0</v>
      </c>
      <c r="Q53" s="94" t="str">
        <f>IF(LEN(TRIM(Input!E195)) = 0, "", Input!E195)</f>
        <v/>
      </c>
      <c r="R53" s="94" t="s">
        <v>0</v>
      </c>
      <c r="S53" s="94" t="str">
        <f>IF(LEN(TRIM(Input!F195)) = 0, "", Input!F195)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105</v>
      </c>
      <c r="Z53" s="16">
        <f t="shared" si="8"/>
        <v>120</v>
      </c>
      <c r="AA53" s="16">
        <f t="shared" si="9"/>
        <v>0</v>
      </c>
      <c r="AB53" s="16">
        <f t="shared" si="10"/>
        <v>0</v>
      </c>
      <c r="AC53" s="16">
        <f t="shared" si="1"/>
        <v>225</v>
      </c>
      <c r="AD53" s="17">
        <f t="shared" si="2"/>
        <v>520</v>
      </c>
      <c r="AE53" s="17"/>
      <c r="AF53" s="17">
        <f t="shared" si="3"/>
        <v>426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946</v>
      </c>
      <c r="AM53" s="19"/>
    </row>
    <row r="54" spans="1:98" s="13" customFormat="1" ht="18.75" customHeight="1">
      <c r="A54" s="89">
        <v>0.47916666666666702</v>
      </c>
      <c r="B54" s="90">
        <f>IF(LEN(TRIM(Input!C148)) = 0, "", Input!C148)</f>
        <v>117</v>
      </c>
      <c r="C54" s="91" t="s">
        <v>0</v>
      </c>
      <c r="D54" s="90">
        <f>IF(LEN(TRIM(Input!D148)) = 0, "", Input!D148)</f>
        <v>108</v>
      </c>
      <c r="E54" s="98"/>
      <c r="F54" s="90" t="str">
        <f>IF(LEN(TRIM(Input!E148)) = 0, "", Input!E148)</f>
        <v/>
      </c>
      <c r="G54" s="90" t="s">
        <v>0</v>
      </c>
      <c r="H54" s="90" t="str">
        <f>IF(LEN(TRIM(Input!F148)) = 0, "", Input!F148)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IF(LEN(TRIM(Input!C196)) = 0, "", Input!C196)</f>
        <v>22</v>
      </c>
      <c r="N54" s="95" t="s">
        <v>0</v>
      </c>
      <c r="O54" s="94">
        <f>IF(LEN(TRIM(Input!D196)) = 0, "", Input!D196)</f>
        <v>6</v>
      </c>
      <c r="P54" s="94" t="s">
        <v>0</v>
      </c>
      <c r="Q54" s="94" t="str">
        <f>IF(LEN(TRIM(Input!E196)) = 0, "", Input!E196)</f>
        <v/>
      </c>
      <c r="R54" s="94" t="s">
        <v>0</v>
      </c>
      <c r="S54" s="94" t="str">
        <f>IF(LEN(TRIM(Input!F196)) = 0, "", Input!F196)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117</v>
      </c>
      <c r="Z54" s="16">
        <f t="shared" si="8"/>
        <v>108</v>
      </c>
      <c r="AA54" s="16">
        <f t="shared" si="9"/>
        <v>0</v>
      </c>
      <c r="AB54" s="16">
        <f t="shared" si="10"/>
        <v>0</v>
      </c>
      <c r="AC54" s="16">
        <f t="shared" si="1"/>
        <v>225</v>
      </c>
      <c r="AD54" s="17">
        <f t="shared" si="2"/>
        <v>581</v>
      </c>
      <c r="AE54" s="17"/>
      <c r="AF54" s="17">
        <f t="shared" si="3"/>
        <v>415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996</v>
      </c>
      <c r="AM54" s="19"/>
    </row>
    <row r="55" spans="1:98" s="13" customFormat="1" ht="18.75" customHeight="1" thickBot="1">
      <c r="A55" s="99">
        <v>0.48958333333333298</v>
      </c>
      <c r="B55" s="90">
        <f>IF(LEN(TRIM(Input!C149)) = 0, "", Input!C149)</f>
        <v>153</v>
      </c>
      <c r="C55" s="168">
        <f>IF(LEN(CONCATENATE(B52,B53,B54,B55))=0, " ", SUM(B52:B55))</f>
        <v>486</v>
      </c>
      <c r="D55" s="90">
        <f>IF(LEN(TRIM(Input!D149)) = 0, "", Input!D149)</f>
        <v>94</v>
      </c>
      <c r="E55" s="168">
        <f>IF(LEN(CONCATENATE(D52,D53,D54,D55))=0, " ", SUM(D52:D55))</f>
        <v>421</v>
      </c>
      <c r="F55" s="90" t="str">
        <f>IF(LEN(TRIM(Input!E149)) = 0, "", Input!E149)</f>
        <v/>
      </c>
      <c r="G55" s="168" t="str">
        <f>IF(LEN(CONCATENATE(F52,F53,F54,F55))=0, " ", SUM(F52:F55))</f>
        <v xml:space="preserve"> </v>
      </c>
      <c r="H55" s="90" t="str">
        <f>IF(LEN(TRIM(Input!F149)) = 0, "", Input!F149)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907</v>
      </c>
      <c r="K55" s="93">
        <v>0.98958333333333204</v>
      </c>
      <c r="L55" s="94"/>
      <c r="M55" s="94">
        <f>IF(LEN(TRIM(Input!C197)) = 0, "", Input!C197)</f>
        <v>15</v>
      </c>
      <c r="N55" s="108">
        <f>IF(LEN(CONCATENATE(M52,M53,M54,M55))=0, " ", SUM(M52:M55))</f>
        <v>86</v>
      </c>
      <c r="O55" s="94">
        <f>IF(LEN(TRIM(Input!D197)) = 0, "", Input!D197)</f>
        <v>2</v>
      </c>
      <c r="P55" s="108">
        <f>IF(LEN(CONCATENATE(O52,O53,O54,O55))=0, " ", SUM(O52:O55))</f>
        <v>28</v>
      </c>
      <c r="Q55" s="94" t="str">
        <f>IF(LEN(TRIM(Input!E197)) = 0, "", Input!E197)</f>
        <v/>
      </c>
      <c r="R55" s="108" t="str">
        <f>IF(LEN(CONCATENATE(Q52,Q53,Q54,Q55))=0, " ", SUM(Q52:Q55))</f>
        <v xml:space="preserve"> </v>
      </c>
      <c r="S55" s="94" t="str">
        <f>IF(LEN(TRIM(Input!F197)) = 0, "", Input!F197)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114</v>
      </c>
      <c r="W55" s="11"/>
      <c r="X55" s="97">
        <f t="shared" si="0"/>
        <v>0.48958333333333298</v>
      </c>
      <c r="Y55" s="16">
        <f t="shared" si="7"/>
        <v>153</v>
      </c>
      <c r="Z55" s="16">
        <f t="shared" si="8"/>
        <v>94</v>
      </c>
      <c r="AA55" s="16">
        <f t="shared" si="9"/>
        <v>0</v>
      </c>
      <c r="AB55" s="16">
        <f t="shared" si="10"/>
        <v>0</v>
      </c>
      <c r="AC55" s="16">
        <f t="shared" si="1"/>
        <v>247</v>
      </c>
      <c r="AD55" s="17">
        <f t="shared" si="2"/>
        <v>608</v>
      </c>
      <c r="AE55" s="17"/>
      <c r="AF55" s="17">
        <f t="shared" si="3"/>
        <v>413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1021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1948</v>
      </c>
      <c r="D56" s="112"/>
      <c r="E56" s="112">
        <f>IF(SUM(E11,E15,E19,E23,E27,E31,E35,E39,E43,E47,E51,E55)=0,"",SUM(E11,E15,E19,E23,E27,E31,E35,E39,E43,E47,E51,E55))</f>
        <v>3458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5406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6641</v>
      </c>
      <c r="O56" s="114"/>
      <c r="P56" s="115">
        <f>IF(SUM(P11,P15,P19,P23,P27,P31,P35,P39,P43,P47,P51,P55)=0,"",SUM(P11,P15,P19,P23,P27,P31,P35,P39,P43,P47,P51,P55))</f>
        <v>3174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9815</v>
      </c>
      <c r="W56" s="2" t="s">
        <v>5</v>
      </c>
      <c r="X56" s="27">
        <f t="shared" ref="X56:X103" si="11">K8</f>
        <v>0.5</v>
      </c>
      <c r="Y56" s="28">
        <f>IF(M8="",0,M8)</f>
        <v>145</v>
      </c>
      <c r="Z56" s="28">
        <f>IF(O8="",0,O8)</f>
        <v>104</v>
      </c>
      <c r="AA56" s="28">
        <f>IF(Q8="",0,Q8)</f>
        <v>0</v>
      </c>
      <c r="AB56" s="28">
        <f>IF(S8="",0,S8)</f>
        <v>0</v>
      </c>
      <c r="AC56" s="16">
        <f t="shared" si="1"/>
        <v>249</v>
      </c>
      <c r="AD56" s="17">
        <f t="shared" si="2"/>
        <v>608</v>
      </c>
      <c r="AE56" s="17"/>
      <c r="AF56" s="17">
        <f t="shared" si="3"/>
        <v>429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1037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166</v>
      </c>
      <c r="Z57" s="28">
        <f t="shared" ref="Z57:Z103" si="13">IF(O9="",0,O9)</f>
        <v>109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275</v>
      </c>
      <c r="AD57" s="17">
        <f t="shared" si="2"/>
        <v>585</v>
      </c>
      <c r="AE57" s="17"/>
      <c r="AF57" s="17">
        <f t="shared" si="3"/>
        <v>455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1040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144</v>
      </c>
      <c r="Z58" s="28">
        <f t="shared" si="13"/>
        <v>106</v>
      </c>
      <c r="AA58" s="28">
        <f t="shared" si="14"/>
        <v>0</v>
      </c>
      <c r="AB58" s="28">
        <f t="shared" si="15"/>
        <v>0</v>
      </c>
      <c r="AC58" s="16">
        <f t="shared" si="1"/>
        <v>250</v>
      </c>
      <c r="AD58" s="17">
        <f t="shared" si="2"/>
        <v>573</v>
      </c>
      <c r="AE58" s="17"/>
      <c r="AF58" s="17">
        <f t="shared" si="3"/>
        <v>469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1042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153</v>
      </c>
      <c r="Z59" s="28">
        <f t="shared" si="13"/>
        <v>110</v>
      </c>
      <c r="AA59" s="28">
        <f t="shared" si="14"/>
        <v>0</v>
      </c>
      <c r="AB59" s="28">
        <f t="shared" si="15"/>
        <v>0</v>
      </c>
      <c r="AC59" s="16">
        <f t="shared" si="1"/>
        <v>263</v>
      </c>
      <c r="AD59" s="17">
        <f t="shared" si="2"/>
        <v>571</v>
      </c>
      <c r="AE59" s="17"/>
      <c r="AF59" s="17">
        <f t="shared" si="3"/>
        <v>461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1032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122</v>
      </c>
      <c r="Z60" s="28">
        <f t="shared" si="13"/>
        <v>130</v>
      </c>
      <c r="AA60" s="28">
        <f t="shared" si="14"/>
        <v>0</v>
      </c>
      <c r="AB60" s="28">
        <f t="shared" si="15"/>
        <v>0</v>
      </c>
      <c r="AC60" s="16">
        <f t="shared" si="1"/>
        <v>252</v>
      </c>
      <c r="AD60" s="17">
        <f t="shared" si="2"/>
        <v>580</v>
      </c>
      <c r="AE60" s="17"/>
      <c r="AF60" s="17">
        <f t="shared" si="3"/>
        <v>446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1026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0.36034036256011837</v>
      </c>
      <c r="D61" s="119"/>
      <c r="E61" s="119">
        <f>IF(E56="","",E56/$J$56)</f>
        <v>0.63965963743988163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0.35516720320609685</v>
      </c>
      <c r="K61" s="121" t="s">
        <v>26</v>
      </c>
      <c r="L61" s="122"/>
      <c r="M61" s="122"/>
      <c r="N61" s="123">
        <f>IF(N56="","",N56/$U$56)</f>
        <v>0.67661742231278654</v>
      </c>
      <c r="O61" s="123"/>
      <c r="P61" s="123">
        <f>IF(P56="","",P56/$U$56)</f>
        <v>0.32338257768721346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0.64483279679390315</v>
      </c>
      <c r="V61" s="11"/>
      <c r="X61" s="27">
        <f t="shared" si="11"/>
        <v>0.55208333333333304</v>
      </c>
      <c r="Y61" s="28">
        <f t="shared" si="12"/>
        <v>154</v>
      </c>
      <c r="Z61" s="28">
        <f t="shared" si="13"/>
        <v>123</v>
      </c>
      <c r="AA61" s="28">
        <f t="shared" si="14"/>
        <v>0</v>
      </c>
      <c r="AB61" s="28">
        <f t="shared" si="15"/>
        <v>0</v>
      </c>
      <c r="AC61" s="16">
        <f t="shared" si="1"/>
        <v>277</v>
      </c>
      <c r="AD61" s="17">
        <f t="shared" si="2"/>
        <v>610</v>
      </c>
      <c r="AE61" s="17"/>
      <c r="AF61" s="17">
        <f t="shared" si="3"/>
        <v>421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1031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0.30208333333333298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0.3125</v>
      </c>
      <c r="K62" s="129" t="s">
        <v>27</v>
      </c>
      <c r="L62" s="130"/>
      <c r="M62" s="130"/>
      <c r="N62" s="131">
        <f>IF(AE94&lt;&gt;0,AE94,"")</f>
        <v>0.69791666666666596</v>
      </c>
      <c r="O62" s="131"/>
      <c r="P62" s="131">
        <f>IF(AG94&lt;&gt;0,AG94,"")</f>
        <v>0.52083333333333304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0.69791666666666596</v>
      </c>
      <c r="X62" s="27">
        <f t="shared" si="11"/>
        <v>0.5625</v>
      </c>
      <c r="Y62" s="28">
        <f t="shared" si="12"/>
        <v>142</v>
      </c>
      <c r="Z62" s="28">
        <f t="shared" si="13"/>
        <v>98</v>
      </c>
      <c r="AA62" s="28">
        <f t="shared" si="14"/>
        <v>0</v>
      </c>
      <c r="AB62" s="28">
        <f t="shared" si="15"/>
        <v>0</v>
      </c>
      <c r="AC62" s="16">
        <f t="shared" si="1"/>
        <v>240</v>
      </c>
      <c r="AD62" s="17">
        <f t="shared" si="2"/>
        <v>612</v>
      </c>
      <c r="AE62" s="17"/>
      <c r="AF62" s="17">
        <f t="shared" si="3"/>
        <v>420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1032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608</v>
      </c>
      <c r="D63" s="135"/>
      <c r="E63" s="135">
        <f>IF(AG9&lt;&gt;0,AG9,"")</f>
        <v>771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1054</v>
      </c>
      <c r="K63" s="137" t="s">
        <v>28</v>
      </c>
      <c r="L63" s="138"/>
      <c r="M63" s="139"/>
      <c r="N63" s="140">
        <f>IF(AE89&lt;&gt;0,AE89,"")</f>
        <v>1023</v>
      </c>
      <c r="O63" s="141"/>
      <c r="P63" s="140">
        <f>IF(AG89&lt;&gt;0,AG89,"")</f>
        <v>469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1355</v>
      </c>
      <c r="X63" s="27">
        <f t="shared" si="11"/>
        <v>0.57291666666666596</v>
      </c>
      <c r="Y63" s="28">
        <f t="shared" si="12"/>
        <v>162</v>
      </c>
      <c r="Z63" s="28">
        <f t="shared" si="13"/>
        <v>95</v>
      </c>
      <c r="AA63" s="28">
        <f t="shared" si="14"/>
        <v>0</v>
      </c>
      <c r="AB63" s="28">
        <f t="shared" si="15"/>
        <v>0</v>
      </c>
      <c r="AC63" s="16">
        <f t="shared" si="1"/>
        <v>257</v>
      </c>
      <c r="AD63" s="17">
        <f t="shared" si="2"/>
        <v>617</v>
      </c>
      <c r="AE63" s="17"/>
      <c r="AF63" s="17">
        <f t="shared" si="3"/>
        <v>437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1054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0.91566265060240959</v>
      </c>
      <c r="D64" s="144"/>
      <c r="E64" s="144">
        <f>IF(AG23&lt;&gt;0,AG23,"")</f>
        <v>0.93567961165048541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0.97232472324723251</v>
      </c>
      <c r="K64" s="146" t="s">
        <v>14</v>
      </c>
      <c r="L64" s="147"/>
      <c r="M64" s="148"/>
      <c r="N64" s="149">
        <f>IF(AE103&lt;&gt;0,AE103,"")</f>
        <v>0.9554924242424242</v>
      </c>
      <c r="O64" s="149"/>
      <c r="P64" s="149">
        <f>IF(AG103&lt;&gt;0,AG103,"")</f>
        <v>0.90192307692307694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0.89379947229551449</v>
      </c>
      <c r="X64" s="27">
        <f t="shared" si="11"/>
        <v>0.58333333333333304</v>
      </c>
      <c r="Y64" s="28">
        <f t="shared" si="12"/>
        <v>152</v>
      </c>
      <c r="Z64" s="28">
        <f t="shared" si="13"/>
        <v>105</v>
      </c>
      <c r="AA64" s="28">
        <f t="shared" si="14"/>
        <v>0</v>
      </c>
      <c r="AB64" s="28">
        <f t="shared" si="15"/>
        <v>0</v>
      </c>
      <c r="AC64" s="16">
        <f t="shared" si="1"/>
        <v>257</v>
      </c>
      <c r="AD64" s="17">
        <f t="shared" si="2"/>
        <v>618</v>
      </c>
      <c r="AE64" s="17"/>
      <c r="AF64" s="17">
        <f t="shared" si="3"/>
        <v>432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1050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156</v>
      </c>
      <c r="Z65" s="28">
        <f t="shared" si="13"/>
        <v>122</v>
      </c>
      <c r="AA65" s="28">
        <f t="shared" si="14"/>
        <v>0</v>
      </c>
      <c r="AB65" s="28">
        <f t="shared" si="15"/>
        <v>0</v>
      </c>
      <c r="AC65" s="16">
        <f t="shared" si="1"/>
        <v>278</v>
      </c>
      <c r="AD65" s="17">
        <f t="shared" si="2"/>
        <v>653</v>
      </c>
      <c r="AE65" s="17"/>
      <c r="AF65" s="17">
        <f t="shared" si="3"/>
        <v>442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1095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147</v>
      </c>
      <c r="Z66" s="28">
        <f t="shared" si="13"/>
        <v>115</v>
      </c>
      <c r="AA66" s="28">
        <f t="shared" si="14"/>
        <v>0</v>
      </c>
      <c r="AB66" s="28">
        <f t="shared" si="15"/>
        <v>0</v>
      </c>
      <c r="AC66" s="16">
        <f t="shared" si="1"/>
        <v>262</v>
      </c>
      <c r="AD66" s="17">
        <f t="shared" si="2"/>
        <v>687</v>
      </c>
      <c r="AE66" s="17"/>
      <c r="AF66" s="17">
        <f t="shared" si="3"/>
        <v>460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1147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163</v>
      </c>
      <c r="Z67" s="28">
        <f t="shared" si="13"/>
        <v>90</v>
      </c>
      <c r="AA67" s="28">
        <f t="shared" si="14"/>
        <v>0</v>
      </c>
      <c r="AB67" s="28">
        <f t="shared" si="15"/>
        <v>0</v>
      </c>
      <c r="AC67" s="16">
        <f t="shared" si="1"/>
        <v>253</v>
      </c>
      <c r="AD67" s="17">
        <f t="shared" si="2"/>
        <v>749</v>
      </c>
      <c r="AE67" s="17"/>
      <c r="AF67" s="17">
        <f t="shared" si="3"/>
        <v>436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1185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187</v>
      </c>
      <c r="Z68" s="28">
        <f t="shared" si="13"/>
        <v>115</v>
      </c>
      <c r="AA68" s="28">
        <f t="shared" si="14"/>
        <v>0</v>
      </c>
      <c r="AB68" s="28">
        <f t="shared" si="15"/>
        <v>0</v>
      </c>
      <c r="AC68" s="16">
        <f t="shared" si="1"/>
        <v>302</v>
      </c>
      <c r="AD68" s="17">
        <f t="shared" si="2"/>
        <v>802</v>
      </c>
      <c r="AE68" s="17"/>
      <c r="AF68" s="17">
        <f t="shared" si="3"/>
        <v>454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1256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190</v>
      </c>
      <c r="Z69" s="28">
        <f t="shared" si="13"/>
        <v>140</v>
      </c>
      <c r="AA69" s="28">
        <f t="shared" si="14"/>
        <v>0</v>
      </c>
      <c r="AB69" s="28">
        <f t="shared" si="15"/>
        <v>0</v>
      </c>
      <c r="AC69" s="16">
        <f t="shared" si="1"/>
        <v>330</v>
      </c>
      <c r="AD69" s="17">
        <f t="shared" si="2"/>
        <v>839</v>
      </c>
      <c r="AE69" s="17"/>
      <c r="AF69" s="17">
        <f t="shared" si="3"/>
        <v>425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1264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209</v>
      </c>
      <c r="Z70" s="28">
        <f t="shared" si="13"/>
        <v>91</v>
      </c>
      <c r="AA70" s="28">
        <f t="shared" si="14"/>
        <v>0</v>
      </c>
      <c r="AB70" s="28">
        <f t="shared" si="15"/>
        <v>0</v>
      </c>
      <c r="AC70" s="16">
        <f t="shared" si="1"/>
        <v>300</v>
      </c>
      <c r="AD70" s="17">
        <f t="shared" si="2"/>
        <v>873</v>
      </c>
      <c r="AE70" s="17"/>
      <c r="AF70" s="17">
        <f t="shared" si="3"/>
        <v>379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1252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8589</v>
      </c>
      <c r="G71" s="335"/>
      <c r="H71" s="337">
        <f>IF(OR(P56="",E56="")," ",(P56+E56))</f>
        <v>6632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15221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216</v>
      </c>
      <c r="Z71" s="28">
        <f t="shared" si="13"/>
        <v>108</v>
      </c>
      <c r="AA71" s="28">
        <f t="shared" si="14"/>
        <v>0</v>
      </c>
      <c r="AB71" s="28">
        <f t="shared" si="15"/>
        <v>0</v>
      </c>
      <c r="AC71" s="16">
        <f t="shared" si="1"/>
        <v>324</v>
      </c>
      <c r="AD71" s="17">
        <f t="shared" si="2"/>
        <v>889</v>
      </c>
      <c r="AE71" s="17"/>
      <c r="AF71" s="17">
        <f t="shared" si="3"/>
        <v>368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1257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224</v>
      </c>
      <c r="Z72" s="28">
        <f t="shared" si="13"/>
        <v>86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310</v>
      </c>
      <c r="AD72" s="17">
        <f t="shared" ref="AD72:AD103" si="17">SUM(Y72:Y75)</f>
        <v>916</v>
      </c>
      <c r="AE72" s="17"/>
      <c r="AF72" s="17">
        <f t="shared" ref="AF72:AF103" si="18">SUM(Z72:Z75)</f>
        <v>342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1258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224</v>
      </c>
      <c r="Z73" s="28">
        <f t="shared" si="13"/>
        <v>94</v>
      </c>
      <c r="AA73" s="28">
        <f t="shared" si="14"/>
        <v>0</v>
      </c>
      <c r="AB73" s="28">
        <f t="shared" si="15"/>
        <v>0</v>
      </c>
      <c r="AC73" s="16">
        <f t="shared" si="16"/>
        <v>318</v>
      </c>
      <c r="AD73" s="17">
        <f t="shared" si="17"/>
        <v>930</v>
      </c>
      <c r="AE73" s="17"/>
      <c r="AF73" s="17">
        <f t="shared" si="18"/>
        <v>336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1266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225</v>
      </c>
      <c r="Z74" s="28">
        <f t="shared" si="13"/>
        <v>80</v>
      </c>
      <c r="AA74" s="28">
        <f t="shared" si="14"/>
        <v>0</v>
      </c>
      <c r="AB74" s="28">
        <f t="shared" si="15"/>
        <v>0</v>
      </c>
      <c r="AC74" s="16">
        <f t="shared" si="16"/>
        <v>305</v>
      </c>
      <c r="AD74" s="17">
        <f t="shared" si="17"/>
        <v>970</v>
      </c>
      <c r="AE74" s="17"/>
      <c r="AF74" s="17">
        <f t="shared" si="18"/>
        <v>311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1281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243</v>
      </c>
      <c r="Z75" s="28">
        <f t="shared" si="13"/>
        <v>82</v>
      </c>
      <c r="AA75" s="28">
        <f t="shared" si="14"/>
        <v>0</v>
      </c>
      <c r="AB75" s="28">
        <f t="shared" si="15"/>
        <v>0</v>
      </c>
      <c r="AC75" s="16">
        <f t="shared" si="16"/>
        <v>325</v>
      </c>
      <c r="AD75" s="17">
        <f t="shared" si="17"/>
        <v>1023</v>
      </c>
      <c r="AE75" s="17"/>
      <c r="AF75" s="17">
        <f t="shared" si="18"/>
        <v>332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1355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238</v>
      </c>
      <c r="Z76" s="28">
        <f t="shared" si="13"/>
        <v>80</v>
      </c>
      <c r="AA76" s="28">
        <f t="shared" si="14"/>
        <v>0</v>
      </c>
      <c r="AB76" s="28">
        <f t="shared" si="15"/>
        <v>0</v>
      </c>
      <c r="AC76" s="16">
        <f t="shared" si="16"/>
        <v>318</v>
      </c>
      <c r="AD76" s="17">
        <f t="shared" si="17"/>
        <v>1013</v>
      </c>
      <c r="AE76" s="17"/>
      <c r="AF76" s="17">
        <f t="shared" si="18"/>
        <v>341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1354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264</v>
      </c>
      <c r="Z77" s="28">
        <f t="shared" si="13"/>
        <v>69</v>
      </c>
      <c r="AA77" s="28">
        <f t="shared" si="14"/>
        <v>0</v>
      </c>
      <c r="AB77" s="28">
        <f t="shared" si="15"/>
        <v>0</v>
      </c>
      <c r="AC77" s="16">
        <f t="shared" si="16"/>
        <v>333</v>
      </c>
      <c r="AD77" s="17">
        <f t="shared" si="17"/>
        <v>993</v>
      </c>
      <c r="AE77" s="17"/>
      <c r="AF77" s="17">
        <f t="shared" si="18"/>
        <v>351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1344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278</v>
      </c>
      <c r="Z78" s="28">
        <f t="shared" si="13"/>
        <v>101</v>
      </c>
      <c r="AA78" s="28">
        <f t="shared" si="14"/>
        <v>0</v>
      </c>
      <c r="AB78" s="28">
        <f t="shared" si="15"/>
        <v>0</v>
      </c>
      <c r="AC78" s="16">
        <f t="shared" si="16"/>
        <v>379</v>
      </c>
      <c r="AD78" s="17">
        <f t="shared" si="17"/>
        <v>916</v>
      </c>
      <c r="AE78" s="17"/>
      <c r="AF78" s="17">
        <f t="shared" si="18"/>
        <v>364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1280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233</v>
      </c>
      <c r="Z79" s="28">
        <f t="shared" si="13"/>
        <v>91</v>
      </c>
      <c r="AA79" s="28">
        <f t="shared" si="14"/>
        <v>0</v>
      </c>
      <c r="AB79" s="28">
        <f t="shared" si="15"/>
        <v>0</v>
      </c>
      <c r="AC79" s="16">
        <f t="shared" si="16"/>
        <v>324</v>
      </c>
      <c r="AD79" s="17">
        <f t="shared" si="17"/>
        <v>801</v>
      </c>
      <c r="AE79" s="17"/>
      <c r="AF79" s="17">
        <f t="shared" si="18"/>
        <v>321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1122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218</v>
      </c>
      <c r="Z80" s="28">
        <f t="shared" si="13"/>
        <v>90</v>
      </c>
      <c r="AA80" s="28">
        <f t="shared" si="14"/>
        <v>0</v>
      </c>
      <c r="AB80" s="28">
        <f t="shared" si="15"/>
        <v>0</v>
      </c>
      <c r="AC80" s="16">
        <f t="shared" si="16"/>
        <v>308</v>
      </c>
      <c r="AD80" s="17">
        <f t="shared" si="17"/>
        <v>688</v>
      </c>
      <c r="AE80" s="17"/>
      <c r="AF80" s="17">
        <f t="shared" si="18"/>
        <v>287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975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187</v>
      </c>
      <c r="Z81" s="28">
        <f t="shared" si="13"/>
        <v>82</v>
      </c>
      <c r="AA81" s="28">
        <f t="shared" si="14"/>
        <v>0</v>
      </c>
      <c r="AB81" s="28">
        <f t="shared" si="15"/>
        <v>0</v>
      </c>
      <c r="AC81" s="16">
        <f t="shared" si="16"/>
        <v>269</v>
      </c>
      <c r="AD81" s="17">
        <f t="shared" si="17"/>
        <v>603</v>
      </c>
      <c r="AE81" s="17"/>
      <c r="AF81" s="17">
        <f t="shared" si="18"/>
        <v>241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844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163</v>
      </c>
      <c r="Z82" s="28">
        <f t="shared" si="13"/>
        <v>58</v>
      </c>
      <c r="AA82" s="28">
        <f t="shared" si="14"/>
        <v>0</v>
      </c>
      <c r="AB82" s="28">
        <f t="shared" si="15"/>
        <v>0</v>
      </c>
      <c r="AC82" s="16">
        <f t="shared" si="16"/>
        <v>221</v>
      </c>
      <c r="AD82" s="17">
        <f t="shared" si="17"/>
        <v>542</v>
      </c>
      <c r="AE82" s="17"/>
      <c r="AF82" s="17">
        <f t="shared" si="18"/>
        <v>205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747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120</v>
      </c>
      <c r="Z83" s="28">
        <f t="shared" si="13"/>
        <v>57</v>
      </c>
      <c r="AA83" s="28">
        <f t="shared" si="14"/>
        <v>0</v>
      </c>
      <c r="AB83" s="28">
        <f t="shared" si="15"/>
        <v>0</v>
      </c>
      <c r="AC83" s="16">
        <f t="shared" si="16"/>
        <v>177</v>
      </c>
      <c r="AD83" s="17">
        <f t="shared" si="17"/>
        <v>490</v>
      </c>
      <c r="AE83" s="17"/>
      <c r="AF83" s="17">
        <f t="shared" si="18"/>
        <v>192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682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133</v>
      </c>
      <c r="Z84" s="28">
        <f t="shared" si="13"/>
        <v>44</v>
      </c>
      <c r="AA84" s="28">
        <f t="shared" si="14"/>
        <v>0</v>
      </c>
      <c r="AB84" s="28">
        <f t="shared" si="15"/>
        <v>0</v>
      </c>
      <c r="AC84" s="16">
        <f t="shared" si="16"/>
        <v>177</v>
      </c>
      <c r="AD84" s="17">
        <f t="shared" si="17"/>
        <v>473</v>
      </c>
      <c r="AE84" s="17"/>
      <c r="AF84" s="17">
        <f t="shared" si="18"/>
        <v>169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642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126</v>
      </c>
      <c r="Z85" s="28">
        <f t="shared" si="13"/>
        <v>46</v>
      </c>
      <c r="AA85" s="28">
        <f t="shared" si="14"/>
        <v>0</v>
      </c>
      <c r="AB85" s="28">
        <f t="shared" si="15"/>
        <v>0</v>
      </c>
      <c r="AC85" s="16">
        <f t="shared" si="16"/>
        <v>172</v>
      </c>
      <c r="AD85" s="17">
        <f t="shared" si="17"/>
        <v>450</v>
      </c>
      <c r="AE85" s="17"/>
      <c r="AF85" s="17">
        <f t="shared" si="18"/>
        <v>156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606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111</v>
      </c>
      <c r="Z86" s="28">
        <f t="shared" si="13"/>
        <v>45</v>
      </c>
      <c r="AA86" s="28">
        <f t="shared" si="14"/>
        <v>0</v>
      </c>
      <c r="AB86" s="28">
        <f t="shared" si="15"/>
        <v>0</v>
      </c>
      <c r="AC86" s="16">
        <f t="shared" si="16"/>
        <v>156</v>
      </c>
      <c r="AD86" s="17">
        <f t="shared" si="17"/>
        <v>419</v>
      </c>
      <c r="AE86" s="17"/>
      <c r="AF86" s="17">
        <f t="shared" si="18"/>
        <v>132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551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103</v>
      </c>
      <c r="Z87" s="28">
        <f t="shared" si="13"/>
        <v>34</v>
      </c>
      <c r="AA87" s="28">
        <f t="shared" si="14"/>
        <v>0</v>
      </c>
      <c r="AB87" s="28">
        <f t="shared" si="15"/>
        <v>0</v>
      </c>
      <c r="AC87" s="16">
        <f t="shared" si="16"/>
        <v>137</v>
      </c>
      <c r="AD87" s="17">
        <f t="shared" si="17"/>
        <v>403</v>
      </c>
      <c r="AE87" s="17"/>
      <c r="AF87" s="17">
        <f t="shared" si="18"/>
        <v>118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521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110</v>
      </c>
      <c r="Z88" s="28">
        <f t="shared" si="13"/>
        <v>31</v>
      </c>
      <c r="AA88" s="28">
        <f t="shared" si="14"/>
        <v>0</v>
      </c>
      <c r="AB88" s="28">
        <f t="shared" si="15"/>
        <v>0</v>
      </c>
      <c r="AC88" s="16">
        <f t="shared" si="16"/>
        <v>141</v>
      </c>
      <c r="AD88" s="17">
        <f t="shared" si="17"/>
        <v>413</v>
      </c>
      <c r="AE88" s="14" t="s">
        <v>9</v>
      </c>
      <c r="AF88" s="17">
        <f t="shared" si="18"/>
        <v>106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519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95</v>
      </c>
      <c r="Z89" s="28">
        <f t="shared" si="13"/>
        <v>22</v>
      </c>
      <c r="AA89" s="28">
        <f t="shared" si="14"/>
        <v>0</v>
      </c>
      <c r="AB89" s="28">
        <f t="shared" si="15"/>
        <v>0</v>
      </c>
      <c r="AC89" s="16">
        <f t="shared" si="16"/>
        <v>117</v>
      </c>
      <c r="AD89" s="17">
        <f t="shared" si="17"/>
        <v>391</v>
      </c>
      <c r="AE89" s="17">
        <f>MAX(AD56:AD103)</f>
        <v>1023</v>
      </c>
      <c r="AF89" s="17">
        <f t="shared" si="18"/>
        <v>100</v>
      </c>
      <c r="AG89" s="17">
        <f>MAX(AF56:AF103)</f>
        <v>469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491</v>
      </c>
      <c r="AM89" s="19">
        <f>MAX(AL56:AL103)</f>
        <v>1355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95</v>
      </c>
      <c r="Z90" s="28">
        <f t="shared" si="13"/>
        <v>31</v>
      </c>
      <c r="AA90" s="28">
        <f t="shared" si="14"/>
        <v>0</v>
      </c>
      <c r="AB90" s="28">
        <f t="shared" si="15"/>
        <v>0</v>
      </c>
      <c r="AC90" s="16">
        <f t="shared" si="16"/>
        <v>126</v>
      </c>
      <c r="AD90" s="17">
        <f t="shared" si="17"/>
        <v>379</v>
      </c>
      <c r="AE90" s="16" t="s">
        <v>10</v>
      </c>
      <c r="AF90" s="17">
        <f t="shared" si="18"/>
        <v>104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483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113</v>
      </c>
      <c r="Z91" s="28">
        <f t="shared" si="13"/>
        <v>22</v>
      </c>
      <c r="AA91" s="28">
        <f t="shared" si="14"/>
        <v>0</v>
      </c>
      <c r="AB91" s="28">
        <f t="shared" si="15"/>
        <v>0</v>
      </c>
      <c r="AC91" s="16">
        <f t="shared" si="16"/>
        <v>135</v>
      </c>
      <c r="AD91" s="17">
        <f t="shared" si="17"/>
        <v>355</v>
      </c>
      <c r="AE91" s="17">
        <f>MATCH(AE89,AD56:AD103,0)</f>
        <v>20</v>
      </c>
      <c r="AF91" s="17">
        <f t="shared" si="18"/>
        <v>95</v>
      </c>
      <c r="AG91" s="17">
        <f>MATCH(AG89,AF56:AF103,0)</f>
        <v>3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450</v>
      </c>
      <c r="AM91" s="19">
        <f>MATCH(AM89,AL56:AL103,0)</f>
        <v>20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88</v>
      </c>
      <c r="Z92" s="28">
        <f t="shared" si="13"/>
        <v>25</v>
      </c>
      <c r="AA92" s="28">
        <f t="shared" si="14"/>
        <v>0</v>
      </c>
      <c r="AB92" s="28">
        <f t="shared" si="15"/>
        <v>0</v>
      </c>
      <c r="AC92" s="16">
        <f t="shared" si="16"/>
        <v>113</v>
      </c>
      <c r="AD92" s="17">
        <f t="shared" si="17"/>
        <v>272</v>
      </c>
      <c r="AE92" s="16" t="s">
        <v>11</v>
      </c>
      <c r="AF92" s="17">
        <f t="shared" si="18"/>
        <v>92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364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83</v>
      </c>
      <c r="Z93" s="28">
        <f t="shared" si="13"/>
        <v>26</v>
      </c>
      <c r="AA93" s="28">
        <f t="shared" si="14"/>
        <v>0</v>
      </c>
      <c r="AB93" s="28">
        <f t="shared" si="15"/>
        <v>0</v>
      </c>
      <c r="AC93" s="16">
        <f t="shared" si="16"/>
        <v>109</v>
      </c>
      <c r="AD93" s="17">
        <f t="shared" si="17"/>
        <v>231</v>
      </c>
      <c r="AE93" s="16" t="s">
        <v>12</v>
      </c>
      <c r="AF93" s="17">
        <f t="shared" si="18"/>
        <v>81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312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71</v>
      </c>
      <c r="Z94" s="28">
        <f t="shared" si="13"/>
        <v>22</v>
      </c>
      <c r="AA94" s="28">
        <f t="shared" si="14"/>
        <v>0</v>
      </c>
      <c r="AB94" s="28">
        <f t="shared" si="15"/>
        <v>0</v>
      </c>
      <c r="AC94" s="16">
        <f t="shared" si="16"/>
        <v>93</v>
      </c>
      <c r="AD94" s="17">
        <f t="shared" si="17"/>
        <v>198</v>
      </c>
      <c r="AE94" s="20">
        <f>IF(AE89=0,0,(INDEX($X56:$X103,AE91,$X$103)))</f>
        <v>0.69791666666666596</v>
      </c>
      <c r="AF94" s="17">
        <f t="shared" si="18"/>
        <v>73</v>
      </c>
      <c r="AG94" s="20">
        <f>IF(AG89=0,0,(INDEX($X56:$X103,AG91,$X$103)))</f>
        <v>0.52083333333333304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271</v>
      </c>
      <c r="AM94" s="21">
        <f>IF(AM89=0,0,(INDEX($X56:$X103,AM91,$X$103)))</f>
        <v>0.69791666666666596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30</v>
      </c>
      <c r="Z95" s="28">
        <f t="shared" si="13"/>
        <v>19</v>
      </c>
      <c r="AA95" s="28">
        <f t="shared" si="14"/>
        <v>0</v>
      </c>
      <c r="AB95" s="28">
        <f t="shared" si="15"/>
        <v>0</v>
      </c>
      <c r="AC95" s="16">
        <f t="shared" si="16"/>
        <v>49</v>
      </c>
      <c r="AD95" s="17">
        <f t="shared" si="17"/>
        <v>173</v>
      </c>
      <c r="AE95" s="22">
        <f>INDEX(M8:M55,AE91,1)</f>
        <v>243</v>
      </c>
      <c r="AF95" s="17">
        <f t="shared" si="18"/>
        <v>61</v>
      </c>
      <c r="AG95" s="22">
        <f>INDEX(O8:O55,AG91,1)</f>
        <v>106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234</v>
      </c>
      <c r="AM95" s="23">
        <f>INDEX(Y$56:Y$103+Z$56:Z$103+AA$56:AA$103+AB$56:AB$103,AM$91,1)</f>
        <v>325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47</v>
      </c>
      <c r="Z96" s="28">
        <f t="shared" si="13"/>
        <v>14</v>
      </c>
      <c r="AA96" s="28">
        <f t="shared" si="14"/>
        <v>0</v>
      </c>
      <c r="AB96" s="28">
        <f t="shared" si="15"/>
        <v>0</v>
      </c>
      <c r="AC96" s="16">
        <f t="shared" si="16"/>
        <v>61</v>
      </c>
      <c r="AD96" s="17">
        <f t="shared" si="17"/>
        <v>172</v>
      </c>
      <c r="AE96" s="22">
        <f>INDEX(M8:M55,AE91+1,1)</f>
        <v>238</v>
      </c>
      <c r="AF96" s="17">
        <f t="shared" si="18"/>
        <v>48</v>
      </c>
      <c r="AG96" s="22">
        <f>INDEX(O8:O55,AG91+1,1)</f>
        <v>110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220</v>
      </c>
      <c r="AM96" s="23">
        <f>INDEX(Y$56:Y$103+Z$56:Z$103+AA$56:AA$103+AB$56:AB$103,AM$91+1,1)</f>
        <v>318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50</v>
      </c>
      <c r="Z97" s="28">
        <f t="shared" si="13"/>
        <v>18</v>
      </c>
      <c r="AA97" s="28">
        <f t="shared" si="14"/>
        <v>0</v>
      </c>
      <c r="AB97" s="28">
        <f t="shared" si="15"/>
        <v>0</v>
      </c>
      <c r="AC97" s="16">
        <f t="shared" si="16"/>
        <v>68</v>
      </c>
      <c r="AD97" s="17">
        <f t="shared" si="17"/>
        <v>154</v>
      </c>
      <c r="AE97" s="22">
        <f>INDEX(M8:M55,AE91+2,1)</f>
        <v>264</v>
      </c>
      <c r="AF97" s="17">
        <f t="shared" si="18"/>
        <v>44</v>
      </c>
      <c r="AG97" s="22">
        <f>INDEX(O8:O55,AG91+2,1)</f>
        <v>130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198</v>
      </c>
      <c r="AM97" s="23">
        <f>INDEX(Y$56:Y$103+Z$56:Z$103+AA$56:AA$103+AB$56:AB$103,AM$91+2,1)</f>
        <v>333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46</v>
      </c>
      <c r="Z98" s="28">
        <f t="shared" si="13"/>
        <v>10</v>
      </c>
      <c r="AA98" s="28">
        <f t="shared" si="14"/>
        <v>0</v>
      </c>
      <c r="AB98" s="28">
        <f t="shared" si="15"/>
        <v>0</v>
      </c>
      <c r="AC98" s="16">
        <f t="shared" si="16"/>
        <v>56</v>
      </c>
      <c r="AD98" s="17">
        <f t="shared" si="17"/>
        <v>124</v>
      </c>
      <c r="AE98" s="22">
        <f>INDEX(M8:M55,AE91+2,1)</f>
        <v>264</v>
      </c>
      <c r="AF98" s="17">
        <f t="shared" si="18"/>
        <v>36</v>
      </c>
      <c r="AG98" s="22">
        <f>INDEX(O8:O55,AG91+3,1)</f>
        <v>123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160</v>
      </c>
      <c r="AM98" s="23">
        <f>INDEX(Y$56:Y$103+Z$56:Z$103+AA$56:AA$103+AB$56:AB$103,AM$91+3,1)</f>
        <v>379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29</v>
      </c>
      <c r="Z99" s="28">
        <f t="shared" si="13"/>
        <v>6</v>
      </c>
      <c r="AA99" s="28">
        <f t="shared" si="14"/>
        <v>0</v>
      </c>
      <c r="AB99" s="28">
        <f t="shared" si="15"/>
        <v>0</v>
      </c>
      <c r="AC99" s="16">
        <f t="shared" si="16"/>
        <v>35</v>
      </c>
      <c r="AD99" s="17">
        <f t="shared" si="17"/>
        <v>100</v>
      </c>
      <c r="AE99" s="17" t="s">
        <v>13</v>
      </c>
      <c r="AF99" s="17">
        <f t="shared" si="18"/>
        <v>32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132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29</v>
      </c>
      <c r="Z100" s="28">
        <f t="shared" si="13"/>
        <v>10</v>
      </c>
      <c r="AA100" s="28">
        <f t="shared" si="14"/>
        <v>0</v>
      </c>
      <c r="AB100" s="28">
        <f t="shared" si="15"/>
        <v>0</v>
      </c>
      <c r="AC100" s="16">
        <f t="shared" si="16"/>
        <v>39</v>
      </c>
      <c r="AD100" s="17">
        <f t="shared" si="17"/>
        <v>86</v>
      </c>
      <c r="AE100" s="17">
        <f>MAX(AE95:AE98)</f>
        <v>264</v>
      </c>
      <c r="AF100" s="17">
        <f t="shared" si="18"/>
        <v>28</v>
      </c>
      <c r="AG100" s="17">
        <f>MAX(AG95:AG98)</f>
        <v>130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114</v>
      </c>
      <c r="AM100" s="19">
        <f>MAX(AM95:AM98)</f>
        <v>379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20</v>
      </c>
      <c r="Z101" s="28">
        <f t="shared" si="13"/>
        <v>10</v>
      </c>
      <c r="AA101" s="28">
        <f t="shared" si="14"/>
        <v>0</v>
      </c>
      <c r="AB101" s="28">
        <f t="shared" si="15"/>
        <v>0</v>
      </c>
      <c r="AC101" s="16">
        <f t="shared" si="16"/>
        <v>30</v>
      </c>
      <c r="AD101" s="17">
        <f t="shared" si="17"/>
        <v>57</v>
      </c>
      <c r="AE101" s="17"/>
      <c r="AF101" s="17">
        <f t="shared" si="18"/>
        <v>18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75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22</v>
      </c>
      <c r="Z102" s="28">
        <f t="shared" si="13"/>
        <v>6</v>
      </c>
      <c r="AA102" s="28">
        <f t="shared" si="14"/>
        <v>0</v>
      </c>
      <c r="AB102" s="28">
        <f t="shared" si="15"/>
        <v>0</v>
      </c>
      <c r="AC102" s="16">
        <f t="shared" si="16"/>
        <v>28</v>
      </c>
      <c r="AD102" s="17">
        <f t="shared" si="17"/>
        <v>37</v>
      </c>
      <c r="AE102" s="17" t="s">
        <v>14</v>
      </c>
      <c r="AF102" s="17">
        <f t="shared" si="18"/>
        <v>8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45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15</v>
      </c>
      <c r="Z103" s="28">
        <f t="shared" si="13"/>
        <v>2</v>
      </c>
      <c r="AA103" s="28">
        <f t="shared" si="14"/>
        <v>0</v>
      </c>
      <c r="AB103" s="28">
        <f t="shared" si="15"/>
        <v>0</v>
      </c>
      <c r="AC103" s="16">
        <f t="shared" si="16"/>
        <v>17</v>
      </c>
      <c r="AD103" s="17">
        <f t="shared" si="17"/>
        <v>15</v>
      </c>
      <c r="AE103" s="24">
        <f>IF(SUM(AE95:AE98)=0,0,(SUM(AE95:AE98)/(AE100*4)))</f>
        <v>0.9554924242424242</v>
      </c>
      <c r="AF103" s="17">
        <f t="shared" si="18"/>
        <v>2</v>
      </c>
      <c r="AG103" s="24">
        <f>IF(SUM(AG95:AG98)=0,0,(SUM(AG95:AG98)/(AG100*4)))</f>
        <v>0.90192307692307694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17</v>
      </c>
      <c r="AM103" s="25">
        <f>IF(SUM(AM95:AM98)=0,0,(SUM(AM95:AM98)/(AM100*4)))</f>
        <v>0.89379947229551449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700258 - 070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41333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Hunter and Pilgrim Loop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IF(LEN(TRIM(Input!C198)) = 0, "", Input!C198)</f>
        <v>16</v>
      </c>
      <c r="C8" s="91" t="s">
        <v>0</v>
      </c>
      <c r="D8" s="90">
        <f>IF(LEN(TRIM(Input!D198)) = 0, "", Input!D198)</f>
        <v>2</v>
      </c>
      <c r="E8" s="92"/>
      <c r="F8" s="90" t="str">
        <f>IF(LEN(TRIM(Input!E198)) = 0, "", Input!E198)</f>
        <v/>
      </c>
      <c r="G8" s="90" t="s">
        <v>0</v>
      </c>
      <c r="H8" s="90" t="str">
        <f>IF(LEN(TRIM(Input!F198)) = 0, "", Input!F198)</f>
        <v/>
      </c>
      <c r="I8" s="91" t="s">
        <v>0</v>
      </c>
      <c r="J8" s="90" t="s">
        <v>0</v>
      </c>
      <c r="K8" s="93">
        <v>0.5</v>
      </c>
      <c r="L8" s="94"/>
      <c r="M8" s="94">
        <f>IF(LEN(TRIM(Input!C246)) = 0, "", Input!C246)</f>
        <v>143</v>
      </c>
      <c r="N8" s="95" t="s">
        <v>0</v>
      </c>
      <c r="O8" s="94">
        <f>IF(LEN(TRIM(Input!D246)) = 0, "", Input!D246)</f>
        <v>83</v>
      </c>
      <c r="P8" s="94" t="s">
        <v>0</v>
      </c>
      <c r="Q8" s="94" t="str">
        <f>IF(LEN(TRIM(Input!E246)) = 0, "", Input!E246)</f>
        <v/>
      </c>
      <c r="R8" s="94" t="s">
        <v>0</v>
      </c>
      <c r="S8" s="94" t="str">
        <f>IF(LEN(TRIM(Input!F246)) = 0, "", Input!F246)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16</v>
      </c>
      <c r="Z8" s="16">
        <f>IF(D8="", 0, D8)</f>
        <v>2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18</v>
      </c>
      <c r="AD8" s="17">
        <f t="shared" ref="AD8:AD71" si="2">SUM(Y8:Y11)</f>
        <v>53</v>
      </c>
      <c r="AE8" s="16" t="s">
        <v>9</v>
      </c>
      <c r="AF8" s="17">
        <f t="shared" ref="AF8:AF71" si="3">SUM(Z8:Z11)</f>
        <v>10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63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IF(LEN(TRIM(Input!C199)) = 0, "", Input!C199)</f>
        <v>11</v>
      </c>
      <c r="C9" s="91" t="s">
        <v>0</v>
      </c>
      <c r="D9" s="90">
        <f>IF(LEN(TRIM(Input!D199)) = 0, "", Input!D199)</f>
        <v>2</v>
      </c>
      <c r="E9" s="98"/>
      <c r="F9" s="90" t="str">
        <f>IF(LEN(TRIM(Input!E199)) = 0, "", Input!E199)</f>
        <v/>
      </c>
      <c r="G9" s="90" t="s">
        <v>0</v>
      </c>
      <c r="H9" s="90" t="str">
        <f>IF(LEN(TRIM(Input!F199)) = 0, "", Input!F199)</f>
        <v/>
      </c>
      <c r="I9" s="91" t="s">
        <v>0</v>
      </c>
      <c r="J9" s="90"/>
      <c r="K9" s="93">
        <v>0.51041666666666663</v>
      </c>
      <c r="L9" s="94"/>
      <c r="M9" s="94">
        <f>IF(LEN(TRIM(Input!C247)) = 0, "", Input!C247)</f>
        <v>124</v>
      </c>
      <c r="N9" s="95" t="s">
        <v>0</v>
      </c>
      <c r="O9" s="94">
        <f>IF(LEN(TRIM(Input!D247)) = 0, "", Input!D247)</f>
        <v>106</v>
      </c>
      <c r="P9" s="94" t="s">
        <v>0</v>
      </c>
      <c r="Q9" s="94" t="str">
        <f>IF(LEN(TRIM(Input!E247)) = 0, "", Input!E247)</f>
        <v/>
      </c>
      <c r="R9" s="94" t="s">
        <v>0</v>
      </c>
      <c r="S9" s="94" t="str">
        <f>IF(LEN(TRIM(Input!F247)) = 0, "", Input!F247)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11</v>
      </c>
      <c r="Z9" s="16">
        <f t="shared" ref="Z9:Z55" si="8">IF(D9="", 0, D9)</f>
        <v>2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13</v>
      </c>
      <c r="AD9" s="17">
        <f t="shared" si="2"/>
        <v>46</v>
      </c>
      <c r="AE9" s="17">
        <f>MAX(AD8:AD55)</f>
        <v>559</v>
      </c>
      <c r="AF9" s="17">
        <f t="shared" si="3"/>
        <v>10</v>
      </c>
      <c r="AG9" s="17">
        <f>MAX(AF8:AF55)</f>
        <v>802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56</v>
      </c>
      <c r="AM9" s="19">
        <f>MAX(AL8:AL55)</f>
        <v>1031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IF(LEN(TRIM(Input!C200)) = 0, "", Input!C200)</f>
        <v>16</v>
      </c>
      <c r="C10" s="91" t="s">
        <v>0</v>
      </c>
      <c r="D10" s="90">
        <f>IF(LEN(TRIM(Input!D200)) = 0, "", Input!D200)</f>
        <v>4</v>
      </c>
      <c r="E10" s="98"/>
      <c r="F10" s="90" t="str">
        <f>IF(LEN(TRIM(Input!E200)) = 0, "", Input!E200)</f>
        <v/>
      </c>
      <c r="G10" s="90" t="s">
        <v>0</v>
      </c>
      <c r="H10" s="90" t="str">
        <f>IF(LEN(TRIM(Input!F200)) = 0, "", Input!F200)</f>
        <v/>
      </c>
      <c r="I10" s="91" t="s">
        <v>0</v>
      </c>
      <c r="J10" s="90"/>
      <c r="K10" s="93">
        <v>0.52083333333333304</v>
      </c>
      <c r="L10" s="94"/>
      <c r="M10" s="94">
        <f>IF(LEN(TRIM(Input!C248)) = 0, "", Input!C248)</f>
        <v>146</v>
      </c>
      <c r="N10" s="95" t="s">
        <v>0</v>
      </c>
      <c r="O10" s="94">
        <f>IF(LEN(TRIM(Input!D248)) = 0, "", Input!D248)</f>
        <v>95</v>
      </c>
      <c r="P10" s="94" t="s">
        <v>0</v>
      </c>
      <c r="Q10" s="94" t="str">
        <f>IF(LEN(TRIM(Input!E248)) = 0, "", Input!E248)</f>
        <v/>
      </c>
      <c r="R10" s="94" t="s">
        <v>0</v>
      </c>
      <c r="S10" s="94" t="str">
        <f>IF(LEN(TRIM(Input!F248)) = 0, "", Input!F248)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16</v>
      </c>
      <c r="Z10" s="16">
        <f t="shared" si="8"/>
        <v>4</v>
      </c>
      <c r="AA10" s="16">
        <f t="shared" si="9"/>
        <v>0</v>
      </c>
      <c r="AB10" s="16">
        <f t="shared" si="10"/>
        <v>0</v>
      </c>
      <c r="AC10" s="16">
        <f t="shared" si="1"/>
        <v>20</v>
      </c>
      <c r="AD10" s="17">
        <f t="shared" si="2"/>
        <v>42</v>
      </c>
      <c r="AE10" s="16" t="s">
        <v>10</v>
      </c>
      <c r="AF10" s="17">
        <f t="shared" si="3"/>
        <v>10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52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IF(LEN(TRIM(Input!C201)) = 0, "", Input!C201)</f>
        <v>10</v>
      </c>
      <c r="C11" s="168">
        <f>IF(LEN(CONCATENATE(B8,B9,B10,B11))=0, " ", SUM(B8:B11))</f>
        <v>53</v>
      </c>
      <c r="D11" s="167">
        <f>IF(LEN(TRIM(Input!D201)) = 0, "", Input!D201)</f>
        <v>2</v>
      </c>
      <c r="E11" s="168">
        <f>IF(LEN(CONCATENATE(D8,D9,D10,D11))=0, " ", SUM(D8:D11))</f>
        <v>10</v>
      </c>
      <c r="F11" s="167" t="str">
        <f>IF(LEN(TRIM(Input!E201)) = 0, "", Input!E201)</f>
        <v/>
      </c>
      <c r="G11" s="168" t="str">
        <f>IF(LEN(CONCATENATE(F8,F9,F10,F11))=0, " ", SUM(F8:F11))</f>
        <v xml:space="preserve"> </v>
      </c>
      <c r="H11" s="167" t="str">
        <f>IF(LEN(TRIM(Input!F201)) = 0, "", Input!F201)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63</v>
      </c>
      <c r="K11" s="93">
        <v>0.53125</v>
      </c>
      <c r="L11" s="107"/>
      <c r="M11" s="107">
        <f>IF(LEN(TRIM(Input!C249)) = 0, "", Input!C249)</f>
        <v>126</v>
      </c>
      <c r="N11" s="108">
        <f>IF(LEN(CONCATENATE(M8,M9,M10,M11))=0, " ", SUM(M8:M11))</f>
        <v>539</v>
      </c>
      <c r="O11" s="107">
        <f>IF(LEN(TRIM(Input!D249)) = 0, "", Input!D249)</f>
        <v>114</v>
      </c>
      <c r="P11" s="108">
        <f>IF(LEN(CONCATENATE(O8,O9,O10,O11))=0, " ", SUM(O8:O11))</f>
        <v>398</v>
      </c>
      <c r="Q11" s="107" t="str">
        <f>IF(LEN(TRIM(Input!E249)) = 0, "", Input!E249)</f>
        <v/>
      </c>
      <c r="R11" s="108" t="str">
        <f>IF(LEN(CONCATENATE(Q8,Q9,Q10,Q11))=0, " ", SUM(Q8:Q11))</f>
        <v xml:space="preserve"> </v>
      </c>
      <c r="S11" s="107" t="str">
        <f>IF(LEN(TRIM(Input!F249)) = 0, "", Input!F249)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937</v>
      </c>
      <c r="V11" s="13"/>
      <c r="W11" s="11"/>
      <c r="X11" s="97">
        <f t="shared" si="0"/>
        <v>3.125E-2</v>
      </c>
      <c r="Y11" s="16">
        <f t="shared" si="7"/>
        <v>10</v>
      </c>
      <c r="Z11" s="16">
        <f t="shared" si="8"/>
        <v>2</v>
      </c>
      <c r="AA11" s="16">
        <f t="shared" si="9"/>
        <v>0</v>
      </c>
      <c r="AB11" s="16">
        <f t="shared" si="10"/>
        <v>0</v>
      </c>
      <c r="AC11" s="16">
        <f t="shared" si="1"/>
        <v>12</v>
      </c>
      <c r="AD11" s="17">
        <f t="shared" si="2"/>
        <v>30</v>
      </c>
      <c r="AE11" s="17">
        <f>MATCH(AE9,AD8:AD56,0)</f>
        <v>48</v>
      </c>
      <c r="AF11" s="17">
        <f t="shared" si="3"/>
        <v>12</v>
      </c>
      <c r="AG11" s="17">
        <f>MATCH(AG9,AF8:AF56,0)</f>
        <v>30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42</v>
      </c>
      <c r="AM11" s="19">
        <f>MATCH(AM9,AL8:AL56,0)</f>
        <v>31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IF(LEN(TRIM(Input!C202)) = 0, "", Input!C202)</f>
        <v>9</v>
      </c>
      <c r="C12" s="91" t="s">
        <v>0</v>
      </c>
      <c r="D12" s="90">
        <f>IF(LEN(TRIM(Input!D202)) = 0, "", Input!D202)</f>
        <v>2</v>
      </c>
      <c r="E12" s="92"/>
      <c r="F12" s="90" t="str">
        <f>IF(LEN(TRIM(Input!E202)) = 0, "", Input!E202)</f>
        <v/>
      </c>
      <c r="G12" s="90" t="s">
        <v>0</v>
      </c>
      <c r="H12" s="90" t="str">
        <f>IF(LEN(TRIM(Input!F202)) = 0, "", Input!F202)</f>
        <v/>
      </c>
      <c r="I12" s="91" t="s">
        <v>0</v>
      </c>
      <c r="J12" s="101"/>
      <c r="K12" s="102">
        <v>0.54166666666666696</v>
      </c>
      <c r="L12" s="94"/>
      <c r="M12" s="94">
        <f>IF(LEN(TRIM(Input!C250)) = 0, "", Input!C250)</f>
        <v>137</v>
      </c>
      <c r="N12" s="95" t="s">
        <v>0</v>
      </c>
      <c r="O12" s="94">
        <f>IF(LEN(TRIM(Input!D250)) = 0, "", Input!D250)</f>
        <v>114</v>
      </c>
      <c r="P12" s="94" t="s">
        <v>0</v>
      </c>
      <c r="Q12" s="94" t="str">
        <f>IF(LEN(TRIM(Input!E250)) = 0, "", Input!E250)</f>
        <v/>
      </c>
      <c r="R12" s="94" t="s">
        <v>0</v>
      </c>
      <c r="S12" s="94" t="str">
        <f>IF(LEN(TRIM(Input!F250)) = 0, "", Input!F250)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9</v>
      </c>
      <c r="Z12" s="16">
        <f t="shared" si="8"/>
        <v>2</v>
      </c>
      <c r="AA12" s="16">
        <f t="shared" si="9"/>
        <v>0</v>
      </c>
      <c r="AB12" s="16">
        <f t="shared" si="10"/>
        <v>0</v>
      </c>
      <c r="AC12" s="16">
        <f t="shared" si="1"/>
        <v>11</v>
      </c>
      <c r="AD12" s="17">
        <f t="shared" si="2"/>
        <v>28</v>
      </c>
      <c r="AE12" s="16" t="s">
        <v>11</v>
      </c>
      <c r="AF12" s="17">
        <f t="shared" si="3"/>
        <v>15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43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IF(LEN(TRIM(Input!C203)) = 0, "", Input!C203)</f>
        <v>7</v>
      </c>
      <c r="C13" s="91" t="s">
        <v>0</v>
      </c>
      <c r="D13" s="90">
        <f>IF(LEN(TRIM(Input!D203)) = 0, "", Input!D203)</f>
        <v>2</v>
      </c>
      <c r="E13" s="98"/>
      <c r="F13" s="90" t="str">
        <f>IF(LEN(TRIM(Input!E203)) = 0, "", Input!E203)</f>
        <v/>
      </c>
      <c r="G13" s="90" t="s">
        <v>0</v>
      </c>
      <c r="H13" s="90" t="str">
        <f>IF(LEN(TRIM(Input!F203)) = 0, "", Input!F203)</f>
        <v/>
      </c>
      <c r="I13" s="91" t="s">
        <v>0</v>
      </c>
      <c r="J13" s="101"/>
      <c r="K13" s="93">
        <v>0.55208333333333304</v>
      </c>
      <c r="L13" s="94"/>
      <c r="M13" s="94">
        <f>IF(LEN(TRIM(Input!C251)) = 0, "", Input!C251)</f>
        <v>135</v>
      </c>
      <c r="N13" s="95" t="s">
        <v>0</v>
      </c>
      <c r="O13" s="94">
        <f>IF(LEN(TRIM(Input!D251)) = 0, "", Input!D251)</f>
        <v>115</v>
      </c>
      <c r="P13" s="94" t="s">
        <v>0</v>
      </c>
      <c r="Q13" s="94" t="str">
        <f>IF(LEN(TRIM(Input!E251)) = 0, "", Input!E251)</f>
        <v/>
      </c>
      <c r="R13" s="94" t="s">
        <v>0</v>
      </c>
      <c r="S13" s="94" t="str">
        <f>IF(LEN(TRIM(Input!F251)) = 0, "", Input!F251)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7</v>
      </c>
      <c r="Z13" s="16">
        <f t="shared" si="8"/>
        <v>2</v>
      </c>
      <c r="AA13" s="16">
        <f t="shared" si="9"/>
        <v>0</v>
      </c>
      <c r="AB13" s="16">
        <f t="shared" si="10"/>
        <v>0</v>
      </c>
      <c r="AC13" s="16">
        <f t="shared" si="1"/>
        <v>9</v>
      </c>
      <c r="AD13" s="17">
        <f t="shared" si="2"/>
        <v>26</v>
      </c>
      <c r="AE13" s="16" t="s">
        <v>12</v>
      </c>
      <c r="AF13" s="17">
        <f t="shared" si="3"/>
        <v>15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41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IF(LEN(TRIM(Input!C204)) = 0, "", Input!C204)</f>
        <v>4</v>
      </c>
      <c r="C14" s="91" t="s">
        <v>0</v>
      </c>
      <c r="D14" s="90">
        <f>IF(LEN(TRIM(Input!D204)) = 0, "", Input!D204)</f>
        <v>6</v>
      </c>
      <c r="E14" s="98"/>
      <c r="F14" s="90" t="str">
        <f>IF(LEN(TRIM(Input!E204)) = 0, "", Input!E204)</f>
        <v/>
      </c>
      <c r="G14" s="90" t="s">
        <v>0</v>
      </c>
      <c r="H14" s="90" t="str">
        <f>IF(LEN(TRIM(Input!F204)) = 0, "", Input!F204)</f>
        <v/>
      </c>
      <c r="I14" s="91" t="s">
        <v>0</v>
      </c>
      <c r="J14" s="101"/>
      <c r="K14" s="93">
        <v>0.5625</v>
      </c>
      <c r="L14" s="94"/>
      <c r="M14" s="94">
        <f>IF(LEN(TRIM(Input!C252)) = 0, "", Input!C252)</f>
        <v>163</v>
      </c>
      <c r="N14" s="95" t="s">
        <v>0</v>
      </c>
      <c r="O14" s="94">
        <f>IF(LEN(TRIM(Input!D252)) = 0, "", Input!D252)</f>
        <v>103</v>
      </c>
      <c r="P14" s="94" t="s">
        <v>0</v>
      </c>
      <c r="Q14" s="94" t="str">
        <f>IF(LEN(TRIM(Input!E252)) = 0, "", Input!E252)</f>
        <v/>
      </c>
      <c r="R14" s="94" t="s">
        <v>0</v>
      </c>
      <c r="S14" s="94" t="str">
        <f>IF(LEN(TRIM(Input!F252)) = 0, "", Input!F252)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4</v>
      </c>
      <c r="Z14" s="16">
        <f t="shared" si="8"/>
        <v>6</v>
      </c>
      <c r="AA14" s="16">
        <f t="shared" si="9"/>
        <v>0</v>
      </c>
      <c r="AB14" s="16">
        <f t="shared" si="10"/>
        <v>0</v>
      </c>
      <c r="AC14" s="16">
        <f t="shared" si="1"/>
        <v>10</v>
      </c>
      <c r="AD14" s="17">
        <f t="shared" si="2"/>
        <v>21</v>
      </c>
      <c r="AE14" s="20">
        <f>INDEX($X8:$X56,AE11,$X:$X)</f>
        <v>0.48958333333333298</v>
      </c>
      <c r="AF14" s="17">
        <f t="shared" si="3"/>
        <v>15</v>
      </c>
      <c r="AG14" s="20">
        <f>INDEX($X8:$X56,AG11,$X:$X)</f>
        <v>0.30208333333333298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36</v>
      </c>
      <c r="AM14" s="21">
        <f>INDEX($X8:$X56,AM11,$X:$X)</f>
        <v>0.3125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IF(LEN(TRIM(Input!C205)) = 0, "", Input!C205)</f>
        <v>8</v>
      </c>
      <c r="C15" s="168">
        <f>IF(LEN(CONCATENATE(B12,B13,B14,B15))=0, " ", SUM(B12:B15))</f>
        <v>28</v>
      </c>
      <c r="D15" s="167">
        <f>IF(LEN(TRIM(Input!D205)) = 0, "", Input!D205)</f>
        <v>5</v>
      </c>
      <c r="E15" s="168">
        <f>IF(LEN(CONCATENATE(D12,D13,D14,D15))=0, " ", SUM(D12:D15))</f>
        <v>15</v>
      </c>
      <c r="F15" s="167" t="str">
        <f>IF(LEN(TRIM(Input!E205)) = 0, "", Input!E205)</f>
        <v/>
      </c>
      <c r="G15" s="168" t="str">
        <f>IF(LEN(CONCATENATE(F12,F13,F14,F15))=0, " ", SUM(F12:F15))</f>
        <v xml:space="preserve"> </v>
      </c>
      <c r="H15" s="167" t="str">
        <f>IF(LEN(TRIM(Input!F205)) = 0, "", Input!F205)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43</v>
      </c>
      <c r="K15" s="106">
        <v>0.57291666666666596</v>
      </c>
      <c r="L15" s="107"/>
      <c r="M15" s="107">
        <f>IF(LEN(TRIM(Input!C253)) = 0, "", Input!C253)</f>
        <v>149</v>
      </c>
      <c r="N15" s="108">
        <f>IF(LEN(CONCATENATE(M12,M13,M14,M15))=0, " ", SUM(M12:M15))</f>
        <v>584</v>
      </c>
      <c r="O15" s="107">
        <f>IF(LEN(TRIM(Input!D253)) = 0, "", Input!D253)</f>
        <v>108</v>
      </c>
      <c r="P15" s="108">
        <f>IF(LEN(CONCATENATE(O12,O13,O14,O15))=0, " ", SUM(O12:O15))</f>
        <v>440</v>
      </c>
      <c r="Q15" s="107" t="str">
        <f>IF(LEN(TRIM(Input!E253)) = 0, "", Input!E253)</f>
        <v/>
      </c>
      <c r="R15" s="108" t="str">
        <f>IF(LEN(CONCATENATE(Q12,Q13,Q14,Q15))=0, " ", SUM(Q12:Q15))</f>
        <v xml:space="preserve"> </v>
      </c>
      <c r="S15" s="107" t="str">
        <f>IF(LEN(TRIM(Input!F253)) = 0, "", Input!F253)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1024</v>
      </c>
      <c r="V15" s="13"/>
      <c r="W15" s="11"/>
      <c r="X15" s="97">
        <f t="shared" si="0"/>
        <v>7.2916666666666699E-2</v>
      </c>
      <c r="Y15" s="16">
        <f t="shared" si="7"/>
        <v>8</v>
      </c>
      <c r="Z15" s="16">
        <f t="shared" si="8"/>
        <v>5</v>
      </c>
      <c r="AA15" s="16">
        <f t="shared" si="9"/>
        <v>0</v>
      </c>
      <c r="AB15" s="16">
        <f t="shared" si="10"/>
        <v>0</v>
      </c>
      <c r="AC15" s="16">
        <f t="shared" si="1"/>
        <v>13</v>
      </c>
      <c r="AD15" s="17">
        <f t="shared" si="2"/>
        <v>22</v>
      </c>
      <c r="AE15" s="22">
        <f>INDEX(Y8:Y59,AE11,1)</f>
        <v>146</v>
      </c>
      <c r="AF15" s="17">
        <f t="shared" si="3"/>
        <v>12</v>
      </c>
      <c r="AG15" s="22">
        <f>INDEX(Z8:Z59,AG11,1)</f>
        <v>183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34</v>
      </c>
      <c r="AM15" s="23">
        <f>INDEX(AC8:AC59,AM11,1)</f>
        <v>245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IF(LEN(TRIM(Input!C206)) = 0, "", Input!C206)</f>
        <v>7</v>
      </c>
      <c r="C16" s="91" t="s">
        <v>0</v>
      </c>
      <c r="D16" s="90">
        <f>IF(LEN(TRIM(Input!D206)) = 0, "", Input!D206)</f>
        <v>2</v>
      </c>
      <c r="E16" s="92"/>
      <c r="F16" s="90" t="str">
        <f>IF(LEN(TRIM(Input!E206)) = 0, "", Input!E206)</f>
        <v/>
      </c>
      <c r="G16" s="90" t="s">
        <v>0</v>
      </c>
      <c r="H16" s="90" t="str">
        <f>IF(LEN(TRIM(Input!F206)) = 0, "", Input!F206)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IF(LEN(TRIM(Input!C254)) = 0, "", Input!C254)</f>
        <v>150</v>
      </c>
      <c r="N16" s="95" t="s">
        <v>0</v>
      </c>
      <c r="O16" s="94">
        <f>IF(LEN(TRIM(Input!D254)) = 0, "", Input!D254)</f>
        <v>122</v>
      </c>
      <c r="P16" s="94" t="s">
        <v>0</v>
      </c>
      <c r="Q16" s="94" t="str">
        <f>IF(LEN(TRIM(Input!E254)) = 0, "", Input!E254)</f>
        <v/>
      </c>
      <c r="R16" s="94" t="s">
        <v>0</v>
      </c>
      <c r="S16" s="94" t="str">
        <f>IF(LEN(TRIM(Input!F254)) = 0, "", Input!F254)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7</v>
      </c>
      <c r="Z16" s="16">
        <f t="shared" si="8"/>
        <v>2</v>
      </c>
      <c r="AA16" s="16">
        <f t="shared" si="9"/>
        <v>0</v>
      </c>
      <c r="AB16" s="16">
        <f t="shared" si="10"/>
        <v>0</v>
      </c>
      <c r="AC16" s="16">
        <f t="shared" si="1"/>
        <v>9</v>
      </c>
      <c r="AD16" s="17">
        <f t="shared" si="2"/>
        <v>16</v>
      </c>
      <c r="AE16" s="22">
        <f>INDEX(Y8:Y59,AE11+1,1)</f>
        <v>143</v>
      </c>
      <c r="AF16" s="17">
        <f t="shared" si="3"/>
        <v>9</v>
      </c>
      <c r="AG16" s="22">
        <f>INDEX(Z8:Z59,AG11+1,1)</f>
        <v>196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25</v>
      </c>
      <c r="AM16" s="23">
        <f>INDEX(AC8:AC59,AM11+1,1)</f>
        <v>268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IF(LEN(TRIM(Input!C207)) = 0, "", Input!C207)</f>
        <v>2</v>
      </c>
      <c r="C17" s="91" t="s">
        <v>0</v>
      </c>
      <c r="D17" s="90">
        <f>IF(LEN(TRIM(Input!D207)) = 0, "", Input!D207)</f>
        <v>2</v>
      </c>
      <c r="E17" s="98"/>
      <c r="F17" s="90" t="str">
        <f>IF(LEN(TRIM(Input!E207)) = 0, "", Input!E207)</f>
        <v/>
      </c>
      <c r="G17" s="90" t="s">
        <v>0</v>
      </c>
      <c r="H17" s="90" t="str">
        <f>IF(LEN(TRIM(Input!F207)) = 0, "", Input!F207)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IF(LEN(TRIM(Input!C255)) = 0, "", Input!C255)</f>
        <v>177</v>
      </c>
      <c r="N17" s="95" t="s">
        <v>0</v>
      </c>
      <c r="O17" s="94">
        <f>IF(LEN(TRIM(Input!D255)) = 0, "", Input!D255)</f>
        <v>114</v>
      </c>
      <c r="P17" s="94" t="s">
        <v>0</v>
      </c>
      <c r="Q17" s="94" t="str">
        <f>IF(LEN(TRIM(Input!E255)) = 0, "", Input!E255)</f>
        <v/>
      </c>
      <c r="R17" s="94" t="s">
        <v>0</v>
      </c>
      <c r="S17" s="94" t="str">
        <f>IF(LEN(TRIM(Input!F255)) = 0, "", Input!F255)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2</v>
      </c>
      <c r="Z17" s="16">
        <f t="shared" si="8"/>
        <v>2</v>
      </c>
      <c r="AA17" s="16">
        <f t="shared" si="9"/>
        <v>0</v>
      </c>
      <c r="AB17" s="16">
        <f t="shared" si="10"/>
        <v>0</v>
      </c>
      <c r="AC17" s="16">
        <f t="shared" si="1"/>
        <v>4</v>
      </c>
      <c r="AD17" s="17">
        <f t="shared" si="2"/>
        <v>12</v>
      </c>
      <c r="AE17" s="22">
        <f>INDEX(Y8:Y59,AE11+2,1)</f>
        <v>124</v>
      </c>
      <c r="AF17" s="17">
        <f t="shared" si="3"/>
        <v>12</v>
      </c>
      <c r="AG17" s="22">
        <f>INDEX(Z8:Z59,AG11+2,1)</f>
        <v>220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24</v>
      </c>
      <c r="AM17" s="23">
        <f>INDEX(AC8:AC59,AM11+2,1)</f>
        <v>276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IF(LEN(TRIM(Input!C208)) = 0, "", Input!C208)</f>
        <v>5</v>
      </c>
      <c r="C18" s="91" t="s">
        <v>0</v>
      </c>
      <c r="D18" s="90">
        <f>IF(LEN(TRIM(Input!D208)) = 0, "", Input!D208)</f>
        <v>3</v>
      </c>
      <c r="E18" s="98"/>
      <c r="F18" s="90" t="str">
        <f>IF(LEN(TRIM(Input!E208)) = 0, "", Input!E208)</f>
        <v/>
      </c>
      <c r="G18" s="90" t="s">
        <v>0</v>
      </c>
      <c r="H18" s="90" t="str">
        <f>IF(LEN(TRIM(Input!F208)) = 0, "", Input!F208)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IF(LEN(TRIM(Input!C256)) = 0, "", Input!C256)</f>
        <v>163</v>
      </c>
      <c r="N18" s="95" t="s">
        <v>0</v>
      </c>
      <c r="O18" s="94">
        <f>IF(LEN(TRIM(Input!D256)) = 0, "", Input!D256)</f>
        <v>116</v>
      </c>
      <c r="P18" s="94" t="s">
        <v>0</v>
      </c>
      <c r="Q18" s="94" t="str">
        <f>IF(LEN(TRIM(Input!E256)) = 0, "", Input!E256)</f>
        <v/>
      </c>
      <c r="R18" s="94" t="s">
        <v>0</v>
      </c>
      <c r="S18" s="94" t="str">
        <f>IF(LEN(TRIM(Input!F256)) = 0, "", Input!F256)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5</v>
      </c>
      <c r="Z18" s="16">
        <f t="shared" si="8"/>
        <v>3</v>
      </c>
      <c r="AA18" s="16">
        <f t="shared" si="9"/>
        <v>0</v>
      </c>
      <c r="AB18" s="16">
        <f t="shared" si="10"/>
        <v>0</v>
      </c>
      <c r="AC18" s="16">
        <f t="shared" si="1"/>
        <v>8</v>
      </c>
      <c r="AD18" s="17">
        <f t="shared" si="2"/>
        <v>10</v>
      </c>
      <c r="AE18" s="22">
        <f>INDEX(Y8:Y59,AE11+3,1)</f>
        <v>146</v>
      </c>
      <c r="AF18" s="17">
        <f t="shared" si="3"/>
        <v>14</v>
      </c>
      <c r="AG18" s="22">
        <f>INDEX(Z8:Z59,AG11+3,1)</f>
        <v>203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24</v>
      </c>
      <c r="AM18" s="23">
        <f>INDEX(AC8:AC59,AM11+3,1)</f>
        <v>242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IF(LEN(TRIM(Input!C209)) = 0, "", Input!C209)</f>
        <v>2</v>
      </c>
      <c r="C19" s="168">
        <f>IF(LEN(CONCATENATE(B16,B17,B18,B19))=0, " ", SUM(B16:B19))</f>
        <v>16</v>
      </c>
      <c r="D19" s="167">
        <f>IF(LEN(TRIM(Input!D209)) = 0, "", Input!D209)</f>
        <v>2</v>
      </c>
      <c r="E19" s="168">
        <f>IF(LEN(CONCATENATE(D16,D17,D18,D19))=0, " ", SUM(D16:D19))</f>
        <v>9</v>
      </c>
      <c r="F19" s="167" t="str">
        <f>IF(LEN(TRIM(Input!E209)) = 0, "", Input!E209)</f>
        <v/>
      </c>
      <c r="G19" s="168" t="str">
        <f>IF(LEN(CONCATENATE(F16,F17,F18,F19))=0, " ", SUM(F16:F19))</f>
        <v xml:space="preserve"> </v>
      </c>
      <c r="H19" s="167" t="str">
        <f>IF(LEN(TRIM(Input!F209)) = 0, "", Input!F209)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25</v>
      </c>
      <c r="K19" s="93">
        <v>0.61458333333333304</v>
      </c>
      <c r="L19" s="94"/>
      <c r="M19" s="107">
        <f>IF(LEN(TRIM(Input!C257)) = 0, "", Input!C257)</f>
        <v>197</v>
      </c>
      <c r="N19" s="108">
        <f>IF(LEN(CONCATENATE(M16,M17,M18,M19))=0, " ", SUM(M16:M19))</f>
        <v>687</v>
      </c>
      <c r="O19" s="107">
        <f>IF(LEN(TRIM(Input!D257)) = 0, "", Input!D257)</f>
        <v>100</v>
      </c>
      <c r="P19" s="108">
        <f>IF(LEN(CONCATENATE(O16,O17,O18,O19))=0, " ", SUM(O16:O19))</f>
        <v>452</v>
      </c>
      <c r="Q19" s="107" t="str">
        <f>IF(LEN(TRIM(Input!E257)) = 0, "", Input!E257)</f>
        <v/>
      </c>
      <c r="R19" s="108" t="str">
        <f>IF(LEN(CONCATENATE(Q16,Q17,Q18,Q19))=0, " ", SUM(Q16:Q19))</f>
        <v xml:space="preserve"> </v>
      </c>
      <c r="S19" s="107" t="str">
        <f>IF(LEN(TRIM(Input!F257)) = 0, "", Input!F257)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1139</v>
      </c>
      <c r="V19" s="13"/>
      <c r="W19" s="11"/>
      <c r="X19" s="97">
        <f t="shared" si="0"/>
        <v>0.114583333333333</v>
      </c>
      <c r="Y19" s="16">
        <f t="shared" si="7"/>
        <v>2</v>
      </c>
      <c r="Z19" s="16">
        <f t="shared" si="8"/>
        <v>2</v>
      </c>
      <c r="AA19" s="16">
        <f t="shared" si="9"/>
        <v>0</v>
      </c>
      <c r="AB19" s="16">
        <f t="shared" si="10"/>
        <v>0</v>
      </c>
      <c r="AC19" s="16">
        <f t="shared" si="1"/>
        <v>4</v>
      </c>
      <c r="AD19" s="17">
        <f t="shared" si="2"/>
        <v>7</v>
      </c>
      <c r="AE19" s="22" t="s">
        <v>13</v>
      </c>
      <c r="AF19" s="17">
        <f t="shared" si="3"/>
        <v>18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25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IF(LEN(TRIM(Input!C210)) = 0, "", Input!C210)</f>
        <v>3</v>
      </c>
      <c r="C20" s="91" t="s">
        <v>0</v>
      </c>
      <c r="D20" s="90">
        <f>IF(LEN(TRIM(Input!D210)) = 0, "", Input!D210)</f>
        <v>5</v>
      </c>
      <c r="E20" s="92"/>
      <c r="F20" s="90" t="str">
        <f>IF(LEN(TRIM(Input!E210)) = 0, "", Input!E210)</f>
        <v/>
      </c>
      <c r="G20" s="90" t="s">
        <v>0</v>
      </c>
      <c r="H20" s="90" t="str">
        <f>IF(LEN(TRIM(Input!F210)) = 0, "", Input!F210)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IF(LEN(TRIM(Input!C258)) = 0, "", Input!C258)</f>
        <v>186</v>
      </c>
      <c r="N20" s="95" t="s">
        <v>0</v>
      </c>
      <c r="O20" s="94">
        <f>IF(LEN(TRIM(Input!D258)) = 0, "", Input!D258)</f>
        <v>101</v>
      </c>
      <c r="P20" s="94" t="s">
        <v>0</v>
      </c>
      <c r="Q20" s="94" t="str">
        <f>IF(LEN(TRIM(Input!E258)) = 0, "", Input!E258)</f>
        <v/>
      </c>
      <c r="R20" s="94" t="s">
        <v>0</v>
      </c>
      <c r="S20" s="94" t="str">
        <f>IF(LEN(TRIM(Input!F258)) = 0, "", Input!F258)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3</v>
      </c>
      <c r="Z20" s="16">
        <f t="shared" si="8"/>
        <v>5</v>
      </c>
      <c r="AA20" s="16">
        <f t="shared" si="9"/>
        <v>0</v>
      </c>
      <c r="AB20" s="16">
        <f t="shared" si="10"/>
        <v>0</v>
      </c>
      <c r="AC20" s="16">
        <f t="shared" si="1"/>
        <v>8</v>
      </c>
      <c r="AD20" s="17">
        <f t="shared" si="2"/>
        <v>8</v>
      </c>
      <c r="AE20" s="22">
        <f>IF(AE15+AE16+AE17+AE18&lt;&gt;0,MAX(AE15:AE18),0)</f>
        <v>146</v>
      </c>
      <c r="AF20" s="17">
        <f t="shared" si="3"/>
        <v>25</v>
      </c>
      <c r="AG20" s="17">
        <f>IF(AG15+AG16+AG17+AG18&lt;&gt;0,MAX(AG15:AG18)," ")</f>
        <v>220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33</v>
      </c>
      <c r="AM20" s="19">
        <f>IF(AM15+AM16+AM17+AM18&lt;&gt;0,MAX(AM15:AM18)," ")</f>
        <v>276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IF(LEN(TRIM(Input!C211)) = 0, "", Input!C211)</f>
        <v>0</v>
      </c>
      <c r="C21" s="91" t="s">
        <v>0</v>
      </c>
      <c r="D21" s="90">
        <f>IF(LEN(TRIM(Input!D211)) = 0, "", Input!D211)</f>
        <v>4</v>
      </c>
      <c r="E21" s="98"/>
      <c r="F21" s="90" t="str">
        <f>IF(LEN(TRIM(Input!E211)) = 0, "", Input!E211)</f>
        <v/>
      </c>
      <c r="G21" s="90" t="s">
        <v>0</v>
      </c>
      <c r="H21" s="90" t="str">
        <f>IF(LEN(TRIM(Input!F211)) = 0, "", Input!F211)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IF(LEN(TRIM(Input!C259)) = 0, "", Input!C259)</f>
        <v>211</v>
      </c>
      <c r="N21" s="95" t="s">
        <v>0</v>
      </c>
      <c r="O21" s="94">
        <f>IF(LEN(TRIM(Input!D259)) = 0, "", Input!D259)</f>
        <v>107</v>
      </c>
      <c r="P21" s="94" t="s">
        <v>0</v>
      </c>
      <c r="Q21" s="94" t="str">
        <f>IF(LEN(TRIM(Input!E259)) = 0, "", Input!E259)</f>
        <v/>
      </c>
      <c r="R21" s="94" t="s">
        <v>0</v>
      </c>
      <c r="S21" s="94" t="str">
        <f>IF(LEN(TRIM(Input!F259)) = 0, "", Input!F259)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4</v>
      </c>
      <c r="AA21" s="16">
        <f t="shared" si="9"/>
        <v>0</v>
      </c>
      <c r="AB21" s="16">
        <f t="shared" si="10"/>
        <v>0</v>
      </c>
      <c r="AC21" s="16">
        <f t="shared" si="1"/>
        <v>4</v>
      </c>
      <c r="AD21" s="17">
        <f t="shared" si="2"/>
        <v>7</v>
      </c>
      <c r="AE21" s="17"/>
      <c r="AF21" s="17">
        <f t="shared" si="3"/>
        <v>27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34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IF(LEN(TRIM(Input!C212)) = 0, "", Input!C212)</f>
        <v>2</v>
      </c>
      <c r="C22" s="91" t="s">
        <v>0</v>
      </c>
      <c r="D22" s="90">
        <f>IF(LEN(TRIM(Input!D212)) = 0, "", Input!D212)</f>
        <v>7</v>
      </c>
      <c r="E22" s="98"/>
      <c r="F22" s="90" t="str">
        <f>IF(LEN(TRIM(Input!E212)) = 0, "", Input!E212)</f>
        <v/>
      </c>
      <c r="G22" s="90" t="s">
        <v>0</v>
      </c>
      <c r="H22" s="90" t="str">
        <f>IF(LEN(TRIM(Input!F212)) = 0, "", Input!F212)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IF(LEN(TRIM(Input!C260)) = 0, "", Input!C260)</f>
        <v>236</v>
      </c>
      <c r="N22" s="95" t="s">
        <v>0</v>
      </c>
      <c r="O22" s="94">
        <f>IF(LEN(TRIM(Input!D260)) = 0, "", Input!D260)</f>
        <v>112</v>
      </c>
      <c r="P22" s="94" t="s">
        <v>0</v>
      </c>
      <c r="Q22" s="94" t="str">
        <f>IF(LEN(TRIM(Input!E260)) = 0, "", Input!E260)</f>
        <v/>
      </c>
      <c r="R22" s="94" t="s">
        <v>0</v>
      </c>
      <c r="S22" s="94" t="str">
        <f>IF(LEN(TRIM(Input!F260)) = 0, "", Input!F260)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2</v>
      </c>
      <c r="Z22" s="16">
        <f t="shared" si="8"/>
        <v>7</v>
      </c>
      <c r="AA22" s="16">
        <f t="shared" si="9"/>
        <v>0</v>
      </c>
      <c r="AB22" s="16">
        <f t="shared" si="10"/>
        <v>0</v>
      </c>
      <c r="AC22" s="16">
        <f t="shared" si="1"/>
        <v>9</v>
      </c>
      <c r="AD22" s="17">
        <f t="shared" si="2"/>
        <v>9</v>
      </c>
      <c r="AE22" s="17" t="s">
        <v>14</v>
      </c>
      <c r="AF22" s="17">
        <f t="shared" si="3"/>
        <v>36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45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IF(LEN(TRIM(Input!C213)) = 0, "", Input!C213)</f>
        <v>3</v>
      </c>
      <c r="C23" s="168">
        <f>IF(LEN(CONCATENATE(B20,B21,B22,B23))=0, " ", SUM(B20:B23))</f>
        <v>8</v>
      </c>
      <c r="D23" s="167">
        <f>IF(LEN(TRIM(Input!D213)) = 0, "", Input!D213)</f>
        <v>9</v>
      </c>
      <c r="E23" s="168">
        <f>IF(LEN(CONCATENATE(D20,D21,D22,D23))=0, " ", SUM(D20:D23))</f>
        <v>25</v>
      </c>
      <c r="F23" s="167" t="str">
        <f>IF(LEN(TRIM(Input!E213)) = 0, "", Input!E213)</f>
        <v/>
      </c>
      <c r="G23" s="168" t="str">
        <f>IF(LEN(CONCATENATE(F20,F21,F22,F23))=0, " ", SUM(F20:F23))</f>
        <v xml:space="preserve"> </v>
      </c>
      <c r="H23" s="167" t="str">
        <f>IF(LEN(TRIM(Input!F213)) = 0, "", Input!F213)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33</v>
      </c>
      <c r="K23" s="106">
        <v>0.656249999999999</v>
      </c>
      <c r="L23" s="107"/>
      <c r="M23" s="107">
        <f>IF(LEN(TRIM(Input!C261)) = 0, "", Input!C261)</f>
        <v>221</v>
      </c>
      <c r="N23" s="108">
        <f>IF(LEN(CONCATENATE(M20,M21,M22,M23))=0, " ", SUM(M20:M23))</f>
        <v>854</v>
      </c>
      <c r="O23" s="107">
        <f>IF(LEN(TRIM(Input!D261)) = 0, "", Input!D261)</f>
        <v>96</v>
      </c>
      <c r="P23" s="108">
        <f>IF(LEN(CONCATENATE(O20,O21,O22,O23))=0, " ", SUM(O20:O23))</f>
        <v>416</v>
      </c>
      <c r="Q23" s="107" t="str">
        <f>IF(LEN(TRIM(Input!E261)) = 0, "", Input!E261)</f>
        <v/>
      </c>
      <c r="R23" s="108" t="str">
        <f>IF(LEN(CONCATENATE(Q20,Q21,Q22,Q23))=0, " ", SUM(Q20:Q23))</f>
        <v xml:space="preserve"> </v>
      </c>
      <c r="S23" s="107" t="str">
        <f>IF(LEN(TRIM(Input!F261)) = 0, "", Input!F261)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1270</v>
      </c>
      <c r="V23" s="13"/>
      <c r="W23" s="11"/>
      <c r="X23" s="97">
        <f t="shared" si="0"/>
        <v>0.15625</v>
      </c>
      <c r="Y23" s="16">
        <f t="shared" si="7"/>
        <v>3</v>
      </c>
      <c r="Z23" s="16">
        <f t="shared" si="8"/>
        <v>9</v>
      </c>
      <c r="AA23" s="16">
        <f t="shared" si="9"/>
        <v>0</v>
      </c>
      <c r="AB23" s="16">
        <f t="shared" si="10"/>
        <v>0</v>
      </c>
      <c r="AC23" s="16">
        <f t="shared" si="1"/>
        <v>12</v>
      </c>
      <c r="AD23" s="17">
        <f t="shared" si="2"/>
        <v>13</v>
      </c>
      <c r="AE23" s="24">
        <f>IF(SUM(AE15:AE18)=0,0,(SUM(AE15:AE18)/(AE20*4)))</f>
        <v>0.9571917808219178</v>
      </c>
      <c r="AF23" s="17">
        <f t="shared" si="3"/>
        <v>44</v>
      </c>
      <c r="AG23" s="24">
        <f>IF(SUM(AG15:AG18)=0,0,(SUM(AG15:AG18)/(AG20*4)))</f>
        <v>0.91136363636363638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57</v>
      </c>
      <c r="AM23" s="25">
        <f>IF(SUM(AM15:AM18)=0,0,(SUM(AM15:AM18)/(AM20*4)))</f>
        <v>0.93387681159420288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IF(LEN(TRIM(Input!C214)) = 0, "", Input!C214)</f>
        <v>2</v>
      </c>
      <c r="C24" s="91" t="s">
        <v>0</v>
      </c>
      <c r="D24" s="90">
        <f>IF(LEN(TRIM(Input!D214)) = 0, "", Input!D214)</f>
        <v>7</v>
      </c>
      <c r="E24" s="92"/>
      <c r="F24" s="90" t="str">
        <f>IF(LEN(TRIM(Input!E214)) = 0, "", Input!E214)</f>
        <v/>
      </c>
      <c r="G24" s="90" t="s">
        <v>0</v>
      </c>
      <c r="H24" s="90" t="str">
        <f>IF(LEN(TRIM(Input!F214)) = 0, "", Input!F214)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IF(LEN(TRIM(Input!C262)) = 0, "", Input!C262)</f>
        <v>236</v>
      </c>
      <c r="N24" s="95" t="s">
        <v>0</v>
      </c>
      <c r="O24" s="94">
        <f>IF(LEN(TRIM(Input!D262)) = 0, "", Input!D262)</f>
        <v>76</v>
      </c>
      <c r="P24" s="94" t="s">
        <v>0</v>
      </c>
      <c r="Q24" s="94" t="str">
        <f>IF(LEN(TRIM(Input!E262)) = 0, "", Input!E262)</f>
        <v/>
      </c>
      <c r="R24" s="94" t="s">
        <v>0</v>
      </c>
      <c r="S24" s="94" t="str">
        <f>IF(LEN(TRIM(Input!F262)) = 0, "", Input!F262)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2</v>
      </c>
      <c r="Z24" s="16">
        <f t="shared" si="8"/>
        <v>7</v>
      </c>
      <c r="AA24" s="16">
        <f t="shared" si="9"/>
        <v>0</v>
      </c>
      <c r="AB24" s="16">
        <f t="shared" si="10"/>
        <v>0</v>
      </c>
      <c r="AC24" s="16">
        <f t="shared" si="1"/>
        <v>9</v>
      </c>
      <c r="AD24" s="17">
        <f t="shared" si="2"/>
        <v>15</v>
      </c>
      <c r="AE24" s="17"/>
      <c r="AF24" s="17">
        <f t="shared" si="3"/>
        <v>51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66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IF(LEN(TRIM(Input!C215)) = 0, "", Input!C215)</f>
        <v>2</v>
      </c>
      <c r="C25" s="91" t="s">
        <v>0</v>
      </c>
      <c r="D25" s="90">
        <f>IF(LEN(TRIM(Input!D215)) = 0, "", Input!D215)</f>
        <v>13</v>
      </c>
      <c r="E25" s="98"/>
      <c r="F25" s="90" t="str">
        <f>IF(LEN(TRIM(Input!E215)) = 0, "", Input!E215)</f>
        <v/>
      </c>
      <c r="G25" s="90" t="s">
        <v>0</v>
      </c>
      <c r="H25" s="90" t="str">
        <f>IF(LEN(TRIM(Input!F215)) = 0, "", Input!F215)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IF(LEN(TRIM(Input!C263)) = 0, "", Input!C263)</f>
        <v>196</v>
      </c>
      <c r="N25" s="95" t="s">
        <v>0</v>
      </c>
      <c r="O25" s="94">
        <f>IF(LEN(TRIM(Input!D263)) = 0, "", Input!D263)</f>
        <v>114</v>
      </c>
      <c r="P25" s="94" t="s">
        <v>0</v>
      </c>
      <c r="Q25" s="94" t="str">
        <f>IF(LEN(TRIM(Input!E263)) = 0, "", Input!E263)</f>
        <v/>
      </c>
      <c r="R25" s="94" t="s">
        <v>0</v>
      </c>
      <c r="S25" s="94" t="str">
        <f>IF(LEN(TRIM(Input!F263)) = 0, "", Input!F263)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2</v>
      </c>
      <c r="Z25" s="16">
        <f t="shared" si="8"/>
        <v>13</v>
      </c>
      <c r="AA25" s="16">
        <f t="shared" si="9"/>
        <v>0</v>
      </c>
      <c r="AB25" s="16">
        <f t="shared" si="10"/>
        <v>0</v>
      </c>
      <c r="AC25" s="16">
        <f t="shared" si="1"/>
        <v>15</v>
      </c>
      <c r="AD25" s="17">
        <f t="shared" si="2"/>
        <v>16</v>
      </c>
      <c r="AE25" s="17"/>
      <c r="AF25" s="17">
        <f t="shared" si="3"/>
        <v>66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82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IF(LEN(TRIM(Input!C216)) = 0, "", Input!C216)</f>
        <v>6</v>
      </c>
      <c r="C26" s="91" t="s">
        <v>0</v>
      </c>
      <c r="D26" s="90">
        <f>IF(LEN(TRIM(Input!D216)) = 0, "", Input!D216)</f>
        <v>15</v>
      </c>
      <c r="E26" s="98"/>
      <c r="F26" s="90" t="str">
        <f>IF(LEN(TRIM(Input!E216)) = 0, "", Input!E216)</f>
        <v/>
      </c>
      <c r="G26" s="90" t="s">
        <v>0</v>
      </c>
      <c r="H26" s="90" t="str">
        <f>IF(LEN(TRIM(Input!F216)) = 0, "", Input!F216)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IF(LEN(TRIM(Input!C264)) = 0, "", Input!C264)</f>
        <v>210</v>
      </c>
      <c r="N26" s="95" t="s">
        <v>0</v>
      </c>
      <c r="O26" s="94">
        <f>IF(LEN(TRIM(Input!D264)) = 0, "", Input!D264)</f>
        <v>76</v>
      </c>
      <c r="P26" s="94" t="s">
        <v>0</v>
      </c>
      <c r="Q26" s="94" t="str">
        <f>IF(LEN(TRIM(Input!E264)) = 0, "", Input!E264)</f>
        <v/>
      </c>
      <c r="R26" s="94" t="s">
        <v>0</v>
      </c>
      <c r="S26" s="94" t="str">
        <f>IF(LEN(TRIM(Input!F264)) = 0, "", Input!F264)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6</v>
      </c>
      <c r="Z26" s="16">
        <f t="shared" si="8"/>
        <v>15</v>
      </c>
      <c r="AA26" s="16">
        <f t="shared" si="9"/>
        <v>0</v>
      </c>
      <c r="AB26" s="16">
        <f t="shared" si="10"/>
        <v>0</v>
      </c>
      <c r="AC26" s="16">
        <f t="shared" si="1"/>
        <v>21</v>
      </c>
      <c r="AD26" s="17">
        <f t="shared" si="2"/>
        <v>20</v>
      </c>
      <c r="AE26" s="17"/>
      <c r="AF26" s="17">
        <f t="shared" si="3"/>
        <v>93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113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IF(LEN(TRIM(Input!C217)) = 0, "", Input!C217)</f>
        <v>5</v>
      </c>
      <c r="C27" s="168">
        <f>IF(LEN(CONCATENATE(B24,B25,B26,B27))=0, " ", SUM(B24:B27))</f>
        <v>15</v>
      </c>
      <c r="D27" s="167">
        <f>IF(LEN(TRIM(Input!D217)) = 0, "", Input!D217)</f>
        <v>16</v>
      </c>
      <c r="E27" s="168">
        <f>IF(LEN(CONCATENATE(D24,D25,D26,D27))=0, " ", SUM(D24:D27))</f>
        <v>51</v>
      </c>
      <c r="F27" s="167" t="str">
        <f>IF(LEN(TRIM(Input!E217)) = 0, "", Input!E217)</f>
        <v/>
      </c>
      <c r="G27" s="168" t="str">
        <f>IF(LEN(CONCATENATE(F24,F25,F26,F27))=0, " ", SUM(F24:F27))</f>
        <v xml:space="preserve"> </v>
      </c>
      <c r="H27" s="167" t="str">
        <f>IF(LEN(TRIM(Input!F217)) = 0, "", Input!F217)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66</v>
      </c>
      <c r="K27" s="93">
        <v>0.69791666666666596</v>
      </c>
      <c r="L27" s="94"/>
      <c r="M27" s="107">
        <f>IF(LEN(TRIM(Input!C265)) = 0, "", Input!C265)</f>
        <v>212</v>
      </c>
      <c r="N27" s="108">
        <f>IF(LEN(CONCATENATE(M24,M25,M26,M27))=0, " ", SUM(M24:M27))</f>
        <v>854</v>
      </c>
      <c r="O27" s="107">
        <f>IF(LEN(TRIM(Input!D265)) = 0, "", Input!D265)</f>
        <v>83</v>
      </c>
      <c r="P27" s="108">
        <f>IF(LEN(CONCATENATE(O24,O25,O26,O27))=0, " ", SUM(O24:O27))</f>
        <v>349</v>
      </c>
      <c r="Q27" s="107" t="str">
        <f>IF(LEN(TRIM(Input!E265)) = 0, "", Input!E265)</f>
        <v/>
      </c>
      <c r="R27" s="108" t="str">
        <f>IF(LEN(CONCATENATE(Q24,Q25,Q26,Q27))=0, " ", SUM(Q24:Q27))</f>
        <v xml:space="preserve"> </v>
      </c>
      <c r="S27" s="107" t="str">
        <f>IF(LEN(TRIM(Input!F265)) = 0, "", Input!F265)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1203</v>
      </c>
      <c r="V27" s="13"/>
      <c r="W27" s="11"/>
      <c r="X27" s="97">
        <f t="shared" si="0"/>
        <v>0.19791666666666699</v>
      </c>
      <c r="Y27" s="16">
        <f t="shared" si="7"/>
        <v>5</v>
      </c>
      <c r="Z27" s="16">
        <f t="shared" si="8"/>
        <v>16</v>
      </c>
      <c r="AA27" s="16">
        <f t="shared" si="9"/>
        <v>0</v>
      </c>
      <c r="AB27" s="16">
        <f t="shared" si="10"/>
        <v>0</v>
      </c>
      <c r="AC27" s="16">
        <f t="shared" si="1"/>
        <v>21</v>
      </c>
      <c r="AD27" s="17">
        <f t="shared" si="2"/>
        <v>22</v>
      </c>
      <c r="AE27" s="17"/>
      <c r="AF27" s="17">
        <f t="shared" si="3"/>
        <v>122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144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IF(LEN(TRIM(Input!C218)) = 0, "", Input!C218)</f>
        <v>3</v>
      </c>
      <c r="C28" s="91" t="s">
        <v>0</v>
      </c>
      <c r="D28" s="90">
        <f>IF(LEN(TRIM(Input!D218)) = 0, "", Input!D218)</f>
        <v>22</v>
      </c>
      <c r="E28" s="92"/>
      <c r="F28" s="90" t="str">
        <f>IF(LEN(TRIM(Input!E218)) = 0, "", Input!E218)</f>
        <v/>
      </c>
      <c r="G28" s="90" t="s">
        <v>0</v>
      </c>
      <c r="H28" s="90" t="str">
        <f>IF(LEN(TRIM(Input!F218)) = 0, "", Input!F218)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IF(LEN(TRIM(Input!C266)) = 0, "", Input!C266)</f>
        <v>249</v>
      </c>
      <c r="N28" s="95" t="s">
        <v>0</v>
      </c>
      <c r="O28" s="94">
        <f>IF(LEN(TRIM(Input!D266)) = 0, "", Input!D266)</f>
        <v>66</v>
      </c>
      <c r="P28" s="94" t="s">
        <v>0</v>
      </c>
      <c r="Q28" s="94" t="str">
        <f>IF(LEN(TRIM(Input!E266)) = 0, "", Input!E266)</f>
        <v/>
      </c>
      <c r="R28" s="94" t="s">
        <v>0</v>
      </c>
      <c r="S28" s="94" t="str">
        <f>IF(LEN(TRIM(Input!F266)) = 0, "", Input!F266)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3</v>
      </c>
      <c r="Z28" s="16">
        <f t="shared" si="8"/>
        <v>22</v>
      </c>
      <c r="AA28" s="16">
        <f t="shared" si="9"/>
        <v>0</v>
      </c>
      <c r="AB28" s="16">
        <f t="shared" si="10"/>
        <v>0</v>
      </c>
      <c r="AC28" s="16">
        <f t="shared" si="1"/>
        <v>25</v>
      </c>
      <c r="AD28" s="17">
        <f t="shared" si="2"/>
        <v>35</v>
      </c>
      <c r="AE28" s="17"/>
      <c r="AF28" s="17">
        <f t="shared" si="3"/>
        <v>157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192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IF(LEN(TRIM(Input!C219)) = 0, "", Input!C219)</f>
        <v>6</v>
      </c>
      <c r="C29" s="91" t="s">
        <v>0</v>
      </c>
      <c r="D29" s="90">
        <f>IF(LEN(TRIM(Input!D219)) = 0, "", Input!D219)</f>
        <v>40</v>
      </c>
      <c r="E29" s="98"/>
      <c r="F29" s="90" t="str">
        <f>IF(LEN(TRIM(Input!E219)) = 0, "", Input!E219)</f>
        <v/>
      </c>
      <c r="G29" s="90" t="s">
        <v>0</v>
      </c>
      <c r="H29" s="90" t="str">
        <f>IF(LEN(TRIM(Input!F219)) = 0, "", Input!F219)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IF(LEN(TRIM(Input!C267)) = 0, "", Input!C267)</f>
        <v>226</v>
      </c>
      <c r="N29" s="95" t="s">
        <v>0</v>
      </c>
      <c r="O29" s="94">
        <f>IF(LEN(TRIM(Input!D267)) = 0, "", Input!D267)</f>
        <v>71</v>
      </c>
      <c r="P29" s="94" t="s">
        <v>0</v>
      </c>
      <c r="Q29" s="94" t="str">
        <f>IF(LEN(TRIM(Input!E267)) = 0, "", Input!E267)</f>
        <v/>
      </c>
      <c r="R29" s="94" t="s">
        <v>0</v>
      </c>
      <c r="S29" s="94" t="str">
        <f>IF(LEN(TRIM(Input!F267)) = 0, "", Input!F267)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6</v>
      </c>
      <c r="Z29" s="16">
        <f t="shared" si="8"/>
        <v>40</v>
      </c>
      <c r="AA29" s="16">
        <f t="shared" si="9"/>
        <v>0</v>
      </c>
      <c r="AB29" s="16">
        <f t="shared" si="10"/>
        <v>0</v>
      </c>
      <c r="AC29" s="16">
        <f t="shared" si="1"/>
        <v>46</v>
      </c>
      <c r="AD29" s="17">
        <f t="shared" si="2"/>
        <v>53</v>
      </c>
      <c r="AE29" s="17"/>
      <c r="AF29" s="17">
        <f t="shared" si="3"/>
        <v>201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254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IF(LEN(TRIM(Input!C220)) = 0, "", Input!C220)</f>
        <v>8</v>
      </c>
      <c r="C30" s="91" t="s">
        <v>0</v>
      </c>
      <c r="D30" s="90">
        <f>IF(LEN(TRIM(Input!D220)) = 0, "", Input!D220)</f>
        <v>44</v>
      </c>
      <c r="E30" s="98"/>
      <c r="F30" s="90" t="str">
        <f>IF(LEN(TRIM(Input!E220)) = 0, "", Input!E220)</f>
        <v/>
      </c>
      <c r="G30" s="90" t="s">
        <v>0</v>
      </c>
      <c r="H30" s="90" t="str">
        <f>IF(LEN(TRIM(Input!F220)) = 0, "", Input!F220)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IF(LEN(TRIM(Input!C268)) = 0, "", Input!C268)</f>
        <v>227</v>
      </c>
      <c r="N30" s="95" t="s">
        <v>0</v>
      </c>
      <c r="O30" s="94">
        <f>IF(LEN(TRIM(Input!D268)) = 0, "", Input!D268)</f>
        <v>66</v>
      </c>
      <c r="P30" s="94" t="s">
        <v>0</v>
      </c>
      <c r="Q30" s="94" t="str">
        <f>IF(LEN(TRIM(Input!E268)) = 0, "", Input!E268)</f>
        <v/>
      </c>
      <c r="R30" s="94" t="s">
        <v>0</v>
      </c>
      <c r="S30" s="94" t="str">
        <f>IF(LEN(TRIM(Input!F268)) = 0, "", Input!F268)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8</v>
      </c>
      <c r="Z30" s="16">
        <f t="shared" si="8"/>
        <v>44</v>
      </c>
      <c r="AA30" s="16">
        <f t="shared" si="9"/>
        <v>0</v>
      </c>
      <c r="AB30" s="16">
        <f t="shared" si="10"/>
        <v>0</v>
      </c>
      <c r="AC30" s="16">
        <f t="shared" si="1"/>
        <v>52</v>
      </c>
      <c r="AD30" s="17">
        <f t="shared" si="2"/>
        <v>72</v>
      </c>
      <c r="AE30" s="17"/>
      <c r="AF30" s="17">
        <f t="shared" si="3"/>
        <v>260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332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IF(LEN(TRIM(Input!C221)) = 0, "", Input!C221)</f>
        <v>18</v>
      </c>
      <c r="C31" s="168">
        <f>IF(LEN(CONCATENATE(B28,B29,B30,B31))=0, " ", SUM(B28:B31))</f>
        <v>35</v>
      </c>
      <c r="D31" s="167">
        <f>IF(LEN(TRIM(Input!D221)) = 0, "", Input!D221)</f>
        <v>51</v>
      </c>
      <c r="E31" s="168">
        <f>IF(LEN(CONCATENATE(D28,D29,D30,D31))=0, " ", SUM(D28:D31))</f>
        <v>157</v>
      </c>
      <c r="F31" s="167" t="str">
        <f>IF(LEN(TRIM(Input!E221)) = 0, "", Input!E221)</f>
        <v/>
      </c>
      <c r="G31" s="168" t="str">
        <f>IF(LEN(CONCATENATE(F28,F29,F30,F31))=0, " ", SUM(F28:F31))</f>
        <v xml:space="preserve"> </v>
      </c>
      <c r="H31" s="167" t="str">
        <f>IF(LEN(TRIM(Input!F221)) = 0, "", Input!F221)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192</v>
      </c>
      <c r="K31" s="106">
        <v>0.73958333333333204</v>
      </c>
      <c r="L31" s="107"/>
      <c r="M31" s="107">
        <f>IF(LEN(TRIM(Input!C269)) = 0, "", Input!C269)</f>
        <v>225</v>
      </c>
      <c r="N31" s="108">
        <f>IF(LEN(CONCATENATE(M28,M29,M30,M31))=0, " ", SUM(M28:M31))</f>
        <v>927</v>
      </c>
      <c r="O31" s="107">
        <f>IF(LEN(TRIM(Input!D269)) = 0, "", Input!D269)</f>
        <v>61</v>
      </c>
      <c r="P31" s="108">
        <f>IF(LEN(CONCATENATE(O28,O29,O30,O31))=0, " ", SUM(O28:O31))</f>
        <v>264</v>
      </c>
      <c r="Q31" s="107" t="str">
        <f>IF(LEN(TRIM(Input!E269)) = 0, "", Input!E269)</f>
        <v/>
      </c>
      <c r="R31" s="108" t="str">
        <f>IF(LEN(CONCATENATE(Q28,Q29,Q30,Q31))=0, " ", SUM(Q28:Q31))</f>
        <v xml:space="preserve"> </v>
      </c>
      <c r="S31" s="107" t="str">
        <f>IF(LEN(TRIM(Input!F269)) = 0, "", Input!F269)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1191</v>
      </c>
      <c r="V31" s="13"/>
      <c r="W31" s="11"/>
      <c r="X31" s="97">
        <f t="shared" si="0"/>
        <v>0.23958333333333301</v>
      </c>
      <c r="Y31" s="16">
        <f t="shared" si="7"/>
        <v>18</v>
      </c>
      <c r="Z31" s="16">
        <f t="shared" si="8"/>
        <v>51</v>
      </c>
      <c r="AA31" s="16">
        <f t="shared" si="9"/>
        <v>0</v>
      </c>
      <c r="AB31" s="16">
        <f t="shared" si="10"/>
        <v>0</v>
      </c>
      <c r="AC31" s="16">
        <f t="shared" si="1"/>
        <v>69</v>
      </c>
      <c r="AD31" s="17">
        <f t="shared" si="2"/>
        <v>96</v>
      </c>
      <c r="AE31" s="17"/>
      <c r="AF31" s="17">
        <f t="shared" si="3"/>
        <v>318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414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IF(LEN(TRIM(Input!C222)) = 0, "", Input!C222)</f>
        <v>21</v>
      </c>
      <c r="C32" s="91" t="s">
        <v>0</v>
      </c>
      <c r="D32" s="90">
        <f>IF(LEN(TRIM(Input!D222)) = 0, "", Input!D222)</f>
        <v>66</v>
      </c>
      <c r="E32" s="92"/>
      <c r="F32" s="90" t="str">
        <f>IF(LEN(TRIM(Input!E222)) = 0, "", Input!E222)</f>
        <v/>
      </c>
      <c r="G32" s="90" t="s">
        <v>0</v>
      </c>
      <c r="H32" s="90" t="str">
        <f>IF(LEN(TRIM(Input!F222)) = 0, "", Input!F222)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IF(LEN(TRIM(Input!C270)) = 0, "", Input!C270)</f>
        <v>174</v>
      </c>
      <c r="N32" s="95" t="s">
        <v>0</v>
      </c>
      <c r="O32" s="94">
        <f>IF(LEN(TRIM(Input!D270)) = 0, "", Input!D270)</f>
        <v>59</v>
      </c>
      <c r="P32" s="94" t="s">
        <v>0</v>
      </c>
      <c r="Q32" s="94" t="str">
        <f>IF(LEN(TRIM(Input!E270)) = 0, "", Input!E270)</f>
        <v/>
      </c>
      <c r="R32" s="94" t="s">
        <v>0</v>
      </c>
      <c r="S32" s="94" t="str">
        <f>IF(LEN(TRIM(Input!F270)) = 0, "", Input!F270)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21</v>
      </c>
      <c r="Z32" s="16">
        <f t="shared" si="8"/>
        <v>66</v>
      </c>
      <c r="AA32" s="16">
        <f t="shared" si="9"/>
        <v>0</v>
      </c>
      <c r="AB32" s="16">
        <f t="shared" si="10"/>
        <v>0</v>
      </c>
      <c r="AC32" s="16">
        <f t="shared" si="1"/>
        <v>87</v>
      </c>
      <c r="AD32" s="17">
        <f t="shared" si="2"/>
        <v>112</v>
      </c>
      <c r="AE32" s="17"/>
      <c r="AF32" s="17">
        <f t="shared" si="3"/>
        <v>395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507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IF(LEN(TRIM(Input!C223)) = 0, "", Input!C223)</f>
        <v>25</v>
      </c>
      <c r="C33" s="91" t="s">
        <v>0</v>
      </c>
      <c r="D33" s="90">
        <f>IF(LEN(TRIM(Input!D223)) = 0, "", Input!D223)</f>
        <v>99</v>
      </c>
      <c r="E33" s="98"/>
      <c r="F33" s="90" t="str">
        <f>IF(LEN(TRIM(Input!E223)) = 0, "", Input!E223)</f>
        <v/>
      </c>
      <c r="G33" s="90" t="s">
        <v>0</v>
      </c>
      <c r="H33" s="90" t="str">
        <f>IF(LEN(TRIM(Input!F223)) = 0, "", Input!F223)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IF(LEN(TRIM(Input!C271)) = 0, "", Input!C271)</f>
        <v>167</v>
      </c>
      <c r="N33" s="95" t="s">
        <v>0</v>
      </c>
      <c r="O33" s="94">
        <f>IF(LEN(TRIM(Input!D271)) = 0, "", Input!D271)</f>
        <v>55</v>
      </c>
      <c r="P33" s="94" t="s">
        <v>0</v>
      </c>
      <c r="Q33" s="94" t="str">
        <f>IF(LEN(TRIM(Input!E271)) = 0, "", Input!E271)</f>
        <v/>
      </c>
      <c r="R33" s="94" t="s">
        <v>0</v>
      </c>
      <c r="S33" s="94" t="str">
        <f>IF(LEN(TRIM(Input!F271)) = 0, "", Input!F271)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25</v>
      </c>
      <c r="Z33" s="16">
        <f t="shared" si="8"/>
        <v>99</v>
      </c>
      <c r="AA33" s="16">
        <f t="shared" si="9"/>
        <v>0</v>
      </c>
      <c r="AB33" s="16">
        <f t="shared" si="10"/>
        <v>0</v>
      </c>
      <c r="AC33" s="16">
        <f t="shared" si="1"/>
        <v>124</v>
      </c>
      <c r="AD33" s="17">
        <f t="shared" si="2"/>
        <v>135</v>
      </c>
      <c r="AE33" s="17"/>
      <c r="AF33" s="17">
        <f t="shared" si="3"/>
        <v>480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615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IF(LEN(TRIM(Input!C224)) = 0, "", Input!C224)</f>
        <v>32</v>
      </c>
      <c r="C34" s="91" t="s">
        <v>0</v>
      </c>
      <c r="D34" s="90">
        <f>IF(LEN(TRIM(Input!D224)) = 0, "", Input!D224)</f>
        <v>102</v>
      </c>
      <c r="E34" s="98"/>
      <c r="F34" s="90" t="str">
        <f>IF(LEN(TRIM(Input!E224)) = 0, "", Input!E224)</f>
        <v/>
      </c>
      <c r="G34" s="90" t="s">
        <v>0</v>
      </c>
      <c r="H34" s="90" t="str">
        <f>IF(LEN(TRIM(Input!F224)) = 0, "", Input!F224)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IF(LEN(TRIM(Input!C272)) = 0, "", Input!C272)</f>
        <v>159</v>
      </c>
      <c r="N34" s="95" t="s">
        <v>0</v>
      </c>
      <c r="O34" s="94">
        <f>IF(LEN(TRIM(Input!D272)) = 0, "", Input!D272)</f>
        <v>57</v>
      </c>
      <c r="P34" s="94" t="s">
        <v>0</v>
      </c>
      <c r="Q34" s="94" t="str">
        <f>IF(LEN(TRIM(Input!E272)) = 0, "", Input!E272)</f>
        <v/>
      </c>
      <c r="R34" s="94" t="s">
        <v>0</v>
      </c>
      <c r="S34" s="94" t="str">
        <f>IF(LEN(TRIM(Input!F272)) = 0, "", Input!F272)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32</v>
      </c>
      <c r="Z34" s="16">
        <f t="shared" si="8"/>
        <v>102</v>
      </c>
      <c r="AA34" s="16">
        <f t="shared" si="9"/>
        <v>0</v>
      </c>
      <c r="AB34" s="16">
        <f t="shared" si="10"/>
        <v>0</v>
      </c>
      <c r="AC34" s="16">
        <f t="shared" si="1"/>
        <v>134</v>
      </c>
      <c r="AD34" s="17">
        <f t="shared" si="2"/>
        <v>160</v>
      </c>
      <c r="AE34" s="17"/>
      <c r="AF34" s="17">
        <f t="shared" si="3"/>
        <v>564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724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IF(LEN(TRIM(Input!C225)) = 0, "", Input!C225)</f>
        <v>34</v>
      </c>
      <c r="C35" s="168">
        <f>IF(LEN(CONCATENATE(B32,B33,B34,B35))=0, " ", SUM(B32:B35))</f>
        <v>112</v>
      </c>
      <c r="D35" s="167">
        <f>IF(LEN(TRIM(Input!D225)) = 0, "", Input!D225)</f>
        <v>128</v>
      </c>
      <c r="E35" s="168">
        <f>IF(LEN(CONCATENATE(D32,D33,D34,D35))=0, " ", SUM(D32:D35))</f>
        <v>395</v>
      </c>
      <c r="F35" s="167" t="str">
        <f>IF(LEN(TRIM(Input!E225)) = 0, "", Input!E225)</f>
        <v/>
      </c>
      <c r="G35" s="168" t="str">
        <f>IF(LEN(CONCATENATE(F32,F33,F34,F35))=0, " ", SUM(F32:F35))</f>
        <v xml:space="preserve"> </v>
      </c>
      <c r="H35" s="167" t="str">
        <f>IF(LEN(TRIM(Input!F225)) = 0, "", Input!F225)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507</v>
      </c>
      <c r="K35" s="93">
        <v>0.781249999999999</v>
      </c>
      <c r="L35" s="107"/>
      <c r="M35" s="107">
        <f>IF(LEN(TRIM(Input!C273)) = 0, "", Input!C273)</f>
        <v>115</v>
      </c>
      <c r="N35" s="108">
        <f>IF(LEN(CONCATENATE(M32,M33,M34,M35))=0, " ", SUM(M32:M35))</f>
        <v>615</v>
      </c>
      <c r="O35" s="107">
        <f>IF(LEN(TRIM(Input!D273)) = 0, "", Input!D273)</f>
        <v>42</v>
      </c>
      <c r="P35" s="108">
        <f>IF(LEN(CONCATENATE(O32,O33,O34,O35))=0, " ", SUM(O32:O35))</f>
        <v>213</v>
      </c>
      <c r="Q35" s="107" t="str">
        <f>IF(LEN(TRIM(Input!E273)) = 0, "", Input!E273)</f>
        <v/>
      </c>
      <c r="R35" s="108" t="str">
        <f>IF(LEN(CONCATENATE(Q32,Q33,Q34,Q35))=0, " ", SUM(Q32:Q35))</f>
        <v xml:space="preserve"> </v>
      </c>
      <c r="S35" s="107" t="str">
        <f>IF(LEN(TRIM(Input!F273)) = 0, "", Input!F273)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828</v>
      </c>
      <c r="V35" s="13"/>
      <c r="W35" s="11"/>
      <c r="X35" s="97">
        <f t="shared" si="0"/>
        <v>0.28125</v>
      </c>
      <c r="Y35" s="16">
        <f t="shared" si="7"/>
        <v>34</v>
      </c>
      <c r="Z35" s="16">
        <f t="shared" si="8"/>
        <v>128</v>
      </c>
      <c r="AA35" s="16">
        <f t="shared" si="9"/>
        <v>0</v>
      </c>
      <c r="AB35" s="16">
        <f t="shared" si="10"/>
        <v>0</v>
      </c>
      <c r="AC35" s="16">
        <f t="shared" si="1"/>
        <v>162</v>
      </c>
      <c r="AD35" s="17">
        <f t="shared" si="2"/>
        <v>177</v>
      </c>
      <c r="AE35" s="17"/>
      <c r="AF35" s="17">
        <f t="shared" si="3"/>
        <v>658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835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IF(LEN(TRIM(Input!C226)) = 0, "", Input!C226)</f>
        <v>44</v>
      </c>
      <c r="C36" s="91" t="s">
        <v>0</v>
      </c>
      <c r="D36" s="90">
        <f>IF(LEN(TRIM(Input!D226)) = 0, "", Input!D226)</f>
        <v>151</v>
      </c>
      <c r="E36" s="92"/>
      <c r="F36" s="90" t="str">
        <f>IF(LEN(TRIM(Input!E226)) = 0, "", Input!E226)</f>
        <v/>
      </c>
      <c r="G36" s="90" t="s">
        <v>0</v>
      </c>
      <c r="H36" s="90" t="str">
        <f>IF(LEN(TRIM(Input!F226)) = 0, "", Input!F226)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IF(LEN(TRIM(Input!C274)) = 0, "", Input!C274)</f>
        <v>133</v>
      </c>
      <c r="N36" s="95" t="s">
        <v>0</v>
      </c>
      <c r="O36" s="94">
        <f>IF(LEN(TRIM(Input!D274)) = 0, "", Input!D274)</f>
        <v>41</v>
      </c>
      <c r="P36" s="94" t="s">
        <v>0</v>
      </c>
      <c r="Q36" s="94" t="str">
        <f>IF(LEN(TRIM(Input!E274)) = 0, "", Input!E274)</f>
        <v/>
      </c>
      <c r="R36" s="94" t="s">
        <v>0</v>
      </c>
      <c r="S36" s="94" t="str">
        <f>IF(LEN(TRIM(Input!F274)) = 0, "", Input!F274)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44</v>
      </c>
      <c r="Z36" s="16">
        <f t="shared" si="8"/>
        <v>151</v>
      </c>
      <c r="AA36" s="16">
        <f t="shared" si="9"/>
        <v>0</v>
      </c>
      <c r="AB36" s="16">
        <f t="shared" si="10"/>
        <v>0</v>
      </c>
      <c r="AC36" s="16">
        <f t="shared" si="1"/>
        <v>195</v>
      </c>
      <c r="AD36" s="17">
        <f t="shared" si="2"/>
        <v>191</v>
      </c>
      <c r="AE36" s="17"/>
      <c r="AF36" s="17">
        <f t="shared" si="3"/>
        <v>750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941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IF(LEN(TRIM(Input!C227)) = 0, "", Input!C227)</f>
        <v>50</v>
      </c>
      <c r="C37" s="91" t="s">
        <v>0</v>
      </c>
      <c r="D37" s="90">
        <f>IF(LEN(TRIM(Input!D227)) = 0, "", Input!D227)</f>
        <v>183</v>
      </c>
      <c r="E37" s="98"/>
      <c r="F37" s="90" t="str">
        <f>IF(LEN(TRIM(Input!E227)) = 0, "", Input!E227)</f>
        <v/>
      </c>
      <c r="G37" s="90" t="s">
        <v>0</v>
      </c>
      <c r="H37" s="90" t="str">
        <f>IF(LEN(TRIM(Input!F227)) = 0, "", Input!F227)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IF(LEN(TRIM(Input!C275)) = 0, "", Input!C275)</f>
        <v>99</v>
      </c>
      <c r="N37" s="95" t="s">
        <v>0</v>
      </c>
      <c r="O37" s="94">
        <f>IF(LEN(TRIM(Input!D275)) = 0, "", Input!D275)</f>
        <v>37</v>
      </c>
      <c r="P37" s="94" t="s">
        <v>0</v>
      </c>
      <c r="Q37" s="94" t="str">
        <f>IF(LEN(TRIM(Input!E275)) = 0, "", Input!E275)</f>
        <v/>
      </c>
      <c r="R37" s="94" t="s">
        <v>0</v>
      </c>
      <c r="S37" s="94" t="str">
        <f>IF(LEN(TRIM(Input!F275)) = 0, "", Input!F275)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50</v>
      </c>
      <c r="Z37" s="16">
        <f t="shared" si="8"/>
        <v>183</v>
      </c>
      <c r="AA37" s="16">
        <f t="shared" si="9"/>
        <v>0</v>
      </c>
      <c r="AB37" s="16">
        <f t="shared" si="10"/>
        <v>0</v>
      </c>
      <c r="AC37" s="16">
        <f t="shared" si="1"/>
        <v>233</v>
      </c>
      <c r="AD37" s="17">
        <f t="shared" si="2"/>
        <v>220</v>
      </c>
      <c r="AE37" s="17"/>
      <c r="AF37" s="17">
        <f t="shared" si="3"/>
        <v>802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1022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IF(LEN(TRIM(Input!C228)) = 0, "", Input!C228)</f>
        <v>49</v>
      </c>
      <c r="C38" s="91" t="s">
        <v>0</v>
      </c>
      <c r="D38" s="90">
        <f>IF(LEN(TRIM(Input!D228)) = 0, "", Input!D228)</f>
        <v>196</v>
      </c>
      <c r="E38" s="98"/>
      <c r="F38" s="90" t="str">
        <f>IF(LEN(TRIM(Input!E228)) = 0, "", Input!E228)</f>
        <v/>
      </c>
      <c r="G38" s="90" t="s">
        <v>0</v>
      </c>
      <c r="H38" s="90" t="str">
        <f>IF(LEN(TRIM(Input!F228)) = 0, "", Input!F228)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IF(LEN(TRIM(Input!C276)) = 0, "", Input!C276)</f>
        <v>90</v>
      </c>
      <c r="N38" s="95" t="s">
        <v>0</v>
      </c>
      <c r="O38" s="94">
        <f>IF(LEN(TRIM(Input!D276)) = 0, "", Input!D276)</f>
        <v>32</v>
      </c>
      <c r="P38" s="94" t="s">
        <v>0</v>
      </c>
      <c r="Q38" s="94" t="str">
        <f>IF(LEN(TRIM(Input!E276)) = 0, "", Input!E276)</f>
        <v/>
      </c>
      <c r="R38" s="94" t="s">
        <v>0</v>
      </c>
      <c r="S38" s="94" t="str">
        <f>IF(LEN(TRIM(Input!F276)) = 0, "", Input!F276)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49</v>
      </c>
      <c r="Z38" s="16">
        <f t="shared" si="8"/>
        <v>196</v>
      </c>
      <c r="AA38" s="16">
        <f t="shared" si="9"/>
        <v>0</v>
      </c>
      <c r="AB38" s="16">
        <f t="shared" si="10"/>
        <v>0</v>
      </c>
      <c r="AC38" s="16">
        <f t="shared" si="1"/>
        <v>245</v>
      </c>
      <c r="AD38" s="17">
        <f t="shared" si="2"/>
        <v>262</v>
      </c>
      <c r="AE38" s="17"/>
      <c r="AF38" s="17">
        <f t="shared" si="3"/>
        <v>769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1031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IF(LEN(TRIM(Input!C229)) = 0, "", Input!C229)</f>
        <v>48</v>
      </c>
      <c r="C39" s="168">
        <f>IF(LEN(CONCATENATE(B36,B37,B38,B39))=0, " ", SUM(B36:B39))</f>
        <v>191</v>
      </c>
      <c r="D39" s="167">
        <f>IF(LEN(TRIM(Input!D229)) = 0, "", Input!D229)</f>
        <v>220</v>
      </c>
      <c r="E39" s="168">
        <f>IF(LEN(CONCATENATE(D36,D37,D38,D39))=0, " ", SUM(D36:D39))</f>
        <v>750</v>
      </c>
      <c r="F39" s="167" t="str">
        <f>IF(LEN(TRIM(Input!E229)) = 0, "", Input!E229)</f>
        <v/>
      </c>
      <c r="G39" s="168" t="str">
        <f>IF(LEN(CONCATENATE(F36,F37,F38,F39))=0, " ", SUM(F36:F39))</f>
        <v xml:space="preserve"> </v>
      </c>
      <c r="H39" s="167" t="str">
        <f>IF(LEN(TRIM(Input!F229)) = 0, "", Input!F229)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941</v>
      </c>
      <c r="K39" s="106">
        <v>0.82291666666666596</v>
      </c>
      <c r="L39" s="107"/>
      <c r="M39" s="107">
        <f>IF(LEN(TRIM(Input!C277)) = 0, "", Input!C277)</f>
        <v>99</v>
      </c>
      <c r="N39" s="108">
        <f>IF(LEN(CONCATENATE(M36,M37,M38,M39))=0, " ", SUM(M36:M39))</f>
        <v>421</v>
      </c>
      <c r="O39" s="107">
        <f>IF(LEN(TRIM(Input!D277)) = 0, "", Input!D277)</f>
        <v>24</v>
      </c>
      <c r="P39" s="108">
        <f>IF(LEN(CONCATENATE(O36,O37,O38,O39))=0, " ", SUM(O36:O39))</f>
        <v>134</v>
      </c>
      <c r="Q39" s="107" t="str">
        <f>IF(LEN(TRIM(Input!E277)) = 0, "", Input!E277)</f>
        <v/>
      </c>
      <c r="R39" s="108" t="str">
        <f>IF(LEN(CONCATENATE(Q36,Q37,Q38,Q39))=0, " ", SUM(Q36:Q39))</f>
        <v xml:space="preserve"> </v>
      </c>
      <c r="S39" s="107" t="str">
        <f>IF(LEN(TRIM(Input!F277)) = 0, "", Input!F277)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555</v>
      </c>
      <c r="V39" s="13"/>
      <c r="W39" s="11"/>
      <c r="X39" s="97">
        <f t="shared" si="0"/>
        <v>0.32291666666666702</v>
      </c>
      <c r="Y39" s="16">
        <f t="shared" si="7"/>
        <v>48</v>
      </c>
      <c r="Z39" s="16">
        <f t="shared" si="8"/>
        <v>220</v>
      </c>
      <c r="AA39" s="16">
        <f t="shared" si="9"/>
        <v>0</v>
      </c>
      <c r="AB39" s="16">
        <f t="shared" si="10"/>
        <v>0</v>
      </c>
      <c r="AC39" s="16">
        <f t="shared" si="1"/>
        <v>268</v>
      </c>
      <c r="AD39" s="17">
        <f t="shared" si="2"/>
        <v>289</v>
      </c>
      <c r="AE39" s="17"/>
      <c r="AF39" s="17">
        <f t="shared" si="3"/>
        <v>717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1006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IF(LEN(TRIM(Input!C230)) = 0, "", Input!C230)</f>
        <v>73</v>
      </c>
      <c r="C40" s="91" t="s">
        <v>0</v>
      </c>
      <c r="D40" s="90">
        <f>IF(LEN(TRIM(Input!D230)) = 0, "", Input!D230)</f>
        <v>203</v>
      </c>
      <c r="E40" s="92"/>
      <c r="F40" s="90" t="str">
        <f>IF(LEN(TRIM(Input!E230)) = 0, "", Input!E230)</f>
        <v/>
      </c>
      <c r="G40" s="90" t="s">
        <v>0</v>
      </c>
      <c r="H40" s="90" t="str">
        <f>IF(LEN(TRIM(Input!F230)) = 0, "", Input!F230)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IF(LEN(TRIM(Input!C278)) = 0, "", Input!C278)</f>
        <v>80</v>
      </c>
      <c r="N40" s="95" t="s">
        <v>0</v>
      </c>
      <c r="O40" s="94">
        <f>IF(LEN(TRIM(Input!D278)) = 0, "", Input!D278)</f>
        <v>34</v>
      </c>
      <c r="P40" s="94" t="s">
        <v>0</v>
      </c>
      <c r="Q40" s="94" t="str">
        <f>IF(LEN(TRIM(Input!E278)) = 0, "", Input!E278)</f>
        <v/>
      </c>
      <c r="R40" s="94" t="s">
        <v>0</v>
      </c>
      <c r="S40" s="94" t="str">
        <f>IF(LEN(TRIM(Input!F278)) = 0, "", Input!F278)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73</v>
      </c>
      <c r="Z40" s="16">
        <f t="shared" si="8"/>
        <v>203</v>
      </c>
      <c r="AA40" s="16">
        <f t="shared" si="9"/>
        <v>0</v>
      </c>
      <c r="AB40" s="16">
        <f t="shared" si="10"/>
        <v>0</v>
      </c>
      <c r="AC40" s="16">
        <f t="shared" si="1"/>
        <v>276</v>
      </c>
      <c r="AD40" s="17">
        <f t="shared" si="2"/>
        <v>303</v>
      </c>
      <c r="AE40" s="17"/>
      <c r="AF40" s="17">
        <f t="shared" si="3"/>
        <v>648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951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IF(LEN(TRIM(Input!C231)) = 0, "", Input!C231)</f>
        <v>92</v>
      </c>
      <c r="C41" s="91" t="s">
        <v>0</v>
      </c>
      <c r="D41" s="90">
        <f>IF(LEN(TRIM(Input!D231)) = 0, "", Input!D231)</f>
        <v>150</v>
      </c>
      <c r="E41" s="98"/>
      <c r="F41" s="90" t="str">
        <f>IF(LEN(TRIM(Input!E231)) = 0, "", Input!E231)</f>
        <v/>
      </c>
      <c r="G41" s="90" t="s">
        <v>0</v>
      </c>
      <c r="H41" s="90" t="str">
        <f>IF(LEN(TRIM(Input!F231)) = 0, "", Input!F231)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IF(LEN(TRIM(Input!C279)) = 0, "", Input!C279)</f>
        <v>82</v>
      </c>
      <c r="N41" s="95" t="s">
        <v>0</v>
      </c>
      <c r="O41" s="94">
        <f>IF(LEN(TRIM(Input!D279)) = 0, "", Input!D279)</f>
        <v>17</v>
      </c>
      <c r="P41" s="94" t="s">
        <v>0</v>
      </c>
      <c r="Q41" s="94" t="str">
        <f>IF(LEN(TRIM(Input!E279)) = 0, "", Input!E279)</f>
        <v/>
      </c>
      <c r="R41" s="94" t="s">
        <v>0</v>
      </c>
      <c r="S41" s="94" t="str">
        <f>IF(LEN(TRIM(Input!F279)) = 0, "", Input!F279)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92</v>
      </c>
      <c r="Z41" s="16">
        <f t="shared" si="8"/>
        <v>150</v>
      </c>
      <c r="AA41" s="16">
        <f t="shared" si="9"/>
        <v>0</v>
      </c>
      <c r="AB41" s="16">
        <f t="shared" si="10"/>
        <v>0</v>
      </c>
      <c r="AC41" s="16">
        <f t="shared" si="1"/>
        <v>242</v>
      </c>
      <c r="AD41" s="17">
        <f t="shared" si="2"/>
        <v>295</v>
      </c>
      <c r="AE41" s="17"/>
      <c r="AF41" s="17">
        <f t="shared" si="3"/>
        <v>584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879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IF(LEN(TRIM(Input!C232)) = 0, "", Input!C232)</f>
        <v>76</v>
      </c>
      <c r="C42" s="91" t="s">
        <v>0</v>
      </c>
      <c r="D42" s="90">
        <f>IF(LEN(TRIM(Input!D232)) = 0, "", Input!D232)</f>
        <v>144</v>
      </c>
      <c r="E42" s="98"/>
      <c r="F42" s="90" t="str">
        <f>IF(LEN(TRIM(Input!E232)) = 0, "", Input!E232)</f>
        <v/>
      </c>
      <c r="G42" s="90" t="s">
        <v>0</v>
      </c>
      <c r="H42" s="90" t="str">
        <f>IF(LEN(TRIM(Input!F232)) = 0, "", Input!F232)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IF(LEN(TRIM(Input!C280)) = 0, "", Input!C280)</f>
        <v>88</v>
      </c>
      <c r="N42" s="95" t="s">
        <v>0</v>
      </c>
      <c r="O42" s="94">
        <f>IF(LEN(TRIM(Input!D280)) = 0, "", Input!D280)</f>
        <v>13</v>
      </c>
      <c r="P42" s="94" t="s">
        <v>0</v>
      </c>
      <c r="Q42" s="94" t="str">
        <f>IF(LEN(TRIM(Input!E280)) = 0, "", Input!E280)</f>
        <v/>
      </c>
      <c r="R42" s="94" t="s">
        <v>0</v>
      </c>
      <c r="S42" s="94" t="str">
        <f>IF(LEN(TRIM(Input!F280)) = 0, "", Input!F280)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76</v>
      </c>
      <c r="Z42" s="16">
        <f t="shared" si="8"/>
        <v>144</v>
      </c>
      <c r="AA42" s="16">
        <f t="shared" si="9"/>
        <v>0</v>
      </c>
      <c r="AB42" s="16">
        <f t="shared" si="10"/>
        <v>0</v>
      </c>
      <c r="AC42" s="16">
        <f t="shared" si="1"/>
        <v>220</v>
      </c>
      <c r="AD42" s="17">
        <f t="shared" si="2"/>
        <v>267</v>
      </c>
      <c r="AE42" s="17"/>
      <c r="AF42" s="17">
        <f t="shared" si="3"/>
        <v>559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826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IF(LEN(TRIM(Input!C233)) = 0, "", Input!C233)</f>
        <v>62</v>
      </c>
      <c r="C43" s="168">
        <f>IF(LEN(CONCATENATE(B40,B41,B42,B43))=0, " ", SUM(B40:B43))</f>
        <v>303</v>
      </c>
      <c r="D43" s="167">
        <f>IF(LEN(TRIM(Input!D233)) = 0, "", Input!D233)</f>
        <v>151</v>
      </c>
      <c r="E43" s="168">
        <f>IF(LEN(CONCATENATE(D40,D41,D42,D43))=0, " ", SUM(D40:D43))</f>
        <v>648</v>
      </c>
      <c r="F43" s="167" t="str">
        <f>IF(LEN(TRIM(Input!E233)) = 0, "", Input!E233)</f>
        <v/>
      </c>
      <c r="G43" s="168" t="str">
        <f>IF(LEN(CONCATENATE(F40,F41,F42,F43))=0, " ", SUM(F40:F43))</f>
        <v xml:space="preserve"> </v>
      </c>
      <c r="H43" s="167" t="str">
        <f>IF(LEN(TRIM(Input!F233)) = 0, "", Input!F233)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951</v>
      </c>
      <c r="K43" s="93">
        <v>0.86458333333333204</v>
      </c>
      <c r="L43" s="94"/>
      <c r="M43" s="107">
        <f>IF(LEN(TRIM(Input!C281)) = 0, "", Input!C281)</f>
        <v>75</v>
      </c>
      <c r="N43" s="108">
        <f>IF(LEN(CONCATENATE(M40,M41,M42,M43))=0, " ", SUM(M40:M43))</f>
        <v>325</v>
      </c>
      <c r="O43" s="107">
        <f>IF(LEN(TRIM(Input!D281)) = 0, "", Input!D281)</f>
        <v>18</v>
      </c>
      <c r="P43" s="108">
        <f>IF(LEN(CONCATENATE(O40,O41,O42,O43))=0, " ", SUM(O40:O43))</f>
        <v>82</v>
      </c>
      <c r="Q43" s="107" t="str">
        <f>IF(LEN(TRIM(Input!E281)) = 0, "", Input!E281)</f>
        <v/>
      </c>
      <c r="R43" s="108" t="str">
        <f>IF(LEN(CONCATENATE(Q40,Q41,Q42,Q43))=0, " ", SUM(Q40:Q43))</f>
        <v xml:space="preserve"> </v>
      </c>
      <c r="S43" s="107" t="str">
        <f>IF(LEN(TRIM(Input!F281)) = 0, "", Input!F281)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407</v>
      </c>
      <c r="V43" s="13"/>
      <c r="W43" s="11"/>
      <c r="X43" s="97">
        <f t="shared" si="0"/>
        <v>0.36458333333333298</v>
      </c>
      <c r="Y43" s="16">
        <f t="shared" si="7"/>
        <v>62</v>
      </c>
      <c r="Z43" s="16">
        <f t="shared" si="8"/>
        <v>151</v>
      </c>
      <c r="AA43" s="16">
        <f t="shared" si="9"/>
        <v>0</v>
      </c>
      <c r="AB43" s="16">
        <f t="shared" si="10"/>
        <v>0</v>
      </c>
      <c r="AC43" s="16">
        <f t="shared" si="1"/>
        <v>213</v>
      </c>
      <c r="AD43" s="17">
        <f t="shared" si="2"/>
        <v>284</v>
      </c>
      <c r="AE43" s="17"/>
      <c r="AF43" s="17">
        <f t="shared" si="3"/>
        <v>527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811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IF(LEN(TRIM(Input!C234)) = 0, "", Input!C234)</f>
        <v>65</v>
      </c>
      <c r="C44" s="91" t="s">
        <v>0</v>
      </c>
      <c r="D44" s="90">
        <f>IF(LEN(TRIM(Input!D234)) = 0, "", Input!D234)</f>
        <v>139</v>
      </c>
      <c r="E44" s="92"/>
      <c r="F44" s="90" t="str">
        <f>IF(LEN(TRIM(Input!E234)) = 0, "", Input!E234)</f>
        <v/>
      </c>
      <c r="G44" s="90" t="s">
        <v>0</v>
      </c>
      <c r="H44" s="90" t="str">
        <f>IF(LEN(TRIM(Input!F234)) = 0, "", Input!F234)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IF(LEN(TRIM(Input!C282)) = 0, "", Input!C282)</f>
        <v>72</v>
      </c>
      <c r="N44" s="95" t="s">
        <v>0</v>
      </c>
      <c r="O44" s="94">
        <f>IF(LEN(TRIM(Input!D282)) = 0, "", Input!D282)</f>
        <v>27</v>
      </c>
      <c r="P44" s="94" t="s">
        <v>0</v>
      </c>
      <c r="Q44" s="94" t="str">
        <f>IF(LEN(TRIM(Input!E282)) = 0, "", Input!E282)</f>
        <v/>
      </c>
      <c r="R44" s="94" t="s">
        <v>0</v>
      </c>
      <c r="S44" s="94" t="str">
        <f>IF(LEN(TRIM(Input!F282)) = 0, "", Input!F282)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65</v>
      </c>
      <c r="Z44" s="16">
        <f t="shared" si="8"/>
        <v>139</v>
      </c>
      <c r="AA44" s="16">
        <f t="shared" si="9"/>
        <v>0</v>
      </c>
      <c r="AB44" s="16">
        <f t="shared" si="10"/>
        <v>0</v>
      </c>
      <c r="AC44" s="16">
        <f t="shared" si="1"/>
        <v>204</v>
      </c>
      <c r="AD44" s="17">
        <f t="shared" si="2"/>
        <v>323</v>
      </c>
      <c r="AE44" s="17"/>
      <c r="AF44" s="17">
        <f t="shared" si="3"/>
        <v>499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822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IF(LEN(TRIM(Input!C235)) = 0, "", Input!C235)</f>
        <v>64</v>
      </c>
      <c r="C45" s="91" t="s">
        <v>0</v>
      </c>
      <c r="D45" s="90">
        <f>IF(LEN(TRIM(Input!D235)) = 0, "", Input!D235)</f>
        <v>125</v>
      </c>
      <c r="E45" s="98"/>
      <c r="F45" s="90" t="str">
        <f>IF(LEN(TRIM(Input!E235)) = 0, "", Input!E235)</f>
        <v/>
      </c>
      <c r="G45" s="90" t="s">
        <v>0</v>
      </c>
      <c r="H45" s="90" t="str">
        <f>IF(LEN(TRIM(Input!F235)) = 0, "", Input!F235)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IF(LEN(TRIM(Input!C283)) = 0, "", Input!C283)</f>
        <v>66</v>
      </c>
      <c r="N45" s="95" t="s">
        <v>0</v>
      </c>
      <c r="O45" s="94">
        <f>IF(LEN(TRIM(Input!D283)) = 0, "", Input!D283)</f>
        <v>13</v>
      </c>
      <c r="P45" s="94" t="s">
        <v>0</v>
      </c>
      <c r="Q45" s="94" t="str">
        <f>IF(LEN(TRIM(Input!E283)) = 0, "", Input!E283)</f>
        <v/>
      </c>
      <c r="R45" s="94" t="s">
        <v>0</v>
      </c>
      <c r="S45" s="94" t="str">
        <f>IF(LEN(TRIM(Input!F283)) = 0, "", Input!F283)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64</v>
      </c>
      <c r="Z45" s="16">
        <f t="shared" si="8"/>
        <v>125</v>
      </c>
      <c r="AA45" s="16">
        <f t="shared" si="9"/>
        <v>0</v>
      </c>
      <c r="AB45" s="16">
        <f t="shared" si="10"/>
        <v>0</v>
      </c>
      <c r="AC45" s="16">
        <f t="shared" si="1"/>
        <v>189</v>
      </c>
      <c r="AD45" s="17">
        <f t="shared" si="2"/>
        <v>360</v>
      </c>
      <c r="AE45" s="17"/>
      <c r="AF45" s="17">
        <f t="shared" si="3"/>
        <v>476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836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IF(LEN(TRIM(Input!C236)) = 0, "", Input!C236)</f>
        <v>93</v>
      </c>
      <c r="C46" s="91" t="s">
        <v>0</v>
      </c>
      <c r="D46" s="90">
        <f>IF(LEN(TRIM(Input!D236)) = 0, "", Input!D236)</f>
        <v>112</v>
      </c>
      <c r="E46" s="98"/>
      <c r="F46" s="90" t="str">
        <f>IF(LEN(TRIM(Input!E236)) = 0, "", Input!E236)</f>
        <v/>
      </c>
      <c r="G46" s="90" t="s">
        <v>0</v>
      </c>
      <c r="H46" s="90" t="str">
        <f>IF(LEN(TRIM(Input!F236)) = 0, "", Input!F236)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IF(LEN(TRIM(Input!C284)) = 0, "", Input!C284)</f>
        <v>54</v>
      </c>
      <c r="N46" s="95" t="s">
        <v>0</v>
      </c>
      <c r="O46" s="94">
        <f>IF(LEN(TRIM(Input!D284)) = 0, "", Input!D284)</f>
        <v>23</v>
      </c>
      <c r="P46" s="94" t="s">
        <v>0</v>
      </c>
      <c r="Q46" s="94" t="str">
        <f>IF(LEN(TRIM(Input!E284)) = 0, "", Input!E284)</f>
        <v/>
      </c>
      <c r="R46" s="94" t="s">
        <v>0</v>
      </c>
      <c r="S46" s="94" t="str">
        <f>IF(LEN(TRIM(Input!F284)) = 0, "", Input!F284)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93</v>
      </c>
      <c r="Z46" s="16">
        <f t="shared" si="8"/>
        <v>112</v>
      </c>
      <c r="AA46" s="16">
        <f t="shared" si="9"/>
        <v>0</v>
      </c>
      <c r="AB46" s="16">
        <f t="shared" si="10"/>
        <v>0</v>
      </c>
      <c r="AC46" s="16">
        <f t="shared" si="1"/>
        <v>205</v>
      </c>
      <c r="AD46" s="17">
        <f t="shared" si="2"/>
        <v>401</v>
      </c>
      <c r="AE46" s="17"/>
      <c r="AF46" s="17">
        <f t="shared" si="3"/>
        <v>473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874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IF(LEN(TRIM(Input!C237)) = 0, "", Input!C237)</f>
        <v>101</v>
      </c>
      <c r="C47" s="168">
        <f>IF(LEN(CONCATENATE(B44,B45,B46,B47))=0, " ", SUM(B44:B47))</f>
        <v>323</v>
      </c>
      <c r="D47" s="167">
        <f>IF(LEN(TRIM(Input!D237)) = 0, "", Input!D237)</f>
        <v>123</v>
      </c>
      <c r="E47" s="168">
        <f>IF(LEN(CONCATENATE(D44,D45,D46,D47))=0, " ", SUM(D44:D47))</f>
        <v>499</v>
      </c>
      <c r="F47" s="167" t="str">
        <f>IF(LEN(TRIM(Input!E237)) = 0, "", Input!E237)</f>
        <v/>
      </c>
      <c r="G47" s="168" t="str">
        <f>IF(LEN(CONCATENATE(F44,F45,F46,F47))=0, " ", SUM(F44:F47))</f>
        <v xml:space="preserve"> </v>
      </c>
      <c r="H47" s="167" t="str">
        <f>IF(LEN(TRIM(Input!F237)) = 0, "", Input!F237)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822</v>
      </c>
      <c r="K47" s="106">
        <v>0.906249999999999</v>
      </c>
      <c r="L47" s="107"/>
      <c r="M47" s="107">
        <f>IF(LEN(TRIM(Input!C285)) = 0, "", Input!C285)</f>
        <v>72</v>
      </c>
      <c r="N47" s="108">
        <f>IF(LEN(CONCATENATE(M44,M45,M46,M47))=0, " ", SUM(M44:M47))</f>
        <v>264</v>
      </c>
      <c r="O47" s="107">
        <f>IF(LEN(TRIM(Input!D285)) = 0, "", Input!D285)</f>
        <v>9</v>
      </c>
      <c r="P47" s="108">
        <f>IF(LEN(CONCATENATE(O44,O45,O46,O47))=0, " ", SUM(O44:O47))</f>
        <v>72</v>
      </c>
      <c r="Q47" s="107" t="str">
        <f>IF(LEN(TRIM(Input!E285)) = 0, "", Input!E285)</f>
        <v/>
      </c>
      <c r="R47" s="108" t="str">
        <f>IF(LEN(CONCATENATE(Q44,Q45,Q46,Q47))=0, " ", SUM(Q44:Q47))</f>
        <v xml:space="preserve"> </v>
      </c>
      <c r="S47" s="107" t="str">
        <f>IF(LEN(TRIM(Input!F285)) = 0, "", Input!F285)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336</v>
      </c>
      <c r="V47" s="13"/>
      <c r="W47" s="11"/>
      <c r="X47" s="97">
        <f t="shared" si="0"/>
        <v>0.40625</v>
      </c>
      <c r="Y47" s="16">
        <f t="shared" si="7"/>
        <v>101</v>
      </c>
      <c r="Z47" s="16">
        <f t="shared" si="8"/>
        <v>123</v>
      </c>
      <c r="AA47" s="16">
        <f t="shared" si="9"/>
        <v>0</v>
      </c>
      <c r="AB47" s="16">
        <f t="shared" si="10"/>
        <v>0</v>
      </c>
      <c r="AC47" s="16">
        <f t="shared" si="1"/>
        <v>224</v>
      </c>
      <c r="AD47" s="17">
        <f t="shared" si="2"/>
        <v>406</v>
      </c>
      <c r="AE47" s="17"/>
      <c r="AF47" s="17">
        <f t="shared" si="3"/>
        <v>471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877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IF(LEN(TRIM(Input!C238)) = 0, "", Input!C238)</f>
        <v>102</v>
      </c>
      <c r="C48" s="91" t="s">
        <v>0</v>
      </c>
      <c r="D48" s="90">
        <f>IF(LEN(TRIM(Input!D238)) = 0, "", Input!D238)</f>
        <v>116</v>
      </c>
      <c r="E48" s="92"/>
      <c r="F48" s="90" t="str">
        <f>IF(LEN(TRIM(Input!E238)) = 0, "", Input!E238)</f>
        <v/>
      </c>
      <c r="G48" s="90" t="s">
        <v>0</v>
      </c>
      <c r="H48" s="90" t="str">
        <f>IF(LEN(TRIM(Input!F238)) = 0, "", Input!F238)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IF(LEN(TRIM(Input!C286)) = 0, "", Input!C286)</f>
        <v>56</v>
      </c>
      <c r="N48" s="95" t="s">
        <v>0</v>
      </c>
      <c r="O48" s="94">
        <f>IF(LEN(TRIM(Input!D286)) = 0, "", Input!D286)</f>
        <v>15</v>
      </c>
      <c r="P48" s="94" t="s">
        <v>0</v>
      </c>
      <c r="Q48" s="94" t="str">
        <f>IF(LEN(TRIM(Input!E286)) = 0, "", Input!E286)</f>
        <v/>
      </c>
      <c r="R48" s="94" t="s">
        <v>0</v>
      </c>
      <c r="S48" s="94" t="str">
        <f>IF(LEN(TRIM(Input!F286)) = 0, "", Input!F286)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102</v>
      </c>
      <c r="Z48" s="16">
        <f t="shared" si="8"/>
        <v>116</v>
      </c>
      <c r="AA48" s="16">
        <f t="shared" si="9"/>
        <v>0</v>
      </c>
      <c r="AB48" s="16">
        <f t="shared" si="10"/>
        <v>0</v>
      </c>
      <c r="AC48" s="16">
        <f t="shared" si="1"/>
        <v>218</v>
      </c>
      <c r="AD48" s="17">
        <f t="shared" si="2"/>
        <v>413</v>
      </c>
      <c r="AE48" s="17"/>
      <c r="AF48" s="17">
        <f t="shared" si="3"/>
        <v>461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874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IF(LEN(TRIM(Input!C239)) = 0, "", Input!C239)</f>
        <v>105</v>
      </c>
      <c r="C49" s="91" t="s">
        <v>0</v>
      </c>
      <c r="D49" s="90">
        <f>IF(LEN(TRIM(Input!D239)) = 0, "", Input!D239)</f>
        <v>122</v>
      </c>
      <c r="E49" s="98"/>
      <c r="F49" s="90" t="str">
        <f>IF(LEN(TRIM(Input!E239)) = 0, "", Input!E239)</f>
        <v/>
      </c>
      <c r="G49" s="90" t="s">
        <v>0</v>
      </c>
      <c r="H49" s="90" t="str">
        <f>IF(LEN(TRIM(Input!F239)) = 0, "", Input!F239)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IF(LEN(TRIM(Input!C287)) = 0, "", Input!C287)</f>
        <v>39</v>
      </c>
      <c r="N49" s="95" t="s">
        <v>0</v>
      </c>
      <c r="O49" s="94">
        <f>IF(LEN(TRIM(Input!D287)) = 0, "", Input!D287)</f>
        <v>12</v>
      </c>
      <c r="P49" s="94" t="s">
        <v>0</v>
      </c>
      <c r="Q49" s="94" t="str">
        <f>IF(LEN(TRIM(Input!E287)) = 0, "", Input!E287)</f>
        <v/>
      </c>
      <c r="R49" s="94" t="s">
        <v>0</v>
      </c>
      <c r="S49" s="94" t="str">
        <f>IF(LEN(TRIM(Input!F287)) = 0, "", Input!F287)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105</v>
      </c>
      <c r="Z49" s="16">
        <f t="shared" si="8"/>
        <v>122</v>
      </c>
      <c r="AA49" s="16">
        <f t="shared" si="9"/>
        <v>0</v>
      </c>
      <c r="AB49" s="16">
        <f t="shared" si="10"/>
        <v>0</v>
      </c>
      <c r="AC49" s="16">
        <f t="shared" si="1"/>
        <v>227</v>
      </c>
      <c r="AD49" s="17">
        <f t="shared" si="2"/>
        <v>426</v>
      </c>
      <c r="AE49" s="17"/>
      <c r="AF49" s="17">
        <f t="shared" si="3"/>
        <v>468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894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IF(LEN(TRIM(Input!C240)) = 0, "", Input!C240)</f>
        <v>98</v>
      </c>
      <c r="C50" s="91" t="s">
        <v>0</v>
      </c>
      <c r="D50" s="90">
        <f>IF(LEN(TRIM(Input!D240)) = 0, "", Input!D240)</f>
        <v>110</v>
      </c>
      <c r="E50" s="98"/>
      <c r="F50" s="90" t="str">
        <f>IF(LEN(TRIM(Input!E240)) = 0, "", Input!E240)</f>
        <v/>
      </c>
      <c r="G50" s="90" t="s">
        <v>0</v>
      </c>
      <c r="H50" s="90" t="str">
        <f>IF(LEN(TRIM(Input!F240)) = 0, "", Input!F240)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IF(LEN(TRIM(Input!C288)) = 0, "", Input!C288)</f>
        <v>29</v>
      </c>
      <c r="N50" s="95" t="s">
        <v>0</v>
      </c>
      <c r="O50" s="94">
        <f>IF(LEN(TRIM(Input!D288)) = 0, "", Input!D288)</f>
        <v>17</v>
      </c>
      <c r="P50" s="94" t="s">
        <v>0</v>
      </c>
      <c r="Q50" s="94" t="str">
        <f>IF(LEN(TRIM(Input!E288)) = 0, "", Input!E288)</f>
        <v/>
      </c>
      <c r="R50" s="94" t="s">
        <v>0</v>
      </c>
      <c r="S50" s="94" t="str">
        <f>IF(LEN(TRIM(Input!F288)) = 0, "", Input!F288)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98</v>
      </c>
      <c r="Z50" s="16">
        <f t="shared" si="8"/>
        <v>110</v>
      </c>
      <c r="AA50" s="16">
        <f t="shared" si="9"/>
        <v>0</v>
      </c>
      <c r="AB50" s="16">
        <f t="shared" si="10"/>
        <v>0</v>
      </c>
      <c r="AC50" s="16">
        <f t="shared" si="1"/>
        <v>208</v>
      </c>
      <c r="AD50" s="17">
        <f t="shared" si="2"/>
        <v>451</v>
      </c>
      <c r="AE50" s="17"/>
      <c r="AF50" s="17">
        <f t="shared" si="3"/>
        <v>451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902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IF(LEN(TRIM(Input!C241)) = 0, "", Input!C241)</f>
        <v>108</v>
      </c>
      <c r="C51" s="168">
        <f>IF(LEN(CONCATENATE(B48,B49,B50,B51))=0, " ", SUM(B48:B51))</f>
        <v>413</v>
      </c>
      <c r="D51" s="167">
        <f>IF(LEN(TRIM(Input!D241)) = 0, "", Input!D241)</f>
        <v>113</v>
      </c>
      <c r="E51" s="168">
        <f>IF(LEN(CONCATENATE(D48,D49,D50,D51))=0, " ", SUM(D48:D51))</f>
        <v>461</v>
      </c>
      <c r="F51" s="167" t="str">
        <f>IF(LEN(TRIM(Input!E241)) = 0, "", Input!E241)</f>
        <v/>
      </c>
      <c r="G51" s="168" t="str">
        <f>IF(LEN(CONCATENATE(F48,F49,F50,F51))=0, " ", SUM(F48:F51))</f>
        <v xml:space="preserve"> </v>
      </c>
      <c r="H51" s="167" t="str">
        <f>IF(LEN(TRIM(Input!F241)) = 0, "", Input!F241)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874</v>
      </c>
      <c r="K51" s="106">
        <v>0.94791666666666496</v>
      </c>
      <c r="L51" s="107"/>
      <c r="M51" s="107">
        <f>IF(LEN(TRIM(Input!C289)) = 0, "", Input!C289)</f>
        <v>36</v>
      </c>
      <c r="N51" s="108">
        <f>IF(LEN(CONCATENATE(M48,M49,M50,M51))=0, " ", SUM(M48:M51))</f>
        <v>160</v>
      </c>
      <c r="O51" s="107">
        <f>IF(LEN(TRIM(Input!D289)) = 0, "", Input!D289)</f>
        <v>5</v>
      </c>
      <c r="P51" s="108">
        <f>IF(LEN(CONCATENATE(O48,O49,O50,O51))=0, " ", SUM(O48:O51))</f>
        <v>49</v>
      </c>
      <c r="Q51" s="107" t="str">
        <f>IF(LEN(TRIM(Input!E289)) = 0, "", Input!E289)</f>
        <v/>
      </c>
      <c r="R51" s="108" t="str">
        <f>IF(LEN(CONCATENATE(Q48,Q49,Q50,Q51))=0, " ", SUM(Q48:Q51))</f>
        <v xml:space="preserve"> </v>
      </c>
      <c r="S51" s="107" t="str">
        <f>IF(LEN(TRIM(Input!F289)) = 0, "", Input!F289)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209</v>
      </c>
      <c r="V51" s="13"/>
      <c r="W51" s="11"/>
      <c r="X51" s="97">
        <f t="shared" si="0"/>
        <v>0.44791666666666702</v>
      </c>
      <c r="Y51" s="16">
        <f t="shared" si="7"/>
        <v>108</v>
      </c>
      <c r="Z51" s="16">
        <f t="shared" si="8"/>
        <v>113</v>
      </c>
      <c r="AA51" s="16">
        <f t="shared" si="9"/>
        <v>0</v>
      </c>
      <c r="AB51" s="16">
        <f t="shared" si="10"/>
        <v>0</v>
      </c>
      <c r="AC51" s="16">
        <f t="shared" si="1"/>
        <v>221</v>
      </c>
      <c r="AD51" s="17">
        <f t="shared" si="2"/>
        <v>487</v>
      </c>
      <c r="AE51" s="17"/>
      <c r="AF51" s="17">
        <f t="shared" si="3"/>
        <v>444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931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IF(LEN(TRIM(Input!C242)) = 0, "", Input!C242)</f>
        <v>115</v>
      </c>
      <c r="C52" s="91" t="s">
        <v>0</v>
      </c>
      <c r="D52" s="90">
        <f>IF(LEN(TRIM(Input!D242)) = 0, "", Input!D242)</f>
        <v>123</v>
      </c>
      <c r="E52" s="92"/>
      <c r="F52" s="90" t="str">
        <f>IF(LEN(TRIM(Input!E242)) = 0, "", Input!E242)</f>
        <v/>
      </c>
      <c r="G52" s="90" t="s">
        <v>0</v>
      </c>
      <c r="H52" s="90" t="str">
        <f>IF(LEN(TRIM(Input!F242)) = 0, "", Input!F242)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IF(LEN(TRIM(Input!C290)) = 0, "", Input!C290)</f>
        <v>25</v>
      </c>
      <c r="N52" s="95" t="s">
        <v>0</v>
      </c>
      <c r="O52" s="94">
        <f>IF(LEN(TRIM(Input!D290)) = 0, "", Input!D290)</f>
        <v>7</v>
      </c>
      <c r="P52" s="94" t="s">
        <v>0</v>
      </c>
      <c r="Q52" s="94" t="str">
        <f>IF(LEN(TRIM(Input!E290)) = 0, "", Input!E290)</f>
        <v/>
      </c>
      <c r="R52" s="94" t="s">
        <v>0</v>
      </c>
      <c r="S52" s="94" t="str">
        <f>IF(LEN(TRIM(Input!F290)) = 0, "", Input!F290)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115</v>
      </c>
      <c r="Z52" s="16">
        <f t="shared" si="8"/>
        <v>123</v>
      </c>
      <c r="AA52" s="16">
        <f t="shared" si="9"/>
        <v>0</v>
      </c>
      <c r="AB52" s="16">
        <f t="shared" si="10"/>
        <v>0</v>
      </c>
      <c r="AC52" s="16">
        <f t="shared" si="1"/>
        <v>238</v>
      </c>
      <c r="AD52" s="17">
        <f t="shared" si="2"/>
        <v>525</v>
      </c>
      <c r="AE52" s="17"/>
      <c r="AF52" s="17">
        <f t="shared" si="3"/>
        <v>449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974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IF(LEN(TRIM(Input!C243)) = 0, "", Input!C243)</f>
        <v>130</v>
      </c>
      <c r="C53" s="91" t="s">
        <v>0</v>
      </c>
      <c r="D53" s="90">
        <f>IF(LEN(TRIM(Input!D243)) = 0, "", Input!D243)</f>
        <v>105</v>
      </c>
      <c r="E53" s="98"/>
      <c r="F53" s="90" t="str">
        <f>IF(LEN(TRIM(Input!E243)) = 0, "", Input!E243)</f>
        <v/>
      </c>
      <c r="G53" s="90" t="s">
        <v>0</v>
      </c>
      <c r="H53" s="90" t="str">
        <f>IF(LEN(TRIM(Input!F243)) = 0, "", Input!F243)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IF(LEN(TRIM(Input!C291)) = 0, "", Input!C291)</f>
        <v>21</v>
      </c>
      <c r="N53" s="95" t="s">
        <v>0</v>
      </c>
      <c r="O53" s="94">
        <f>IF(LEN(TRIM(Input!D291)) = 0, "", Input!D291)</f>
        <v>7</v>
      </c>
      <c r="P53" s="94" t="s">
        <v>0</v>
      </c>
      <c r="Q53" s="94" t="str">
        <f>IF(LEN(TRIM(Input!E291)) = 0, "", Input!E291)</f>
        <v/>
      </c>
      <c r="R53" s="94" t="s">
        <v>0</v>
      </c>
      <c r="S53" s="94" t="str">
        <f>IF(LEN(TRIM(Input!F291)) = 0, "", Input!F291)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130</v>
      </c>
      <c r="Z53" s="16">
        <f t="shared" si="8"/>
        <v>105</v>
      </c>
      <c r="AA53" s="16">
        <f t="shared" si="9"/>
        <v>0</v>
      </c>
      <c r="AB53" s="16">
        <f t="shared" si="10"/>
        <v>0</v>
      </c>
      <c r="AC53" s="16">
        <f t="shared" si="1"/>
        <v>235</v>
      </c>
      <c r="AD53" s="17">
        <f t="shared" si="2"/>
        <v>553</v>
      </c>
      <c r="AE53" s="17"/>
      <c r="AF53" s="17">
        <f t="shared" si="3"/>
        <v>409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962</v>
      </c>
      <c r="AM53" s="19"/>
    </row>
    <row r="54" spans="1:98" s="13" customFormat="1" ht="18.75" customHeight="1">
      <c r="A54" s="89">
        <v>0.47916666666666702</v>
      </c>
      <c r="B54" s="90">
        <f>IF(LEN(TRIM(Input!C244)) = 0, "", Input!C244)</f>
        <v>134</v>
      </c>
      <c r="C54" s="91" t="s">
        <v>0</v>
      </c>
      <c r="D54" s="90">
        <f>IF(LEN(TRIM(Input!D244)) = 0, "", Input!D244)</f>
        <v>103</v>
      </c>
      <c r="E54" s="98"/>
      <c r="F54" s="90" t="str">
        <f>IF(LEN(TRIM(Input!E244)) = 0, "", Input!E244)</f>
        <v/>
      </c>
      <c r="G54" s="90" t="s">
        <v>0</v>
      </c>
      <c r="H54" s="90" t="str">
        <f>IF(LEN(TRIM(Input!F244)) = 0, "", Input!F244)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IF(LEN(TRIM(Input!C292)) = 0, "", Input!C292)</f>
        <v>20</v>
      </c>
      <c r="N54" s="95" t="s">
        <v>0</v>
      </c>
      <c r="O54" s="94">
        <f>IF(LEN(TRIM(Input!D292)) = 0, "", Input!D292)</f>
        <v>5</v>
      </c>
      <c r="P54" s="94" t="s">
        <v>0</v>
      </c>
      <c r="Q54" s="94" t="str">
        <f>IF(LEN(TRIM(Input!E292)) = 0, "", Input!E292)</f>
        <v/>
      </c>
      <c r="R54" s="94" t="s">
        <v>0</v>
      </c>
      <c r="S54" s="94" t="str">
        <f>IF(LEN(TRIM(Input!F292)) = 0, "", Input!F292)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134</v>
      </c>
      <c r="Z54" s="16">
        <f t="shared" si="8"/>
        <v>103</v>
      </c>
      <c r="AA54" s="16">
        <f t="shared" si="9"/>
        <v>0</v>
      </c>
      <c r="AB54" s="16">
        <f t="shared" si="10"/>
        <v>0</v>
      </c>
      <c r="AC54" s="16">
        <f t="shared" si="1"/>
        <v>237</v>
      </c>
      <c r="AD54" s="17">
        <f t="shared" si="2"/>
        <v>547</v>
      </c>
      <c r="AE54" s="17"/>
      <c r="AF54" s="17">
        <f t="shared" si="3"/>
        <v>410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957</v>
      </c>
      <c r="AM54" s="19"/>
    </row>
    <row r="55" spans="1:98" s="13" customFormat="1" ht="18.75" customHeight="1" thickBot="1">
      <c r="A55" s="99">
        <v>0.48958333333333298</v>
      </c>
      <c r="B55" s="90">
        <f>IF(LEN(TRIM(Input!C245)) = 0, "", Input!C245)</f>
        <v>146</v>
      </c>
      <c r="C55" s="168">
        <f>IF(LEN(CONCATENATE(B52,B53,B54,B55))=0, " ", SUM(B52:B55))</f>
        <v>525</v>
      </c>
      <c r="D55" s="90">
        <f>IF(LEN(TRIM(Input!D245)) = 0, "", Input!D245)</f>
        <v>118</v>
      </c>
      <c r="E55" s="168">
        <f>IF(LEN(CONCATENATE(D52,D53,D54,D55))=0, " ", SUM(D52:D55))</f>
        <v>449</v>
      </c>
      <c r="F55" s="90" t="str">
        <f>IF(LEN(TRIM(Input!E245)) = 0, "", Input!E245)</f>
        <v/>
      </c>
      <c r="G55" s="168" t="str">
        <f>IF(LEN(CONCATENATE(F52,F53,F54,F55))=0, " ", SUM(F52:F55))</f>
        <v xml:space="preserve"> </v>
      </c>
      <c r="H55" s="90" t="str">
        <f>IF(LEN(TRIM(Input!F245)) = 0, "", Input!F245)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974</v>
      </c>
      <c r="K55" s="93">
        <v>0.98958333333333204</v>
      </c>
      <c r="L55" s="94"/>
      <c r="M55" s="94">
        <f>IF(LEN(TRIM(Input!C293)) = 0, "", Input!C293)</f>
        <v>15</v>
      </c>
      <c r="N55" s="108">
        <f>IF(LEN(CONCATENATE(M52,M53,M54,M55))=0, " ", SUM(M52:M55))</f>
        <v>81</v>
      </c>
      <c r="O55" s="94">
        <f>IF(LEN(TRIM(Input!D293)) = 0, "", Input!D293)</f>
        <v>8</v>
      </c>
      <c r="P55" s="108">
        <f>IF(LEN(CONCATENATE(O52,O53,O54,O55))=0, " ", SUM(O52:O55))</f>
        <v>27</v>
      </c>
      <c r="Q55" s="94" t="str">
        <f>IF(LEN(TRIM(Input!E293)) = 0, "", Input!E293)</f>
        <v/>
      </c>
      <c r="R55" s="108" t="str">
        <f>IF(LEN(CONCATENATE(Q52,Q53,Q54,Q55))=0, " ", SUM(Q52:Q55))</f>
        <v xml:space="preserve"> </v>
      </c>
      <c r="S55" s="94" t="str">
        <f>IF(LEN(TRIM(Input!F293)) = 0, "", Input!F293)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108</v>
      </c>
      <c r="W55" s="11"/>
      <c r="X55" s="97">
        <f t="shared" si="0"/>
        <v>0.48958333333333298</v>
      </c>
      <c r="Y55" s="16">
        <f t="shared" si="7"/>
        <v>146</v>
      </c>
      <c r="Z55" s="16">
        <f t="shared" si="8"/>
        <v>118</v>
      </c>
      <c r="AA55" s="16">
        <f t="shared" si="9"/>
        <v>0</v>
      </c>
      <c r="AB55" s="16">
        <f t="shared" si="10"/>
        <v>0</v>
      </c>
      <c r="AC55" s="16">
        <f t="shared" si="1"/>
        <v>264</v>
      </c>
      <c r="AD55" s="17">
        <f t="shared" si="2"/>
        <v>559</v>
      </c>
      <c r="AE55" s="17"/>
      <c r="AF55" s="17">
        <f t="shared" si="3"/>
        <v>402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961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2022</v>
      </c>
      <c r="D56" s="112"/>
      <c r="E56" s="112">
        <f>IF(SUM(E11,E15,E19,E23,E27,E31,E35,E39,E43,E47,E51,E55)=0,"",SUM(E11,E15,E19,E23,E27,E31,E35,E39,E43,E47,E51,E55))</f>
        <v>3469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5491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6311</v>
      </c>
      <c r="O56" s="114"/>
      <c r="P56" s="115">
        <f>IF(SUM(P11,P15,P19,P23,P27,P31,P35,P39,P43,P47,P51,P55)=0,"",SUM(P11,P15,P19,P23,P27,P31,P35,P39,P43,P47,P51,P55))</f>
        <v>2896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9207</v>
      </c>
      <c r="W56" s="2" t="s">
        <v>5</v>
      </c>
      <c r="X56" s="27">
        <f t="shared" ref="X56:X103" si="11">K8</f>
        <v>0.5</v>
      </c>
      <c r="Y56" s="28">
        <f>IF(M8="",0,M8)</f>
        <v>143</v>
      </c>
      <c r="Z56" s="28">
        <f>IF(O8="",0,O8)</f>
        <v>83</v>
      </c>
      <c r="AA56" s="28">
        <f>IF(Q8="",0,Q8)</f>
        <v>0</v>
      </c>
      <c r="AB56" s="28">
        <f>IF(S8="",0,S8)</f>
        <v>0</v>
      </c>
      <c r="AC56" s="16">
        <f t="shared" si="1"/>
        <v>226</v>
      </c>
      <c r="AD56" s="17">
        <f t="shared" si="2"/>
        <v>539</v>
      </c>
      <c r="AE56" s="17"/>
      <c r="AF56" s="17">
        <f t="shared" si="3"/>
        <v>398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937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124</v>
      </c>
      <c r="Z57" s="28">
        <f t="shared" ref="Z57:Z103" si="13">IF(O9="",0,O9)</f>
        <v>106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230</v>
      </c>
      <c r="AD57" s="17">
        <f t="shared" si="2"/>
        <v>533</v>
      </c>
      <c r="AE57" s="17"/>
      <c r="AF57" s="17">
        <f t="shared" si="3"/>
        <v>429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962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146</v>
      </c>
      <c r="Z58" s="28">
        <f t="shared" si="13"/>
        <v>95</v>
      </c>
      <c r="AA58" s="28">
        <f t="shared" si="14"/>
        <v>0</v>
      </c>
      <c r="AB58" s="28">
        <f t="shared" si="15"/>
        <v>0</v>
      </c>
      <c r="AC58" s="16">
        <f t="shared" si="1"/>
        <v>241</v>
      </c>
      <c r="AD58" s="17">
        <f t="shared" si="2"/>
        <v>544</v>
      </c>
      <c r="AE58" s="17"/>
      <c r="AF58" s="17">
        <f t="shared" si="3"/>
        <v>438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982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126</v>
      </c>
      <c r="Z59" s="28">
        <f t="shared" si="13"/>
        <v>114</v>
      </c>
      <c r="AA59" s="28">
        <f t="shared" si="14"/>
        <v>0</v>
      </c>
      <c r="AB59" s="28">
        <f t="shared" si="15"/>
        <v>0</v>
      </c>
      <c r="AC59" s="16">
        <f t="shared" si="1"/>
        <v>240</v>
      </c>
      <c r="AD59" s="17">
        <f t="shared" si="2"/>
        <v>561</v>
      </c>
      <c r="AE59" s="17"/>
      <c r="AF59" s="17">
        <f t="shared" si="3"/>
        <v>446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1007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137</v>
      </c>
      <c r="Z60" s="28">
        <f t="shared" si="13"/>
        <v>114</v>
      </c>
      <c r="AA60" s="28">
        <f t="shared" si="14"/>
        <v>0</v>
      </c>
      <c r="AB60" s="28">
        <f t="shared" si="15"/>
        <v>0</v>
      </c>
      <c r="AC60" s="16">
        <f t="shared" si="1"/>
        <v>251</v>
      </c>
      <c r="AD60" s="17">
        <f t="shared" si="2"/>
        <v>584</v>
      </c>
      <c r="AE60" s="17"/>
      <c r="AF60" s="17">
        <f t="shared" si="3"/>
        <v>440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1024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0.36823893644144967</v>
      </c>
      <c r="D61" s="119"/>
      <c r="E61" s="119">
        <f>IF(E56="","",E56/$J$56)</f>
        <v>0.63176106355855033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0.37358824329840795</v>
      </c>
      <c r="K61" s="121" t="s">
        <v>26</v>
      </c>
      <c r="L61" s="122"/>
      <c r="M61" s="122"/>
      <c r="N61" s="123">
        <f>IF(N56="","",N56/$U$56)</f>
        <v>0.68545671771478223</v>
      </c>
      <c r="O61" s="123"/>
      <c r="P61" s="123">
        <f>IF(P56="","",P56/$U$56)</f>
        <v>0.31454328228521777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0.6264117567015921</v>
      </c>
      <c r="V61" s="11"/>
      <c r="X61" s="27">
        <f t="shared" si="11"/>
        <v>0.55208333333333304</v>
      </c>
      <c r="Y61" s="28">
        <f t="shared" si="12"/>
        <v>135</v>
      </c>
      <c r="Z61" s="28">
        <f t="shared" si="13"/>
        <v>115</v>
      </c>
      <c r="AA61" s="28">
        <f t="shared" si="14"/>
        <v>0</v>
      </c>
      <c r="AB61" s="28">
        <f t="shared" si="15"/>
        <v>0</v>
      </c>
      <c r="AC61" s="16">
        <f t="shared" si="1"/>
        <v>250</v>
      </c>
      <c r="AD61" s="17">
        <f t="shared" si="2"/>
        <v>597</v>
      </c>
      <c r="AE61" s="17"/>
      <c r="AF61" s="17">
        <f t="shared" si="3"/>
        <v>448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1045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0.30208333333333298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0.3125</v>
      </c>
      <c r="K62" s="129" t="s">
        <v>27</v>
      </c>
      <c r="L62" s="130"/>
      <c r="M62" s="130"/>
      <c r="N62" s="131">
        <f>IF(AE94&lt;&gt;0,AE94,"")</f>
        <v>0.70833333333333304</v>
      </c>
      <c r="O62" s="131"/>
      <c r="P62" s="131">
        <f>IF(AG94&lt;&gt;0,AG94,"")</f>
        <v>0.57291666666666596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0.63541666666666596</v>
      </c>
      <c r="X62" s="27">
        <f t="shared" si="11"/>
        <v>0.5625</v>
      </c>
      <c r="Y62" s="28">
        <f t="shared" si="12"/>
        <v>163</v>
      </c>
      <c r="Z62" s="28">
        <f t="shared" si="13"/>
        <v>103</v>
      </c>
      <c r="AA62" s="28">
        <f t="shared" si="14"/>
        <v>0</v>
      </c>
      <c r="AB62" s="28">
        <f t="shared" si="15"/>
        <v>0</v>
      </c>
      <c r="AC62" s="16">
        <f t="shared" si="1"/>
        <v>266</v>
      </c>
      <c r="AD62" s="17">
        <f t="shared" si="2"/>
        <v>639</v>
      </c>
      <c r="AE62" s="17"/>
      <c r="AF62" s="17">
        <f t="shared" si="3"/>
        <v>447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1086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559</v>
      </c>
      <c r="D63" s="135"/>
      <c r="E63" s="135">
        <f>IF(AG9&lt;&gt;0,AG9,"")</f>
        <v>802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1031</v>
      </c>
      <c r="K63" s="137" t="s">
        <v>28</v>
      </c>
      <c r="L63" s="138"/>
      <c r="M63" s="139"/>
      <c r="N63" s="140">
        <f>IF(AE89&lt;&gt;0,AE89,"")</f>
        <v>927</v>
      </c>
      <c r="O63" s="141"/>
      <c r="P63" s="140">
        <f>IF(AG89&lt;&gt;0,AG89,"")</f>
        <v>460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1295</v>
      </c>
      <c r="X63" s="27">
        <f t="shared" si="11"/>
        <v>0.57291666666666596</v>
      </c>
      <c r="Y63" s="28">
        <f t="shared" si="12"/>
        <v>149</v>
      </c>
      <c r="Z63" s="28">
        <f t="shared" si="13"/>
        <v>108</v>
      </c>
      <c r="AA63" s="28">
        <f t="shared" si="14"/>
        <v>0</v>
      </c>
      <c r="AB63" s="28">
        <f t="shared" si="15"/>
        <v>0</v>
      </c>
      <c r="AC63" s="16">
        <f t="shared" si="1"/>
        <v>257</v>
      </c>
      <c r="AD63" s="17">
        <f t="shared" si="2"/>
        <v>639</v>
      </c>
      <c r="AE63" s="17"/>
      <c r="AF63" s="17">
        <f t="shared" si="3"/>
        <v>460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1099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0.9571917808219178</v>
      </c>
      <c r="D64" s="144"/>
      <c r="E64" s="144">
        <f>IF(AG23&lt;&gt;0,AG23,"")</f>
        <v>0.91136363636363638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0.93387681159420288</v>
      </c>
      <c r="K64" s="146" t="s">
        <v>14</v>
      </c>
      <c r="L64" s="147"/>
      <c r="M64" s="148"/>
      <c r="N64" s="149">
        <f>IF(AE103&lt;&gt;0,AE103,"")</f>
        <v>0.93273092369477917</v>
      </c>
      <c r="O64" s="149"/>
      <c r="P64" s="149">
        <f>IF(AG103&lt;&gt;0,AG103,"")</f>
        <v>0.94262295081967218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0.93031609195402298</v>
      </c>
      <c r="X64" s="27">
        <f t="shared" si="11"/>
        <v>0.58333333333333304</v>
      </c>
      <c r="Y64" s="28">
        <f t="shared" si="12"/>
        <v>150</v>
      </c>
      <c r="Z64" s="28">
        <f t="shared" si="13"/>
        <v>122</v>
      </c>
      <c r="AA64" s="28">
        <f t="shared" si="14"/>
        <v>0</v>
      </c>
      <c r="AB64" s="28">
        <f t="shared" si="15"/>
        <v>0</v>
      </c>
      <c r="AC64" s="16">
        <f t="shared" si="1"/>
        <v>272</v>
      </c>
      <c r="AD64" s="17">
        <f t="shared" si="2"/>
        <v>687</v>
      </c>
      <c r="AE64" s="17"/>
      <c r="AF64" s="17">
        <f t="shared" si="3"/>
        <v>452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1139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177</v>
      </c>
      <c r="Z65" s="28">
        <f t="shared" si="13"/>
        <v>114</v>
      </c>
      <c r="AA65" s="28">
        <f t="shared" si="14"/>
        <v>0</v>
      </c>
      <c r="AB65" s="28">
        <f t="shared" si="15"/>
        <v>0</v>
      </c>
      <c r="AC65" s="16">
        <f t="shared" si="1"/>
        <v>291</v>
      </c>
      <c r="AD65" s="17">
        <f t="shared" si="2"/>
        <v>723</v>
      </c>
      <c r="AE65" s="17"/>
      <c r="AF65" s="17">
        <f t="shared" si="3"/>
        <v>431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1154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163</v>
      </c>
      <c r="Z66" s="28">
        <f t="shared" si="13"/>
        <v>116</v>
      </c>
      <c r="AA66" s="28">
        <f t="shared" si="14"/>
        <v>0</v>
      </c>
      <c r="AB66" s="28">
        <f t="shared" si="15"/>
        <v>0</v>
      </c>
      <c r="AC66" s="16">
        <f t="shared" si="1"/>
        <v>279</v>
      </c>
      <c r="AD66" s="17">
        <f t="shared" si="2"/>
        <v>757</v>
      </c>
      <c r="AE66" s="17"/>
      <c r="AF66" s="17">
        <f t="shared" si="3"/>
        <v>424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1181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197</v>
      </c>
      <c r="Z67" s="28">
        <f t="shared" si="13"/>
        <v>100</v>
      </c>
      <c r="AA67" s="28">
        <f t="shared" si="14"/>
        <v>0</v>
      </c>
      <c r="AB67" s="28">
        <f t="shared" si="15"/>
        <v>0</v>
      </c>
      <c r="AC67" s="16">
        <f t="shared" si="1"/>
        <v>297</v>
      </c>
      <c r="AD67" s="17">
        <f t="shared" si="2"/>
        <v>830</v>
      </c>
      <c r="AE67" s="17"/>
      <c r="AF67" s="17">
        <f t="shared" si="3"/>
        <v>420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1250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186</v>
      </c>
      <c r="Z68" s="28">
        <f t="shared" si="13"/>
        <v>101</v>
      </c>
      <c r="AA68" s="28">
        <f t="shared" si="14"/>
        <v>0</v>
      </c>
      <c r="AB68" s="28">
        <f t="shared" si="15"/>
        <v>0</v>
      </c>
      <c r="AC68" s="16">
        <f t="shared" si="1"/>
        <v>287</v>
      </c>
      <c r="AD68" s="17">
        <f t="shared" si="2"/>
        <v>854</v>
      </c>
      <c r="AE68" s="17"/>
      <c r="AF68" s="17">
        <f t="shared" si="3"/>
        <v>416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1270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211</v>
      </c>
      <c r="Z69" s="28">
        <f t="shared" si="13"/>
        <v>107</v>
      </c>
      <c r="AA69" s="28">
        <f t="shared" si="14"/>
        <v>0</v>
      </c>
      <c r="AB69" s="28">
        <f t="shared" si="15"/>
        <v>0</v>
      </c>
      <c r="AC69" s="16">
        <f t="shared" si="1"/>
        <v>318</v>
      </c>
      <c r="AD69" s="17">
        <f t="shared" si="2"/>
        <v>904</v>
      </c>
      <c r="AE69" s="17"/>
      <c r="AF69" s="17">
        <f t="shared" si="3"/>
        <v>391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1295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236</v>
      </c>
      <c r="Z70" s="28">
        <f t="shared" si="13"/>
        <v>112</v>
      </c>
      <c r="AA70" s="28">
        <f t="shared" si="14"/>
        <v>0</v>
      </c>
      <c r="AB70" s="28">
        <f t="shared" si="15"/>
        <v>0</v>
      </c>
      <c r="AC70" s="16">
        <f t="shared" si="1"/>
        <v>348</v>
      </c>
      <c r="AD70" s="17">
        <f t="shared" si="2"/>
        <v>889</v>
      </c>
      <c r="AE70" s="17"/>
      <c r="AF70" s="17">
        <f t="shared" si="3"/>
        <v>398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1287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8333</v>
      </c>
      <c r="G71" s="335"/>
      <c r="H71" s="337">
        <f>IF(OR(P56="",E56="")," ",(P56+E56))</f>
        <v>6365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14698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221</v>
      </c>
      <c r="Z71" s="28">
        <f t="shared" si="13"/>
        <v>96</v>
      </c>
      <c r="AA71" s="28">
        <f t="shared" si="14"/>
        <v>0</v>
      </c>
      <c r="AB71" s="28">
        <f t="shared" si="15"/>
        <v>0</v>
      </c>
      <c r="AC71" s="16">
        <f t="shared" si="1"/>
        <v>317</v>
      </c>
      <c r="AD71" s="17">
        <f t="shared" si="2"/>
        <v>863</v>
      </c>
      <c r="AE71" s="17"/>
      <c r="AF71" s="17">
        <f t="shared" si="3"/>
        <v>362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1225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236</v>
      </c>
      <c r="Z72" s="28">
        <f t="shared" si="13"/>
        <v>76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312</v>
      </c>
      <c r="AD72" s="17">
        <f t="shared" ref="AD72:AD103" si="17">SUM(Y72:Y75)</f>
        <v>854</v>
      </c>
      <c r="AE72" s="17"/>
      <c r="AF72" s="17">
        <f t="shared" ref="AF72:AF103" si="18">SUM(Z72:Z75)</f>
        <v>349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1203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196</v>
      </c>
      <c r="Z73" s="28">
        <f t="shared" si="13"/>
        <v>114</v>
      </c>
      <c r="AA73" s="28">
        <f t="shared" si="14"/>
        <v>0</v>
      </c>
      <c r="AB73" s="28">
        <f t="shared" si="15"/>
        <v>0</v>
      </c>
      <c r="AC73" s="16">
        <f t="shared" si="16"/>
        <v>310</v>
      </c>
      <c r="AD73" s="17">
        <f t="shared" si="17"/>
        <v>867</v>
      </c>
      <c r="AE73" s="17"/>
      <c r="AF73" s="17">
        <f t="shared" si="18"/>
        <v>339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1206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210</v>
      </c>
      <c r="Z74" s="28">
        <f t="shared" si="13"/>
        <v>76</v>
      </c>
      <c r="AA74" s="28">
        <f t="shared" si="14"/>
        <v>0</v>
      </c>
      <c r="AB74" s="28">
        <f t="shared" si="15"/>
        <v>0</v>
      </c>
      <c r="AC74" s="16">
        <f t="shared" si="16"/>
        <v>286</v>
      </c>
      <c r="AD74" s="17">
        <f t="shared" si="17"/>
        <v>897</v>
      </c>
      <c r="AE74" s="17"/>
      <c r="AF74" s="17">
        <f t="shared" si="18"/>
        <v>296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1193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212</v>
      </c>
      <c r="Z75" s="28">
        <f t="shared" si="13"/>
        <v>83</v>
      </c>
      <c r="AA75" s="28">
        <f t="shared" si="14"/>
        <v>0</v>
      </c>
      <c r="AB75" s="28">
        <f t="shared" si="15"/>
        <v>0</v>
      </c>
      <c r="AC75" s="16">
        <f t="shared" si="16"/>
        <v>295</v>
      </c>
      <c r="AD75" s="17">
        <f t="shared" si="17"/>
        <v>914</v>
      </c>
      <c r="AE75" s="17"/>
      <c r="AF75" s="17">
        <f t="shared" si="18"/>
        <v>286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1200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249</v>
      </c>
      <c r="Z76" s="28">
        <f t="shared" si="13"/>
        <v>66</v>
      </c>
      <c r="AA76" s="28">
        <f t="shared" si="14"/>
        <v>0</v>
      </c>
      <c r="AB76" s="28">
        <f t="shared" si="15"/>
        <v>0</v>
      </c>
      <c r="AC76" s="16">
        <f t="shared" si="16"/>
        <v>315</v>
      </c>
      <c r="AD76" s="17">
        <f t="shared" si="17"/>
        <v>927</v>
      </c>
      <c r="AE76" s="17"/>
      <c r="AF76" s="17">
        <f t="shared" si="18"/>
        <v>264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1191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226</v>
      </c>
      <c r="Z77" s="28">
        <f t="shared" si="13"/>
        <v>71</v>
      </c>
      <c r="AA77" s="28">
        <f t="shared" si="14"/>
        <v>0</v>
      </c>
      <c r="AB77" s="28">
        <f t="shared" si="15"/>
        <v>0</v>
      </c>
      <c r="AC77" s="16">
        <f t="shared" si="16"/>
        <v>297</v>
      </c>
      <c r="AD77" s="17">
        <f t="shared" si="17"/>
        <v>852</v>
      </c>
      <c r="AE77" s="17"/>
      <c r="AF77" s="17">
        <f t="shared" si="18"/>
        <v>257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1109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227</v>
      </c>
      <c r="Z78" s="28">
        <f t="shared" si="13"/>
        <v>66</v>
      </c>
      <c r="AA78" s="28">
        <f t="shared" si="14"/>
        <v>0</v>
      </c>
      <c r="AB78" s="28">
        <f t="shared" si="15"/>
        <v>0</v>
      </c>
      <c r="AC78" s="16">
        <f t="shared" si="16"/>
        <v>293</v>
      </c>
      <c r="AD78" s="17">
        <f t="shared" si="17"/>
        <v>793</v>
      </c>
      <c r="AE78" s="17"/>
      <c r="AF78" s="17">
        <f t="shared" si="18"/>
        <v>241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1034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225</v>
      </c>
      <c r="Z79" s="28">
        <f t="shared" si="13"/>
        <v>61</v>
      </c>
      <c r="AA79" s="28">
        <f t="shared" si="14"/>
        <v>0</v>
      </c>
      <c r="AB79" s="28">
        <f t="shared" si="15"/>
        <v>0</v>
      </c>
      <c r="AC79" s="16">
        <f t="shared" si="16"/>
        <v>286</v>
      </c>
      <c r="AD79" s="17">
        <f t="shared" si="17"/>
        <v>725</v>
      </c>
      <c r="AE79" s="17"/>
      <c r="AF79" s="17">
        <f t="shared" si="18"/>
        <v>232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957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174</v>
      </c>
      <c r="Z80" s="28">
        <f t="shared" si="13"/>
        <v>59</v>
      </c>
      <c r="AA80" s="28">
        <f t="shared" si="14"/>
        <v>0</v>
      </c>
      <c r="AB80" s="28">
        <f t="shared" si="15"/>
        <v>0</v>
      </c>
      <c r="AC80" s="16">
        <f t="shared" si="16"/>
        <v>233</v>
      </c>
      <c r="AD80" s="17">
        <f t="shared" si="17"/>
        <v>615</v>
      </c>
      <c r="AE80" s="17"/>
      <c r="AF80" s="17">
        <f t="shared" si="18"/>
        <v>213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828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167</v>
      </c>
      <c r="Z81" s="28">
        <f t="shared" si="13"/>
        <v>55</v>
      </c>
      <c r="AA81" s="28">
        <f t="shared" si="14"/>
        <v>0</v>
      </c>
      <c r="AB81" s="28">
        <f t="shared" si="15"/>
        <v>0</v>
      </c>
      <c r="AC81" s="16">
        <f t="shared" si="16"/>
        <v>222</v>
      </c>
      <c r="AD81" s="17">
        <f t="shared" si="17"/>
        <v>574</v>
      </c>
      <c r="AE81" s="17"/>
      <c r="AF81" s="17">
        <f t="shared" si="18"/>
        <v>195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769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159</v>
      </c>
      <c r="Z82" s="28">
        <f t="shared" si="13"/>
        <v>57</v>
      </c>
      <c r="AA82" s="28">
        <f t="shared" si="14"/>
        <v>0</v>
      </c>
      <c r="AB82" s="28">
        <f t="shared" si="15"/>
        <v>0</v>
      </c>
      <c r="AC82" s="16">
        <f t="shared" si="16"/>
        <v>216</v>
      </c>
      <c r="AD82" s="17">
        <f t="shared" si="17"/>
        <v>506</v>
      </c>
      <c r="AE82" s="17"/>
      <c r="AF82" s="17">
        <f t="shared" si="18"/>
        <v>177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683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115</v>
      </c>
      <c r="Z83" s="28">
        <f t="shared" si="13"/>
        <v>42</v>
      </c>
      <c r="AA83" s="28">
        <f t="shared" si="14"/>
        <v>0</v>
      </c>
      <c r="AB83" s="28">
        <f t="shared" si="15"/>
        <v>0</v>
      </c>
      <c r="AC83" s="16">
        <f t="shared" si="16"/>
        <v>157</v>
      </c>
      <c r="AD83" s="17">
        <f t="shared" si="17"/>
        <v>437</v>
      </c>
      <c r="AE83" s="17"/>
      <c r="AF83" s="17">
        <f t="shared" si="18"/>
        <v>152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589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133</v>
      </c>
      <c r="Z84" s="28">
        <f t="shared" si="13"/>
        <v>41</v>
      </c>
      <c r="AA84" s="28">
        <f t="shared" si="14"/>
        <v>0</v>
      </c>
      <c r="AB84" s="28">
        <f t="shared" si="15"/>
        <v>0</v>
      </c>
      <c r="AC84" s="16">
        <f t="shared" si="16"/>
        <v>174</v>
      </c>
      <c r="AD84" s="17">
        <f t="shared" si="17"/>
        <v>421</v>
      </c>
      <c r="AE84" s="17"/>
      <c r="AF84" s="17">
        <f t="shared" si="18"/>
        <v>134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555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99</v>
      </c>
      <c r="Z85" s="28">
        <f t="shared" si="13"/>
        <v>37</v>
      </c>
      <c r="AA85" s="28">
        <f t="shared" si="14"/>
        <v>0</v>
      </c>
      <c r="AB85" s="28">
        <f t="shared" si="15"/>
        <v>0</v>
      </c>
      <c r="AC85" s="16">
        <f t="shared" si="16"/>
        <v>136</v>
      </c>
      <c r="AD85" s="17">
        <f t="shared" si="17"/>
        <v>368</v>
      </c>
      <c r="AE85" s="17"/>
      <c r="AF85" s="17">
        <f t="shared" si="18"/>
        <v>127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495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90</v>
      </c>
      <c r="Z86" s="28">
        <f t="shared" si="13"/>
        <v>32</v>
      </c>
      <c r="AA86" s="28">
        <f t="shared" si="14"/>
        <v>0</v>
      </c>
      <c r="AB86" s="28">
        <f t="shared" si="15"/>
        <v>0</v>
      </c>
      <c r="AC86" s="16">
        <f t="shared" si="16"/>
        <v>122</v>
      </c>
      <c r="AD86" s="17">
        <f t="shared" si="17"/>
        <v>351</v>
      </c>
      <c r="AE86" s="17"/>
      <c r="AF86" s="17">
        <f t="shared" si="18"/>
        <v>107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458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99</v>
      </c>
      <c r="Z87" s="28">
        <f t="shared" si="13"/>
        <v>24</v>
      </c>
      <c r="AA87" s="28">
        <f t="shared" si="14"/>
        <v>0</v>
      </c>
      <c r="AB87" s="28">
        <f t="shared" si="15"/>
        <v>0</v>
      </c>
      <c r="AC87" s="16">
        <f t="shared" si="16"/>
        <v>123</v>
      </c>
      <c r="AD87" s="17">
        <f t="shared" si="17"/>
        <v>349</v>
      </c>
      <c r="AE87" s="17"/>
      <c r="AF87" s="17">
        <f t="shared" si="18"/>
        <v>88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437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80</v>
      </c>
      <c r="Z88" s="28">
        <f t="shared" si="13"/>
        <v>34</v>
      </c>
      <c r="AA88" s="28">
        <f t="shared" si="14"/>
        <v>0</v>
      </c>
      <c r="AB88" s="28">
        <f t="shared" si="15"/>
        <v>0</v>
      </c>
      <c r="AC88" s="16">
        <f t="shared" si="16"/>
        <v>114</v>
      </c>
      <c r="AD88" s="17">
        <f t="shared" si="17"/>
        <v>325</v>
      </c>
      <c r="AE88" s="14" t="s">
        <v>9</v>
      </c>
      <c r="AF88" s="17">
        <f t="shared" si="18"/>
        <v>82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407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82</v>
      </c>
      <c r="Z89" s="28">
        <f t="shared" si="13"/>
        <v>17</v>
      </c>
      <c r="AA89" s="28">
        <f t="shared" si="14"/>
        <v>0</v>
      </c>
      <c r="AB89" s="28">
        <f t="shared" si="15"/>
        <v>0</v>
      </c>
      <c r="AC89" s="16">
        <f t="shared" si="16"/>
        <v>99</v>
      </c>
      <c r="AD89" s="17">
        <f t="shared" si="17"/>
        <v>317</v>
      </c>
      <c r="AE89" s="17">
        <f>MAX(AD56:AD103)</f>
        <v>927</v>
      </c>
      <c r="AF89" s="17">
        <f t="shared" si="18"/>
        <v>75</v>
      </c>
      <c r="AG89" s="17">
        <f>MAX(AF56:AF103)</f>
        <v>460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392</v>
      </c>
      <c r="AM89" s="19">
        <f>MAX(AL56:AL103)</f>
        <v>1295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88</v>
      </c>
      <c r="Z90" s="28">
        <f t="shared" si="13"/>
        <v>13</v>
      </c>
      <c r="AA90" s="28">
        <f t="shared" si="14"/>
        <v>0</v>
      </c>
      <c r="AB90" s="28">
        <f t="shared" si="15"/>
        <v>0</v>
      </c>
      <c r="AC90" s="16">
        <f t="shared" si="16"/>
        <v>101</v>
      </c>
      <c r="AD90" s="17">
        <f t="shared" si="17"/>
        <v>301</v>
      </c>
      <c r="AE90" s="16" t="s">
        <v>10</v>
      </c>
      <c r="AF90" s="17">
        <f t="shared" si="18"/>
        <v>71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372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75</v>
      </c>
      <c r="Z91" s="28">
        <f t="shared" si="13"/>
        <v>18</v>
      </c>
      <c r="AA91" s="28">
        <f t="shared" si="14"/>
        <v>0</v>
      </c>
      <c r="AB91" s="28">
        <f t="shared" si="15"/>
        <v>0</v>
      </c>
      <c r="AC91" s="16">
        <f t="shared" si="16"/>
        <v>93</v>
      </c>
      <c r="AD91" s="17">
        <f t="shared" si="17"/>
        <v>267</v>
      </c>
      <c r="AE91" s="17">
        <f>MATCH(AE89,AD56:AD103,0)</f>
        <v>21</v>
      </c>
      <c r="AF91" s="17">
        <f t="shared" si="18"/>
        <v>81</v>
      </c>
      <c r="AG91" s="17">
        <f>MATCH(AG89,AF56:AF103,0)</f>
        <v>8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348</v>
      </c>
      <c r="AM91" s="19">
        <f>MATCH(AM89,AL56:AL103,0)</f>
        <v>14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72</v>
      </c>
      <c r="Z92" s="28">
        <f t="shared" si="13"/>
        <v>27</v>
      </c>
      <c r="AA92" s="28">
        <f t="shared" si="14"/>
        <v>0</v>
      </c>
      <c r="AB92" s="28">
        <f t="shared" si="15"/>
        <v>0</v>
      </c>
      <c r="AC92" s="16">
        <f t="shared" si="16"/>
        <v>99</v>
      </c>
      <c r="AD92" s="17">
        <f t="shared" si="17"/>
        <v>264</v>
      </c>
      <c r="AE92" s="16" t="s">
        <v>11</v>
      </c>
      <c r="AF92" s="17">
        <f t="shared" si="18"/>
        <v>72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336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66</v>
      </c>
      <c r="Z93" s="28">
        <f t="shared" si="13"/>
        <v>13</v>
      </c>
      <c r="AA93" s="28">
        <f t="shared" si="14"/>
        <v>0</v>
      </c>
      <c r="AB93" s="28">
        <f t="shared" si="15"/>
        <v>0</v>
      </c>
      <c r="AC93" s="16">
        <f t="shared" si="16"/>
        <v>79</v>
      </c>
      <c r="AD93" s="17">
        <f t="shared" si="17"/>
        <v>248</v>
      </c>
      <c r="AE93" s="16" t="s">
        <v>12</v>
      </c>
      <c r="AF93" s="17">
        <f t="shared" si="18"/>
        <v>60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308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54</v>
      </c>
      <c r="Z94" s="28">
        <f t="shared" si="13"/>
        <v>23</v>
      </c>
      <c r="AA94" s="28">
        <f t="shared" si="14"/>
        <v>0</v>
      </c>
      <c r="AB94" s="28">
        <f t="shared" si="15"/>
        <v>0</v>
      </c>
      <c r="AC94" s="16">
        <f t="shared" si="16"/>
        <v>77</v>
      </c>
      <c r="AD94" s="17">
        <f t="shared" si="17"/>
        <v>221</v>
      </c>
      <c r="AE94" s="20">
        <f>IF(AE89=0,0,(INDEX($X56:$X103,AE91,$X$103)))</f>
        <v>0.70833333333333304</v>
      </c>
      <c r="AF94" s="17">
        <f t="shared" si="18"/>
        <v>59</v>
      </c>
      <c r="AG94" s="20">
        <f>IF(AG89=0,0,(INDEX($X56:$X103,AG91,$X$103)))</f>
        <v>0.57291666666666596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280</v>
      </c>
      <c r="AM94" s="21">
        <f>IF(AM89=0,0,(INDEX($X56:$X103,AM91,$X$103)))</f>
        <v>0.63541666666666596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72</v>
      </c>
      <c r="Z95" s="28">
        <f t="shared" si="13"/>
        <v>9</v>
      </c>
      <c r="AA95" s="28">
        <f t="shared" si="14"/>
        <v>0</v>
      </c>
      <c r="AB95" s="28">
        <f t="shared" si="15"/>
        <v>0</v>
      </c>
      <c r="AC95" s="16">
        <f t="shared" si="16"/>
        <v>81</v>
      </c>
      <c r="AD95" s="17">
        <f t="shared" si="17"/>
        <v>196</v>
      </c>
      <c r="AE95" s="22">
        <f>INDEX(M8:M55,AE91,1)</f>
        <v>249</v>
      </c>
      <c r="AF95" s="17">
        <f t="shared" si="18"/>
        <v>53</v>
      </c>
      <c r="AG95" s="22">
        <f>INDEX(O8:O55,AG91,1)</f>
        <v>108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249</v>
      </c>
      <c r="AM95" s="23">
        <f>INDEX(Y$56:Y$103+Z$56:Z$103+AA$56:AA$103+AB$56:AB$103,AM$91,1)</f>
        <v>318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56</v>
      </c>
      <c r="Z96" s="28">
        <f t="shared" si="13"/>
        <v>15</v>
      </c>
      <c r="AA96" s="28">
        <f t="shared" si="14"/>
        <v>0</v>
      </c>
      <c r="AB96" s="28">
        <f t="shared" si="15"/>
        <v>0</v>
      </c>
      <c r="AC96" s="16">
        <f t="shared" si="16"/>
        <v>71</v>
      </c>
      <c r="AD96" s="17">
        <f t="shared" si="17"/>
        <v>160</v>
      </c>
      <c r="AE96" s="22">
        <f>INDEX(M8:M55,AE91+1,1)</f>
        <v>226</v>
      </c>
      <c r="AF96" s="17">
        <f t="shared" si="18"/>
        <v>49</v>
      </c>
      <c r="AG96" s="22">
        <f>INDEX(O8:O55,AG91+1,1)</f>
        <v>122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209</v>
      </c>
      <c r="AM96" s="23">
        <f>INDEX(Y$56:Y$103+Z$56:Z$103+AA$56:AA$103+AB$56:AB$103,AM$91+1,1)</f>
        <v>348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39</v>
      </c>
      <c r="Z97" s="28">
        <f t="shared" si="13"/>
        <v>12</v>
      </c>
      <c r="AA97" s="28">
        <f t="shared" si="14"/>
        <v>0</v>
      </c>
      <c r="AB97" s="28">
        <f t="shared" si="15"/>
        <v>0</v>
      </c>
      <c r="AC97" s="16">
        <f t="shared" si="16"/>
        <v>51</v>
      </c>
      <c r="AD97" s="17">
        <f t="shared" si="17"/>
        <v>129</v>
      </c>
      <c r="AE97" s="22">
        <f>INDEX(M8:M55,AE91+2,1)</f>
        <v>227</v>
      </c>
      <c r="AF97" s="17">
        <f t="shared" si="18"/>
        <v>41</v>
      </c>
      <c r="AG97" s="22">
        <f>INDEX(O8:O55,AG91+2,1)</f>
        <v>114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170</v>
      </c>
      <c r="AM97" s="23">
        <f>INDEX(Y$56:Y$103+Z$56:Z$103+AA$56:AA$103+AB$56:AB$103,AM$91+2,1)</f>
        <v>317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29</v>
      </c>
      <c r="Z98" s="28">
        <f t="shared" si="13"/>
        <v>17</v>
      </c>
      <c r="AA98" s="28">
        <f t="shared" si="14"/>
        <v>0</v>
      </c>
      <c r="AB98" s="28">
        <f t="shared" si="15"/>
        <v>0</v>
      </c>
      <c r="AC98" s="16">
        <f t="shared" si="16"/>
        <v>46</v>
      </c>
      <c r="AD98" s="17">
        <f t="shared" si="17"/>
        <v>111</v>
      </c>
      <c r="AE98" s="22">
        <f>INDEX(M8:M55,AE91+2,1)</f>
        <v>227</v>
      </c>
      <c r="AF98" s="17">
        <f t="shared" si="18"/>
        <v>36</v>
      </c>
      <c r="AG98" s="22">
        <f>INDEX(O8:O55,AG91+3,1)</f>
        <v>116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147</v>
      </c>
      <c r="AM98" s="23">
        <f>INDEX(Y$56:Y$103+Z$56:Z$103+AA$56:AA$103+AB$56:AB$103,AM$91+3,1)</f>
        <v>312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36</v>
      </c>
      <c r="Z99" s="28">
        <f t="shared" si="13"/>
        <v>5</v>
      </c>
      <c r="AA99" s="28">
        <f t="shared" si="14"/>
        <v>0</v>
      </c>
      <c r="AB99" s="28">
        <f t="shared" si="15"/>
        <v>0</v>
      </c>
      <c r="AC99" s="16">
        <f t="shared" si="16"/>
        <v>41</v>
      </c>
      <c r="AD99" s="17">
        <f t="shared" si="17"/>
        <v>102</v>
      </c>
      <c r="AE99" s="17" t="s">
        <v>13</v>
      </c>
      <c r="AF99" s="17">
        <f t="shared" si="18"/>
        <v>24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126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25</v>
      </c>
      <c r="Z100" s="28">
        <f t="shared" si="13"/>
        <v>7</v>
      </c>
      <c r="AA100" s="28">
        <f t="shared" si="14"/>
        <v>0</v>
      </c>
      <c r="AB100" s="28">
        <f t="shared" si="15"/>
        <v>0</v>
      </c>
      <c r="AC100" s="16">
        <f t="shared" si="16"/>
        <v>32</v>
      </c>
      <c r="AD100" s="17">
        <f t="shared" si="17"/>
        <v>81</v>
      </c>
      <c r="AE100" s="17">
        <f>MAX(AE95:AE98)</f>
        <v>249</v>
      </c>
      <c r="AF100" s="17">
        <f t="shared" si="18"/>
        <v>27</v>
      </c>
      <c r="AG100" s="17">
        <f>MAX(AG95:AG98)</f>
        <v>122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108</v>
      </c>
      <c r="AM100" s="19">
        <f>MAX(AM95:AM98)</f>
        <v>348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21</v>
      </c>
      <c r="Z101" s="28">
        <f t="shared" si="13"/>
        <v>7</v>
      </c>
      <c r="AA101" s="28">
        <f t="shared" si="14"/>
        <v>0</v>
      </c>
      <c r="AB101" s="28">
        <f t="shared" si="15"/>
        <v>0</v>
      </c>
      <c r="AC101" s="16">
        <f t="shared" si="16"/>
        <v>28</v>
      </c>
      <c r="AD101" s="17">
        <f t="shared" si="17"/>
        <v>56</v>
      </c>
      <c r="AE101" s="17"/>
      <c r="AF101" s="17">
        <f t="shared" si="18"/>
        <v>20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76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20</v>
      </c>
      <c r="Z102" s="28">
        <f t="shared" si="13"/>
        <v>5</v>
      </c>
      <c r="AA102" s="28">
        <f t="shared" si="14"/>
        <v>0</v>
      </c>
      <c r="AB102" s="28">
        <f t="shared" si="15"/>
        <v>0</v>
      </c>
      <c r="AC102" s="16">
        <f t="shared" si="16"/>
        <v>25</v>
      </c>
      <c r="AD102" s="17">
        <f t="shared" si="17"/>
        <v>35</v>
      </c>
      <c r="AE102" s="17" t="s">
        <v>14</v>
      </c>
      <c r="AF102" s="17">
        <f t="shared" si="18"/>
        <v>13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48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15</v>
      </c>
      <c r="Z103" s="28">
        <f t="shared" si="13"/>
        <v>8</v>
      </c>
      <c r="AA103" s="28">
        <f t="shared" si="14"/>
        <v>0</v>
      </c>
      <c r="AB103" s="28">
        <f t="shared" si="15"/>
        <v>0</v>
      </c>
      <c r="AC103" s="16">
        <f t="shared" si="16"/>
        <v>23</v>
      </c>
      <c r="AD103" s="17">
        <f t="shared" si="17"/>
        <v>15</v>
      </c>
      <c r="AE103" s="24">
        <f>IF(SUM(AE95:AE98)=0,0,(SUM(AE95:AE98)/(AE100*4)))</f>
        <v>0.93273092369477917</v>
      </c>
      <c r="AF103" s="17">
        <f t="shared" si="18"/>
        <v>8</v>
      </c>
      <c r="AG103" s="24">
        <f>IF(SUM(AG95:AG98)=0,0,(SUM(AG95:AG98)/(AG100*4)))</f>
        <v>0.94262295081967218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23</v>
      </c>
      <c r="AM103" s="25">
        <f>IF(SUM(AM95:AM98)=0,0,(SUM(AM95:AM98)/(AM100*4)))</f>
        <v>0.93031609195402298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700258 - 070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41334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Hunter and Pilgrim Loop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700258 - 070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41335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Hunter and Pilgrim Loop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700258 - 070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41336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Hunter and Pilgrim Loop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700258 - 070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41337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Hunter and Pilgrim Loop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2013-03-13T19:36:39Z</dcterms:modified>
</cp:coreProperties>
</file>