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son/Documents/MATLAB/Sensor de adubo/Analise Dados/"/>
    </mc:Choice>
  </mc:AlternateContent>
  <xr:revisionPtr revIDLastSave="0" documentId="13_ncr:1_{6386ABE9-8B74-E14B-9482-506537D953F4}" xr6:coauthVersionLast="45" xr6:coauthVersionMax="45" xr10:uidLastSave="{00000000-0000-0000-0000-000000000000}"/>
  <bookViews>
    <workbookView xWindow="300" yWindow="460" windowWidth="16160" windowHeight="17540" xr2:uid="{00000000-000D-0000-FFFF-FFFF00000000}"/>
  </bookViews>
  <sheets>
    <sheet name="Regressao" sheetId="5" r:id="rId1"/>
    <sheet name="Regressao2" sheetId="6" r:id="rId2"/>
    <sheet name="Regressao3" sheetId="8" r:id="rId3"/>
    <sheet name="Regressao4" sheetId="9" r:id="rId4"/>
    <sheet name="Data_Analysis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8" i="1" l="1"/>
  <c r="K38" i="1"/>
  <c r="L38" i="1"/>
  <c r="M38" i="1"/>
  <c r="J39" i="1"/>
  <c r="K39" i="1"/>
  <c r="L39" i="1"/>
  <c r="M39" i="1"/>
  <c r="J40" i="1"/>
  <c r="K40" i="1"/>
  <c r="L40" i="1"/>
  <c r="M40" i="1"/>
  <c r="J33" i="1"/>
  <c r="K33" i="1"/>
  <c r="L33" i="1"/>
  <c r="M33" i="1"/>
  <c r="J34" i="1"/>
  <c r="K34" i="1"/>
  <c r="L34" i="1"/>
  <c r="M34" i="1"/>
  <c r="J35" i="1"/>
  <c r="K35" i="1"/>
  <c r="L35" i="1"/>
  <c r="M35" i="1"/>
  <c r="J28" i="1"/>
  <c r="K28" i="1"/>
  <c r="L28" i="1"/>
  <c r="M28" i="1"/>
  <c r="J29" i="1"/>
  <c r="K29" i="1"/>
  <c r="L29" i="1"/>
  <c r="M29" i="1"/>
  <c r="J30" i="1"/>
  <c r="K30" i="1"/>
  <c r="L30" i="1"/>
  <c r="M30" i="1"/>
  <c r="J23" i="1"/>
  <c r="K23" i="1"/>
  <c r="L23" i="1"/>
  <c r="M23" i="1"/>
  <c r="J24" i="1"/>
  <c r="K24" i="1"/>
  <c r="L24" i="1"/>
  <c r="M24" i="1"/>
  <c r="J25" i="1"/>
  <c r="K25" i="1"/>
  <c r="L25" i="1"/>
  <c r="M25" i="1"/>
  <c r="J18" i="1"/>
  <c r="K18" i="1"/>
  <c r="L18" i="1"/>
  <c r="M18" i="1"/>
  <c r="J19" i="1"/>
  <c r="K19" i="1"/>
  <c r="L19" i="1"/>
  <c r="M19" i="1"/>
  <c r="J20" i="1"/>
  <c r="K20" i="1"/>
  <c r="L20" i="1"/>
  <c r="M20" i="1"/>
  <c r="J13" i="1"/>
  <c r="K13" i="1"/>
  <c r="L13" i="1"/>
  <c r="M13" i="1"/>
  <c r="J14" i="1"/>
  <c r="K14" i="1"/>
  <c r="L14" i="1"/>
  <c r="M14" i="1"/>
  <c r="J15" i="1"/>
  <c r="K15" i="1"/>
  <c r="L15" i="1"/>
  <c r="M15" i="1"/>
  <c r="I40" i="1"/>
  <c r="I39" i="1"/>
  <c r="I38" i="1"/>
  <c r="I35" i="1"/>
  <c r="I34" i="1"/>
  <c r="I33" i="1"/>
  <c r="I30" i="1"/>
  <c r="I29" i="1"/>
  <c r="I28" i="1"/>
  <c r="I25" i="1"/>
  <c r="I24" i="1"/>
  <c r="I23" i="1"/>
  <c r="I20" i="1"/>
  <c r="I19" i="1"/>
  <c r="I18" i="1"/>
  <c r="I15" i="1"/>
  <c r="I14" i="1"/>
  <c r="I13" i="1"/>
  <c r="J9" i="1"/>
  <c r="K9" i="1"/>
  <c r="L9" i="1"/>
  <c r="M9" i="1"/>
  <c r="J10" i="1"/>
  <c r="K10" i="1"/>
  <c r="L10" i="1"/>
  <c r="M10" i="1"/>
  <c r="I10" i="1"/>
  <c r="I9" i="1"/>
  <c r="J8" i="1"/>
  <c r="K8" i="1"/>
  <c r="L8" i="1"/>
  <c r="M8" i="1"/>
  <c r="I8" i="1"/>
  <c r="J6" i="1"/>
  <c r="K6" i="1"/>
  <c r="L6" i="1"/>
  <c r="M6" i="1"/>
  <c r="I6" i="1"/>
  <c r="J5" i="1"/>
  <c r="K5" i="1"/>
  <c r="L5" i="1"/>
  <c r="M5" i="1"/>
  <c r="I5" i="1"/>
  <c r="J4" i="1"/>
  <c r="K4" i="1"/>
  <c r="L4" i="1"/>
  <c r="M4" i="1"/>
  <c r="I4" i="1"/>
  <c r="M2" i="1" l="1"/>
  <c r="L2" i="1"/>
  <c r="K2" i="1"/>
  <c r="J2" i="1"/>
  <c r="I2" i="1"/>
</calcChain>
</file>

<file path=xl/sharedStrings.xml><?xml version="1.0" encoding="utf-8"?>
<sst xmlns="http://schemas.openxmlformats.org/spreadsheetml/2006/main" count="149" uniqueCount="41">
  <si>
    <t>desvio</t>
  </si>
  <si>
    <t>psd_desvio</t>
  </si>
  <si>
    <t>pw_AC</t>
  </si>
  <si>
    <t>zcdOut</t>
  </si>
  <si>
    <t>beat_frequency</t>
  </si>
  <si>
    <t>Flow rate</t>
  </si>
  <si>
    <t>Correl fluxo psd_desvio</t>
  </si>
  <si>
    <t>Correl fluxo AC_Power</t>
  </si>
  <si>
    <t>Correl fluxo zdc_out</t>
  </si>
  <si>
    <t>Correl fluxo desvio</t>
  </si>
  <si>
    <t>Correl fluxo beat_freq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</si>
  <si>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</si>
  <si>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</si>
  <si>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</si>
  <si>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</si>
  <si>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</si>
  <si>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</si>
  <si>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</si>
  <si>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</si>
  <si>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</si>
  <si>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</si>
  <si>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</si>
  <si>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</si>
  <si>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</si>
  <si>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</si>
  <si>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</si>
  <si>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</si>
  <si>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</si>
  <si>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</si>
  <si>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</si>
  <si>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</si>
  <si>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</si>
  <si>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</si>
  <si>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90.0%</t>
  </si>
  <si>
    <t>Upper 90.0%</t>
  </si>
  <si>
    <t>RESIDUAL OUTPUT</t>
  </si>
  <si>
    <t>Observation</t>
  </si>
  <si>
    <t>Predicted Flow rate</t>
  </si>
  <si>
    <t>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</si>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</sst>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2" fontId="0" fillId="0" borderId="0" xfId="0" applyNumberFormat="1"/>
    <xf numFmtId="0" fontId="0" fillId="0" borderId="0" xfId="0" applyAlignment="1">
      <alignment vertical="center"/>
    </xf>
    <xf numFmtId="0" fontId="18" fillId="0" borderId="0" xfId="0" applyFont="1" applyAlignment="1">
      <alignment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Continuous"/>
    </xf>
    <xf numFmtId="0" fontId="0" fillId="33" borderId="0" xfId="0" applyFill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pw_AC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Data_Analysis!$B$2:$B$41</c:f>
              <c:numCache>
                <c:formatCode>0.00</c:formatCode>
                <c:ptCount val="40"/>
                <c:pt idx="0">
                  <c:v>43258</c:v>
                </c:pt>
                <c:pt idx="1">
                  <c:v>29898</c:v>
                </c:pt>
                <c:pt idx="2">
                  <c:v>58375</c:v>
                </c:pt>
                <c:pt idx="3">
                  <c:v>33211</c:v>
                </c:pt>
                <c:pt idx="4">
                  <c:v>43258</c:v>
                </c:pt>
                <c:pt idx="5">
                  <c:v>15125000</c:v>
                </c:pt>
                <c:pt idx="6">
                  <c:v>7165600</c:v>
                </c:pt>
                <c:pt idx="7">
                  <c:v>8034700</c:v>
                </c:pt>
                <c:pt idx="8">
                  <c:v>5946500</c:v>
                </c:pt>
                <c:pt idx="9">
                  <c:v>9673900</c:v>
                </c:pt>
                <c:pt idx="10">
                  <c:v>13353000</c:v>
                </c:pt>
                <c:pt idx="11">
                  <c:v>9834200</c:v>
                </c:pt>
                <c:pt idx="12">
                  <c:v>10486000</c:v>
                </c:pt>
                <c:pt idx="13">
                  <c:v>17221000</c:v>
                </c:pt>
                <c:pt idx="14">
                  <c:v>20256000</c:v>
                </c:pt>
                <c:pt idx="15">
                  <c:v>25300000</c:v>
                </c:pt>
                <c:pt idx="16">
                  <c:v>18405000</c:v>
                </c:pt>
                <c:pt idx="17">
                  <c:v>14113000</c:v>
                </c:pt>
                <c:pt idx="18">
                  <c:v>27985000</c:v>
                </c:pt>
                <c:pt idx="19">
                  <c:v>27985000</c:v>
                </c:pt>
                <c:pt idx="20">
                  <c:v>25447000</c:v>
                </c:pt>
                <c:pt idx="21">
                  <c:v>36835000</c:v>
                </c:pt>
                <c:pt idx="22">
                  <c:v>29429000</c:v>
                </c:pt>
                <c:pt idx="23">
                  <c:v>35851000</c:v>
                </c:pt>
                <c:pt idx="24">
                  <c:v>20092000</c:v>
                </c:pt>
                <c:pt idx="25">
                  <c:v>27698000</c:v>
                </c:pt>
                <c:pt idx="26">
                  <c:v>35591000</c:v>
                </c:pt>
                <c:pt idx="27">
                  <c:v>35591000</c:v>
                </c:pt>
                <c:pt idx="28">
                  <c:v>37574000</c:v>
                </c:pt>
                <c:pt idx="29">
                  <c:v>37574000</c:v>
                </c:pt>
                <c:pt idx="30">
                  <c:v>54781000</c:v>
                </c:pt>
                <c:pt idx="31">
                  <c:v>43948000</c:v>
                </c:pt>
                <c:pt idx="32">
                  <c:v>52814000</c:v>
                </c:pt>
                <c:pt idx="33">
                  <c:v>45656000</c:v>
                </c:pt>
                <c:pt idx="34">
                  <c:v>46652000</c:v>
                </c:pt>
                <c:pt idx="35">
                  <c:v>57017000</c:v>
                </c:pt>
                <c:pt idx="36">
                  <c:v>52707000</c:v>
                </c:pt>
                <c:pt idx="37">
                  <c:v>40422000</c:v>
                </c:pt>
                <c:pt idx="38">
                  <c:v>45785000</c:v>
                </c:pt>
                <c:pt idx="39">
                  <c:v>46013000</c:v>
                </c:pt>
              </c:numCache>
            </c:numRef>
          </c:xVal>
          <c:yVal>
            <c:numRef>
              <c:f>Regressao!$C$28:$C$67</c:f>
              <c:numCache>
                <c:formatCode>General</c:formatCode>
                <c:ptCount val="40"/>
                <c:pt idx="0">
                  <c:v>-0.48948109305889265</c:v>
                </c:pt>
                <c:pt idx="1">
                  <c:v>4.4032725581504666</c:v>
                </c:pt>
                <c:pt idx="2">
                  <c:v>-11.985470083047407</c:v>
                </c:pt>
                <c:pt idx="3">
                  <c:v>3.6117507480430224</c:v>
                </c:pt>
                <c:pt idx="4">
                  <c:v>-0.48948109305889265</c:v>
                </c:pt>
                <c:pt idx="5">
                  <c:v>-1.7197006057610338</c:v>
                </c:pt>
                <c:pt idx="6">
                  <c:v>4.5783648614180521</c:v>
                </c:pt>
                <c:pt idx="7">
                  <c:v>-4.1360163962624625</c:v>
                </c:pt>
                <c:pt idx="8">
                  <c:v>6.0550530264615858</c:v>
                </c:pt>
                <c:pt idx="9">
                  <c:v>6.811600088957789</c:v>
                </c:pt>
                <c:pt idx="10">
                  <c:v>5.956431388593856</c:v>
                </c:pt>
                <c:pt idx="11">
                  <c:v>-3.5656250065435415</c:v>
                </c:pt>
                <c:pt idx="12">
                  <c:v>1.102731494990536</c:v>
                </c:pt>
                <c:pt idx="13">
                  <c:v>2.5531050021440933</c:v>
                </c:pt>
                <c:pt idx="14">
                  <c:v>-15.171358417895064</c:v>
                </c:pt>
                <c:pt idx="15">
                  <c:v>-16.386470375700426</c:v>
                </c:pt>
                <c:pt idx="16">
                  <c:v>11.077850024838895</c:v>
                </c:pt>
                <c:pt idx="17">
                  <c:v>7.6426126287003058</c:v>
                </c:pt>
                <c:pt idx="18">
                  <c:v>-14.510183048838158</c:v>
                </c:pt>
                <c:pt idx="19">
                  <c:v>-14.510183048838158</c:v>
                </c:pt>
                <c:pt idx="20">
                  <c:v>-3.339078563069549</c:v>
                </c:pt>
                <c:pt idx="21">
                  <c:v>-17.752787723571458</c:v>
                </c:pt>
                <c:pt idx="22">
                  <c:v>-7.6252904954538536</c:v>
                </c:pt>
                <c:pt idx="23">
                  <c:v>-16.542354038178615</c:v>
                </c:pt>
                <c:pt idx="24">
                  <c:v>5.8890628576728403</c:v>
                </c:pt>
                <c:pt idx="25">
                  <c:v>14.844467437966145</c:v>
                </c:pt>
                <c:pt idx="26">
                  <c:v>1.1209646632574675</c:v>
                </c:pt>
                <c:pt idx="27">
                  <c:v>1.1209646632574675</c:v>
                </c:pt>
                <c:pt idx="28">
                  <c:v>-5.7896533130405317</c:v>
                </c:pt>
                <c:pt idx="29">
                  <c:v>-5.7896533130405317</c:v>
                </c:pt>
                <c:pt idx="30">
                  <c:v>-14.866643037167535</c:v>
                </c:pt>
                <c:pt idx="31">
                  <c:v>13.541193832173207</c:v>
                </c:pt>
                <c:pt idx="32">
                  <c:v>-13.903109605406428</c:v>
                </c:pt>
                <c:pt idx="33">
                  <c:v>3.2507642259585907</c:v>
                </c:pt>
                <c:pt idx="34">
                  <c:v>4.9400047660157611</c:v>
                </c:pt>
                <c:pt idx="35">
                  <c:v>-3.9075156809307714</c:v>
                </c:pt>
                <c:pt idx="36">
                  <c:v>1.3838564818757106</c:v>
                </c:pt>
                <c:pt idx="37">
                  <c:v>32.460024721166207</c:v>
                </c:pt>
                <c:pt idx="38">
                  <c:v>21.30603538654691</c:v>
                </c:pt>
                <c:pt idx="39">
                  <c:v>18.82994408067492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74-7647-A53B-BAE95A5BB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910767"/>
        <c:axId val="809343215"/>
      </c:scatterChart>
      <c:valAx>
        <c:axId val="808910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pw_AC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09343215"/>
        <c:crosses val="autoZero"/>
        <c:crossBetween val="midCat"/>
      </c:valAx>
      <c:valAx>
        <c:axId val="8093432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9107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pw_AC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Data_Analysis!$B$2:$B$41</c:f>
              <c:numCache>
                <c:formatCode>0.00</c:formatCode>
                <c:ptCount val="40"/>
                <c:pt idx="0">
                  <c:v>43258</c:v>
                </c:pt>
                <c:pt idx="1">
                  <c:v>29898</c:v>
                </c:pt>
                <c:pt idx="2">
                  <c:v>58375</c:v>
                </c:pt>
                <c:pt idx="3">
                  <c:v>33211</c:v>
                </c:pt>
                <c:pt idx="4">
                  <c:v>43258</c:v>
                </c:pt>
                <c:pt idx="5">
                  <c:v>15125000</c:v>
                </c:pt>
                <c:pt idx="6">
                  <c:v>7165600</c:v>
                </c:pt>
                <c:pt idx="7">
                  <c:v>8034700</c:v>
                </c:pt>
                <c:pt idx="8">
                  <c:v>5946500</c:v>
                </c:pt>
                <c:pt idx="9">
                  <c:v>9673900</c:v>
                </c:pt>
                <c:pt idx="10">
                  <c:v>13353000</c:v>
                </c:pt>
                <c:pt idx="11">
                  <c:v>9834200</c:v>
                </c:pt>
                <c:pt idx="12">
                  <c:v>10486000</c:v>
                </c:pt>
                <c:pt idx="13">
                  <c:v>17221000</c:v>
                </c:pt>
                <c:pt idx="14">
                  <c:v>20256000</c:v>
                </c:pt>
                <c:pt idx="15">
                  <c:v>25300000</c:v>
                </c:pt>
                <c:pt idx="16">
                  <c:v>18405000</c:v>
                </c:pt>
                <c:pt idx="17">
                  <c:v>14113000</c:v>
                </c:pt>
                <c:pt idx="18">
                  <c:v>27985000</c:v>
                </c:pt>
                <c:pt idx="19">
                  <c:v>27985000</c:v>
                </c:pt>
                <c:pt idx="20">
                  <c:v>25447000</c:v>
                </c:pt>
                <c:pt idx="21">
                  <c:v>36835000</c:v>
                </c:pt>
                <c:pt idx="22">
                  <c:v>29429000</c:v>
                </c:pt>
                <c:pt idx="23">
                  <c:v>35851000</c:v>
                </c:pt>
                <c:pt idx="24">
                  <c:v>20092000</c:v>
                </c:pt>
                <c:pt idx="25">
                  <c:v>27698000</c:v>
                </c:pt>
                <c:pt idx="26">
                  <c:v>35591000</c:v>
                </c:pt>
                <c:pt idx="27">
                  <c:v>35591000</c:v>
                </c:pt>
                <c:pt idx="28">
                  <c:v>37574000</c:v>
                </c:pt>
                <c:pt idx="29">
                  <c:v>37574000</c:v>
                </c:pt>
                <c:pt idx="30">
                  <c:v>54781000</c:v>
                </c:pt>
                <c:pt idx="31">
                  <c:v>43948000</c:v>
                </c:pt>
                <c:pt idx="32">
                  <c:v>52814000</c:v>
                </c:pt>
                <c:pt idx="33">
                  <c:v>45656000</c:v>
                </c:pt>
                <c:pt idx="34">
                  <c:v>46652000</c:v>
                </c:pt>
                <c:pt idx="35">
                  <c:v>57017000</c:v>
                </c:pt>
                <c:pt idx="36">
                  <c:v>52707000</c:v>
                </c:pt>
                <c:pt idx="37">
                  <c:v>40422000</c:v>
                </c:pt>
                <c:pt idx="38">
                  <c:v>45785000</c:v>
                </c:pt>
                <c:pt idx="39">
                  <c:v>46013000</c:v>
                </c:pt>
              </c:numCache>
            </c:numRef>
          </c:xVal>
          <c:yVal>
            <c:numRef>
              <c:f>Regressao2!$C$29:$C$68</c:f>
              <c:numCache>
                <c:formatCode>General</c:formatCode>
                <c:ptCount val="40"/>
                <c:pt idx="0">
                  <c:v>-0.50812549350273795</c:v>
                </c:pt>
                <c:pt idx="1">
                  <c:v>4.5029170840492174</c:v>
                </c:pt>
                <c:pt idx="2">
                  <c:v>-12.267289663479458</c:v>
                </c:pt>
                <c:pt idx="3">
                  <c:v>3.6886340434846399</c:v>
                </c:pt>
                <c:pt idx="4">
                  <c:v>-0.50812549350273795</c:v>
                </c:pt>
                <c:pt idx="5">
                  <c:v>-1.7051128803646689</c:v>
                </c:pt>
                <c:pt idx="6">
                  <c:v>4.3454920330128211</c:v>
                </c:pt>
                <c:pt idx="7">
                  <c:v>-4.1752286402915253</c:v>
                </c:pt>
                <c:pt idx="8">
                  <c:v>5.9943720218212233</c:v>
                </c:pt>
                <c:pt idx="9">
                  <c:v>6.9790227078078422</c:v>
                </c:pt>
                <c:pt idx="10">
                  <c:v>6.2248466345902376</c:v>
                </c:pt>
                <c:pt idx="11">
                  <c:v>-3.6032411143283536</c:v>
                </c:pt>
                <c:pt idx="12">
                  <c:v>1.2319879556298012</c:v>
                </c:pt>
                <c:pt idx="13">
                  <c:v>3.0847285081655382</c:v>
                </c:pt>
                <c:pt idx="14">
                  <c:v>-14.943130389380503</c:v>
                </c:pt>
                <c:pt idx="15">
                  <c:v>-17.295022717185759</c:v>
                </c:pt>
                <c:pt idx="16">
                  <c:v>11.500621383237327</c:v>
                </c:pt>
                <c:pt idx="17">
                  <c:v>7.18889592529281</c:v>
                </c:pt>
                <c:pt idx="18">
                  <c:v>-14.782101654771573</c:v>
                </c:pt>
                <c:pt idx="19">
                  <c:v>-14.782101654771573</c:v>
                </c:pt>
                <c:pt idx="20">
                  <c:v>-2.386883812148767</c:v>
                </c:pt>
                <c:pt idx="21">
                  <c:v>-18.605701981723698</c:v>
                </c:pt>
                <c:pt idx="22">
                  <c:v>-6.4767222817521883</c:v>
                </c:pt>
                <c:pt idx="23">
                  <c:v>-16.94779763902654</c:v>
                </c:pt>
                <c:pt idx="24">
                  <c:v>6.1421997322556372</c:v>
                </c:pt>
                <c:pt idx="25">
                  <c:v>15.22694282127965</c:v>
                </c:pt>
                <c:pt idx="26">
                  <c:v>0.46407219646400222</c:v>
                </c:pt>
                <c:pt idx="27">
                  <c:v>0.46407219646400222</c:v>
                </c:pt>
                <c:pt idx="28">
                  <c:v>-5.7685371988164036</c:v>
                </c:pt>
                <c:pt idx="29">
                  <c:v>-5.7685371988164036</c:v>
                </c:pt>
                <c:pt idx="30">
                  <c:v>-14.543737821798857</c:v>
                </c:pt>
                <c:pt idx="31">
                  <c:v>12.579136704659959</c:v>
                </c:pt>
                <c:pt idx="32">
                  <c:v>-12.695745380373083</c:v>
                </c:pt>
                <c:pt idx="33">
                  <c:v>4.0595739394160262</c:v>
                </c:pt>
                <c:pt idx="34">
                  <c:v>4.9815331941146042</c:v>
                </c:pt>
                <c:pt idx="35">
                  <c:v>-3.2181681320242461</c:v>
                </c:pt>
                <c:pt idx="36">
                  <c:v>0.39604256394761705</c:v>
                </c:pt>
                <c:pt idx="37">
                  <c:v>32.13725294912085</c:v>
                </c:pt>
                <c:pt idx="38">
                  <c:v>20.666337482921463</c:v>
                </c:pt>
                <c:pt idx="39">
                  <c:v>19.122629070324564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88-8346-A4D6-147A7FF35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238623"/>
        <c:axId val="794571103"/>
      </c:scatterChart>
      <c:valAx>
        <c:axId val="831238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pw_AC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794571103"/>
        <c:crosses val="autoZero"/>
        <c:crossBetween val="midCat"/>
      </c:valAx>
      <c:valAx>
        <c:axId val="7945711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12386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zcdOut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Regressao2!$C$2:$C$41</c:f>
              <c:strCache>
                <c:ptCount val="40"/>
                <c:pt idx="9">
                  <c:v>SS</c:v>
                </c:pt>
                <c:pt idx="10">
                  <c:v>45629.1705</c:v>
                </c:pt>
                <c:pt idx="11">
                  <c:v>4940.829495</c:v>
                </c:pt>
                <c:pt idx="12">
                  <c:v>50570</c:v>
                </c:pt>
                <c:pt idx="14">
                  <c:v>Standard Error</c:v>
                </c:pt>
                <c:pt idx="15">
                  <c:v>26.25252103</c:v>
                </c:pt>
                <c:pt idx="16">
                  <c:v>1.06171E-06</c:v>
                </c:pt>
                <c:pt idx="17">
                  <c:v>0.046451204</c:v>
                </c:pt>
                <c:pt idx="18">
                  <c:v>0.00858937</c:v>
                </c:pt>
                <c:pt idx="19">
                  <c:v>0.076746799</c:v>
                </c:pt>
                <c:pt idx="20">
                  <c:v>0.000288253</c:v>
                </c:pt>
                <c:pt idx="26">
                  <c:v>Residuals</c:v>
                </c:pt>
                <c:pt idx="27">
                  <c:v>-0.508125494</c:v>
                </c:pt>
                <c:pt idx="28">
                  <c:v>4.502917084</c:v>
                </c:pt>
                <c:pt idx="29">
                  <c:v>-12.26728966</c:v>
                </c:pt>
                <c:pt idx="30">
                  <c:v>3.688634043</c:v>
                </c:pt>
                <c:pt idx="31">
                  <c:v>-0.508125494</c:v>
                </c:pt>
                <c:pt idx="32">
                  <c:v>-1.70511288</c:v>
                </c:pt>
                <c:pt idx="33">
                  <c:v>4.345492033</c:v>
                </c:pt>
                <c:pt idx="34">
                  <c:v>-4.17522864</c:v>
                </c:pt>
                <c:pt idx="35">
                  <c:v>5.994372022</c:v>
                </c:pt>
                <c:pt idx="36">
                  <c:v>6.979022708</c:v>
                </c:pt>
                <c:pt idx="37">
                  <c:v>6.224846635</c:v>
                </c:pt>
                <c:pt idx="38">
                  <c:v>-3.603241114</c:v>
                </c:pt>
                <c:pt idx="39">
                  <c:v>1.231987956</c:v>
                </c:pt>
              </c:strCache>
            </c:strRef>
          </c:xVal>
          <c:yVal>
            <c:numRef>
              <c:f>Regressao2!$C$29:$C$68</c:f>
              <c:numCache>
                <c:formatCode>General</c:formatCode>
                <c:ptCount val="40"/>
                <c:pt idx="0">
                  <c:v>-0.50812549350273795</c:v>
                </c:pt>
                <c:pt idx="1">
                  <c:v>4.5029170840492174</c:v>
                </c:pt>
                <c:pt idx="2">
                  <c:v>-12.267289663479458</c:v>
                </c:pt>
                <c:pt idx="3">
                  <c:v>3.6886340434846399</c:v>
                </c:pt>
                <c:pt idx="4">
                  <c:v>-0.50812549350273795</c:v>
                </c:pt>
                <c:pt idx="5">
                  <c:v>-1.7051128803646689</c:v>
                </c:pt>
                <c:pt idx="6">
                  <c:v>4.3454920330128211</c:v>
                </c:pt>
                <c:pt idx="7">
                  <c:v>-4.1752286402915253</c:v>
                </c:pt>
                <c:pt idx="8">
                  <c:v>5.9943720218212233</c:v>
                </c:pt>
                <c:pt idx="9">
                  <c:v>6.9790227078078422</c:v>
                </c:pt>
                <c:pt idx="10">
                  <c:v>6.2248466345902376</c:v>
                </c:pt>
                <c:pt idx="11">
                  <c:v>-3.6032411143283536</c:v>
                </c:pt>
                <c:pt idx="12">
                  <c:v>1.2319879556298012</c:v>
                </c:pt>
                <c:pt idx="13">
                  <c:v>3.0847285081655382</c:v>
                </c:pt>
                <c:pt idx="14">
                  <c:v>-14.943130389380503</c:v>
                </c:pt>
                <c:pt idx="15">
                  <c:v>-17.295022717185759</c:v>
                </c:pt>
                <c:pt idx="16">
                  <c:v>11.500621383237327</c:v>
                </c:pt>
                <c:pt idx="17">
                  <c:v>7.18889592529281</c:v>
                </c:pt>
                <c:pt idx="18">
                  <c:v>-14.782101654771573</c:v>
                </c:pt>
                <c:pt idx="19">
                  <c:v>-14.782101654771573</c:v>
                </c:pt>
                <c:pt idx="20">
                  <c:v>-2.386883812148767</c:v>
                </c:pt>
                <c:pt idx="21">
                  <c:v>-18.605701981723698</c:v>
                </c:pt>
                <c:pt idx="22">
                  <c:v>-6.4767222817521883</c:v>
                </c:pt>
                <c:pt idx="23">
                  <c:v>-16.94779763902654</c:v>
                </c:pt>
                <c:pt idx="24">
                  <c:v>6.1421997322556372</c:v>
                </c:pt>
                <c:pt idx="25">
                  <c:v>15.22694282127965</c:v>
                </c:pt>
                <c:pt idx="26">
                  <c:v>0.46407219646400222</c:v>
                </c:pt>
                <c:pt idx="27">
                  <c:v>0.46407219646400222</c:v>
                </c:pt>
                <c:pt idx="28">
                  <c:v>-5.7685371988164036</c:v>
                </c:pt>
                <c:pt idx="29">
                  <c:v>-5.7685371988164036</c:v>
                </c:pt>
                <c:pt idx="30">
                  <c:v>-14.543737821798857</c:v>
                </c:pt>
                <c:pt idx="31">
                  <c:v>12.579136704659959</c:v>
                </c:pt>
                <c:pt idx="32">
                  <c:v>-12.695745380373083</c:v>
                </c:pt>
                <c:pt idx="33">
                  <c:v>4.0595739394160262</c:v>
                </c:pt>
                <c:pt idx="34">
                  <c:v>4.9815331941146042</c:v>
                </c:pt>
                <c:pt idx="35">
                  <c:v>-3.2181681320242461</c:v>
                </c:pt>
                <c:pt idx="36">
                  <c:v>0.39604256394761705</c:v>
                </c:pt>
                <c:pt idx="37">
                  <c:v>32.13725294912085</c:v>
                </c:pt>
                <c:pt idx="38">
                  <c:v>20.666337482921463</c:v>
                </c:pt>
                <c:pt idx="39">
                  <c:v>19.122629070324564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84-354B-B43C-0E147258F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649951"/>
        <c:axId val="831651583"/>
      </c:scatterChart>
      <c:valAx>
        <c:axId val="831649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zcdOut</a:t>
                </a:r>
              </a:p>
            </c:rich>
          </c:tx>
          <c:overlay val="0"/>
        </c:title>
        <c:majorTickMark val="out"/>
        <c:minorTickMark val="none"/>
        <c:tickLblPos val="nextTo"/>
        <c:crossAx val="831651583"/>
        <c:crosses val="autoZero"/>
        <c:crossBetween val="midCat"/>
      </c:valAx>
      <c:valAx>
        <c:axId val="8316515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16499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desvio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Regressao2!$D$2:$D$41</c:f>
              <c:strCache>
                <c:ptCount val="21"/>
                <c:pt idx="9">
                  <c:v>MS</c:v>
                </c:pt>
                <c:pt idx="10">
                  <c:v>9125.834101</c:v>
                </c:pt>
                <c:pt idx="11">
                  <c:v>145.3185146</c:v>
                </c:pt>
                <c:pt idx="14">
                  <c:v>t Stat</c:v>
                </c:pt>
                <c:pt idx="15">
                  <c:v>2.075272288</c:v>
                </c:pt>
                <c:pt idx="16">
                  <c:v>3.614867561</c:v>
                </c:pt>
                <c:pt idx="17">
                  <c:v>-1.786296304</c:v>
                </c:pt>
                <c:pt idx="18">
                  <c:v>-2.566601608</c:v>
                </c:pt>
                <c:pt idx="19">
                  <c:v>-2.114694274</c:v>
                </c:pt>
                <c:pt idx="20">
                  <c:v>0.279495581</c:v>
                </c:pt>
              </c:strCache>
            </c:strRef>
          </c:xVal>
          <c:yVal>
            <c:numRef>
              <c:f>Regressao2!$C$29:$C$68</c:f>
              <c:numCache>
                <c:formatCode>General</c:formatCode>
                <c:ptCount val="40"/>
                <c:pt idx="0">
                  <c:v>-0.50812549350273795</c:v>
                </c:pt>
                <c:pt idx="1">
                  <c:v>4.5029170840492174</c:v>
                </c:pt>
                <c:pt idx="2">
                  <c:v>-12.267289663479458</c:v>
                </c:pt>
                <c:pt idx="3">
                  <c:v>3.6886340434846399</c:v>
                </c:pt>
                <c:pt idx="4">
                  <c:v>-0.50812549350273795</c:v>
                </c:pt>
                <c:pt idx="5">
                  <c:v>-1.7051128803646689</c:v>
                </c:pt>
                <c:pt idx="6">
                  <c:v>4.3454920330128211</c:v>
                </c:pt>
                <c:pt idx="7">
                  <c:v>-4.1752286402915253</c:v>
                </c:pt>
                <c:pt idx="8">
                  <c:v>5.9943720218212233</c:v>
                </c:pt>
                <c:pt idx="9">
                  <c:v>6.9790227078078422</c:v>
                </c:pt>
                <c:pt idx="10">
                  <c:v>6.2248466345902376</c:v>
                </c:pt>
                <c:pt idx="11">
                  <c:v>-3.6032411143283536</c:v>
                </c:pt>
                <c:pt idx="12">
                  <c:v>1.2319879556298012</c:v>
                </c:pt>
                <c:pt idx="13">
                  <c:v>3.0847285081655382</c:v>
                </c:pt>
                <c:pt idx="14">
                  <c:v>-14.943130389380503</c:v>
                </c:pt>
                <c:pt idx="15">
                  <c:v>-17.295022717185759</c:v>
                </c:pt>
                <c:pt idx="16">
                  <c:v>11.500621383237327</c:v>
                </c:pt>
                <c:pt idx="17">
                  <c:v>7.18889592529281</c:v>
                </c:pt>
                <c:pt idx="18">
                  <c:v>-14.782101654771573</c:v>
                </c:pt>
                <c:pt idx="19">
                  <c:v>-14.782101654771573</c:v>
                </c:pt>
                <c:pt idx="20">
                  <c:v>-2.386883812148767</c:v>
                </c:pt>
                <c:pt idx="21">
                  <c:v>-18.605701981723698</c:v>
                </c:pt>
                <c:pt idx="22">
                  <c:v>-6.4767222817521883</c:v>
                </c:pt>
                <c:pt idx="23">
                  <c:v>-16.94779763902654</c:v>
                </c:pt>
                <c:pt idx="24">
                  <c:v>6.1421997322556372</c:v>
                </c:pt>
                <c:pt idx="25">
                  <c:v>15.22694282127965</c:v>
                </c:pt>
                <c:pt idx="26">
                  <c:v>0.46407219646400222</c:v>
                </c:pt>
                <c:pt idx="27">
                  <c:v>0.46407219646400222</c:v>
                </c:pt>
                <c:pt idx="28">
                  <c:v>-5.7685371988164036</c:v>
                </c:pt>
                <c:pt idx="29">
                  <c:v>-5.7685371988164036</c:v>
                </c:pt>
                <c:pt idx="30">
                  <c:v>-14.543737821798857</c:v>
                </c:pt>
                <c:pt idx="31">
                  <c:v>12.579136704659959</c:v>
                </c:pt>
                <c:pt idx="32">
                  <c:v>-12.695745380373083</c:v>
                </c:pt>
                <c:pt idx="33">
                  <c:v>4.0595739394160262</c:v>
                </c:pt>
                <c:pt idx="34">
                  <c:v>4.9815331941146042</c:v>
                </c:pt>
                <c:pt idx="35">
                  <c:v>-3.2181681320242461</c:v>
                </c:pt>
                <c:pt idx="36">
                  <c:v>0.39604256394761705</c:v>
                </c:pt>
                <c:pt idx="37">
                  <c:v>32.13725294912085</c:v>
                </c:pt>
                <c:pt idx="38">
                  <c:v>20.666337482921463</c:v>
                </c:pt>
                <c:pt idx="39">
                  <c:v>19.122629070324564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93-BF4D-B813-71B3BC5B3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576991"/>
        <c:axId val="832578623"/>
      </c:scatterChart>
      <c:valAx>
        <c:axId val="832576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desvio</a:t>
                </a:r>
              </a:p>
            </c:rich>
          </c:tx>
          <c:overlay val="0"/>
        </c:title>
        <c:majorTickMark val="out"/>
        <c:minorTickMark val="none"/>
        <c:tickLblPos val="nextTo"/>
        <c:crossAx val="832578623"/>
        <c:crosses val="autoZero"/>
        <c:crossBetween val="midCat"/>
      </c:valAx>
      <c:valAx>
        <c:axId val="8325786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25769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beat_frequency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Regressao2!$E$2:$E$41</c:f>
              <c:strCache>
                <c:ptCount val="40"/>
                <c:pt idx="9">
                  <c:v>F</c:v>
                </c:pt>
                <c:pt idx="10">
                  <c:v>62.79883969</c:v>
                </c:pt>
                <c:pt idx="14">
                  <c:v>P-value</c:v>
                </c:pt>
                <c:pt idx="15">
                  <c:v>0.045596503</c:v>
                </c:pt>
                <c:pt idx="16">
                  <c:v>0.00096144</c:v>
                </c:pt>
                <c:pt idx="17">
                  <c:v>0.082972199</c:v>
                </c:pt>
                <c:pt idx="18">
                  <c:v>0.014845118</c:v>
                </c:pt>
                <c:pt idx="19">
                  <c:v>0.041865381</c:v>
                </c:pt>
                <c:pt idx="20">
                  <c:v>0.781557801</c:v>
                </c:pt>
                <c:pt idx="24">
                  <c:v>PROBABILITY OUTPUT</c:v>
                </c:pt>
                <c:pt idx="26">
                  <c:v>Percentile</c:v>
                </c:pt>
                <c:pt idx="27">
                  <c:v>1.25</c:v>
                </c:pt>
                <c:pt idx="28">
                  <c:v>3.75</c:v>
                </c:pt>
                <c:pt idx="29">
                  <c:v>6.25</c:v>
                </c:pt>
                <c:pt idx="30">
                  <c:v>8.75</c:v>
                </c:pt>
                <c:pt idx="31">
                  <c:v>11.25</c:v>
                </c:pt>
                <c:pt idx="32">
                  <c:v>13.75</c:v>
                </c:pt>
                <c:pt idx="33">
                  <c:v>16.25</c:v>
                </c:pt>
                <c:pt idx="34">
                  <c:v>18.75</c:v>
                </c:pt>
                <c:pt idx="35">
                  <c:v>21.25</c:v>
                </c:pt>
                <c:pt idx="36">
                  <c:v>23.75</c:v>
                </c:pt>
                <c:pt idx="37">
                  <c:v>26.25</c:v>
                </c:pt>
                <c:pt idx="38">
                  <c:v>28.75</c:v>
                </c:pt>
                <c:pt idx="39">
                  <c:v>31.25</c:v>
                </c:pt>
              </c:strCache>
            </c:strRef>
          </c:xVal>
          <c:yVal>
            <c:numRef>
              <c:f>Regressao2!$C$29:$C$68</c:f>
              <c:numCache>
                <c:formatCode>General</c:formatCode>
                <c:ptCount val="40"/>
                <c:pt idx="0">
                  <c:v>-0.50812549350273795</c:v>
                </c:pt>
                <c:pt idx="1">
                  <c:v>4.5029170840492174</c:v>
                </c:pt>
                <c:pt idx="2">
                  <c:v>-12.267289663479458</c:v>
                </c:pt>
                <c:pt idx="3">
                  <c:v>3.6886340434846399</c:v>
                </c:pt>
                <c:pt idx="4">
                  <c:v>-0.50812549350273795</c:v>
                </c:pt>
                <c:pt idx="5">
                  <c:v>-1.7051128803646689</c:v>
                </c:pt>
                <c:pt idx="6">
                  <c:v>4.3454920330128211</c:v>
                </c:pt>
                <c:pt idx="7">
                  <c:v>-4.1752286402915253</c:v>
                </c:pt>
                <c:pt idx="8">
                  <c:v>5.9943720218212233</c:v>
                </c:pt>
                <c:pt idx="9">
                  <c:v>6.9790227078078422</c:v>
                </c:pt>
                <c:pt idx="10">
                  <c:v>6.2248466345902376</c:v>
                </c:pt>
                <c:pt idx="11">
                  <c:v>-3.6032411143283536</c:v>
                </c:pt>
                <c:pt idx="12">
                  <c:v>1.2319879556298012</c:v>
                </c:pt>
                <c:pt idx="13">
                  <c:v>3.0847285081655382</c:v>
                </c:pt>
                <c:pt idx="14">
                  <c:v>-14.943130389380503</c:v>
                </c:pt>
                <c:pt idx="15">
                  <c:v>-17.295022717185759</c:v>
                </c:pt>
                <c:pt idx="16">
                  <c:v>11.500621383237327</c:v>
                </c:pt>
                <c:pt idx="17">
                  <c:v>7.18889592529281</c:v>
                </c:pt>
                <c:pt idx="18">
                  <c:v>-14.782101654771573</c:v>
                </c:pt>
                <c:pt idx="19">
                  <c:v>-14.782101654771573</c:v>
                </c:pt>
                <c:pt idx="20">
                  <c:v>-2.386883812148767</c:v>
                </c:pt>
                <c:pt idx="21">
                  <c:v>-18.605701981723698</c:v>
                </c:pt>
                <c:pt idx="22">
                  <c:v>-6.4767222817521883</c:v>
                </c:pt>
                <c:pt idx="23">
                  <c:v>-16.94779763902654</c:v>
                </c:pt>
                <c:pt idx="24">
                  <c:v>6.1421997322556372</c:v>
                </c:pt>
                <c:pt idx="25">
                  <c:v>15.22694282127965</c:v>
                </c:pt>
                <c:pt idx="26">
                  <c:v>0.46407219646400222</c:v>
                </c:pt>
                <c:pt idx="27">
                  <c:v>0.46407219646400222</c:v>
                </c:pt>
                <c:pt idx="28">
                  <c:v>-5.7685371988164036</c:v>
                </c:pt>
                <c:pt idx="29">
                  <c:v>-5.7685371988164036</c:v>
                </c:pt>
                <c:pt idx="30">
                  <c:v>-14.543737821798857</c:v>
                </c:pt>
                <c:pt idx="31">
                  <c:v>12.579136704659959</c:v>
                </c:pt>
                <c:pt idx="32">
                  <c:v>-12.695745380373083</c:v>
                </c:pt>
                <c:pt idx="33">
                  <c:v>4.0595739394160262</c:v>
                </c:pt>
                <c:pt idx="34">
                  <c:v>4.9815331941146042</c:v>
                </c:pt>
                <c:pt idx="35">
                  <c:v>-3.2181681320242461</c:v>
                </c:pt>
                <c:pt idx="36">
                  <c:v>0.39604256394761705</c:v>
                </c:pt>
                <c:pt idx="37">
                  <c:v>32.13725294912085</c:v>
                </c:pt>
                <c:pt idx="38">
                  <c:v>20.666337482921463</c:v>
                </c:pt>
                <c:pt idx="39">
                  <c:v>19.122629070324564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70-E643-840C-1DB950577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617007"/>
        <c:axId val="832618687"/>
      </c:scatterChart>
      <c:valAx>
        <c:axId val="832617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beat_frequency</a:t>
                </a:r>
              </a:p>
            </c:rich>
          </c:tx>
          <c:overlay val="0"/>
        </c:title>
        <c:majorTickMark val="out"/>
        <c:minorTickMark val="none"/>
        <c:tickLblPos val="nextTo"/>
        <c:crossAx val="832618687"/>
        <c:crosses val="autoZero"/>
        <c:crossBetween val="midCat"/>
      </c:valAx>
      <c:valAx>
        <c:axId val="8326186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26170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psd_desvio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Regressao2!$F$2:$F$41</c:f>
              <c:strCache>
                <c:ptCount val="40"/>
                <c:pt idx="9">
                  <c:v>Significance F</c:v>
                </c:pt>
                <c:pt idx="10">
                  <c:v>3.41594E-16</c:v>
                </c:pt>
                <c:pt idx="14">
                  <c:v>Lower 95%</c:v>
                </c:pt>
                <c:pt idx="15">
                  <c:v>1.129587662</c:v>
                </c:pt>
                <c:pt idx="16">
                  <c:v>1.68029E-06</c:v>
                </c:pt>
                <c:pt idx="17">
                  <c:v>-0.177375817</c:v>
                </c:pt>
                <c:pt idx="18">
                  <c:v>-0.039501189</c:v>
                </c:pt>
                <c:pt idx="19">
                  <c:v>-0.318264276</c:v>
                </c:pt>
                <c:pt idx="20">
                  <c:v>-0.000505235</c:v>
                </c:pt>
                <c:pt idx="26">
                  <c:v>Flow rate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</c:strCache>
            </c:strRef>
          </c:xVal>
          <c:yVal>
            <c:numRef>
              <c:f>Regressao2!$C$29:$C$68</c:f>
              <c:numCache>
                <c:formatCode>General</c:formatCode>
                <c:ptCount val="40"/>
                <c:pt idx="0">
                  <c:v>-0.50812549350273795</c:v>
                </c:pt>
                <c:pt idx="1">
                  <c:v>4.5029170840492174</c:v>
                </c:pt>
                <c:pt idx="2">
                  <c:v>-12.267289663479458</c:v>
                </c:pt>
                <c:pt idx="3">
                  <c:v>3.6886340434846399</c:v>
                </c:pt>
                <c:pt idx="4">
                  <c:v>-0.50812549350273795</c:v>
                </c:pt>
                <c:pt idx="5">
                  <c:v>-1.7051128803646689</c:v>
                </c:pt>
                <c:pt idx="6">
                  <c:v>4.3454920330128211</c:v>
                </c:pt>
                <c:pt idx="7">
                  <c:v>-4.1752286402915253</c:v>
                </c:pt>
                <c:pt idx="8">
                  <c:v>5.9943720218212233</c:v>
                </c:pt>
                <c:pt idx="9">
                  <c:v>6.9790227078078422</c:v>
                </c:pt>
                <c:pt idx="10">
                  <c:v>6.2248466345902376</c:v>
                </c:pt>
                <c:pt idx="11">
                  <c:v>-3.6032411143283536</c:v>
                </c:pt>
                <c:pt idx="12">
                  <c:v>1.2319879556298012</c:v>
                </c:pt>
                <c:pt idx="13">
                  <c:v>3.0847285081655382</c:v>
                </c:pt>
                <c:pt idx="14">
                  <c:v>-14.943130389380503</c:v>
                </c:pt>
                <c:pt idx="15">
                  <c:v>-17.295022717185759</c:v>
                </c:pt>
                <c:pt idx="16">
                  <c:v>11.500621383237327</c:v>
                </c:pt>
                <c:pt idx="17">
                  <c:v>7.18889592529281</c:v>
                </c:pt>
                <c:pt idx="18">
                  <c:v>-14.782101654771573</c:v>
                </c:pt>
                <c:pt idx="19">
                  <c:v>-14.782101654771573</c:v>
                </c:pt>
                <c:pt idx="20">
                  <c:v>-2.386883812148767</c:v>
                </c:pt>
                <c:pt idx="21">
                  <c:v>-18.605701981723698</c:v>
                </c:pt>
                <c:pt idx="22">
                  <c:v>-6.4767222817521883</c:v>
                </c:pt>
                <c:pt idx="23">
                  <c:v>-16.94779763902654</c:v>
                </c:pt>
                <c:pt idx="24">
                  <c:v>6.1421997322556372</c:v>
                </c:pt>
                <c:pt idx="25">
                  <c:v>15.22694282127965</c:v>
                </c:pt>
                <c:pt idx="26">
                  <c:v>0.46407219646400222</c:v>
                </c:pt>
                <c:pt idx="27">
                  <c:v>0.46407219646400222</c:v>
                </c:pt>
                <c:pt idx="28">
                  <c:v>-5.7685371988164036</c:v>
                </c:pt>
                <c:pt idx="29">
                  <c:v>-5.7685371988164036</c:v>
                </c:pt>
                <c:pt idx="30">
                  <c:v>-14.543737821798857</c:v>
                </c:pt>
                <c:pt idx="31">
                  <c:v>12.579136704659959</c:v>
                </c:pt>
                <c:pt idx="32">
                  <c:v>-12.695745380373083</c:v>
                </c:pt>
                <c:pt idx="33">
                  <c:v>4.0595739394160262</c:v>
                </c:pt>
                <c:pt idx="34">
                  <c:v>4.9815331941146042</c:v>
                </c:pt>
                <c:pt idx="35">
                  <c:v>-3.2181681320242461</c:v>
                </c:pt>
                <c:pt idx="36">
                  <c:v>0.39604256394761705</c:v>
                </c:pt>
                <c:pt idx="37">
                  <c:v>32.13725294912085</c:v>
                </c:pt>
                <c:pt idx="38">
                  <c:v>20.666337482921463</c:v>
                </c:pt>
                <c:pt idx="39">
                  <c:v>19.122629070324564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63-7541-ADEF-2326442A7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658223"/>
        <c:axId val="831533839"/>
      </c:scatterChart>
      <c:valAx>
        <c:axId val="831658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psd_desvio</a:t>
                </a:r>
              </a:p>
            </c:rich>
          </c:tx>
          <c:overlay val="0"/>
        </c:title>
        <c:majorTickMark val="out"/>
        <c:minorTickMark val="none"/>
        <c:tickLblPos val="nextTo"/>
        <c:crossAx val="831533839"/>
        <c:crosses val="autoZero"/>
        <c:crossBetween val="midCat"/>
      </c:valAx>
      <c:valAx>
        <c:axId val="8315338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16582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pw_AC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Flow rate</c:v>
          </c:tx>
          <c:spPr>
            <a:ln w="19050">
              <a:noFill/>
            </a:ln>
          </c:spPr>
          <c:xVal>
            <c:numRef>
              <c:f>Data_Analysis!$B$2:$B$41</c:f>
              <c:numCache>
                <c:formatCode>0.00</c:formatCode>
                <c:ptCount val="40"/>
                <c:pt idx="0">
                  <c:v>43258</c:v>
                </c:pt>
                <c:pt idx="1">
                  <c:v>29898</c:v>
                </c:pt>
                <c:pt idx="2">
                  <c:v>58375</c:v>
                </c:pt>
                <c:pt idx="3">
                  <c:v>33211</c:v>
                </c:pt>
                <c:pt idx="4">
                  <c:v>43258</c:v>
                </c:pt>
                <c:pt idx="5">
                  <c:v>15125000</c:v>
                </c:pt>
                <c:pt idx="6">
                  <c:v>7165600</c:v>
                </c:pt>
                <c:pt idx="7">
                  <c:v>8034700</c:v>
                </c:pt>
                <c:pt idx="8">
                  <c:v>5946500</c:v>
                </c:pt>
                <c:pt idx="9">
                  <c:v>9673900</c:v>
                </c:pt>
                <c:pt idx="10">
                  <c:v>13353000</c:v>
                </c:pt>
                <c:pt idx="11">
                  <c:v>9834200</c:v>
                </c:pt>
                <c:pt idx="12">
                  <c:v>10486000</c:v>
                </c:pt>
                <c:pt idx="13">
                  <c:v>17221000</c:v>
                </c:pt>
                <c:pt idx="14">
                  <c:v>20256000</c:v>
                </c:pt>
                <c:pt idx="15">
                  <c:v>25300000</c:v>
                </c:pt>
                <c:pt idx="16">
                  <c:v>18405000</c:v>
                </c:pt>
                <c:pt idx="17">
                  <c:v>14113000</c:v>
                </c:pt>
                <c:pt idx="18">
                  <c:v>27985000</c:v>
                </c:pt>
                <c:pt idx="19">
                  <c:v>27985000</c:v>
                </c:pt>
                <c:pt idx="20">
                  <c:v>25447000</c:v>
                </c:pt>
                <c:pt idx="21">
                  <c:v>36835000</c:v>
                </c:pt>
                <c:pt idx="22">
                  <c:v>29429000</c:v>
                </c:pt>
                <c:pt idx="23">
                  <c:v>35851000</c:v>
                </c:pt>
                <c:pt idx="24">
                  <c:v>20092000</c:v>
                </c:pt>
                <c:pt idx="25">
                  <c:v>27698000</c:v>
                </c:pt>
                <c:pt idx="26">
                  <c:v>35591000</c:v>
                </c:pt>
                <c:pt idx="27">
                  <c:v>35591000</c:v>
                </c:pt>
                <c:pt idx="28">
                  <c:v>37574000</c:v>
                </c:pt>
                <c:pt idx="29">
                  <c:v>37574000</c:v>
                </c:pt>
                <c:pt idx="30">
                  <c:v>54781000</c:v>
                </c:pt>
                <c:pt idx="31">
                  <c:v>43948000</c:v>
                </c:pt>
                <c:pt idx="32">
                  <c:v>52814000</c:v>
                </c:pt>
                <c:pt idx="33">
                  <c:v>45656000</c:v>
                </c:pt>
                <c:pt idx="34">
                  <c:v>46652000</c:v>
                </c:pt>
                <c:pt idx="35">
                  <c:v>57017000</c:v>
                </c:pt>
                <c:pt idx="36">
                  <c:v>52707000</c:v>
                </c:pt>
                <c:pt idx="37">
                  <c:v>40422000</c:v>
                </c:pt>
                <c:pt idx="38">
                  <c:v>45785000</c:v>
                </c:pt>
                <c:pt idx="39">
                  <c:v>46013000</c:v>
                </c:pt>
              </c:numCache>
            </c:numRef>
          </c:xVal>
          <c:yVal>
            <c:numRef>
              <c:f>Data_Analysis!$G$2:$G$41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 formatCode="0.00">
                  <c:v>55</c:v>
                </c:pt>
                <c:pt idx="26" formatCode="0.00">
                  <c:v>55</c:v>
                </c:pt>
                <c:pt idx="27" formatCode="0.00">
                  <c:v>55</c:v>
                </c:pt>
                <c:pt idx="28" formatCode="0.00">
                  <c:v>55</c:v>
                </c:pt>
                <c:pt idx="29" formatCode="0.00">
                  <c:v>55</c:v>
                </c:pt>
                <c:pt idx="30" formatCode="0.00">
                  <c:v>85</c:v>
                </c:pt>
                <c:pt idx="31" formatCode="0.00">
                  <c:v>85</c:v>
                </c:pt>
                <c:pt idx="32" formatCode="0.00">
                  <c:v>85</c:v>
                </c:pt>
                <c:pt idx="33" formatCode="0.00">
                  <c:v>85</c:v>
                </c:pt>
                <c:pt idx="34" formatCode="0.00">
                  <c:v>85</c:v>
                </c:pt>
                <c:pt idx="35" formatCode="0.00">
                  <c:v>100</c:v>
                </c:pt>
                <c:pt idx="36" formatCode="0.00">
                  <c:v>100</c:v>
                </c:pt>
                <c:pt idx="37" formatCode="0.00">
                  <c:v>100</c:v>
                </c:pt>
                <c:pt idx="38" formatCode="0.00">
                  <c:v>100</c:v>
                </c:pt>
                <c:pt idx="39" formatCode="0.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B7-C242-83FA-D71A3A2E68BC}"/>
            </c:ext>
          </c:extLst>
        </c:ser>
        <c:ser>
          <c:idx val="1"/>
          <c:order val="1"/>
          <c:tx>
            <c:v>Predicted Flow rate</c:v>
          </c:tx>
          <c:spPr>
            <a:ln w="19050">
              <a:noFill/>
            </a:ln>
          </c:spPr>
          <c:xVal>
            <c:numRef>
              <c:f>Data_Analysis!$B$2:$B$41</c:f>
              <c:numCache>
                <c:formatCode>0.00</c:formatCode>
                <c:ptCount val="40"/>
                <c:pt idx="0">
                  <c:v>43258</c:v>
                </c:pt>
                <c:pt idx="1">
                  <c:v>29898</c:v>
                </c:pt>
                <c:pt idx="2">
                  <c:v>58375</c:v>
                </c:pt>
                <c:pt idx="3">
                  <c:v>33211</c:v>
                </c:pt>
                <c:pt idx="4">
                  <c:v>43258</c:v>
                </c:pt>
                <c:pt idx="5">
                  <c:v>15125000</c:v>
                </c:pt>
                <c:pt idx="6">
                  <c:v>7165600</c:v>
                </c:pt>
                <c:pt idx="7">
                  <c:v>8034700</c:v>
                </c:pt>
                <c:pt idx="8">
                  <c:v>5946500</c:v>
                </c:pt>
                <c:pt idx="9">
                  <c:v>9673900</c:v>
                </c:pt>
                <c:pt idx="10">
                  <c:v>13353000</c:v>
                </c:pt>
                <c:pt idx="11">
                  <c:v>9834200</c:v>
                </c:pt>
                <c:pt idx="12">
                  <c:v>10486000</c:v>
                </c:pt>
                <c:pt idx="13">
                  <c:v>17221000</c:v>
                </c:pt>
                <c:pt idx="14">
                  <c:v>20256000</c:v>
                </c:pt>
                <c:pt idx="15">
                  <c:v>25300000</c:v>
                </c:pt>
                <c:pt idx="16">
                  <c:v>18405000</c:v>
                </c:pt>
                <c:pt idx="17">
                  <c:v>14113000</c:v>
                </c:pt>
                <c:pt idx="18">
                  <c:v>27985000</c:v>
                </c:pt>
                <c:pt idx="19">
                  <c:v>27985000</c:v>
                </c:pt>
                <c:pt idx="20">
                  <c:v>25447000</c:v>
                </c:pt>
                <c:pt idx="21">
                  <c:v>36835000</c:v>
                </c:pt>
                <c:pt idx="22">
                  <c:v>29429000</c:v>
                </c:pt>
                <c:pt idx="23">
                  <c:v>35851000</c:v>
                </c:pt>
                <c:pt idx="24">
                  <c:v>20092000</c:v>
                </c:pt>
                <c:pt idx="25">
                  <c:v>27698000</c:v>
                </c:pt>
                <c:pt idx="26">
                  <c:v>35591000</c:v>
                </c:pt>
                <c:pt idx="27">
                  <c:v>35591000</c:v>
                </c:pt>
                <c:pt idx="28">
                  <c:v>37574000</c:v>
                </c:pt>
                <c:pt idx="29">
                  <c:v>37574000</c:v>
                </c:pt>
                <c:pt idx="30">
                  <c:v>54781000</c:v>
                </c:pt>
                <c:pt idx="31">
                  <c:v>43948000</c:v>
                </c:pt>
                <c:pt idx="32">
                  <c:v>52814000</c:v>
                </c:pt>
                <c:pt idx="33">
                  <c:v>45656000</c:v>
                </c:pt>
                <c:pt idx="34">
                  <c:v>46652000</c:v>
                </c:pt>
                <c:pt idx="35">
                  <c:v>57017000</c:v>
                </c:pt>
                <c:pt idx="36">
                  <c:v>52707000</c:v>
                </c:pt>
                <c:pt idx="37">
                  <c:v>40422000</c:v>
                </c:pt>
                <c:pt idx="38">
                  <c:v>45785000</c:v>
                </c:pt>
                <c:pt idx="39">
                  <c:v>46013000</c:v>
                </c:pt>
              </c:numCache>
            </c:numRef>
          </c:xVal>
          <c:yVal>
            <c:numRef>
              <c:f>Regressao2!$B$29:$B$68</c:f>
              <c:numCache>
                <c:formatCode>General</c:formatCode>
                <c:ptCount val="40"/>
                <c:pt idx="0">
                  <c:v>0.50812549350273795</c:v>
                </c:pt>
                <c:pt idx="1">
                  <c:v>-4.5029170840492174</c:v>
                </c:pt>
                <c:pt idx="2">
                  <c:v>12.267289663479458</c:v>
                </c:pt>
                <c:pt idx="3">
                  <c:v>-3.6886340434846399</c:v>
                </c:pt>
                <c:pt idx="4">
                  <c:v>0.50812549350273795</c:v>
                </c:pt>
                <c:pt idx="5">
                  <c:v>5.7051128803646689</c:v>
                </c:pt>
                <c:pt idx="6">
                  <c:v>-0.34549203301282061</c:v>
                </c:pt>
                <c:pt idx="7">
                  <c:v>8.1752286402915253</c:v>
                </c:pt>
                <c:pt idx="8">
                  <c:v>-1.9943720218212231</c:v>
                </c:pt>
                <c:pt idx="9">
                  <c:v>-2.9790227078078422</c:v>
                </c:pt>
                <c:pt idx="10">
                  <c:v>3.7751533654097624</c:v>
                </c:pt>
                <c:pt idx="11">
                  <c:v>13.603241114328354</c:v>
                </c:pt>
                <c:pt idx="12">
                  <c:v>8.7680120443701988</c:v>
                </c:pt>
                <c:pt idx="13">
                  <c:v>6.9152714918344618</c:v>
                </c:pt>
                <c:pt idx="14">
                  <c:v>24.943130389380503</c:v>
                </c:pt>
                <c:pt idx="15">
                  <c:v>37.295022717185759</c:v>
                </c:pt>
                <c:pt idx="16">
                  <c:v>8.499378616762673</c:v>
                </c:pt>
                <c:pt idx="17">
                  <c:v>12.81110407470719</c:v>
                </c:pt>
                <c:pt idx="18">
                  <c:v>34.782101654771573</c:v>
                </c:pt>
                <c:pt idx="19">
                  <c:v>34.782101654771573</c:v>
                </c:pt>
                <c:pt idx="20">
                  <c:v>32.386883812148767</c:v>
                </c:pt>
                <c:pt idx="21">
                  <c:v>48.605701981723698</c:v>
                </c:pt>
                <c:pt idx="22">
                  <c:v>36.476722281752188</c:v>
                </c:pt>
                <c:pt idx="23">
                  <c:v>46.94779763902654</c:v>
                </c:pt>
                <c:pt idx="24">
                  <c:v>23.857800267744363</c:v>
                </c:pt>
                <c:pt idx="25">
                  <c:v>39.77305717872035</c:v>
                </c:pt>
                <c:pt idx="26">
                  <c:v>54.535927803535998</c:v>
                </c:pt>
                <c:pt idx="27">
                  <c:v>54.535927803535998</c:v>
                </c:pt>
                <c:pt idx="28">
                  <c:v>60.768537198816404</c:v>
                </c:pt>
                <c:pt idx="29">
                  <c:v>60.768537198816404</c:v>
                </c:pt>
                <c:pt idx="30">
                  <c:v>99.543737821798857</c:v>
                </c:pt>
                <c:pt idx="31">
                  <c:v>72.420863295340041</c:v>
                </c:pt>
                <c:pt idx="32">
                  <c:v>97.695745380373083</c:v>
                </c:pt>
                <c:pt idx="33">
                  <c:v>80.940426060583974</c:v>
                </c:pt>
                <c:pt idx="34">
                  <c:v>80.018466805885396</c:v>
                </c:pt>
                <c:pt idx="35">
                  <c:v>103.21816813202425</c:v>
                </c:pt>
                <c:pt idx="36">
                  <c:v>99.603957436052383</c:v>
                </c:pt>
                <c:pt idx="37">
                  <c:v>67.86274705087915</c:v>
                </c:pt>
                <c:pt idx="38">
                  <c:v>79.333662517078537</c:v>
                </c:pt>
                <c:pt idx="39">
                  <c:v>80.877370929675436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B7-C242-83FA-D71A3A2E6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755839"/>
        <c:axId val="831757519"/>
      </c:scatterChart>
      <c:valAx>
        <c:axId val="831755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pw_AC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31757519"/>
        <c:crosses val="autoZero"/>
        <c:crossBetween val="midCat"/>
      </c:valAx>
      <c:valAx>
        <c:axId val="8317575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175583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zcdOut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Flow rate</c:v>
          </c:tx>
          <c:spPr>
            <a:ln w="19050">
              <a:noFill/>
            </a:ln>
          </c:spPr>
          <c:xVal>
            <c:strRef>
              <c:f>Regressao2!$C$2:$C$41</c:f>
              <c:strCache>
                <c:ptCount val="40"/>
                <c:pt idx="9">
                  <c:v>SS</c:v>
                </c:pt>
                <c:pt idx="10">
                  <c:v>45629.1705</c:v>
                </c:pt>
                <c:pt idx="11">
                  <c:v>4940.829495</c:v>
                </c:pt>
                <c:pt idx="12">
                  <c:v>50570</c:v>
                </c:pt>
                <c:pt idx="14">
                  <c:v>Standard Error</c:v>
                </c:pt>
                <c:pt idx="15">
                  <c:v>26.25252103</c:v>
                </c:pt>
                <c:pt idx="16">
                  <c:v>1.06171E-06</c:v>
                </c:pt>
                <c:pt idx="17">
                  <c:v>0.046451204</c:v>
                </c:pt>
                <c:pt idx="18">
                  <c:v>0.00858937</c:v>
                </c:pt>
                <c:pt idx="19">
                  <c:v>0.076746799</c:v>
                </c:pt>
                <c:pt idx="20">
                  <c:v>0.000288253</c:v>
                </c:pt>
                <c:pt idx="26">
                  <c:v>Residuals</c:v>
                </c:pt>
                <c:pt idx="27">
                  <c:v>-0.508125494</c:v>
                </c:pt>
                <c:pt idx="28">
                  <c:v>4.502917084</c:v>
                </c:pt>
                <c:pt idx="29">
                  <c:v>-12.26728966</c:v>
                </c:pt>
                <c:pt idx="30">
                  <c:v>3.688634043</c:v>
                </c:pt>
                <c:pt idx="31">
                  <c:v>-0.508125494</c:v>
                </c:pt>
                <c:pt idx="32">
                  <c:v>-1.70511288</c:v>
                </c:pt>
                <c:pt idx="33">
                  <c:v>4.345492033</c:v>
                </c:pt>
                <c:pt idx="34">
                  <c:v>-4.17522864</c:v>
                </c:pt>
                <c:pt idx="35">
                  <c:v>5.994372022</c:v>
                </c:pt>
                <c:pt idx="36">
                  <c:v>6.979022708</c:v>
                </c:pt>
                <c:pt idx="37">
                  <c:v>6.224846635</c:v>
                </c:pt>
                <c:pt idx="38">
                  <c:v>-3.603241114</c:v>
                </c:pt>
                <c:pt idx="39">
                  <c:v>1.231987956</c:v>
                </c:pt>
              </c:strCache>
            </c:strRef>
          </c:xVal>
          <c:yVal>
            <c:numRef>
              <c:f>Data_Analysis!$G$2:$G$41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 formatCode="0.00">
                  <c:v>55</c:v>
                </c:pt>
                <c:pt idx="26" formatCode="0.00">
                  <c:v>55</c:v>
                </c:pt>
                <c:pt idx="27" formatCode="0.00">
                  <c:v>55</c:v>
                </c:pt>
                <c:pt idx="28" formatCode="0.00">
                  <c:v>55</c:v>
                </c:pt>
                <c:pt idx="29" formatCode="0.00">
                  <c:v>55</c:v>
                </c:pt>
                <c:pt idx="30" formatCode="0.00">
                  <c:v>85</c:v>
                </c:pt>
                <c:pt idx="31" formatCode="0.00">
                  <c:v>85</c:v>
                </c:pt>
                <c:pt idx="32" formatCode="0.00">
                  <c:v>85</c:v>
                </c:pt>
                <c:pt idx="33" formatCode="0.00">
                  <c:v>85</c:v>
                </c:pt>
                <c:pt idx="34" formatCode="0.00">
                  <c:v>85</c:v>
                </c:pt>
                <c:pt idx="35" formatCode="0.00">
                  <c:v>100</c:v>
                </c:pt>
                <c:pt idx="36" formatCode="0.00">
                  <c:v>100</c:v>
                </c:pt>
                <c:pt idx="37" formatCode="0.00">
                  <c:v>100</c:v>
                </c:pt>
                <c:pt idx="38" formatCode="0.00">
                  <c:v>100</c:v>
                </c:pt>
                <c:pt idx="39" formatCode="0.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05-3448-83BE-E7C88704E3F1}"/>
            </c:ext>
          </c:extLst>
        </c:ser>
        <c:ser>
          <c:idx val="1"/>
          <c:order val="1"/>
          <c:tx>
            <c:v>Predicted Flow rate</c:v>
          </c:tx>
          <c:spPr>
            <a:ln w="19050">
              <a:noFill/>
            </a:ln>
          </c:spPr>
          <c:xVal>
            <c:strRef>
              <c:f>Regressao2!$C$2:$C$41</c:f>
              <c:strCache>
                <c:ptCount val="40"/>
                <c:pt idx="9">
                  <c:v>SS</c:v>
                </c:pt>
                <c:pt idx="10">
                  <c:v>45629.1705</c:v>
                </c:pt>
                <c:pt idx="11">
                  <c:v>4940.829495</c:v>
                </c:pt>
                <c:pt idx="12">
                  <c:v>50570</c:v>
                </c:pt>
                <c:pt idx="14">
                  <c:v>Standard Error</c:v>
                </c:pt>
                <c:pt idx="15">
                  <c:v>26.25252103</c:v>
                </c:pt>
                <c:pt idx="16">
                  <c:v>1.06171E-06</c:v>
                </c:pt>
                <c:pt idx="17">
                  <c:v>0.046451204</c:v>
                </c:pt>
                <c:pt idx="18">
                  <c:v>0.00858937</c:v>
                </c:pt>
                <c:pt idx="19">
                  <c:v>0.076746799</c:v>
                </c:pt>
                <c:pt idx="20">
                  <c:v>0.000288253</c:v>
                </c:pt>
                <c:pt idx="26">
                  <c:v>Residuals</c:v>
                </c:pt>
                <c:pt idx="27">
                  <c:v>-0.508125494</c:v>
                </c:pt>
                <c:pt idx="28">
                  <c:v>4.502917084</c:v>
                </c:pt>
                <c:pt idx="29">
                  <c:v>-12.26728966</c:v>
                </c:pt>
                <c:pt idx="30">
                  <c:v>3.688634043</c:v>
                </c:pt>
                <c:pt idx="31">
                  <c:v>-0.508125494</c:v>
                </c:pt>
                <c:pt idx="32">
                  <c:v>-1.70511288</c:v>
                </c:pt>
                <c:pt idx="33">
                  <c:v>4.345492033</c:v>
                </c:pt>
                <c:pt idx="34">
                  <c:v>-4.17522864</c:v>
                </c:pt>
                <c:pt idx="35">
                  <c:v>5.994372022</c:v>
                </c:pt>
                <c:pt idx="36">
                  <c:v>6.979022708</c:v>
                </c:pt>
                <c:pt idx="37">
                  <c:v>6.224846635</c:v>
                </c:pt>
                <c:pt idx="38">
                  <c:v>-3.603241114</c:v>
                </c:pt>
                <c:pt idx="39">
                  <c:v>1.231987956</c:v>
                </c:pt>
              </c:strCache>
            </c:strRef>
          </c:xVal>
          <c:yVal>
            <c:numRef>
              <c:f>Regressao2!$B$29:$B$68</c:f>
              <c:numCache>
                <c:formatCode>General</c:formatCode>
                <c:ptCount val="40"/>
                <c:pt idx="0">
                  <c:v>0.50812549350273795</c:v>
                </c:pt>
                <c:pt idx="1">
                  <c:v>-4.5029170840492174</c:v>
                </c:pt>
                <c:pt idx="2">
                  <c:v>12.267289663479458</c:v>
                </c:pt>
                <c:pt idx="3">
                  <c:v>-3.6886340434846399</c:v>
                </c:pt>
                <c:pt idx="4">
                  <c:v>0.50812549350273795</c:v>
                </c:pt>
                <c:pt idx="5">
                  <c:v>5.7051128803646689</c:v>
                </c:pt>
                <c:pt idx="6">
                  <c:v>-0.34549203301282061</c:v>
                </c:pt>
                <c:pt idx="7">
                  <c:v>8.1752286402915253</c:v>
                </c:pt>
                <c:pt idx="8">
                  <c:v>-1.9943720218212231</c:v>
                </c:pt>
                <c:pt idx="9">
                  <c:v>-2.9790227078078422</c:v>
                </c:pt>
                <c:pt idx="10">
                  <c:v>3.7751533654097624</c:v>
                </c:pt>
                <c:pt idx="11">
                  <c:v>13.603241114328354</c:v>
                </c:pt>
                <c:pt idx="12">
                  <c:v>8.7680120443701988</c:v>
                </c:pt>
                <c:pt idx="13">
                  <c:v>6.9152714918344618</c:v>
                </c:pt>
                <c:pt idx="14">
                  <c:v>24.943130389380503</c:v>
                </c:pt>
                <c:pt idx="15">
                  <c:v>37.295022717185759</c:v>
                </c:pt>
                <c:pt idx="16">
                  <c:v>8.499378616762673</c:v>
                </c:pt>
                <c:pt idx="17">
                  <c:v>12.81110407470719</c:v>
                </c:pt>
                <c:pt idx="18">
                  <c:v>34.782101654771573</c:v>
                </c:pt>
                <c:pt idx="19">
                  <c:v>34.782101654771573</c:v>
                </c:pt>
                <c:pt idx="20">
                  <c:v>32.386883812148767</c:v>
                </c:pt>
                <c:pt idx="21">
                  <c:v>48.605701981723698</c:v>
                </c:pt>
                <c:pt idx="22">
                  <c:v>36.476722281752188</c:v>
                </c:pt>
                <c:pt idx="23">
                  <c:v>46.94779763902654</c:v>
                </c:pt>
                <c:pt idx="24">
                  <c:v>23.857800267744363</c:v>
                </c:pt>
                <c:pt idx="25">
                  <c:v>39.77305717872035</c:v>
                </c:pt>
                <c:pt idx="26">
                  <c:v>54.535927803535998</c:v>
                </c:pt>
                <c:pt idx="27">
                  <c:v>54.535927803535998</c:v>
                </c:pt>
                <c:pt idx="28">
                  <c:v>60.768537198816404</c:v>
                </c:pt>
                <c:pt idx="29">
                  <c:v>60.768537198816404</c:v>
                </c:pt>
                <c:pt idx="30">
                  <c:v>99.543737821798857</c:v>
                </c:pt>
                <c:pt idx="31">
                  <c:v>72.420863295340041</c:v>
                </c:pt>
                <c:pt idx="32">
                  <c:v>97.695745380373083</c:v>
                </c:pt>
                <c:pt idx="33">
                  <c:v>80.940426060583974</c:v>
                </c:pt>
                <c:pt idx="34">
                  <c:v>80.018466805885396</c:v>
                </c:pt>
                <c:pt idx="35">
                  <c:v>103.21816813202425</c:v>
                </c:pt>
                <c:pt idx="36">
                  <c:v>99.603957436052383</c:v>
                </c:pt>
                <c:pt idx="37">
                  <c:v>67.86274705087915</c:v>
                </c:pt>
                <c:pt idx="38">
                  <c:v>79.333662517078537</c:v>
                </c:pt>
                <c:pt idx="39">
                  <c:v>80.877370929675436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05-3448-83BE-E7C88704E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668959"/>
        <c:axId val="832670639"/>
      </c:scatterChart>
      <c:valAx>
        <c:axId val="832668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zcdOut</a:t>
                </a:r>
              </a:p>
            </c:rich>
          </c:tx>
          <c:overlay val="0"/>
        </c:title>
        <c:majorTickMark val="out"/>
        <c:minorTickMark val="none"/>
        <c:tickLblPos val="nextTo"/>
        <c:crossAx val="832670639"/>
        <c:crosses val="autoZero"/>
        <c:crossBetween val="midCat"/>
      </c:valAx>
      <c:valAx>
        <c:axId val="8326706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26689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desvio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Flow rate</c:v>
          </c:tx>
          <c:spPr>
            <a:ln w="19050">
              <a:noFill/>
            </a:ln>
          </c:spPr>
          <c:xVal>
            <c:strRef>
              <c:f>Regressao2!$D$2:$D$41</c:f>
              <c:strCache>
                <c:ptCount val="21"/>
                <c:pt idx="9">
                  <c:v>MS</c:v>
                </c:pt>
                <c:pt idx="10">
                  <c:v>9125.834101</c:v>
                </c:pt>
                <c:pt idx="11">
                  <c:v>145.3185146</c:v>
                </c:pt>
                <c:pt idx="14">
                  <c:v>t Stat</c:v>
                </c:pt>
                <c:pt idx="15">
                  <c:v>2.075272288</c:v>
                </c:pt>
                <c:pt idx="16">
                  <c:v>3.614867561</c:v>
                </c:pt>
                <c:pt idx="17">
                  <c:v>-1.786296304</c:v>
                </c:pt>
                <c:pt idx="18">
                  <c:v>-2.566601608</c:v>
                </c:pt>
                <c:pt idx="19">
                  <c:v>-2.114694274</c:v>
                </c:pt>
                <c:pt idx="20">
                  <c:v>0.279495581</c:v>
                </c:pt>
              </c:strCache>
            </c:strRef>
          </c:xVal>
          <c:yVal>
            <c:numRef>
              <c:f>Data_Analysis!$G$2:$G$41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 formatCode="0.00">
                  <c:v>55</c:v>
                </c:pt>
                <c:pt idx="26" formatCode="0.00">
                  <c:v>55</c:v>
                </c:pt>
                <c:pt idx="27" formatCode="0.00">
                  <c:v>55</c:v>
                </c:pt>
                <c:pt idx="28" formatCode="0.00">
                  <c:v>55</c:v>
                </c:pt>
                <c:pt idx="29" formatCode="0.00">
                  <c:v>55</c:v>
                </c:pt>
                <c:pt idx="30" formatCode="0.00">
                  <c:v>85</c:v>
                </c:pt>
                <c:pt idx="31" formatCode="0.00">
                  <c:v>85</c:v>
                </c:pt>
                <c:pt idx="32" formatCode="0.00">
                  <c:v>85</c:v>
                </c:pt>
                <c:pt idx="33" formatCode="0.00">
                  <c:v>85</c:v>
                </c:pt>
                <c:pt idx="34" formatCode="0.00">
                  <c:v>85</c:v>
                </c:pt>
                <c:pt idx="35" formatCode="0.00">
                  <c:v>100</c:v>
                </c:pt>
                <c:pt idx="36" formatCode="0.00">
                  <c:v>100</c:v>
                </c:pt>
                <c:pt idx="37" formatCode="0.00">
                  <c:v>100</c:v>
                </c:pt>
                <c:pt idx="38" formatCode="0.00">
                  <c:v>100</c:v>
                </c:pt>
                <c:pt idx="39" formatCode="0.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85-5849-A9C8-497B4EC87ACA}"/>
            </c:ext>
          </c:extLst>
        </c:ser>
        <c:ser>
          <c:idx val="1"/>
          <c:order val="1"/>
          <c:tx>
            <c:v>Predicted Flow rate</c:v>
          </c:tx>
          <c:spPr>
            <a:ln w="19050">
              <a:noFill/>
            </a:ln>
          </c:spPr>
          <c:xVal>
            <c:strRef>
              <c:f>Regressao2!$D$2:$D$41</c:f>
              <c:strCache>
                <c:ptCount val="21"/>
                <c:pt idx="9">
                  <c:v>MS</c:v>
                </c:pt>
                <c:pt idx="10">
                  <c:v>9125.834101</c:v>
                </c:pt>
                <c:pt idx="11">
                  <c:v>145.3185146</c:v>
                </c:pt>
                <c:pt idx="14">
                  <c:v>t Stat</c:v>
                </c:pt>
                <c:pt idx="15">
                  <c:v>2.075272288</c:v>
                </c:pt>
                <c:pt idx="16">
                  <c:v>3.614867561</c:v>
                </c:pt>
                <c:pt idx="17">
                  <c:v>-1.786296304</c:v>
                </c:pt>
                <c:pt idx="18">
                  <c:v>-2.566601608</c:v>
                </c:pt>
                <c:pt idx="19">
                  <c:v>-2.114694274</c:v>
                </c:pt>
                <c:pt idx="20">
                  <c:v>0.279495581</c:v>
                </c:pt>
              </c:strCache>
            </c:strRef>
          </c:xVal>
          <c:yVal>
            <c:numRef>
              <c:f>Regressao2!$B$29:$B$68</c:f>
              <c:numCache>
                <c:formatCode>General</c:formatCode>
                <c:ptCount val="40"/>
                <c:pt idx="0">
                  <c:v>0.50812549350273795</c:v>
                </c:pt>
                <c:pt idx="1">
                  <c:v>-4.5029170840492174</c:v>
                </c:pt>
                <c:pt idx="2">
                  <c:v>12.267289663479458</c:v>
                </c:pt>
                <c:pt idx="3">
                  <c:v>-3.6886340434846399</c:v>
                </c:pt>
                <c:pt idx="4">
                  <c:v>0.50812549350273795</c:v>
                </c:pt>
                <c:pt idx="5">
                  <c:v>5.7051128803646689</c:v>
                </c:pt>
                <c:pt idx="6">
                  <c:v>-0.34549203301282061</c:v>
                </c:pt>
                <c:pt idx="7">
                  <c:v>8.1752286402915253</c:v>
                </c:pt>
                <c:pt idx="8">
                  <c:v>-1.9943720218212231</c:v>
                </c:pt>
                <c:pt idx="9">
                  <c:v>-2.9790227078078422</c:v>
                </c:pt>
                <c:pt idx="10">
                  <c:v>3.7751533654097624</c:v>
                </c:pt>
                <c:pt idx="11">
                  <c:v>13.603241114328354</c:v>
                </c:pt>
                <c:pt idx="12">
                  <c:v>8.7680120443701988</c:v>
                </c:pt>
                <c:pt idx="13">
                  <c:v>6.9152714918344618</c:v>
                </c:pt>
                <c:pt idx="14">
                  <c:v>24.943130389380503</c:v>
                </c:pt>
                <c:pt idx="15">
                  <c:v>37.295022717185759</c:v>
                </c:pt>
                <c:pt idx="16">
                  <c:v>8.499378616762673</c:v>
                </c:pt>
                <c:pt idx="17">
                  <c:v>12.81110407470719</c:v>
                </c:pt>
                <c:pt idx="18">
                  <c:v>34.782101654771573</c:v>
                </c:pt>
                <c:pt idx="19">
                  <c:v>34.782101654771573</c:v>
                </c:pt>
                <c:pt idx="20">
                  <c:v>32.386883812148767</c:v>
                </c:pt>
                <c:pt idx="21">
                  <c:v>48.605701981723698</c:v>
                </c:pt>
                <c:pt idx="22">
                  <c:v>36.476722281752188</c:v>
                </c:pt>
                <c:pt idx="23">
                  <c:v>46.94779763902654</c:v>
                </c:pt>
                <c:pt idx="24">
                  <c:v>23.857800267744363</c:v>
                </c:pt>
                <c:pt idx="25">
                  <c:v>39.77305717872035</c:v>
                </c:pt>
                <c:pt idx="26">
                  <c:v>54.535927803535998</c:v>
                </c:pt>
                <c:pt idx="27">
                  <c:v>54.535927803535998</c:v>
                </c:pt>
                <c:pt idx="28">
                  <c:v>60.768537198816404</c:v>
                </c:pt>
                <c:pt idx="29">
                  <c:v>60.768537198816404</c:v>
                </c:pt>
                <c:pt idx="30">
                  <c:v>99.543737821798857</c:v>
                </c:pt>
                <c:pt idx="31">
                  <c:v>72.420863295340041</c:v>
                </c:pt>
                <c:pt idx="32">
                  <c:v>97.695745380373083</c:v>
                </c:pt>
                <c:pt idx="33">
                  <c:v>80.940426060583974</c:v>
                </c:pt>
                <c:pt idx="34">
                  <c:v>80.018466805885396</c:v>
                </c:pt>
                <c:pt idx="35">
                  <c:v>103.21816813202425</c:v>
                </c:pt>
                <c:pt idx="36">
                  <c:v>99.603957436052383</c:v>
                </c:pt>
                <c:pt idx="37">
                  <c:v>67.86274705087915</c:v>
                </c:pt>
                <c:pt idx="38">
                  <c:v>79.333662517078537</c:v>
                </c:pt>
                <c:pt idx="39">
                  <c:v>80.877370929675436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85-5849-A9C8-497B4EC87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809679"/>
        <c:axId val="831811359"/>
      </c:scatterChart>
      <c:valAx>
        <c:axId val="831809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desvio</a:t>
                </a:r>
              </a:p>
            </c:rich>
          </c:tx>
          <c:overlay val="0"/>
        </c:title>
        <c:majorTickMark val="out"/>
        <c:minorTickMark val="none"/>
        <c:tickLblPos val="nextTo"/>
        <c:crossAx val="831811359"/>
        <c:crosses val="autoZero"/>
        <c:crossBetween val="midCat"/>
      </c:valAx>
      <c:valAx>
        <c:axId val="8318113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18096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beat_frequency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Flow rate</c:v>
          </c:tx>
          <c:spPr>
            <a:ln w="19050">
              <a:noFill/>
            </a:ln>
          </c:spPr>
          <c:xVal>
            <c:strRef>
              <c:f>Regressao2!$E$2:$E$41</c:f>
              <c:strCache>
                <c:ptCount val="40"/>
                <c:pt idx="9">
                  <c:v>F</c:v>
                </c:pt>
                <c:pt idx="10">
                  <c:v>62.79883969</c:v>
                </c:pt>
                <c:pt idx="14">
                  <c:v>P-value</c:v>
                </c:pt>
                <c:pt idx="15">
                  <c:v>0.045596503</c:v>
                </c:pt>
                <c:pt idx="16">
                  <c:v>0.00096144</c:v>
                </c:pt>
                <c:pt idx="17">
                  <c:v>0.082972199</c:v>
                </c:pt>
                <c:pt idx="18">
                  <c:v>0.014845118</c:v>
                </c:pt>
                <c:pt idx="19">
                  <c:v>0.041865381</c:v>
                </c:pt>
                <c:pt idx="20">
                  <c:v>0.781557801</c:v>
                </c:pt>
                <c:pt idx="24">
                  <c:v>PROBABILITY OUTPUT</c:v>
                </c:pt>
                <c:pt idx="26">
                  <c:v>Percentile</c:v>
                </c:pt>
                <c:pt idx="27">
                  <c:v>1.25</c:v>
                </c:pt>
                <c:pt idx="28">
                  <c:v>3.75</c:v>
                </c:pt>
                <c:pt idx="29">
                  <c:v>6.25</c:v>
                </c:pt>
                <c:pt idx="30">
                  <c:v>8.75</c:v>
                </c:pt>
                <c:pt idx="31">
                  <c:v>11.25</c:v>
                </c:pt>
                <c:pt idx="32">
                  <c:v>13.75</c:v>
                </c:pt>
                <c:pt idx="33">
                  <c:v>16.25</c:v>
                </c:pt>
                <c:pt idx="34">
                  <c:v>18.75</c:v>
                </c:pt>
                <c:pt idx="35">
                  <c:v>21.25</c:v>
                </c:pt>
                <c:pt idx="36">
                  <c:v>23.75</c:v>
                </c:pt>
                <c:pt idx="37">
                  <c:v>26.25</c:v>
                </c:pt>
                <c:pt idx="38">
                  <c:v>28.75</c:v>
                </c:pt>
                <c:pt idx="39">
                  <c:v>31.25</c:v>
                </c:pt>
              </c:strCache>
            </c:strRef>
          </c:xVal>
          <c:yVal>
            <c:numRef>
              <c:f>Data_Analysis!$G$2:$G$41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 formatCode="0.00">
                  <c:v>55</c:v>
                </c:pt>
                <c:pt idx="26" formatCode="0.00">
                  <c:v>55</c:v>
                </c:pt>
                <c:pt idx="27" formatCode="0.00">
                  <c:v>55</c:v>
                </c:pt>
                <c:pt idx="28" formatCode="0.00">
                  <c:v>55</c:v>
                </c:pt>
                <c:pt idx="29" formatCode="0.00">
                  <c:v>55</c:v>
                </c:pt>
                <c:pt idx="30" formatCode="0.00">
                  <c:v>85</c:v>
                </c:pt>
                <c:pt idx="31" formatCode="0.00">
                  <c:v>85</c:v>
                </c:pt>
                <c:pt idx="32" formatCode="0.00">
                  <c:v>85</c:v>
                </c:pt>
                <c:pt idx="33" formatCode="0.00">
                  <c:v>85</c:v>
                </c:pt>
                <c:pt idx="34" formatCode="0.00">
                  <c:v>85</c:v>
                </c:pt>
                <c:pt idx="35" formatCode="0.00">
                  <c:v>100</c:v>
                </c:pt>
                <c:pt idx="36" formatCode="0.00">
                  <c:v>100</c:v>
                </c:pt>
                <c:pt idx="37" formatCode="0.00">
                  <c:v>100</c:v>
                </c:pt>
                <c:pt idx="38" formatCode="0.00">
                  <c:v>100</c:v>
                </c:pt>
                <c:pt idx="39" formatCode="0.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B8-E54F-A2E5-E958D817A372}"/>
            </c:ext>
          </c:extLst>
        </c:ser>
        <c:ser>
          <c:idx val="1"/>
          <c:order val="1"/>
          <c:tx>
            <c:v>Predicted Flow rate</c:v>
          </c:tx>
          <c:spPr>
            <a:ln w="19050">
              <a:noFill/>
            </a:ln>
          </c:spPr>
          <c:xVal>
            <c:strRef>
              <c:f>Regressao2!$E$2:$E$41</c:f>
              <c:strCache>
                <c:ptCount val="40"/>
                <c:pt idx="9">
                  <c:v>F</c:v>
                </c:pt>
                <c:pt idx="10">
                  <c:v>62.79883969</c:v>
                </c:pt>
                <c:pt idx="14">
                  <c:v>P-value</c:v>
                </c:pt>
                <c:pt idx="15">
                  <c:v>0.045596503</c:v>
                </c:pt>
                <c:pt idx="16">
                  <c:v>0.00096144</c:v>
                </c:pt>
                <c:pt idx="17">
                  <c:v>0.082972199</c:v>
                </c:pt>
                <c:pt idx="18">
                  <c:v>0.014845118</c:v>
                </c:pt>
                <c:pt idx="19">
                  <c:v>0.041865381</c:v>
                </c:pt>
                <c:pt idx="20">
                  <c:v>0.781557801</c:v>
                </c:pt>
                <c:pt idx="24">
                  <c:v>PROBABILITY OUTPUT</c:v>
                </c:pt>
                <c:pt idx="26">
                  <c:v>Percentile</c:v>
                </c:pt>
                <c:pt idx="27">
                  <c:v>1.25</c:v>
                </c:pt>
                <c:pt idx="28">
                  <c:v>3.75</c:v>
                </c:pt>
                <c:pt idx="29">
                  <c:v>6.25</c:v>
                </c:pt>
                <c:pt idx="30">
                  <c:v>8.75</c:v>
                </c:pt>
                <c:pt idx="31">
                  <c:v>11.25</c:v>
                </c:pt>
                <c:pt idx="32">
                  <c:v>13.75</c:v>
                </c:pt>
                <c:pt idx="33">
                  <c:v>16.25</c:v>
                </c:pt>
                <c:pt idx="34">
                  <c:v>18.75</c:v>
                </c:pt>
                <c:pt idx="35">
                  <c:v>21.25</c:v>
                </c:pt>
                <c:pt idx="36">
                  <c:v>23.75</c:v>
                </c:pt>
                <c:pt idx="37">
                  <c:v>26.25</c:v>
                </c:pt>
                <c:pt idx="38">
                  <c:v>28.75</c:v>
                </c:pt>
                <c:pt idx="39">
                  <c:v>31.25</c:v>
                </c:pt>
              </c:strCache>
            </c:strRef>
          </c:xVal>
          <c:yVal>
            <c:numRef>
              <c:f>Regressao2!$B$29:$B$68</c:f>
              <c:numCache>
                <c:formatCode>General</c:formatCode>
                <c:ptCount val="40"/>
                <c:pt idx="0">
                  <c:v>0.50812549350273795</c:v>
                </c:pt>
                <c:pt idx="1">
                  <c:v>-4.5029170840492174</c:v>
                </c:pt>
                <c:pt idx="2">
                  <c:v>12.267289663479458</c:v>
                </c:pt>
                <c:pt idx="3">
                  <c:v>-3.6886340434846399</c:v>
                </c:pt>
                <c:pt idx="4">
                  <c:v>0.50812549350273795</c:v>
                </c:pt>
                <c:pt idx="5">
                  <c:v>5.7051128803646689</c:v>
                </c:pt>
                <c:pt idx="6">
                  <c:v>-0.34549203301282061</c:v>
                </c:pt>
                <c:pt idx="7">
                  <c:v>8.1752286402915253</c:v>
                </c:pt>
                <c:pt idx="8">
                  <c:v>-1.9943720218212231</c:v>
                </c:pt>
                <c:pt idx="9">
                  <c:v>-2.9790227078078422</c:v>
                </c:pt>
                <c:pt idx="10">
                  <c:v>3.7751533654097624</c:v>
                </c:pt>
                <c:pt idx="11">
                  <c:v>13.603241114328354</c:v>
                </c:pt>
                <c:pt idx="12">
                  <c:v>8.7680120443701988</c:v>
                </c:pt>
                <c:pt idx="13">
                  <c:v>6.9152714918344618</c:v>
                </c:pt>
                <c:pt idx="14">
                  <c:v>24.943130389380503</c:v>
                </c:pt>
                <c:pt idx="15">
                  <c:v>37.295022717185759</c:v>
                </c:pt>
                <c:pt idx="16">
                  <c:v>8.499378616762673</c:v>
                </c:pt>
                <c:pt idx="17">
                  <c:v>12.81110407470719</c:v>
                </c:pt>
                <c:pt idx="18">
                  <c:v>34.782101654771573</c:v>
                </c:pt>
                <c:pt idx="19">
                  <c:v>34.782101654771573</c:v>
                </c:pt>
                <c:pt idx="20">
                  <c:v>32.386883812148767</c:v>
                </c:pt>
                <c:pt idx="21">
                  <c:v>48.605701981723698</c:v>
                </c:pt>
                <c:pt idx="22">
                  <c:v>36.476722281752188</c:v>
                </c:pt>
                <c:pt idx="23">
                  <c:v>46.94779763902654</c:v>
                </c:pt>
                <c:pt idx="24">
                  <c:v>23.857800267744363</c:v>
                </c:pt>
                <c:pt idx="25">
                  <c:v>39.77305717872035</c:v>
                </c:pt>
                <c:pt idx="26">
                  <c:v>54.535927803535998</c:v>
                </c:pt>
                <c:pt idx="27">
                  <c:v>54.535927803535998</c:v>
                </c:pt>
                <c:pt idx="28">
                  <c:v>60.768537198816404</c:v>
                </c:pt>
                <c:pt idx="29">
                  <c:v>60.768537198816404</c:v>
                </c:pt>
                <c:pt idx="30">
                  <c:v>99.543737821798857</c:v>
                </c:pt>
                <c:pt idx="31">
                  <c:v>72.420863295340041</c:v>
                </c:pt>
                <c:pt idx="32">
                  <c:v>97.695745380373083</c:v>
                </c:pt>
                <c:pt idx="33">
                  <c:v>80.940426060583974</c:v>
                </c:pt>
                <c:pt idx="34">
                  <c:v>80.018466805885396</c:v>
                </c:pt>
                <c:pt idx="35">
                  <c:v>103.21816813202425</c:v>
                </c:pt>
                <c:pt idx="36">
                  <c:v>99.603957436052383</c:v>
                </c:pt>
                <c:pt idx="37">
                  <c:v>67.86274705087915</c:v>
                </c:pt>
                <c:pt idx="38">
                  <c:v>79.333662517078537</c:v>
                </c:pt>
                <c:pt idx="39">
                  <c:v>80.877370929675436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B8-E54F-A2E5-E958D817A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801151"/>
        <c:axId val="832707343"/>
      </c:scatterChart>
      <c:valAx>
        <c:axId val="831801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beat_frequency</a:t>
                </a:r>
              </a:p>
            </c:rich>
          </c:tx>
          <c:overlay val="0"/>
        </c:title>
        <c:majorTickMark val="out"/>
        <c:minorTickMark val="none"/>
        <c:tickLblPos val="nextTo"/>
        <c:crossAx val="832707343"/>
        <c:crosses val="autoZero"/>
        <c:crossBetween val="midCat"/>
      </c:valAx>
      <c:valAx>
        <c:axId val="8327073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18011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psd_desvio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Flow rate</c:v>
          </c:tx>
          <c:spPr>
            <a:ln w="19050">
              <a:noFill/>
            </a:ln>
          </c:spPr>
          <c:xVal>
            <c:strRef>
              <c:f>Regressao2!$F$2:$F$41</c:f>
              <c:strCache>
                <c:ptCount val="40"/>
                <c:pt idx="9">
                  <c:v>Significance F</c:v>
                </c:pt>
                <c:pt idx="10">
                  <c:v>3.41594E-16</c:v>
                </c:pt>
                <c:pt idx="14">
                  <c:v>Lower 95%</c:v>
                </c:pt>
                <c:pt idx="15">
                  <c:v>1.129587662</c:v>
                </c:pt>
                <c:pt idx="16">
                  <c:v>1.68029E-06</c:v>
                </c:pt>
                <c:pt idx="17">
                  <c:v>-0.177375817</c:v>
                </c:pt>
                <c:pt idx="18">
                  <c:v>-0.039501189</c:v>
                </c:pt>
                <c:pt idx="19">
                  <c:v>-0.318264276</c:v>
                </c:pt>
                <c:pt idx="20">
                  <c:v>-0.000505235</c:v>
                </c:pt>
                <c:pt idx="26">
                  <c:v>Flow rate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</c:strCache>
            </c:strRef>
          </c:xVal>
          <c:yVal>
            <c:numRef>
              <c:f>Data_Analysis!$G$2:$G$41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 formatCode="0.00">
                  <c:v>55</c:v>
                </c:pt>
                <c:pt idx="26" formatCode="0.00">
                  <c:v>55</c:v>
                </c:pt>
                <c:pt idx="27" formatCode="0.00">
                  <c:v>55</c:v>
                </c:pt>
                <c:pt idx="28" formatCode="0.00">
                  <c:v>55</c:v>
                </c:pt>
                <c:pt idx="29" formatCode="0.00">
                  <c:v>55</c:v>
                </c:pt>
                <c:pt idx="30" formatCode="0.00">
                  <c:v>85</c:v>
                </c:pt>
                <c:pt idx="31" formatCode="0.00">
                  <c:v>85</c:v>
                </c:pt>
                <c:pt idx="32" formatCode="0.00">
                  <c:v>85</c:v>
                </c:pt>
                <c:pt idx="33" formatCode="0.00">
                  <c:v>85</c:v>
                </c:pt>
                <c:pt idx="34" formatCode="0.00">
                  <c:v>85</c:v>
                </c:pt>
                <c:pt idx="35" formatCode="0.00">
                  <c:v>100</c:v>
                </c:pt>
                <c:pt idx="36" formatCode="0.00">
                  <c:v>100</c:v>
                </c:pt>
                <c:pt idx="37" formatCode="0.00">
                  <c:v>100</c:v>
                </c:pt>
                <c:pt idx="38" formatCode="0.00">
                  <c:v>100</c:v>
                </c:pt>
                <c:pt idx="39" formatCode="0.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F0-1B4B-BCAC-4A67A2A6FDDF}"/>
            </c:ext>
          </c:extLst>
        </c:ser>
        <c:ser>
          <c:idx val="1"/>
          <c:order val="1"/>
          <c:tx>
            <c:v>Predicted Flow rate</c:v>
          </c:tx>
          <c:spPr>
            <a:ln w="19050">
              <a:noFill/>
            </a:ln>
          </c:spPr>
          <c:xVal>
            <c:strRef>
              <c:f>Regressao2!$F$2:$F$41</c:f>
              <c:strCache>
                <c:ptCount val="40"/>
                <c:pt idx="9">
                  <c:v>Significance F</c:v>
                </c:pt>
                <c:pt idx="10">
                  <c:v>3.41594E-16</c:v>
                </c:pt>
                <c:pt idx="14">
                  <c:v>Lower 95%</c:v>
                </c:pt>
                <c:pt idx="15">
                  <c:v>1.129587662</c:v>
                </c:pt>
                <c:pt idx="16">
                  <c:v>1.68029E-06</c:v>
                </c:pt>
                <c:pt idx="17">
                  <c:v>-0.177375817</c:v>
                </c:pt>
                <c:pt idx="18">
                  <c:v>-0.039501189</c:v>
                </c:pt>
                <c:pt idx="19">
                  <c:v>-0.318264276</c:v>
                </c:pt>
                <c:pt idx="20">
                  <c:v>-0.000505235</c:v>
                </c:pt>
                <c:pt idx="26">
                  <c:v>Flow rate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</c:strCache>
            </c:strRef>
          </c:xVal>
          <c:yVal>
            <c:numRef>
              <c:f>Regressao2!$B$29:$B$68</c:f>
              <c:numCache>
                <c:formatCode>General</c:formatCode>
                <c:ptCount val="40"/>
                <c:pt idx="0">
                  <c:v>0.50812549350273795</c:v>
                </c:pt>
                <c:pt idx="1">
                  <c:v>-4.5029170840492174</c:v>
                </c:pt>
                <c:pt idx="2">
                  <c:v>12.267289663479458</c:v>
                </c:pt>
                <c:pt idx="3">
                  <c:v>-3.6886340434846399</c:v>
                </c:pt>
                <c:pt idx="4">
                  <c:v>0.50812549350273795</c:v>
                </c:pt>
                <c:pt idx="5">
                  <c:v>5.7051128803646689</c:v>
                </c:pt>
                <c:pt idx="6">
                  <c:v>-0.34549203301282061</c:v>
                </c:pt>
                <c:pt idx="7">
                  <c:v>8.1752286402915253</c:v>
                </c:pt>
                <c:pt idx="8">
                  <c:v>-1.9943720218212231</c:v>
                </c:pt>
                <c:pt idx="9">
                  <c:v>-2.9790227078078422</c:v>
                </c:pt>
                <c:pt idx="10">
                  <c:v>3.7751533654097624</c:v>
                </c:pt>
                <c:pt idx="11">
                  <c:v>13.603241114328354</c:v>
                </c:pt>
                <c:pt idx="12">
                  <c:v>8.7680120443701988</c:v>
                </c:pt>
                <c:pt idx="13">
                  <c:v>6.9152714918344618</c:v>
                </c:pt>
                <c:pt idx="14">
                  <c:v>24.943130389380503</c:v>
                </c:pt>
                <c:pt idx="15">
                  <c:v>37.295022717185759</c:v>
                </c:pt>
                <c:pt idx="16">
                  <c:v>8.499378616762673</c:v>
                </c:pt>
                <c:pt idx="17">
                  <c:v>12.81110407470719</c:v>
                </c:pt>
                <c:pt idx="18">
                  <c:v>34.782101654771573</c:v>
                </c:pt>
                <c:pt idx="19">
                  <c:v>34.782101654771573</c:v>
                </c:pt>
                <c:pt idx="20">
                  <c:v>32.386883812148767</c:v>
                </c:pt>
                <c:pt idx="21">
                  <c:v>48.605701981723698</c:v>
                </c:pt>
                <c:pt idx="22">
                  <c:v>36.476722281752188</c:v>
                </c:pt>
                <c:pt idx="23">
                  <c:v>46.94779763902654</c:v>
                </c:pt>
                <c:pt idx="24">
                  <c:v>23.857800267744363</c:v>
                </c:pt>
                <c:pt idx="25">
                  <c:v>39.77305717872035</c:v>
                </c:pt>
                <c:pt idx="26">
                  <c:v>54.535927803535998</c:v>
                </c:pt>
                <c:pt idx="27">
                  <c:v>54.535927803535998</c:v>
                </c:pt>
                <c:pt idx="28">
                  <c:v>60.768537198816404</c:v>
                </c:pt>
                <c:pt idx="29">
                  <c:v>60.768537198816404</c:v>
                </c:pt>
                <c:pt idx="30">
                  <c:v>99.543737821798857</c:v>
                </c:pt>
                <c:pt idx="31">
                  <c:v>72.420863295340041</c:v>
                </c:pt>
                <c:pt idx="32">
                  <c:v>97.695745380373083</c:v>
                </c:pt>
                <c:pt idx="33">
                  <c:v>80.940426060583974</c:v>
                </c:pt>
                <c:pt idx="34">
                  <c:v>80.018466805885396</c:v>
                </c:pt>
                <c:pt idx="35">
                  <c:v>103.21816813202425</c:v>
                </c:pt>
                <c:pt idx="36">
                  <c:v>99.603957436052383</c:v>
                </c:pt>
                <c:pt idx="37">
                  <c:v>67.86274705087915</c:v>
                </c:pt>
                <c:pt idx="38">
                  <c:v>79.333662517078537</c:v>
                </c:pt>
                <c:pt idx="39">
                  <c:v>80.877370929675436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F0-1B4B-BCAC-4A67A2A6F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851919"/>
        <c:axId val="831853599"/>
      </c:scatterChart>
      <c:valAx>
        <c:axId val="831851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psd_desvio</a:t>
                </a:r>
              </a:p>
            </c:rich>
          </c:tx>
          <c:overlay val="0"/>
        </c:title>
        <c:majorTickMark val="out"/>
        <c:minorTickMark val="none"/>
        <c:tickLblPos val="nextTo"/>
        <c:crossAx val="831853599"/>
        <c:crosses val="autoZero"/>
        <c:crossBetween val="midCat"/>
      </c:valAx>
      <c:valAx>
        <c:axId val="8318535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18519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zcdOut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Regressao!$C$2:$C$41</c:f>
              <c:strCache>
                <c:ptCount val="40"/>
                <c:pt idx="9">
                  <c:v>SS</c:v>
                </c:pt>
                <c:pt idx="10">
                  <c:v>45617.81854</c:v>
                </c:pt>
                <c:pt idx="11">
                  <c:v>4952.181455</c:v>
                </c:pt>
                <c:pt idx="12">
                  <c:v>50570</c:v>
                </c:pt>
                <c:pt idx="14">
                  <c:v>Standard Error</c:v>
                </c:pt>
                <c:pt idx="15">
                  <c:v>25.6319471</c:v>
                </c:pt>
                <c:pt idx="16">
                  <c:v>8.16E-07</c:v>
                </c:pt>
                <c:pt idx="17">
                  <c:v>0.045387721</c:v>
                </c:pt>
                <c:pt idx="18">
                  <c:v>0.008413291</c:v>
                </c:pt>
                <c:pt idx="19">
                  <c:v>0.075638575</c:v>
                </c:pt>
                <c:pt idx="25">
                  <c:v>Residuals</c:v>
                </c:pt>
                <c:pt idx="26">
                  <c:v>-0.489481093</c:v>
                </c:pt>
                <c:pt idx="27">
                  <c:v>4.403272558</c:v>
                </c:pt>
                <c:pt idx="28">
                  <c:v>-11.98547008</c:v>
                </c:pt>
                <c:pt idx="29">
                  <c:v>3.611750748</c:v>
                </c:pt>
                <c:pt idx="30">
                  <c:v>-0.489481093</c:v>
                </c:pt>
                <c:pt idx="31">
                  <c:v>-1.719700606</c:v>
                </c:pt>
                <c:pt idx="32">
                  <c:v>4.578364861</c:v>
                </c:pt>
                <c:pt idx="33">
                  <c:v>-4.136016396</c:v>
                </c:pt>
                <c:pt idx="34">
                  <c:v>6.055053026</c:v>
                </c:pt>
                <c:pt idx="35">
                  <c:v>6.811600089</c:v>
                </c:pt>
                <c:pt idx="36">
                  <c:v>5.956431389</c:v>
                </c:pt>
                <c:pt idx="37">
                  <c:v>-3.565625007</c:v>
                </c:pt>
                <c:pt idx="38">
                  <c:v>1.102731495</c:v>
                </c:pt>
                <c:pt idx="39">
                  <c:v>2.553105002</c:v>
                </c:pt>
              </c:strCache>
            </c:strRef>
          </c:xVal>
          <c:yVal>
            <c:numRef>
              <c:f>Regressao!$C$28:$C$67</c:f>
              <c:numCache>
                <c:formatCode>General</c:formatCode>
                <c:ptCount val="40"/>
                <c:pt idx="0">
                  <c:v>-0.48948109305889265</c:v>
                </c:pt>
                <c:pt idx="1">
                  <c:v>4.4032725581504666</c:v>
                </c:pt>
                <c:pt idx="2">
                  <c:v>-11.985470083047407</c:v>
                </c:pt>
                <c:pt idx="3">
                  <c:v>3.6117507480430224</c:v>
                </c:pt>
                <c:pt idx="4">
                  <c:v>-0.48948109305889265</c:v>
                </c:pt>
                <c:pt idx="5">
                  <c:v>-1.7197006057610338</c:v>
                </c:pt>
                <c:pt idx="6">
                  <c:v>4.5783648614180521</c:v>
                </c:pt>
                <c:pt idx="7">
                  <c:v>-4.1360163962624625</c:v>
                </c:pt>
                <c:pt idx="8">
                  <c:v>6.0550530264615858</c:v>
                </c:pt>
                <c:pt idx="9">
                  <c:v>6.811600088957789</c:v>
                </c:pt>
                <c:pt idx="10">
                  <c:v>5.956431388593856</c:v>
                </c:pt>
                <c:pt idx="11">
                  <c:v>-3.5656250065435415</c:v>
                </c:pt>
                <c:pt idx="12">
                  <c:v>1.102731494990536</c:v>
                </c:pt>
                <c:pt idx="13">
                  <c:v>2.5531050021440933</c:v>
                </c:pt>
                <c:pt idx="14">
                  <c:v>-15.171358417895064</c:v>
                </c:pt>
                <c:pt idx="15">
                  <c:v>-16.386470375700426</c:v>
                </c:pt>
                <c:pt idx="16">
                  <c:v>11.077850024838895</c:v>
                </c:pt>
                <c:pt idx="17">
                  <c:v>7.6426126287003058</c:v>
                </c:pt>
                <c:pt idx="18">
                  <c:v>-14.510183048838158</c:v>
                </c:pt>
                <c:pt idx="19">
                  <c:v>-14.510183048838158</c:v>
                </c:pt>
                <c:pt idx="20">
                  <c:v>-3.339078563069549</c:v>
                </c:pt>
                <c:pt idx="21">
                  <c:v>-17.752787723571458</c:v>
                </c:pt>
                <c:pt idx="22">
                  <c:v>-7.6252904954538536</c:v>
                </c:pt>
                <c:pt idx="23">
                  <c:v>-16.542354038178615</c:v>
                </c:pt>
                <c:pt idx="24">
                  <c:v>5.8890628576728403</c:v>
                </c:pt>
                <c:pt idx="25">
                  <c:v>14.844467437966145</c:v>
                </c:pt>
                <c:pt idx="26">
                  <c:v>1.1209646632574675</c:v>
                </c:pt>
                <c:pt idx="27">
                  <c:v>1.1209646632574675</c:v>
                </c:pt>
                <c:pt idx="28">
                  <c:v>-5.7896533130405317</c:v>
                </c:pt>
                <c:pt idx="29">
                  <c:v>-5.7896533130405317</c:v>
                </c:pt>
                <c:pt idx="30">
                  <c:v>-14.866643037167535</c:v>
                </c:pt>
                <c:pt idx="31">
                  <c:v>13.541193832173207</c:v>
                </c:pt>
                <c:pt idx="32">
                  <c:v>-13.903109605406428</c:v>
                </c:pt>
                <c:pt idx="33">
                  <c:v>3.2507642259585907</c:v>
                </c:pt>
                <c:pt idx="34">
                  <c:v>4.9400047660157611</c:v>
                </c:pt>
                <c:pt idx="35">
                  <c:v>-3.9075156809307714</c:v>
                </c:pt>
                <c:pt idx="36">
                  <c:v>1.3838564818757106</c:v>
                </c:pt>
                <c:pt idx="37">
                  <c:v>32.460024721166207</c:v>
                </c:pt>
                <c:pt idx="38">
                  <c:v>21.30603538654691</c:v>
                </c:pt>
                <c:pt idx="39">
                  <c:v>18.82994408067492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86-C940-96B7-9313DEE3B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973311"/>
        <c:axId val="809607103"/>
      </c:scatterChart>
      <c:valAx>
        <c:axId val="809973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zcdOut</a:t>
                </a:r>
              </a:p>
            </c:rich>
          </c:tx>
          <c:overlay val="0"/>
        </c:title>
        <c:majorTickMark val="out"/>
        <c:minorTickMark val="none"/>
        <c:tickLblPos val="nextTo"/>
        <c:crossAx val="809607103"/>
        <c:crosses val="autoZero"/>
        <c:crossBetween val="midCat"/>
      </c:valAx>
      <c:valAx>
        <c:axId val="8096071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99733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Regressao2!$E$29:$E$68</c:f>
              <c:numCache>
                <c:formatCode>General</c:formatCode>
                <c:ptCount val="40"/>
                <c:pt idx="0">
                  <c:v>1.25</c:v>
                </c:pt>
                <c:pt idx="1">
                  <c:v>3.75</c:v>
                </c:pt>
                <c:pt idx="2">
                  <c:v>6.25</c:v>
                </c:pt>
                <c:pt idx="3">
                  <c:v>8.75</c:v>
                </c:pt>
                <c:pt idx="4">
                  <c:v>11.25</c:v>
                </c:pt>
                <c:pt idx="5">
                  <c:v>13.75</c:v>
                </c:pt>
                <c:pt idx="6">
                  <c:v>16.25</c:v>
                </c:pt>
                <c:pt idx="7">
                  <c:v>18.75</c:v>
                </c:pt>
                <c:pt idx="8">
                  <c:v>21.25</c:v>
                </c:pt>
                <c:pt idx="9">
                  <c:v>23.75</c:v>
                </c:pt>
                <c:pt idx="10">
                  <c:v>26.25</c:v>
                </c:pt>
                <c:pt idx="11">
                  <c:v>28.75</c:v>
                </c:pt>
                <c:pt idx="12">
                  <c:v>31.25</c:v>
                </c:pt>
                <c:pt idx="13">
                  <c:v>33.75</c:v>
                </c:pt>
                <c:pt idx="14">
                  <c:v>36.25</c:v>
                </c:pt>
                <c:pt idx="15">
                  <c:v>38.75</c:v>
                </c:pt>
                <c:pt idx="16">
                  <c:v>41.25</c:v>
                </c:pt>
                <c:pt idx="17">
                  <c:v>43.75</c:v>
                </c:pt>
                <c:pt idx="18">
                  <c:v>46.25</c:v>
                </c:pt>
                <c:pt idx="19">
                  <c:v>48.75</c:v>
                </c:pt>
                <c:pt idx="20">
                  <c:v>51.25</c:v>
                </c:pt>
                <c:pt idx="21">
                  <c:v>53.75</c:v>
                </c:pt>
                <c:pt idx="22">
                  <c:v>56.25</c:v>
                </c:pt>
                <c:pt idx="23">
                  <c:v>58.75</c:v>
                </c:pt>
                <c:pt idx="24">
                  <c:v>61.25</c:v>
                </c:pt>
                <c:pt idx="25">
                  <c:v>63.75</c:v>
                </c:pt>
                <c:pt idx="26">
                  <c:v>66.25</c:v>
                </c:pt>
                <c:pt idx="27">
                  <c:v>68.75</c:v>
                </c:pt>
                <c:pt idx="28">
                  <c:v>71.25</c:v>
                </c:pt>
                <c:pt idx="29">
                  <c:v>73.75</c:v>
                </c:pt>
                <c:pt idx="30">
                  <c:v>76.25</c:v>
                </c:pt>
                <c:pt idx="31">
                  <c:v>78.75</c:v>
                </c:pt>
                <c:pt idx="32">
                  <c:v>81.25</c:v>
                </c:pt>
                <c:pt idx="33">
                  <c:v>83.75</c:v>
                </c:pt>
                <c:pt idx="34">
                  <c:v>86.25</c:v>
                </c:pt>
                <c:pt idx="35">
                  <c:v>88.75</c:v>
                </c:pt>
                <c:pt idx="36">
                  <c:v>91.25</c:v>
                </c:pt>
                <c:pt idx="37">
                  <c:v>93.75</c:v>
                </c:pt>
                <c:pt idx="38">
                  <c:v>96.25</c:v>
                </c:pt>
                <c:pt idx="39">
                  <c:v>98.75</c:v>
                </c:pt>
              </c:numCache>
            </c:numRef>
          </c:xVal>
          <c:yVal>
            <c:numRef>
              <c:f>Regressao2!$F$29:$F$68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7C-874A-B452-0382DBA75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842111"/>
        <c:axId val="832843791"/>
      </c:scatterChart>
      <c:valAx>
        <c:axId val="832842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2843791"/>
        <c:crosses val="autoZero"/>
        <c:crossBetween val="midCat"/>
      </c:valAx>
      <c:valAx>
        <c:axId val="8328437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28421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pw_AC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Data_Analysis!$B$2:$B$41</c:f>
              <c:numCache>
                <c:formatCode>0.00</c:formatCode>
                <c:ptCount val="40"/>
                <c:pt idx="0">
                  <c:v>43258</c:v>
                </c:pt>
                <c:pt idx="1">
                  <c:v>29898</c:v>
                </c:pt>
                <c:pt idx="2">
                  <c:v>58375</c:v>
                </c:pt>
                <c:pt idx="3">
                  <c:v>33211</c:v>
                </c:pt>
                <c:pt idx="4">
                  <c:v>43258</c:v>
                </c:pt>
                <c:pt idx="5">
                  <c:v>15125000</c:v>
                </c:pt>
                <c:pt idx="6">
                  <c:v>7165600</c:v>
                </c:pt>
                <c:pt idx="7">
                  <c:v>8034700</c:v>
                </c:pt>
                <c:pt idx="8">
                  <c:v>5946500</c:v>
                </c:pt>
                <c:pt idx="9">
                  <c:v>9673900</c:v>
                </c:pt>
                <c:pt idx="10">
                  <c:v>13353000</c:v>
                </c:pt>
                <c:pt idx="11">
                  <c:v>9834200</c:v>
                </c:pt>
                <c:pt idx="12">
                  <c:v>10486000</c:v>
                </c:pt>
                <c:pt idx="13">
                  <c:v>17221000</c:v>
                </c:pt>
                <c:pt idx="14">
                  <c:v>20256000</c:v>
                </c:pt>
                <c:pt idx="15">
                  <c:v>25300000</c:v>
                </c:pt>
                <c:pt idx="16">
                  <c:v>18405000</c:v>
                </c:pt>
                <c:pt idx="17">
                  <c:v>14113000</c:v>
                </c:pt>
                <c:pt idx="18">
                  <c:v>27985000</c:v>
                </c:pt>
                <c:pt idx="19">
                  <c:v>27985000</c:v>
                </c:pt>
                <c:pt idx="20">
                  <c:v>25447000</c:v>
                </c:pt>
                <c:pt idx="21">
                  <c:v>36835000</c:v>
                </c:pt>
                <c:pt idx="22">
                  <c:v>29429000</c:v>
                </c:pt>
                <c:pt idx="23">
                  <c:v>35851000</c:v>
                </c:pt>
                <c:pt idx="24">
                  <c:v>20092000</c:v>
                </c:pt>
                <c:pt idx="25">
                  <c:v>27698000</c:v>
                </c:pt>
                <c:pt idx="26">
                  <c:v>35591000</c:v>
                </c:pt>
                <c:pt idx="27">
                  <c:v>35591000</c:v>
                </c:pt>
                <c:pt idx="28">
                  <c:v>37574000</c:v>
                </c:pt>
                <c:pt idx="29">
                  <c:v>37574000</c:v>
                </c:pt>
                <c:pt idx="30">
                  <c:v>54781000</c:v>
                </c:pt>
                <c:pt idx="31">
                  <c:v>43948000</c:v>
                </c:pt>
                <c:pt idx="32">
                  <c:v>52814000</c:v>
                </c:pt>
                <c:pt idx="33">
                  <c:v>45656000</c:v>
                </c:pt>
                <c:pt idx="34">
                  <c:v>46652000</c:v>
                </c:pt>
                <c:pt idx="35">
                  <c:v>57017000</c:v>
                </c:pt>
                <c:pt idx="36">
                  <c:v>52707000</c:v>
                </c:pt>
                <c:pt idx="37">
                  <c:v>40422000</c:v>
                </c:pt>
                <c:pt idx="38">
                  <c:v>45785000</c:v>
                </c:pt>
                <c:pt idx="39">
                  <c:v>46013000</c:v>
                </c:pt>
              </c:numCache>
            </c:numRef>
          </c:xVal>
          <c:yVal>
            <c:numRef>
              <c:f>Regressao3!$C$27:$C$66</c:f>
              <c:numCache>
                <c:formatCode>General</c:formatCode>
                <c:ptCount val="40"/>
                <c:pt idx="0">
                  <c:v>1.0007857411497811</c:v>
                </c:pt>
                <c:pt idx="1">
                  <c:v>0.13894279111109942</c:v>
                </c:pt>
                <c:pt idx="2">
                  <c:v>2.89967145562533</c:v>
                </c:pt>
                <c:pt idx="3">
                  <c:v>0.28702987325746232</c:v>
                </c:pt>
                <c:pt idx="4">
                  <c:v>1.0007857411497811</c:v>
                </c:pt>
                <c:pt idx="5">
                  <c:v>-7.3132570561595749</c:v>
                </c:pt>
                <c:pt idx="6">
                  <c:v>9.9757711795005193</c:v>
                </c:pt>
                <c:pt idx="7">
                  <c:v>-1.9258854755451758</c:v>
                </c:pt>
                <c:pt idx="8">
                  <c:v>15.320533638304026</c:v>
                </c:pt>
                <c:pt idx="9">
                  <c:v>8.3654649316879279</c:v>
                </c:pt>
                <c:pt idx="10">
                  <c:v>5.8577467002793533</c:v>
                </c:pt>
                <c:pt idx="11">
                  <c:v>-5.2618124890026845</c:v>
                </c:pt>
                <c:pt idx="12">
                  <c:v>2.003704660798439</c:v>
                </c:pt>
                <c:pt idx="13">
                  <c:v>0.55792249639753067</c:v>
                </c:pt>
                <c:pt idx="14">
                  <c:v>-21.384191739742974</c:v>
                </c:pt>
                <c:pt idx="15">
                  <c:v>-22.116710041383278</c:v>
                </c:pt>
                <c:pt idx="16">
                  <c:v>8.367244845823258</c:v>
                </c:pt>
                <c:pt idx="17">
                  <c:v>3.9746065681768386</c:v>
                </c:pt>
                <c:pt idx="18">
                  <c:v>-19.829817523956216</c:v>
                </c:pt>
                <c:pt idx="19">
                  <c:v>-19.829817523956216</c:v>
                </c:pt>
                <c:pt idx="20">
                  <c:v>-9.4991062205981933</c:v>
                </c:pt>
                <c:pt idx="21">
                  <c:v>-18.492163542355975</c:v>
                </c:pt>
                <c:pt idx="22">
                  <c:v>-12.903376120337072</c:v>
                </c:pt>
                <c:pt idx="23">
                  <c:v>-18.498782613968046</c:v>
                </c:pt>
                <c:pt idx="24">
                  <c:v>-1.7018489922597269</c:v>
                </c:pt>
                <c:pt idx="25">
                  <c:v>8.3960341188539473</c:v>
                </c:pt>
                <c:pt idx="26">
                  <c:v>-2.9763272458241516</c:v>
                </c:pt>
                <c:pt idx="27">
                  <c:v>-2.9763272458241516</c:v>
                </c:pt>
                <c:pt idx="28">
                  <c:v>-10.081379669734361</c:v>
                </c:pt>
                <c:pt idx="29">
                  <c:v>-10.081379669734361</c:v>
                </c:pt>
                <c:pt idx="30">
                  <c:v>-6.3958813760882123</c:v>
                </c:pt>
                <c:pt idx="31">
                  <c:v>15.962364880461109</c:v>
                </c:pt>
                <c:pt idx="32">
                  <c:v>-7.0517039725273207</c:v>
                </c:pt>
                <c:pt idx="33">
                  <c:v>3.1252413052917518</c:v>
                </c:pt>
                <c:pt idx="34">
                  <c:v>7.4825425425940182</c:v>
                </c:pt>
                <c:pt idx="35">
                  <c:v>6.7067371707912287</c:v>
                </c:pt>
                <c:pt idx="36">
                  <c:v>6.1934497110167399</c:v>
                </c:pt>
                <c:pt idx="37">
                  <c:v>31.242358189076995</c:v>
                </c:pt>
                <c:pt idx="38">
                  <c:v>24.174065565640532</c:v>
                </c:pt>
                <c:pt idx="39">
                  <c:v>19.68183523102482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41-D540-A6F7-C13D6A2F4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622847"/>
        <c:axId val="837624623"/>
      </c:scatterChart>
      <c:valAx>
        <c:axId val="837622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pw_AC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37624623"/>
        <c:crosses val="autoZero"/>
        <c:crossBetween val="midCat"/>
      </c:valAx>
      <c:valAx>
        <c:axId val="8376246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76228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zcdOut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Regressao3!$C$2:$C$41</c:f>
              <c:strCache>
                <c:ptCount val="40"/>
                <c:pt idx="9">
                  <c:v>SS</c:v>
                </c:pt>
                <c:pt idx="10">
                  <c:v>102295.4274</c:v>
                </c:pt>
                <c:pt idx="11">
                  <c:v>6034.572597</c:v>
                </c:pt>
                <c:pt idx="12">
                  <c:v>108330</c:v>
                </c:pt>
                <c:pt idx="14">
                  <c:v>Standard Error</c:v>
                </c:pt>
                <c:pt idx="15">
                  <c:v>#N/A</c:v>
                </c:pt>
                <c:pt idx="16">
                  <c:v>8.30836E-08</c:v>
                </c:pt>
                <c:pt idx="17">
                  <c:v>0.011929451</c:v>
                </c:pt>
                <c:pt idx="18">
                  <c:v>0.051949578</c:v>
                </c:pt>
                <c:pt idx="24">
                  <c:v>Residuals</c:v>
                </c:pt>
                <c:pt idx="25">
                  <c:v>1.000785741</c:v>
                </c:pt>
                <c:pt idx="26">
                  <c:v>0.138942791</c:v>
                </c:pt>
                <c:pt idx="27">
                  <c:v>2.899671456</c:v>
                </c:pt>
                <c:pt idx="28">
                  <c:v>0.287029873</c:v>
                </c:pt>
                <c:pt idx="29">
                  <c:v>1.000785741</c:v>
                </c:pt>
                <c:pt idx="30">
                  <c:v>-7.313257056</c:v>
                </c:pt>
                <c:pt idx="31">
                  <c:v>9.97577118</c:v>
                </c:pt>
                <c:pt idx="32">
                  <c:v>-1.925885476</c:v>
                </c:pt>
                <c:pt idx="33">
                  <c:v>15.32053364</c:v>
                </c:pt>
                <c:pt idx="34">
                  <c:v>8.365464932</c:v>
                </c:pt>
                <c:pt idx="35">
                  <c:v>5.8577467</c:v>
                </c:pt>
                <c:pt idx="36">
                  <c:v>-5.261812489</c:v>
                </c:pt>
                <c:pt idx="37">
                  <c:v>2.003704661</c:v>
                </c:pt>
                <c:pt idx="38">
                  <c:v>0.557922496</c:v>
                </c:pt>
                <c:pt idx="39">
                  <c:v>-21.38419174</c:v>
                </c:pt>
              </c:strCache>
            </c:strRef>
          </c:xVal>
          <c:yVal>
            <c:numRef>
              <c:f>Regressao3!$C$27:$C$66</c:f>
              <c:numCache>
                <c:formatCode>General</c:formatCode>
                <c:ptCount val="40"/>
                <c:pt idx="0">
                  <c:v>1.0007857411497811</c:v>
                </c:pt>
                <c:pt idx="1">
                  <c:v>0.13894279111109942</c:v>
                </c:pt>
                <c:pt idx="2">
                  <c:v>2.89967145562533</c:v>
                </c:pt>
                <c:pt idx="3">
                  <c:v>0.28702987325746232</c:v>
                </c:pt>
                <c:pt idx="4">
                  <c:v>1.0007857411497811</c:v>
                </c:pt>
                <c:pt idx="5">
                  <c:v>-7.3132570561595749</c:v>
                </c:pt>
                <c:pt idx="6">
                  <c:v>9.9757711795005193</c:v>
                </c:pt>
                <c:pt idx="7">
                  <c:v>-1.9258854755451758</c:v>
                </c:pt>
                <c:pt idx="8">
                  <c:v>15.320533638304026</c:v>
                </c:pt>
                <c:pt idx="9">
                  <c:v>8.3654649316879279</c:v>
                </c:pt>
                <c:pt idx="10">
                  <c:v>5.8577467002793533</c:v>
                </c:pt>
                <c:pt idx="11">
                  <c:v>-5.2618124890026845</c:v>
                </c:pt>
                <c:pt idx="12">
                  <c:v>2.003704660798439</c:v>
                </c:pt>
                <c:pt idx="13">
                  <c:v>0.55792249639753067</c:v>
                </c:pt>
                <c:pt idx="14">
                  <c:v>-21.384191739742974</c:v>
                </c:pt>
                <c:pt idx="15">
                  <c:v>-22.116710041383278</c:v>
                </c:pt>
                <c:pt idx="16">
                  <c:v>8.367244845823258</c:v>
                </c:pt>
                <c:pt idx="17">
                  <c:v>3.9746065681768386</c:v>
                </c:pt>
                <c:pt idx="18">
                  <c:v>-19.829817523956216</c:v>
                </c:pt>
                <c:pt idx="19">
                  <c:v>-19.829817523956216</c:v>
                </c:pt>
                <c:pt idx="20">
                  <c:v>-9.4991062205981933</c:v>
                </c:pt>
                <c:pt idx="21">
                  <c:v>-18.492163542355975</c:v>
                </c:pt>
                <c:pt idx="22">
                  <c:v>-12.903376120337072</c:v>
                </c:pt>
                <c:pt idx="23">
                  <c:v>-18.498782613968046</c:v>
                </c:pt>
                <c:pt idx="24">
                  <c:v>-1.7018489922597269</c:v>
                </c:pt>
                <c:pt idx="25">
                  <c:v>8.3960341188539473</c:v>
                </c:pt>
                <c:pt idx="26">
                  <c:v>-2.9763272458241516</c:v>
                </c:pt>
                <c:pt idx="27">
                  <c:v>-2.9763272458241516</c:v>
                </c:pt>
                <c:pt idx="28">
                  <c:v>-10.081379669734361</c:v>
                </c:pt>
                <c:pt idx="29">
                  <c:v>-10.081379669734361</c:v>
                </c:pt>
                <c:pt idx="30">
                  <c:v>-6.3958813760882123</c:v>
                </c:pt>
                <c:pt idx="31">
                  <c:v>15.962364880461109</c:v>
                </c:pt>
                <c:pt idx="32">
                  <c:v>-7.0517039725273207</c:v>
                </c:pt>
                <c:pt idx="33">
                  <c:v>3.1252413052917518</c:v>
                </c:pt>
                <c:pt idx="34">
                  <c:v>7.4825425425940182</c:v>
                </c:pt>
                <c:pt idx="35">
                  <c:v>6.7067371707912287</c:v>
                </c:pt>
                <c:pt idx="36">
                  <c:v>6.1934497110167399</c:v>
                </c:pt>
                <c:pt idx="37">
                  <c:v>31.242358189076995</c:v>
                </c:pt>
                <c:pt idx="38">
                  <c:v>24.174065565640532</c:v>
                </c:pt>
                <c:pt idx="39">
                  <c:v>19.68183523102482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1F-DE4B-90D7-399D12625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353039"/>
        <c:axId val="836354671"/>
      </c:scatterChart>
      <c:valAx>
        <c:axId val="836353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zcdOut</a:t>
                </a:r>
              </a:p>
            </c:rich>
          </c:tx>
          <c:overlay val="0"/>
        </c:title>
        <c:majorTickMark val="out"/>
        <c:minorTickMark val="none"/>
        <c:tickLblPos val="nextTo"/>
        <c:crossAx val="836354671"/>
        <c:crosses val="autoZero"/>
        <c:crossBetween val="midCat"/>
      </c:valAx>
      <c:valAx>
        <c:axId val="836354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63530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beat_frequency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Regressao3!$D$2:$D$41</c:f>
              <c:strCache>
                <c:ptCount val="19"/>
                <c:pt idx="9">
                  <c:v>MS</c:v>
                </c:pt>
                <c:pt idx="10">
                  <c:v>34098.4758</c:v>
                </c:pt>
                <c:pt idx="11">
                  <c:v>163.0965567</c:v>
                </c:pt>
                <c:pt idx="14">
                  <c:v>t Stat</c:v>
                </c:pt>
                <c:pt idx="15">
                  <c:v>#N/A</c:v>
                </c:pt>
                <c:pt idx="16">
                  <c:v>21.87789577</c:v>
                </c:pt>
                <c:pt idx="17">
                  <c:v>1.076531089</c:v>
                </c:pt>
                <c:pt idx="18">
                  <c:v>-4.196041818</c:v>
                </c:pt>
              </c:strCache>
            </c:strRef>
          </c:xVal>
          <c:yVal>
            <c:numRef>
              <c:f>Regressao3!$C$27:$C$66</c:f>
              <c:numCache>
                <c:formatCode>General</c:formatCode>
                <c:ptCount val="40"/>
                <c:pt idx="0">
                  <c:v>1.0007857411497811</c:v>
                </c:pt>
                <c:pt idx="1">
                  <c:v>0.13894279111109942</c:v>
                </c:pt>
                <c:pt idx="2">
                  <c:v>2.89967145562533</c:v>
                </c:pt>
                <c:pt idx="3">
                  <c:v>0.28702987325746232</c:v>
                </c:pt>
                <c:pt idx="4">
                  <c:v>1.0007857411497811</c:v>
                </c:pt>
                <c:pt idx="5">
                  <c:v>-7.3132570561595749</c:v>
                </c:pt>
                <c:pt idx="6">
                  <c:v>9.9757711795005193</c:v>
                </c:pt>
                <c:pt idx="7">
                  <c:v>-1.9258854755451758</c:v>
                </c:pt>
                <c:pt idx="8">
                  <c:v>15.320533638304026</c:v>
                </c:pt>
                <c:pt idx="9">
                  <c:v>8.3654649316879279</c:v>
                </c:pt>
                <c:pt idx="10">
                  <c:v>5.8577467002793533</c:v>
                </c:pt>
                <c:pt idx="11">
                  <c:v>-5.2618124890026845</c:v>
                </c:pt>
                <c:pt idx="12">
                  <c:v>2.003704660798439</c:v>
                </c:pt>
                <c:pt idx="13">
                  <c:v>0.55792249639753067</c:v>
                </c:pt>
                <c:pt idx="14">
                  <c:v>-21.384191739742974</c:v>
                </c:pt>
                <c:pt idx="15">
                  <c:v>-22.116710041383278</c:v>
                </c:pt>
                <c:pt idx="16">
                  <c:v>8.367244845823258</c:v>
                </c:pt>
                <c:pt idx="17">
                  <c:v>3.9746065681768386</c:v>
                </c:pt>
                <c:pt idx="18">
                  <c:v>-19.829817523956216</c:v>
                </c:pt>
                <c:pt idx="19">
                  <c:v>-19.829817523956216</c:v>
                </c:pt>
                <c:pt idx="20">
                  <c:v>-9.4991062205981933</c:v>
                </c:pt>
                <c:pt idx="21">
                  <c:v>-18.492163542355975</c:v>
                </c:pt>
                <c:pt idx="22">
                  <c:v>-12.903376120337072</c:v>
                </c:pt>
                <c:pt idx="23">
                  <c:v>-18.498782613968046</c:v>
                </c:pt>
                <c:pt idx="24">
                  <c:v>-1.7018489922597269</c:v>
                </c:pt>
                <c:pt idx="25">
                  <c:v>8.3960341188539473</c:v>
                </c:pt>
                <c:pt idx="26">
                  <c:v>-2.9763272458241516</c:v>
                </c:pt>
                <c:pt idx="27">
                  <c:v>-2.9763272458241516</c:v>
                </c:pt>
                <c:pt idx="28">
                  <c:v>-10.081379669734361</c:v>
                </c:pt>
                <c:pt idx="29">
                  <c:v>-10.081379669734361</c:v>
                </c:pt>
                <c:pt idx="30">
                  <c:v>-6.3958813760882123</c:v>
                </c:pt>
                <c:pt idx="31">
                  <c:v>15.962364880461109</c:v>
                </c:pt>
                <c:pt idx="32">
                  <c:v>-7.0517039725273207</c:v>
                </c:pt>
                <c:pt idx="33">
                  <c:v>3.1252413052917518</c:v>
                </c:pt>
                <c:pt idx="34">
                  <c:v>7.4825425425940182</c:v>
                </c:pt>
                <c:pt idx="35">
                  <c:v>6.7067371707912287</c:v>
                </c:pt>
                <c:pt idx="36">
                  <c:v>6.1934497110167399</c:v>
                </c:pt>
                <c:pt idx="37">
                  <c:v>31.242358189076995</c:v>
                </c:pt>
                <c:pt idx="38">
                  <c:v>24.174065565640532</c:v>
                </c:pt>
                <c:pt idx="39">
                  <c:v>19.68183523102482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FE-CC41-96C1-2AEAD3C82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670511"/>
        <c:axId val="837672191"/>
      </c:scatterChart>
      <c:valAx>
        <c:axId val="837670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beat_frequency</a:t>
                </a:r>
              </a:p>
            </c:rich>
          </c:tx>
          <c:overlay val="0"/>
        </c:title>
        <c:majorTickMark val="out"/>
        <c:minorTickMark val="none"/>
        <c:tickLblPos val="nextTo"/>
        <c:crossAx val="837672191"/>
        <c:crosses val="autoZero"/>
        <c:crossBetween val="midCat"/>
      </c:valAx>
      <c:valAx>
        <c:axId val="837672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76705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pw_AC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Flow rate</c:v>
          </c:tx>
          <c:spPr>
            <a:ln w="19050">
              <a:noFill/>
            </a:ln>
          </c:spPr>
          <c:xVal>
            <c:numRef>
              <c:f>Data_Analysis!$B$2:$B$41</c:f>
              <c:numCache>
                <c:formatCode>0.00</c:formatCode>
                <c:ptCount val="40"/>
                <c:pt idx="0">
                  <c:v>43258</c:v>
                </c:pt>
                <c:pt idx="1">
                  <c:v>29898</c:v>
                </c:pt>
                <c:pt idx="2">
                  <c:v>58375</c:v>
                </c:pt>
                <c:pt idx="3">
                  <c:v>33211</c:v>
                </c:pt>
                <c:pt idx="4">
                  <c:v>43258</c:v>
                </c:pt>
                <c:pt idx="5">
                  <c:v>15125000</c:v>
                </c:pt>
                <c:pt idx="6">
                  <c:v>7165600</c:v>
                </c:pt>
                <c:pt idx="7">
                  <c:v>8034700</c:v>
                </c:pt>
                <c:pt idx="8">
                  <c:v>5946500</c:v>
                </c:pt>
                <c:pt idx="9">
                  <c:v>9673900</c:v>
                </c:pt>
                <c:pt idx="10">
                  <c:v>13353000</c:v>
                </c:pt>
                <c:pt idx="11">
                  <c:v>9834200</c:v>
                </c:pt>
                <c:pt idx="12">
                  <c:v>10486000</c:v>
                </c:pt>
                <c:pt idx="13">
                  <c:v>17221000</c:v>
                </c:pt>
                <c:pt idx="14">
                  <c:v>20256000</c:v>
                </c:pt>
                <c:pt idx="15">
                  <c:v>25300000</c:v>
                </c:pt>
                <c:pt idx="16">
                  <c:v>18405000</c:v>
                </c:pt>
                <c:pt idx="17">
                  <c:v>14113000</c:v>
                </c:pt>
                <c:pt idx="18">
                  <c:v>27985000</c:v>
                </c:pt>
                <c:pt idx="19">
                  <c:v>27985000</c:v>
                </c:pt>
                <c:pt idx="20">
                  <c:v>25447000</c:v>
                </c:pt>
                <c:pt idx="21">
                  <c:v>36835000</c:v>
                </c:pt>
                <c:pt idx="22">
                  <c:v>29429000</c:v>
                </c:pt>
                <c:pt idx="23">
                  <c:v>35851000</c:v>
                </c:pt>
                <c:pt idx="24">
                  <c:v>20092000</c:v>
                </c:pt>
                <c:pt idx="25">
                  <c:v>27698000</c:v>
                </c:pt>
                <c:pt idx="26">
                  <c:v>35591000</c:v>
                </c:pt>
                <c:pt idx="27">
                  <c:v>35591000</c:v>
                </c:pt>
                <c:pt idx="28">
                  <c:v>37574000</c:v>
                </c:pt>
                <c:pt idx="29">
                  <c:v>37574000</c:v>
                </c:pt>
                <c:pt idx="30">
                  <c:v>54781000</c:v>
                </c:pt>
                <c:pt idx="31">
                  <c:v>43948000</c:v>
                </c:pt>
                <c:pt idx="32">
                  <c:v>52814000</c:v>
                </c:pt>
                <c:pt idx="33">
                  <c:v>45656000</c:v>
                </c:pt>
                <c:pt idx="34">
                  <c:v>46652000</c:v>
                </c:pt>
                <c:pt idx="35">
                  <c:v>57017000</c:v>
                </c:pt>
                <c:pt idx="36">
                  <c:v>52707000</c:v>
                </c:pt>
                <c:pt idx="37">
                  <c:v>40422000</c:v>
                </c:pt>
                <c:pt idx="38">
                  <c:v>45785000</c:v>
                </c:pt>
                <c:pt idx="39">
                  <c:v>46013000</c:v>
                </c:pt>
              </c:numCache>
            </c:numRef>
          </c:xVal>
          <c:yVal>
            <c:numRef>
              <c:f>Data_Analysis!$G$2:$G$41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 formatCode="0.00">
                  <c:v>55</c:v>
                </c:pt>
                <c:pt idx="26" formatCode="0.00">
                  <c:v>55</c:v>
                </c:pt>
                <c:pt idx="27" formatCode="0.00">
                  <c:v>55</c:v>
                </c:pt>
                <c:pt idx="28" formatCode="0.00">
                  <c:v>55</c:v>
                </c:pt>
                <c:pt idx="29" formatCode="0.00">
                  <c:v>55</c:v>
                </c:pt>
                <c:pt idx="30" formatCode="0.00">
                  <c:v>85</c:v>
                </c:pt>
                <c:pt idx="31" formatCode="0.00">
                  <c:v>85</c:v>
                </c:pt>
                <c:pt idx="32" formatCode="0.00">
                  <c:v>85</c:v>
                </c:pt>
                <c:pt idx="33" formatCode="0.00">
                  <c:v>85</c:v>
                </c:pt>
                <c:pt idx="34" formatCode="0.00">
                  <c:v>85</c:v>
                </c:pt>
                <c:pt idx="35" formatCode="0.00">
                  <c:v>100</c:v>
                </c:pt>
                <c:pt idx="36" formatCode="0.00">
                  <c:v>100</c:v>
                </c:pt>
                <c:pt idx="37" formatCode="0.00">
                  <c:v>100</c:v>
                </c:pt>
                <c:pt idx="38" formatCode="0.00">
                  <c:v>100</c:v>
                </c:pt>
                <c:pt idx="39" formatCode="0.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0A-1041-8101-E31C70403D42}"/>
            </c:ext>
          </c:extLst>
        </c:ser>
        <c:ser>
          <c:idx val="1"/>
          <c:order val="1"/>
          <c:tx>
            <c:v>Predicted Flow rate</c:v>
          </c:tx>
          <c:spPr>
            <a:ln w="19050">
              <a:noFill/>
            </a:ln>
          </c:spPr>
          <c:xVal>
            <c:numRef>
              <c:f>Data_Analysis!$B$2:$B$41</c:f>
              <c:numCache>
                <c:formatCode>0.00</c:formatCode>
                <c:ptCount val="40"/>
                <c:pt idx="0">
                  <c:v>43258</c:v>
                </c:pt>
                <c:pt idx="1">
                  <c:v>29898</c:v>
                </c:pt>
                <c:pt idx="2">
                  <c:v>58375</c:v>
                </c:pt>
                <c:pt idx="3">
                  <c:v>33211</c:v>
                </c:pt>
                <c:pt idx="4">
                  <c:v>43258</c:v>
                </c:pt>
                <c:pt idx="5">
                  <c:v>15125000</c:v>
                </c:pt>
                <c:pt idx="6">
                  <c:v>7165600</c:v>
                </c:pt>
                <c:pt idx="7">
                  <c:v>8034700</c:v>
                </c:pt>
                <c:pt idx="8">
                  <c:v>5946500</c:v>
                </c:pt>
                <c:pt idx="9">
                  <c:v>9673900</c:v>
                </c:pt>
                <c:pt idx="10">
                  <c:v>13353000</c:v>
                </c:pt>
                <c:pt idx="11">
                  <c:v>9834200</c:v>
                </c:pt>
                <c:pt idx="12">
                  <c:v>10486000</c:v>
                </c:pt>
                <c:pt idx="13">
                  <c:v>17221000</c:v>
                </c:pt>
                <c:pt idx="14">
                  <c:v>20256000</c:v>
                </c:pt>
                <c:pt idx="15">
                  <c:v>25300000</c:v>
                </c:pt>
                <c:pt idx="16">
                  <c:v>18405000</c:v>
                </c:pt>
                <c:pt idx="17">
                  <c:v>14113000</c:v>
                </c:pt>
                <c:pt idx="18">
                  <c:v>27985000</c:v>
                </c:pt>
                <c:pt idx="19">
                  <c:v>27985000</c:v>
                </c:pt>
                <c:pt idx="20">
                  <c:v>25447000</c:v>
                </c:pt>
                <c:pt idx="21">
                  <c:v>36835000</c:v>
                </c:pt>
                <c:pt idx="22">
                  <c:v>29429000</c:v>
                </c:pt>
                <c:pt idx="23">
                  <c:v>35851000</c:v>
                </c:pt>
                <c:pt idx="24">
                  <c:v>20092000</c:v>
                </c:pt>
                <c:pt idx="25">
                  <c:v>27698000</c:v>
                </c:pt>
                <c:pt idx="26">
                  <c:v>35591000</c:v>
                </c:pt>
                <c:pt idx="27">
                  <c:v>35591000</c:v>
                </c:pt>
                <c:pt idx="28">
                  <c:v>37574000</c:v>
                </c:pt>
                <c:pt idx="29">
                  <c:v>37574000</c:v>
                </c:pt>
                <c:pt idx="30">
                  <c:v>54781000</c:v>
                </c:pt>
                <c:pt idx="31">
                  <c:v>43948000</c:v>
                </c:pt>
                <c:pt idx="32">
                  <c:v>52814000</c:v>
                </c:pt>
                <c:pt idx="33">
                  <c:v>45656000</c:v>
                </c:pt>
                <c:pt idx="34">
                  <c:v>46652000</c:v>
                </c:pt>
                <c:pt idx="35">
                  <c:v>57017000</c:v>
                </c:pt>
                <c:pt idx="36">
                  <c:v>52707000</c:v>
                </c:pt>
                <c:pt idx="37">
                  <c:v>40422000</c:v>
                </c:pt>
                <c:pt idx="38">
                  <c:v>45785000</c:v>
                </c:pt>
                <c:pt idx="39">
                  <c:v>46013000</c:v>
                </c:pt>
              </c:numCache>
            </c:numRef>
          </c:xVal>
          <c:yVal>
            <c:numRef>
              <c:f>Regressao3!$B$27:$B$66</c:f>
              <c:numCache>
                <c:formatCode>General</c:formatCode>
                <c:ptCount val="40"/>
                <c:pt idx="0">
                  <c:v>-1.0007857411497811</c:v>
                </c:pt>
                <c:pt idx="1">
                  <c:v>-0.13894279111109942</c:v>
                </c:pt>
                <c:pt idx="2">
                  <c:v>-2.89967145562533</c:v>
                </c:pt>
                <c:pt idx="3">
                  <c:v>-0.28702987325746232</c:v>
                </c:pt>
                <c:pt idx="4">
                  <c:v>-1.0007857411497811</c:v>
                </c:pt>
                <c:pt idx="5">
                  <c:v>11.313257056159575</c:v>
                </c:pt>
                <c:pt idx="6">
                  <c:v>-5.9757711795005193</c:v>
                </c:pt>
                <c:pt idx="7">
                  <c:v>5.9258854755451758</c:v>
                </c:pt>
                <c:pt idx="8">
                  <c:v>-11.320533638304026</c:v>
                </c:pt>
                <c:pt idx="9">
                  <c:v>-4.3654649316879279</c:v>
                </c:pt>
                <c:pt idx="10">
                  <c:v>4.1422532997206467</c:v>
                </c:pt>
                <c:pt idx="11">
                  <c:v>15.261812489002685</c:v>
                </c:pt>
                <c:pt idx="12">
                  <c:v>7.996295339201561</c:v>
                </c:pt>
                <c:pt idx="13">
                  <c:v>9.4420775036024693</c:v>
                </c:pt>
                <c:pt idx="14">
                  <c:v>31.384191739742974</c:v>
                </c:pt>
                <c:pt idx="15">
                  <c:v>42.116710041383278</c:v>
                </c:pt>
                <c:pt idx="16">
                  <c:v>11.632755154176742</c:v>
                </c:pt>
                <c:pt idx="17">
                  <c:v>16.025393431823161</c:v>
                </c:pt>
                <c:pt idx="18">
                  <c:v>39.829817523956216</c:v>
                </c:pt>
                <c:pt idx="19">
                  <c:v>39.829817523956216</c:v>
                </c:pt>
                <c:pt idx="20">
                  <c:v>39.499106220598193</c:v>
                </c:pt>
                <c:pt idx="21">
                  <c:v>48.492163542355975</c:v>
                </c:pt>
                <c:pt idx="22">
                  <c:v>42.903376120337072</c:v>
                </c:pt>
                <c:pt idx="23">
                  <c:v>48.498782613968046</c:v>
                </c:pt>
                <c:pt idx="24">
                  <c:v>31.701848992259727</c:v>
                </c:pt>
                <c:pt idx="25">
                  <c:v>46.603965881146053</c:v>
                </c:pt>
                <c:pt idx="26">
                  <c:v>57.976327245824152</c:v>
                </c:pt>
                <c:pt idx="27">
                  <c:v>57.976327245824152</c:v>
                </c:pt>
                <c:pt idx="28">
                  <c:v>65.081379669734361</c:v>
                </c:pt>
                <c:pt idx="29">
                  <c:v>65.081379669734361</c:v>
                </c:pt>
                <c:pt idx="30">
                  <c:v>91.395881376088212</c:v>
                </c:pt>
                <c:pt idx="31">
                  <c:v>69.037635119538891</c:v>
                </c:pt>
                <c:pt idx="32">
                  <c:v>92.051703972527321</c:v>
                </c:pt>
                <c:pt idx="33">
                  <c:v>81.874758694708248</c:v>
                </c:pt>
                <c:pt idx="34">
                  <c:v>77.517457457405982</c:v>
                </c:pt>
                <c:pt idx="35">
                  <c:v>93.293262829208771</c:v>
                </c:pt>
                <c:pt idx="36">
                  <c:v>93.80655028898326</c:v>
                </c:pt>
                <c:pt idx="37">
                  <c:v>68.757641810923005</c:v>
                </c:pt>
                <c:pt idx="38">
                  <c:v>75.825934434359468</c:v>
                </c:pt>
                <c:pt idx="39">
                  <c:v>80.31816476897518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0A-1041-8101-E31C70403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242655"/>
        <c:axId val="836244287"/>
      </c:scatterChart>
      <c:valAx>
        <c:axId val="836242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pw_AC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36244287"/>
        <c:crosses val="autoZero"/>
        <c:crossBetween val="midCat"/>
      </c:valAx>
      <c:valAx>
        <c:axId val="8362442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624265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zcdOut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Flow rate</c:v>
          </c:tx>
          <c:spPr>
            <a:ln w="19050">
              <a:noFill/>
            </a:ln>
          </c:spPr>
          <c:xVal>
            <c:strRef>
              <c:f>Regressao3!$C$2:$C$41</c:f>
              <c:strCache>
                <c:ptCount val="40"/>
                <c:pt idx="9">
                  <c:v>SS</c:v>
                </c:pt>
                <c:pt idx="10">
                  <c:v>102295.4274</c:v>
                </c:pt>
                <c:pt idx="11">
                  <c:v>6034.572597</c:v>
                </c:pt>
                <c:pt idx="12">
                  <c:v>108330</c:v>
                </c:pt>
                <c:pt idx="14">
                  <c:v>Standard Error</c:v>
                </c:pt>
                <c:pt idx="15">
                  <c:v>#N/A</c:v>
                </c:pt>
                <c:pt idx="16">
                  <c:v>8.30836E-08</c:v>
                </c:pt>
                <c:pt idx="17">
                  <c:v>0.011929451</c:v>
                </c:pt>
                <c:pt idx="18">
                  <c:v>0.051949578</c:v>
                </c:pt>
                <c:pt idx="24">
                  <c:v>Residuals</c:v>
                </c:pt>
                <c:pt idx="25">
                  <c:v>1.000785741</c:v>
                </c:pt>
                <c:pt idx="26">
                  <c:v>0.138942791</c:v>
                </c:pt>
                <c:pt idx="27">
                  <c:v>2.899671456</c:v>
                </c:pt>
                <c:pt idx="28">
                  <c:v>0.287029873</c:v>
                </c:pt>
                <c:pt idx="29">
                  <c:v>1.000785741</c:v>
                </c:pt>
                <c:pt idx="30">
                  <c:v>-7.313257056</c:v>
                </c:pt>
                <c:pt idx="31">
                  <c:v>9.97577118</c:v>
                </c:pt>
                <c:pt idx="32">
                  <c:v>-1.925885476</c:v>
                </c:pt>
                <c:pt idx="33">
                  <c:v>15.32053364</c:v>
                </c:pt>
                <c:pt idx="34">
                  <c:v>8.365464932</c:v>
                </c:pt>
                <c:pt idx="35">
                  <c:v>5.8577467</c:v>
                </c:pt>
                <c:pt idx="36">
                  <c:v>-5.261812489</c:v>
                </c:pt>
                <c:pt idx="37">
                  <c:v>2.003704661</c:v>
                </c:pt>
                <c:pt idx="38">
                  <c:v>0.557922496</c:v>
                </c:pt>
                <c:pt idx="39">
                  <c:v>-21.38419174</c:v>
                </c:pt>
              </c:strCache>
            </c:strRef>
          </c:xVal>
          <c:yVal>
            <c:numRef>
              <c:f>Data_Analysis!$G$2:$G$41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 formatCode="0.00">
                  <c:v>55</c:v>
                </c:pt>
                <c:pt idx="26" formatCode="0.00">
                  <c:v>55</c:v>
                </c:pt>
                <c:pt idx="27" formatCode="0.00">
                  <c:v>55</c:v>
                </c:pt>
                <c:pt idx="28" formatCode="0.00">
                  <c:v>55</c:v>
                </c:pt>
                <c:pt idx="29" formatCode="0.00">
                  <c:v>55</c:v>
                </c:pt>
                <c:pt idx="30" formatCode="0.00">
                  <c:v>85</c:v>
                </c:pt>
                <c:pt idx="31" formatCode="0.00">
                  <c:v>85</c:v>
                </c:pt>
                <c:pt idx="32" formatCode="0.00">
                  <c:v>85</c:v>
                </c:pt>
                <c:pt idx="33" formatCode="0.00">
                  <c:v>85</c:v>
                </c:pt>
                <c:pt idx="34" formatCode="0.00">
                  <c:v>85</c:v>
                </c:pt>
                <c:pt idx="35" formatCode="0.00">
                  <c:v>100</c:v>
                </c:pt>
                <c:pt idx="36" formatCode="0.00">
                  <c:v>100</c:v>
                </c:pt>
                <c:pt idx="37" formatCode="0.00">
                  <c:v>100</c:v>
                </c:pt>
                <c:pt idx="38" formatCode="0.00">
                  <c:v>100</c:v>
                </c:pt>
                <c:pt idx="39" formatCode="0.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DB-8D46-A20A-EE339AD29823}"/>
            </c:ext>
          </c:extLst>
        </c:ser>
        <c:ser>
          <c:idx val="1"/>
          <c:order val="1"/>
          <c:tx>
            <c:v>Predicted Flow rate</c:v>
          </c:tx>
          <c:spPr>
            <a:ln w="19050">
              <a:noFill/>
            </a:ln>
          </c:spPr>
          <c:xVal>
            <c:strRef>
              <c:f>Regressao3!$C$2:$C$41</c:f>
              <c:strCache>
                <c:ptCount val="40"/>
                <c:pt idx="9">
                  <c:v>SS</c:v>
                </c:pt>
                <c:pt idx="10">
                  <c:v>102295.4274</c:v>
                </c:pt>
                <c:pt idx="11">
                  <c:v>6034.572597</c:v>
                </c:pt>
                <c:pt idx="12">
                  <c:v>108330</c:v>
                </c:pt>
                <c:pt idx="14">
                  <c:v>Standard Error</c:v>
                </c:pt>
                <c:pt idx="15">
                  <c:v>#N/A</c:v>
                </c:pt>
                <c:pt idx="16">
                  <c:v>8.30836E-08</c:v>
                </c:pt>
                <c:pt idx="17">
                  <c:v>0.011929451</c:v>
                </c:pt>
                <c:pt idx="18">
                  <c:v>0.051949578</c:v>
                </c:pt>
                <c:pt idx="24">
                  <c:v>Residuals</c:v>
                </c:pt>
                <c:pt idx="25">
                  <c:v>1.000785741</c:v>
                </c:pt>
                <c:pt idx="26">
                  <c:v>0.138942791</c:v>
                </c:pt>
                <c:pt idx="27">
                  <c:v>2.899671456</c:v>
                </c:pt>
                <c:pt idx="28">
                  <c:v>0.287029873</c:v>
                </c:pt>
                <c:pt idx="29">
                  <c:v>1.000785741</c:v>
                </c:pt>
                <c:pt idx="30">
                  <c:v>-7.313257056</c:v>
                </c:pt>
                <c:pt idx="31">
                  <c:v>9.97577118</c:v>
                </c:pt>
                <c:pt idx="32">
                  <c:v>-1.925885476</c:v>
                </c:pt>
                <c:pt idx="33">
                  <c:v>15.32053364</c:v>
                </c:pt>
                <c:pt idx="34">
                  <c:v>8.365464932</c:v>
                </c:pt>
                <c:pt idx="35">
                  <c:v>5.8577467</c:v>
                </c:pt>
                <c:pt idx="36">
                  <c:v>-5.261812489</c:v>
                </c:pt>
                <c:pt idx="37">
                  <c:v>2.003704661</c:v>
                </c:pt>
                <c:pt idx="38">
                  <c:v>0.557922496</c:v>
                </c:pt>
                <c:pt idx="39">
                  <c:v>-21.38419174</c:v>
                </c:pt>
              </c:strCache>
            </c:strRef>
          </c:xVal>
          <c:yVal>
            <c:numRef>
              <c:f>Regressao3!$B$27:$B$66</c:f>
              <c:numCache>
                <c:formatCode>General</c:formatCode>
                <c:ptCount val="40"/>
                <c:pt idx="0">
                  <c:v>-1.0007857411497811</c:v>
                </c:pt>
                <c:pt idx="1">
                  <c:v>-0.13894279111109942</c:v>
                </c:pt>
                <c:pt idx="2">
                  <c:v>-2.89967145562533</c:v>
                </c:pt>
                <c:pt idx="3">
                  <c:v>-0.28702987325746232</c:v>
                </c:pt>
                <c:pt idx="4">
                  <c:v>-1.0007857411497811</c:v>
                </c:pt>
                <c:pt idx="5">
                  <c:v>11.313257056159575</c:v>
                </c:pt>
                <c:pt idx="6">
                  <c:v>-5.9757711795005193</c:v>
                </c:pt>
                <c:pt idx="7">
                  <c:v>5.9258854755451758</c:v>
                </c:pt>
                <c:pt idx="8">
                  <c:v>-11.320533638304026</c:v>
                </c:pt>
                <c:pt idx="9">
                  <c:v>-4.3654649316879279</c:v>
                </c:pt>
                <c:pt idx="10">
                  <c:v>4.1422532997206467</c:v>
                </c:pt>
                <c:pt idx="11">
                  <c:v>15.261812489002685</c:v>
                </c:pt>
                <c:pt idx="12">
                  <c:v>7.996295339201561</c:v>
                </c:pt>
                <c:pt idx="13">
                  <c:v>9.4420775036024693</c:v>
                </c:pt>
                <c:pt idx="14">
                  <c:v>31.384191739742974</c:v>
                </c:pt>
                <c:pt idx="15">
                  <c:v>42.116710041383278</c:v>
                </c:pt>
                <c:pt idx="16">
                  <c:v>11.632755154176742</c:v>
                </c:pt>
                <c:pt idx="17">
                  <c:v>16.025393431823161</c:v>
                </c:pt>
                <c:pt idx="18">
                  <c:v>39.829817523956216</c:v>
                </c:pt>
                <c:pt idx="19">
                  <c:v>39.829817523956216</c:v>
                </c:pt>
                <c:pt idx="20">
                  <c:v>39.499106220598193</c:v>
                </c:pt>
                <c:pt idx="21">
                  <c:v>48.492163542355975</c:v>
                </c:pt>
                <c:pt idx="22">
                  <c:v>42.903376120337072</c:v>
                </c:pt>
                <c:pt idx="23">
                  <c:v>48.498782613968046</c:v>
                </c:pt>
                <c:pt idx="24">
                  <c:v>31.701848992259727</c:v>
                </c:pt>
                <c:pt idx="25">
                  <c:v>46.603965881146053</c:v>
                </c:pt>
                <c:pt idx="26">
                  <c:v>57.976327245824152</c:v>
                </c:pt>
                <c:pt idx="27">
                  <c:v>57.976327245824152</c:v>
                </c:pt>
                <c:pt idx="28">
                  <c:v>65.081379669734361</c:v>
                </c:pt>
                <c:pt idx="29">
                  <c:v>65.081379669734361</c:v>
                </c:pt>
                <c:pt idx="30">
                  <c:v>91.395881376088212</c:v>
                </c:pt>
                <c:pt idx="31">
                  <c:v>69.037635119538891</c:v>
                </c:pt>
                <c:pt idx="32">
                  <c:v>92.051703972527321</c:v>
                </c:pt>
                <c:pt idx="33">
                  <c:v>81.874758694708248</c:v>
                </c:pt>
                <c:pt idx="34">
                  <c:v>77.517457457405982</c:v>
                </c:pt>
                <c:pt idx="35">
                  <c:v>93.293262829208771</c:v>
                </c:pt>
                <c:pt idx="36">
                  <c:v>93.80655028898326</c:v>
                </c:pt>
                <c:pt idx="37">
                  <c:v>68.757641810923005</c:v>
                </c:pt>
                <c:pt idx="38">
                  <c:v>75.825934434359468</c:v>
                </c:pt>
                <c:pt idx="39">
                  <c:v>80.31816476897518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DB-8D46-A20A-EE339AD29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677887"/>
        <c:axId val="837656879"/>
      </c:scatterChart>
      <c:valAx>
        <c:axId val="837677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zcdOut</a:t>
                </a:r>
              </a:p>
            </c:rich>
          </c:tx>
          <c:overlay val="0"/>
        </c:title>
        <c:majorTickMark val="out"/>
        <c:minorTickMark val="none"/>
        <c:tickLblPos val="nextTo"/>
        <c:crossAx val="837656879"/>
        <c:crosses val="autoZero"/>
        <c:crossBetween val="midCat"/>
      </c:valAx>
      <c:valAx>
        <c:axId val="8376568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76778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beat_frequency Line Fit  Plot</a:t>
            </a:r>
          </a:p>
        </c:rich>
      </c:tx>
      <c:layout>
        <c:manualLayout>
          <c:xMode val="edge"/>
          <c:yMode val="edge"/>
          <c:x val="0.25953846153846155"/>
          <c:y val="9.202453987730061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Flow rate</c:v>
          </c:tx>
          <c:spPr>
            <a:ln w="19050">
              <a:noFill/>
            </a:ln>
          </c:spPr>
          <c:xVal>
            <c:strRef>
              <c:f>Regressao3!$D$2:$D$41</c:f>
              <c:strCache>
                <c:ptCount val="19"/>
                <c:pt idx="9">
                  <c:v>MS</c:v>
                </c:pt>
                <c:pt idx="10">
                  <c:v>34098.4758</c:v>
                </c:pt>
                <c:pt idx="11">
                  <c:v>163.0965567</c:v>
                </c:pt>
                <c:pt idx="14">
                  <c:v>t Stat</c:v>
                </c:pt>
                <c:pt idx="15">
                  <c:v>#N/A</c:v>
                </c:pt>
                <c:pt idx="16">
                  <c:v>21.87789577</c:v>
                </c:pt>
                <c:pt idx="17">
                  <c:v>1.076531089</c:v>
                </c:pt>
                <c:pt idx="18">
                  <c:v>-4.196041818</c:v>
                </c:pt>
              </c:strCache>
            </c:strRef>
          </c:xVal>
          <c:yVal>
            <c:numRef>
              <c:f>Data_Analysis!$G$2:$G$41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 formatCode="0.00">
                  <c:v>55</c:v>
                </c:pt>
                <c:pt idx="26" formatCode="0.00">
                  <c:v>55</c:v>
                </c:pt>
                <c:pt idx="27" formatCode="0.00">
                  <c:v>55</c:v>
                </c:pt>
                <c:pt idx="28" formatCode="0.00">
                  <c:v>55</c:v>
                </c:pt>
                <c:pt idx="29" formatCode="0.00">
                  <c:v>55</c:v>
                </c:pt>
                <c:pt idx="30" formatCode="0.00">
                  <c:v>85</c:v>
                </c:pt>
                <c:pt idx="31" formatCode="0.00">
                  <c:v>85</c:v>
                </c:pt>
                <c:pt idx="32" formatCode="0.00">
                  <c:v>85</c:v>
                </c:pt>
                <c:pt idx="33" formatCode="0.00">
                  <c:v>85</c:v>
                </c:pt>
                <c:pt idx="34" formatCode="0.00">
                  <c:v>85</c:v>
                </c:pt>
                <c:pt idx="35" formatCode="0.00">
                  <c:v>100</c:v>
                </c:pt>
                <c:pt idx="36" formatCode="0.00">
                  <c:v>100</c:v>
                </c:pt>
                <c:pt idx="37" formatCode="0.00">
                  <c:v>100</c:v>
                </c:pt>
                <c:pt idx="38" formatCode="0.00">
                  <c:v>100</c:v>
                </c:pt>
                <c:pt idx="39" formatCode="0.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74-774C-8925-103D68D079D6}"/>
            </c:ext>
          </c:extLst>
        </c:ser>
        <c:ser>
          <c:idx val="1"/>
          <c:order val="1"/>
          <c:tx>
            <c:v>Predicted Flow rate</c:v>
          </c:tx>
          <c:spPr>
            <a:ln w="19050">
              <a:noFill/>
            </a:ln>
          </c:spPr>
          <c:xVal>
            <c:strRef>
              <c:f>Regressao3!$D$2:$D$41</c:f>
              <c:strCache>
                <c:ptCount val="19"/>
                <c:pt idx="9">
                  <c:v>MS</c:v>
                </c:pt>
                <c:pt idx="10">
                  <c:v>34098.4758</c:v>
                </c:pt>
                <c:pt idx="11">
                  <c:v>163.0965567</c:v>
                </c:pt>
                <c:pt idx="14">
                  <c:v>t Stat</c:v>
                </c:pt>
                <c:pt idx="15">
                  <c:v>#N/A</c:v>
                </c:pt>
                <c:pt idx="16">
                  <c:v>21.87789577</c:v>
                </c:pt>
                <c:pt idx="17">
                  <c:v>1.076531089</c:v>
                </c:pt>
                <c:pt idx="18">
                  <c:v>-4.196041818</c:v>
                </c:pt>
              </c:strCache>
            </c:strRef>
          </c:xVal>
          <c:yVal>
            <c:numRef>
              <c:f>Regressao3!$B$27:$B$66</c:f>
              <c:numCache>
                <c:formatCode>General</c:formatCode>
                <c:ptCount val="40"/>
                <c:pt idx="0">
                  <c:v>-1.0007857411497811</c:v>
                </c:pt>
                <c:pt idx="1">
                  <c:v>-0.13894279111109942</c:v>
                </c:pt>
                <c:pt idx="2">
                  <c:v>-2.89967145562533</c:v>
                </c:pt>
                <c:pt idx="3">
                  <c:v>-0.28702987325746232</c:v>
                </c:pt>
                <c:pt idx="4">
                  <c:v>-1.0007857411497811</c:v>
                </c:pt>
                <c:pt idx="5">
                  <c:v>11.313257056159575</c:v>
                </c:pt>
                <c:pt idx="6">
                  <c:v>-5.9757711795005193</c:v>
                </c:pt>
                <c:pt idx="7">
                  <c:v>5.9258854755451758</c:v>
                </c:pt>
                <c:pt idx="8">
                  <c:v>-11.320533638304026</c:v>
                </c:pt>
                <c:pt idx="9">
                  <c:v>-4.3654649316879279</c:v>
                </c:pt>
                <c:pt idx="10">
                  <c:v>4.1422532997206467</c:v>
                </c:pt>
                <c:pt idx="11">
                  <c:v>15.261812489002685</c:v>
                </c:pt>
                <c:pt idx="12">
                  <c:v>7.996295339201561</c:v>
                </c:pt>
                <c:pt idx="13">
                  <c:v>9.4420775036024693</c:v>
                </c:pt>
                <c:pt idx="14">
                  <c:v>31.384191739742974</c:v>
                </c:pt>
                <c:pt idx="15">
                  <c:v>42.116710041383278</c:v>
                </c:pt>
                <c:pt idx="16">
                  <c:v>11.632755154176742</c:v>
                </c:pt>
                <c:pt idx="17">
                  <c:v>16.025393431823161</c:v>
                </c:pt>
                <c:pt idx="18">
                  <c:v>39.829817523956216</c:v>
                </c:pt>
                <c:pt idx="19">
                  <c:v>39.829817523956216</c:v>
                </c:pt>
                <c:pt idx="20">
                  <c:v>39.499106220598193</c:v>
                </c:pt>
                <c:pt idx="21">
                  <c:v>48.492163542355975</c:v>
                </c:pt>
                <c:pt idx="22">
                  <c:v>42.903376120337072</c:v>
                </c:pt>
                <c:pt idx="23">
                  <c:v>48.498782613968046</c:v>
                </c:pt>
                <c:pt idx="24">
                  <c:v>31.701848992259727</c:v>
                </c:pt>
                <c:pt idx="25">
                  <c:v>46.603965881146053</c:v>
                </c:pt>
                <c:pt idx="26">
                  <c:v>57.976327245824152</c:v>
                </c:pt>
                <c:pt idx="27">
                  <c:v>57.976327245824152</c:v>
                </c:pt>
                <c:pt idx="28">
                  <c:v>65.081379669734361</c:v>
                </c:pt>
                <c:pt idx="29">
                  <c:v>65.081379669734361</c:v>
                </c:pt>
                <c:pt idx="30">
                  <c:v>91.395881376088212</c:v>
                </c:pt>
                <c:pt idx="31">
                  <c:v>69.037635119538891</c:v>
                </c:pt>
                <c:pt idx="32">
                  <c:v>92.051703972527321</c:v>
                </c:pt>
                <c:pt idx="33">
                  <c:v>81.874758694708248</c:v>
                </c:pt>
                <c:pt idx="34">
                  <c:v>77.517457457405982</c:v>
                </c:pt>
                <c:pt idx="35">
                  <c:v>93.293262829208771</c:v>
                </c:pt>
                <c:pt idx="36">
                  <c:v>93.80655028898326</c:v>
                </c:pt>
                <c:pt idx="37">
                  <c:v>68.757641810923005</c:v>
                </c:pt>
                <c:pt idx="38">
                  <c:v>75.825934434359468</c:v>
                </c:pt>
                <c:pt idx="39">
                  <c:v>80.31816476897518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74-774C-8925-103D68D07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628575"/>
        <c:axId val="836285167"/>
      </c:scatterChart>
      <c:valAx>
        <c:axId val="836628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beat_frequency</a:t>
                </a:r>
              </a:p>
            </c:rich>
          </c:tx>
          <c:overlay val="0"/>
        </c:title>
        <c:majorTickMark val="out"/>
        <c:minorTickMark val="none"/>
        <c:tickLblPos val="nextTo"/>
        <c:crossAx val="836285167"/>
        <c:crosses val="autoZero"/>
        <c:crossBetween val="midCat"/>
      </c:valAx>
      <c:valAx>
        <c:axId val="8362851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662857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Regressao3!$E$27:$E$66</c:f>
              <c:numCache>
                <c:formatCode>General</c:formatCode>
                <c:ptCount val="40"/>
                <c:pt idx="0">
                  <c:v>1.25</c:v>
                </c:pt>
                <c:pt idx="1">
                  <c:v>3.75</c:v>
                </c:pt>
                <c:pt idx="2">
                  <c:v>6.25</c:v>
                </c:pt>
                <c:pt idx="3">
                  <c:v>8.75</c:v>
                </c:pt>
                <c:pt idx="4">
                  <c:v>11.25</c:v>
                </c:pt>
                <c:pt idx="5">
                  <c:v>13.75</c:v>
                </c:pt>
                <c:pt idx="6">
                  <c:v>16.25</c:v>
                </c:pt>
                <c:pt idx="7">
                  <c:v>18.75</c:v>
                </c:pt>
                <c:pt idx="8">
                  <c:v>21.25</c:v>
                </c:pt>
                <c:pt idx="9">
                  <c:v>23.75</c:v>
                </c:pt>
                <c:pt idx="10">
                  <c:v>26.25</c:v>
                </c:pt>
                <c:pt idx="11">
                  <c:v>28.75</c:v>
                </c:pt>
                <c:pt idx="12">
                  <c:v>31.25</c:v>
                </c:pt>
                <c:pt idx="13">
                  <c:v>33.75</c:v>
                </c:pt>
                <c:pt idx="14">
                  <c:v>36.25</c:v>
                </c:pt>
                <c:pt idx="15">
                  <c:v>38.75</c:v>
                </c:pt>
                <c:pt idx="16">
                  <c:v>41.25</c:v>
                </c:pt>
                <c:pt idx="17">
                  <c:v>43.75</c:v>
                </c:pt>
                <c:pt idx="18">
                  <c:v>46.25</c:v>
                </c:pt>
                <c:pt idx="19">
                  <c:v>48.75</c:v>
                </c:pt>
                <c:pt idx="20">
                  <c:v>51.25</c:v>
                </c:pt>
                <c:pt idx="21">
                  <c:v>53.75</c:v>
                </c:pt>
                <c:pt idx="22">
                  <c:v>56.25</c:v>
                </c:pt>
                <c:pt idx="23">
                  <c:v>58.75</c:v>
                </c:pt>
                <c:pt idx="24">
                  <c:v>61.25</c:v>
                </c:pt>
                <c:pt idx="25">
                  <c:v>63.75</c:v>
                </c:pt>
                <c:pt idx="26">
                  <c:v>66.25</c:v>
                </c:pt>
                <c:pt idx="27">
                  <c:v>68.75</c:v>
                </c:pt>
                <c:pt idx="28">
                  <c:v>71.25</c:v>
                </c:pt>
                <c:pt idx="29">
                  <c:v>73.75</c:v>
                </c:pt>
                <c:pt idx="30">
                  <c:v>76.25</c:v>
                </c:pt>
                <c:pt idx="31">
                  <c:v>78.75</c:v>
                </c:pt>
                <c:pt idx="32">
                  <c:v>81.25</c:v>
                </c:pt>
                <c:pt idx="33">
                  <c:v>83.75</c:v>
                </c:pt>
                <c:pt idx="34">
                  <c:v>86.25</c:v>
                </c:pt>
                <c:pt idx="35">
                  <c:v>88.75</c:v>
                </c:pt>
                <c:pt idx="36">
                  <c:v>91.25</c:v>
                </c:pt>
                <c:pt idx="37">
                  <c:v>93.75</c:v>
                </c:pt>
                <c:pt idx="38">
                  <c:v>96.25</c:v>
                </c:pt>
                <c:pt idx="39">
                  <c:v>98.75</c:v>
                </c:pt>
              </c:numCache>
            </c:numRef>
          </c:xVal>
          <c:yVal>
            <c:numRef>
              <c:f>Regressao3!$F$27:$F$66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F3-A34D-B8EF-40B2E1D44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838127"/>
        <c:axId val="837863583"/>
      </c:scatterChart>
      <c:valAx>
        <c:axId val="837838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7863583"/>
        <c:crosses val="autoZero"/>
        <c:crossBetween val="midCat"/>
      </c:valAx>
      <c:valAx>
        <c:axId val="8378635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78381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zcdOut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Flow rate</c:v>
          </c:tx>
          <c:spPr>
            <a:ln w="19050">
              <a:noFill/>
            </a:ln>
          </c:spPr>
          <c:xVal>
            <c:numRef>
              <c:f>Data_Analysis!$C$2:$C$41</c:f>
              <c:numCache>
                <c:formatCode>0.00</c:formatCode>
                <c:ptCount val="40"/>
                <c:pt idx="0">
                  <c:v>527</c:v>
                </c:pt>
                <c:pt idx="1">
                  <c:v>596</c:v>
                </c:pt>
                <c:pt idx="2">
                  <c:v>377</c:v>
                </c:pt>
                <c:pt idx="3">
                  <c:v>584</c:v>
                </c:pt>
                <c:pt idx="4">
                  <c:v>527</c:v>
                </c:pt>
                <c:pt idx="5">
                  <c:v>132</c:v>
                </c:pt>
                <c:pt idx="6">
                  <c:v>116</c:v>
                </c:pt>
                <c:pt idx="7">
                  <c:v>105</c:v>
                </c:pt>
                <c:pt idx="8">
                  <c:v>110</c:v>
                </c:pt>
                <c:pt idx="9">
                  <c:v>124</c:v>
                </c:pt>
                <c:pt idx="10">
                  <c:v>96</c:v>
                </c:pt>
                <c:pt idx="11">
                  <c:v>102</c:v>
                </c:pt>
                <c:pt idx="12">
                  <c:v>89</c:v>
                </c:pt>
                <c:pt idx="13">
                  <c:v>97</c:v>
                </c:pt>
                <c:pt idx="14">
                  <c:v>86</c:v>
                </c:pt>
                <c:pt idx="15">
                  <c:v>72</c:v>
                </c:pt>
                <c:pt idx="16">
                  <c:v>100</c:v>
                </c:pt>
                <c:pt idx="17">
                  <c:v>99</c:v>
                </c:pt>
                <c:pt idx="18">
                  <c:v>91</c:v>
                </c:pt>
                <c:pt idx="19">
                  <c:v>91</c:v>
                </c:pt>
                <c:pt idx="20">
                  <c:v>85</c:v>
                </c:pt>
                <c:pt idx="21">
                  <c:v>90</c:v>
                </c:pt>
                <c:pt idx="22">
                  <c:v>92</c:v>
                </c:pt>
                <c:pt idx="23">
                  <c:v>94</c:v>
                </c:pt>
                <c:pt idx="24">
                  <c:v>100</c:v>
                </c:pt>
                <c:pt idx="25">
                  <c:v>82</c:v>
                </c:pt>
                <c:pt idx="26">
                  <c:v>88</c:v>
                </c:pt>
                <c:pt idx="27">
                  <c:v>88</c:v>
                </c:pt>
                <c:pt idx="28">
                  <c:v>89</c:v>
                </c:pt>
                <c:pt idx="29">
                  <c:v>89</c:v>
                </c:pt>
                <c:pt idx="30">
                  <c:v>76</c:v>
                </c:pt>
                <c:pt idx="31">
                  <c:v>72</c:v>
                </c:pt>
                <c:pt idx="32">
                  <c:v>66</c:v>
                </c:pt>
                <c:pt idx="33">
                  <c:v>83</c:v>
                </c:pt>
                <c:pt idx="34">
                  <c:v>78</c:v>
                </c:pt>
                <c:pt idx="35">
                  <c:v>77</c:v>
                </c:pt>
                <c:pt idx="36">
                  <c:v>82</c:v>
                </c:pt>
                <c:pt idx="37">
                  <c:v>74</c:v>
                </c:pt>
                <c:pt idx="38">
                  <c:v>69</c:v>
                </c:pt>
                <c:pt idx="39">
                  <c:v>81</c:v>
                </c:pt>
              </c:numCache>
            </c:numRef>
          </c:xVal>
          <c:yVal>
            <c:numRef>
              <c:f>Data_Analysis!$G$2:$G$41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 formatCode="0.00">
                  <c:v>55</c:v>
                </c:pt>
                <c:pt idx="26" formatCode="0.00">
                  <c:v>55</c:v>
                </c:pt>
                <c:pt idx="27" formatCode="0.00">
                  <c:v>55</c:v>
                </c:pt>
                <c:pt idx="28" formatCode="0.00">
                  <c:v>55</c:v>
                </c:pt>
                <c:pt idx="29" formatCode="0.00">
                  <c:v>55</c:v>
                </c:pt>
                <c:pt idx="30" formatCode="0.00">
                  <c:v>85</c:v>
                </c:pt>
                <c:pt idx="31" formatCode="0.00">
                  <c:v>85</c:v>
                </c:pt>
                <c:pt idx="32" formatCode="0.00">
                  <c:v>85</c:v>
                </c:pt>
                <c:pt idx="33" formatCode="0.00">
                  <c:v>85</c:v>
                </c:pt>
                <c:pt idx="34" formatCode="0.00">
                  <c:v>85</c:v>
                </c:pt>
                <c:pt idx="35" formatCode="0.00">
                  <c:v>100</c:v>
                </c:pt>
                <c:pt idx="36" formatCode="0.00">
                  <c:v>100</c:v>
                </c:pt>
                <c:pt idx="37" formatCode="0.00">
                  <c:v>100</c:v>
                </c:pt>
                <c:pt idx="38" formatCode="0.00">
                  <c:v>100</c:v>
                </c:pt>
                <c:pt idx="39" formatCode="0.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60-584C-ADA9-C573A6181860}"/>
            </c:ext>
          </c:extLst>
        </c:ser>
        <c:ser>
          <c:idx val="1"/>
          <c:order val="1"/>
          <c:tx>
            <c:v>Predicted Flow rate</c:v>
          </c:tx>
          <c:spPr>
            <a:ln w="19050">
              <a:noFill/>
            </a:ln>
          </c:spPr>
          <c:xVal>
            <c:numRef>
              <c:f>Data_Analysis!$C$2:$C$41</c:f>
              <c:numCache>
                <c:formatCode>0.00</c:formatCode>
                <c:ptCount val="40"/>
                <c:pt idx="0">
                  <c:v>527</c:v>
                </c:pt>
                <c:pt idx="1">
                  <c:v>596</c:v>
                </c:pt>
                <c:pt idx="2">
                  <c:v>377</c:v>
                </c:pt>
                <c:pt idx="3">
                  <c:v>584</c:v>
                </c:pt>
                <c:pt idx="4">
                  <c:v>527</c:v>
                </c:pt>
                <c:pt idx="5">
                  <c:v>132</c:v>
                </c:pt>
                <c:pt idx="6">
                  <c:v>116</c:v>
                </c:pt>
                <c:pt idx="7">
                  <c:v>105</c:v>
                </c:pt>
                <c:pt idx="8">
                  <c:v>110</c:v>
                </c:pt>
                <c:pt idx="9">
                  <c:v>124</c:v>
                </c:pt>
                <c:pt idx="10">
                  <c:v>96</c:v>
                </c:pt>
                <c:pt idx="11">
                  <c:v>102</c:v>
                </c:pt>
                <c:pt idx="12">
                  <c:v>89</c:v>
                </c:pt>
                <c:pt idx="13">
                  <c:v>97</c:v>
                </c:pt>
                <c:pt idx="14">
                  <c:v>86</c:v>
                </c:pt>
                <c:pt idx="15">
                  <c:v>72</c:v>
                </c:pt>
                <c:pt idx="16">
                  <c:v>100</c:v>
                </c:pt>
                <c:pt idx="17">
                  <c:v>99</c:v>
                </c:pt>
                <c:pt idx="18">
                  <c:v>91</c:v>
                </c:pt>
                <c:pt idx="19">
                  <c:v>91</c:v>
                </c:pt>
                <c:pt idx="20">
                  <c:v>85</c:v>
                </c:pt>
                <c:pt idx="21">
                  <c:v>90</c:v>
                </c:pt>
                <c:pt idx="22">
                  <c:v>92</c:v>
                </c:pt>
                <c:pt idx="23">
                  <c:v>94</c:v>
                </c:pt>
                <c:pt idx="24">
                  <c:v>100</c:v>
                </c:pt>
                <c:pt idx="25">
                  <c:v>82</c:v>
                </c:pt>
                <c:pt idx="26">
                  <c:v>88</c:v>
                </c:pt>
                <c:pt idx="27">
                  <c:v>88</c:v>
                </c:pt>
                <c:pt idx="28">
                  <c:v>89</c:v>
                </c:pt>
                <c:pt idx="29">
                  <c:v>89</c:v>
                </c:pt>
                <c:pt idx="30">
                  <c:v>76</c:v>
                </c:pt>
                <c:pt idx="31">
                  <c:v>72</c:v>
                </c:pt>
                <c:pt idx="32">
                  <c:v>66</c:v>
                </c:pt>
                <c:pt idx="33">
                  <c:v>83</c:v>
                </c:pt>
                <c:pt idx="34">
                  <c:v>78</c:v>
                </c:pt>
                <c:pt idx="35">
                  <c:v>77</c:v>
                </c:pt>
                <c:pt idx="36">
                  <c:v>82</c:v>
                </c:pt>
                <c:pt idx="37">
                  <c:v>74</c:v>
                </c:pt>
                <c:pt idx="38">
                  <c:v>69</c:v>
                </c:pt>
                <c:pt idx="39">
                  <c:v>81</c:v>
                </c:pt>
              </c:numCache>
            </c:numRef>
          </c:xVal>
          <c:yVal>
            <c:numRef>
              <c:f>Regressao4!$B$25:$B$64</c:f>
              <c:numCache>
                <c:formatCode>General</c:formatCode>
                <c:ptCount val="40"/>
                <c:pt idx="0">
                  <c:v>-4.7630106985655303</c:v>
                </c:pt>
                <c:pt idx="1">
                  <c:v>-12.475106198306833</c:v>
                </c:pt>
                <c:pt idx="2">
                  <c:v>12.002414300872083</c:v>
                </c:pt>
                <c:pt idx="3">
                  <c:v>-11.133872198351824</c:v>
                </c:pt>
                <c:pt idx="4">
                  <c:v>-4.7630106985655303</c:v>
                </c:pt>
                <c:pt idx="5">
                  <c:v>39.385941799953514</c:v>
                </c:pt>
                <c:pt idx="6">
                  <c:v>41.174253799893521</c:v>
                </c:pt>
                <c:pt idx="7">
                  <c:v>42.403718299852279</c:v>
                </c:pt>
                <c:pt idx="8">
                  <c:v>41.844870799871025</c:v>
                </c:pt>
                <c:pt idx="9">
                  <c:v>40.280097799923517</c:v>
                </c:pt>
                <c:pt idx="10">
                  <c:v>43.409643799818539</c:v>
                </c:pt>
                <c:pt idx="11">
                  <c:v>42.739026799841035</c:v>
                </c:pt>
                <c:pt idx="12">
                  <c:v>44.192030299792293</c:v>
                </c:pt>
                <c:pt idx="13">
                  <c:v>43.297874299822283</c:v>
                </c:pt>
                <c:pt idx="14">
                  <c:v>44.527338799781049</c:v>
                </c:pt>
                <c:pt idx="15">
                  <c:v>46.092111799728556</c:v>
                </c:pt>
                <c:pt idx="16">
                  <c:v>42.962565799833534</c:v>
                </c:pt>
                <c:pt idx="17">
                  <c:v>43.074335299829784</c:v>
                </c:pt>
                <c:pt idx="18">
                  <c:v>43.968491299799794</c:v>
                </c:pt>
                <c:pt idx="19">
                  <c:v>43.968491299799794</c:v>
                </c:pt>
                <c:pt idx="20">
                  <c:v>44.639108299777291</c:v>
                </c:pt>
                <c:pt idx="21">
                  <c:v>44.080260799796044</c:v>
                </c:pt>
                <c:pt idx="22">
                  <c:v>43.856721799803537</c:v>
                </c:pt>
                <c:pt idx="23">
                  <c:v>43.633182799811038</c:v>
                </c:pt>
                <c:pt idx="24">
                  <c:v>42.962565799833534</c:v>
                </c:pt>
                <c:pt idx="25">
                  <c:v>44.974416799766047</c:v>
                </c:pt>
                <c:pt idx="26">
                  <c:v>44.303799799788543</c:v>
                </c:pt>
                <c:pt idx="27">
                  <c:v>44.303799799788543</c:v>
                </c:pt>
                <c:pt idx="28">
                  <c:v>44.192030299792293</c:v>
                </c:pt>
                <c:pt idx="29">
                  <c:v>44.192030299792293</c:v>
                </c:pt>
                <c:pt idx="30">
                  <c:v>45.645033799743551</c:v>
                </c:pt>
                <c:pt idx="31">
                  <c:v>46.092111799728556</c:v>
                </c:pt>
                <c:pt idx="32">
                  <c:v>46.762728799706061</c:v>
                </c:pt>
                <c:pt idx="33">
                  <c:v>44.862647299769797</c:v>
                </c:pt>
                <c:pt idx="34">
                  <c:v>45.421494799751052</c:v>
                </c:pt>
                <c:pt idx="35">
                  <c:v>45.533264299747302</c:v>
                </c:pt>
                <c:pt idx="36">
                  <c:v>44.974416799766047</c:v>
                </c:pt>
                <c:pt idx="37">
                  <c:v>45.868572799736057</c:v>
                </c:pt>
                <c:pt idx="38">
                  <c:v>46.427420299717305</c:v>
                </c:pt>
                <c:pt idx="39">
                  <c:v>45.086186299762296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60-584C-ADA9-C573A6181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166351"/>
        <c:axId val="841167983"/>
      </c:scatterChart>
      <c:valAx>
        <c:axId val="841166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zcdOut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41167983"/>
        <c:crosses val="autoZero"/>
        <c:crossBetween val="midCat"/>
      </c:valAx>
      <c:valAx>
        <c:axId val="8411679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11663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desvio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Regressao!$D$2:$D$41</c:f>
              <c:strCache>
                <c:ptCount val="20"/>
                <c:pt idx="9">
                  <c:v>MS</c:v>
                </c:pt>
                <c:pt idx="10">
                  <c:v>11404.45464</c:v>
                </c:pt>
                <c:pt idx="11">
                  <c:v>141.4908987</c:v>
                </c:pt>
                <c:pt idx="14">
                  <c:v>t Stat</c:v>
                </c:pt>
                <c:pt idx="15">
                  <c:v>2.084102146</c:v>
                </c:pt>
                <c:pt idx="16">
                  <c:v>4.931431982</c:v>
                </c:pt>
                <c:pt idx="17">
                  <c:v>-1.788271198</c:v>
                </c:pt>
                <c:pt idx="18">
                  <c:v>-2.585809541</c:v>
                </c:pt>
                <c:pt idx="19">
                  <c:v>-2.131799078</c:v>
                </c:pt>
              </c:strCache>
            </c:strRef>
          </c:xVal>
          <c:yVal>
            <c:numRef>
              <c:f>Regressao!$C$28:$C$67</c:f>
              <c:numCache>
                <c:formatCode>General</c:formatCode>
                <c:ptCount val="40"/>
                <c:pt idx="0">
                  <c:v>-0.48948109305889265</c:v>
                </c:pt>
                <c:pt idx="1">
                  <c:v>4.4032725581504666</c:v>
                </c:pt>
                <c:pt idx="2">
                  <c:v>-11.985470083047407</c:v>
                </c:pt>
                <c:pt idx="3">
                  <c:v>3.6117507480430224</c:v>
                </c:pt>
                <c:pt idx="4">
                  <c:v>-0.48948109305889265</c:v>
                </c:pt>
                <c:pt idx="5">
                  <c:v>-1.7197006057610338</c:v>
                </c:pt>
                <c:pt idx="6">
                  <c:v>4.5783648614180521</c:v>
                </c:pt>
                <c:pt idx="7">
                  <c:v>-4.1360163962624625</c:v>
                </c:pt>
                <c:pt idx="8">
                  <c:v>6.0550530264615858</c:v>
                </c:pt>
                <c:pt idx="9">
                  <c:v>6.811600088957789</c:v>
                </c:pt>
                <c:pt idx="10">
                  <c:v>5.956431388593856</c:v>
                </c:pt>
                <c:pt idx="11">
                  <c:v>-3.5656250065435415</c:v>
                </c:pt>
                <c:pt idx="12">
                  <c:v>1.102731494990536</c:v>
                </c:pt>
                <c:pt idx="13">
                  <c:v>2.5531050021440933</c:v>
                </c:pt>
                <c:pt idx="14">
                  <c:v>-15.171358417895064</c:v>
                </c:pt>
                <c:pt idx="15">
                  <c:v>-16.386470375700426</c:v>
                </c:pt>
                <c:pt idx="16">
                  <c:v>11.077850024838895</c:v>
                </c:pt>
                <c:pt idx="17">
                  <c:v>7.6426126287003058</c:v>
                </c:pt>
                <c:pt idx="18">
                  <c:v>-14.510183048838158</c:v>
                </c:pt>
                <c:pt idx="19">
                  <c:v>-14.510183048838158</c:v>
                </c:pt>
                <c:pt idx="20">
                  <c:v>-3.339078563069549</c:v>
                </c:pt>
                <c:pt idx="21">
                  <c:v>-17.752787723571458</c:v>
                </c:pt>
                <c:pt idx="22">
                  <c:v>-7.6252904954538536</c:v>
                </c:pt>
                <c:pt idx="23">
                  <c:v>-16.542354038178615</c:v>
                </c:pt>
                <c:pt idx="24">
                  <c:v>5.8890628576728403</c:v>
                </c:pt>
                <c:pt idx="25">
                  <c:v>14.844467437966145</c:v>
                </c:pt>
                <c:pt idx="26">
                  <c:v>1.1209646632574675</c:v>
                </c:pt>
                <c:pt idx="27">
                  <c:v>1.1209646632574675</c:v>
                </c:pt>
                <c:pt idx="28">
                  <c:v>-5.7896533130405317</c:v>
                </c:pt>
                <c:pt idx="29">
                  <c:v>-5.7896533130405317</c:v>
                </c:pt>
                <c:pt idx="30">
                  <c:v>-14.866643037167535</c:v>
                </c:pt>
                <c:pt idx="31">
                  <c:v>13.541193832173207</c:v>
                </c:pt>
                <c:pt idx="32">
                  <c:v>-13.903109605406428</c:v>
                </c:pt>
                <c:pt idx="33">
                  <c:v>3.2507642259585907</c:v>
                </c:pt>
                <c:pt idx="34">
                  <c:v>4.9400047660157611</c:v>
                </c:pt>
                <c:pt idx="35">
                  <c:v>-3.9075156809307714</c:v>
                </c:pt>
                <c:pt idx="36">
                  <c:v>1.3838564818757106</c:v>
                </c:pt>
                <c:pt idx="37">
                  <c:v>32.460024721166207</c:v>
                </c:pt>
                <c:pt idx="38">
                  <c:v>21.30603538654691</c:v>
                </c:pt>
                <c:pt idx="39">
                  <c:v>18.82994408067492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FB-8D49-9B3B-62765844B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910767"/>
        <c:axId val="751480863"/>
      </c:scatterChart>
      <c:valAx>
        <c:axId val="808910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desvio</a:t>
                </a:r>
              </a:p>
            </c:rich>
          </c:tx>
          <c:overlay val="0"/>
        </c:title>
        <c:majorTickMark val="out"/>
        <c:minorTickMark val="none"/>
        <c:tickLblPos val="nextTo"/>
        <c:crossAx val="751480863"/>
        <c:crosses val="autoZero"/>
        <c:crossBetween val="midCat"/>
      </c:valAx>
      <c:valAx>
        <c:axId val="7514808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9107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beat_frequency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Regressao!$E$2:$E$41</c:f>
              <c:strCache>
                <c:ptCount val="40"/>
                <c:pt idx="9">
                  <c:v>F</c:v>
                </c:pt>
                <c:pt idx="10">
                  <c:v>80.60203688</c:v>
                </c:pt>
                <c:pt idx="14">
                  <c:v>P-value</c:v>
                </c:pt>
                <c:pt idx="15">
                  <c:v>0.04451602</c:v>
                </c:pt>
                <c:pt idx="16">
                  <c:v>1.97314E-05</c:v>
                </c:pt>
                <c:pt idx="17">
                  <c:v>0.082392302</c:v>
                </c:pt>
                <c:pt idx="18">
                  <c:v>0.014037336</c:v>
                </c:pt>
                <c:pt idx="19">
                  <c:v>0.040119312</c:v>
                </c:pt>
                <c:pt idx="23">
                  <c:v>PROBABILITY OUTPUT</c:v>
                </c:pt>
                <c:pt idx="25">
                  <c:v>Percentile</c:v>
                </c:pt>
                <c:pt idx="26">
                  <c:v>1.25</c:v>
                </c:pt>
                <c:pt idx="27">
                  <c:v>3.75</c:v>
                </c:pt>
                <c:pt idx="28">
                  <c:v>6.25</c:v>
                </c:pt>
                <c:pt idx="29">
                  <c:v>8.75</c:v>
                </c:pt>
                <c:pt idx="30">
                  <c:v>11.25</c:v>
                </c:pt>
                <c:pt idx="31">
                  <c:v>13.75</c:v>
                </c:pt>
                <c:pt idx="32">
                  <c:v>16.25</c:v>
                </c:pt>
                <c:pt idx="33">
                  <c:v>18.75</c:v>
                </c:pt>
                <c:pt idx="34">
                  <c:v>21.25</c:v>
                </c:pt>
                <c:pt idx="35">
                  <c:v>23.75</c:v>
                </c:pt>
                <c:pt idx="36">
                  <c:v>26.25</c:v>
                </c:pt>
                <c:pt idx="37">
                  <c:v>28.75</c:v>
                </c:pt>
                <c:pt idx="38">
                  <c:v>31.25</c:v>
                </c:pt>
                <c:pt idx="39">
                  <c:v>33.75</c:v>
                </c:pt>
              </c:strCache>
            </c:strRef>
          </c:xVal>
          <c:yVal>
            <c:numRef>
              <c:f>Regressao!$C$28:$C$67</c:f>
              <c:numCache>
                <c:formatCode>General</c:formatCode>
                <c:ptCount val="40"/>
                <c:pt idx="0">
                  <c:v>-0.48948109305889265</c:v>
                </c:pt>
                <c:pt idx="1">
                  <c:v>4.4032725581504666</c:v>
                </c:pt>
                <c:pt idx="2">
                  <c:v>-11.985470083047407</c:v>
                </c:pt>
                <c:pt idx="3">
                  <c:v>3.6117507480430224</c:v>
                </c:pt>
                <c:pt idx="4">
                  <c:v>-0.48948109305889265</c:v>
                </c:pt>
                <c:pt idx="5">
                  <c:v>-1.7197006057610338</c:v>
                </c:pt>
                <c:pt idx="6">
                  <c:v>4.5783648614180521</c:v>
                </c:pt>
                <c:pt idx="7">
                  <c:v>-4.1360163962624625</c:v>
                </c:pt>
                <c:pt idx="8">
                  <c:v>6.0550530264615858</c:v>
                </c:pt>
                <c:pt idx="9">
                  <c:v>6.811600088957789</c:v>
                </c:pt>
                <c:pt idx="10">
                  <c:v>5.956431388593856</c:v>
                </c:pt>
                <c:pt idx="11">
                  <c:v>-3.5656250065435415</c:v>
                </c:pt>
                <c:pt idx="12">
                  <c:v>1.102731494990536</c:v>
                </c:pt>
                <c:pt idx="13">
                  <c:v>2.5531050021440933</c:v>
                </c:pt>
                <c:pt idx="14">
                  <c:v>-15.171358417895064</c:v>
                </c:pt>
                <c:pt idx="15">
                  <c:v>-16.386470375700426</c:v>
                </c:pt>
                <c:pt idx="16">
                  <c:v>11.077850024838895</c:v>
                </c:pt>
                <c:pt idx="17">
                  <c:v>7.6426126287003058</c:v>
                </c:pt>
                <c:pt idx="18">
                  <c:v>-14.510183048838158</c:v>
                </c:pt>
                <c:pt idx="19">
                  <c:v>-14.510183048838158</c:v>
                </c:pt>
                <c:pt idx="20">
                  <c:v>-3.339078563069549</c:v>
                </c:pt>
                <c:pt idx="21">
                  <c:v>-17.752787723571458</c:v>
                </c:pt>
                <c:pt idx="22">
                  <c:v>-7.6252904954538536</c:v>
                </c:pt>
                <c:pt idx="23">
                  <c:v>-16.542354038178615</c:v>
                </c:pt>
                <c:pt idx="24">
                  <c:v>5.8890628576728403</c:v>
                </c:pt>
                <c:pt idx="25">
                  <c:v>14.844467437966145</c:v>
                </c:pt>
                <c:pt idx="26">
                  <c:v>1.1209646632574675</c:v>
                </c:pt>
                <c:pt idx="27">
                  <c:v>1.1209646632574675</c:v>
                </c:pt>
                <c:pt idx="28">
                  <c:v>-5.7896533130405317</c:v>
                </c:pt>
                <c:pt idx="29">
                  <c:v>-5.7896533130405317</c:v>
                </c:pt>
                <c:pt idx="30">
                  <c:v>-14.866643037167535</c:v>
                </c:pt>
                <c:pt idx="31">
                  <c:v>13.541193832173207</c:v>
                </c:pt>
                <c:pt idx="32">
                  <c:v>-13.903109605406428</c:v>
                </c:pt>
                <c:pt idx="33">
                  <c:v>3.2507642259585907</c:v>
                </c:pt>
                <c:pt idx="34">
                  <c:v>4.9400047660157611</c:v>
                </c:pt>
                <c:pt idx="35">
                  <c:v>-3.9075156809307714</c:v>
                </c:pt>
                <c:pt idx="36">
                  <c:v>1.3838564818757106</c:v>
                </c:pt>
                <c:pt idx="37">
                  <c:v>32.460024721166207</c:v>
                </c:pt>
                <c:pt idx="38">
                  <c:v>21.30603538654691</c:v>
                </c:pt>
                <c:pt idx="39">
                  <c:v>18.82994408067492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72-984B-96CB-A1FEE1F4C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102495"/>
        <c:axId val="811104127"/>
      </c:scatterChart>
      <c:valAx>
        <c:axId val="811102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beat_frequency</a:t>
                </a:r>
              </a:p>
            </c:rich>
          </c:tx>
          <c:overlay val="0"/>
        </c:title>
        <c:majorTickMark val="out"/>
        <c:minorTickMark val="none"/>
        <c:tickLblPos val="nextTo"/>
        <c:crossAx val="811104127"/>
        <c:crosses val="autoZero"/>
        <c:crossBetween val="midCat"/>
      </c:valAx>
      <c:valAx>
        <c:axId val="8111041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11024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pw_AC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Flow rate</c:v>
          </c:tx>
          <c:spPr>
            <a:ln w="19050">
              <a:noFill/>
            </a:ln>
          </c:spPr>
          <c:xVal>
            <c:numRef>
              <c:f>Data_Analysis!$B$2:$B$41</c:f>
              <c:numCache>
                <c:formatCode>0.00</c:formatCode>
                <c:ptCount val="40"/>
                <c:pt idx="0">
                  <c:v>43258</c:v>
                </c:pt>
                <c:pt idx="1">
                  <c:v>29898</c:v>
                </c:pt>
                <c:pt idx="2">
                  <c:v>58375</c:v>
                </c:pt>
                <c:pt idx="3">
                  <c:v>33211</c:v>
                </c:pt>
                <c:pt idx="4">
                  <c:v>43258</c:v>
                </c:pt>
                <c:pt idx="5">
                  <c:v>15125000</c:v>
                </c:pt>
                <c:pt idx="6">
                  <c:v>7165600</c:v>
                </c:pt>
                <c:pt idx="7">
                  <c:v>8034700</c:v>
                </c:pt>
                <c:pt idx="8">
                  <c:v>5946500</c:v>
                </c:pt>
                <c:pt idx="9">
                  <c:v>9673900</c:v>
                </c:pt>
                <c:pt idx="10">
                  <c:v>13353000</c:v>
                </c:pt>
                <c:pt idx="11">
                  <c:v>9834200</c:v>
                </c:pt>
                <c:pt idx="12">
                  <c:v>10486000</c:v>
                </c:pt>
                <c:pt idx="13">
                  <c:v>17221000</c:v>
                </c:pt>
                <c:pt idx="14">
                  <c:v>20256000</c:v>
                </c:pt>
                <c:pt idx="15">
                  <c:v>25300000</c:v>
                </c:pt>
                <c:pt idx="16">
                  <c:v>18405000</c:v>
                </c:pt>
                <c:pt idx="17">
                  <c:v>14113000</c:v>
                </c:pt>
                <c:pt idx="18">
                  <c:v>27985000</c:v>
                </c:pt>
                <c:pt idx="19">
                  <c:v>27985000</c:v>
                </c:pt>
                <c:pt idx="20">
                  <c:v>25447000</c:v>
                </c:pt>
                <c:pt idx="21">
                  <c:v>36835000</c:v>
                </c:pt>
                <c:pt idx="22">
                  <c:v>29429000</c:v>
                </c:pt>
                <c:pt idx="23">
                  <c:v>35851000</c:v>
                </c:pt>
                <c:pt idx="24">
                  <c:v>20092000</c:v>
                </c:pt>
                <c:pt idx="25">
                  <c:v>27698000</c:v>
                </c:pt>
                <c:pt idx="26">
                  <c:v>35591000</c:v>
                </c:pt>
                <c:pt idx="27">
                  <c:v>35591000</c:v>
                </c:pt>
                <c:pt idx="28">
                  <c:v>37574000</c:v>
                </c:pt>
                <c:pt idx="29">
                  <c:v>37574000</c:v>
                </c:pt>
                <c:pt idx="30">
                  <c:v>54781000</c:v>
                </c:pt>
                <c:pt idx="31">
                  <c:v>43948000</c:v>
                </c:pt>
                <c:pt idx="32">
                  <c:v>52814000</c:v>
                </c:pt>
                <c:pt idx="33">
                  <c:v>45656000</c:v>
                </c:pt>
                <c:pt idx="34">
                  <c:v>46652000</c:v>
                </c:pt>
                <c:pt idx="35">
                  <c:v>57017000</c:v>
                </c:pt>
                <c:pt idx="36">
                  <c:v>52707000</c:v>
                </c:pt>
                <c:pt idx="37">
                  <c:v>40422000</c:v>
                </c:pt>
                <c:pt idx="38">
                  <c:v>45785000</c:v>
                </c:pt>
                <c:pt idx="39">
                  <c:v>46013000</c:v>
                </c:pt>
              </c:numCache>
            </c:numRef>
          </c:xVal>
          <c:yVal>
            <c:numRef>
              <c:f>Data_Analysis!$G$2:$G$41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 formatCode="0.00">
                  <c:v>55</c:v>
                </c:pt>
                <c:pt idx="26" formatCode="0.00">
                  <c:v>55</c:v>
                </c:pt>
                <c:pt idx="27" formatCode="0.00">
                  <c:v>55</c:v>
                </c:pt>
                <c:pt idx="28" formatCode="0.00">
                  <c:v>55</c:v>
                </c:pt>
                <c:pt idx="29" formatCode="0.00">
                  <c:v>55</c:v>
                </c:pt>
                <c:pt idx="30" formatCode="0.00">
                  <c:v>85</c:v>
                </c:pt>
                <c:pt idx="31" formatCode="0.00">
                  <c:v>85</c:v>
                </c:pt>
                <c:pt idx="32" formatCode="0.00">
                  <c:v>85</c:v>
                </c:pt>
                <c:pt idx="33" formatCode="0.00">
                  <c:v>85</c:v>
                </c:pt>
                <c:pt idx="34" formatCode="0.00">
                  <c:v>85</c:v>
                </c:pt>
                <c:pt idx="35" formatCode="0.00">
                  <c:v>100</c:v>
                </c:pt>
                <c:pt idx="36" formatCode="0.00">
                  <c:v>100</c:v>
                </c:pt>
                <c:pt idx="37" formatCode="0.00">
                  <c:v>100</c:v>
                </c:pt>
                <c:pt idx="38" formatCode="0.00">
                  <c:v>100</c:v>
                </c:pt>
                <c:pt idx="39" formatCode="0.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DA-914F-AD53-3AE5E7961E54}"/>
            </c:ext>
          </c:extLst>
        </c:ser>
        <c:ser>
          <c:idx val="1"/>
          <c:order val="1"/>
          <c:tx>
            <c:v>Predicted Flow rate</c:v>
          </c:tx>
          <c:spPr>
            <a:ln w="19050">
              <a:noFill/>
            </a:ln>
          </c:spPr>
          <c:xVal>
            <c:numRef>
              <c:f>Data_Analysis!$B$2:$B$41</c:f>
              <c:numCache>
                <c:formatCode>0.00</c:formatCode>
                <c:ptCount val="40"/>
                <c:pt idx="0">
                  <c:v>43258</c:v>
                </c:pt>
                <c:pt idx="1">
                  <c:v>29898</c:v>
                </c:pt>
                <c:pt idx="2">
                  <c:v>58375</c:v>
                </c:pt>
                <c:pt idx="3">
                  <c:v>33211</c:v>
                </c:pt>
                <c:pt idx="4">
                  <c:v>43258</c:v>
                </c:pt>
                <c:pt idx="5">
                  <c:v>15125000</c:v>
                </c:pt>
                <c:pt idx="6">
                  <c:v>7165600</c:v>
                </c:pt>
                <c:pt idx="7">
                  <c:v>8034700</c:v>
                </c:pt>
                <c:pt idx="8">
                  <c:v>5946500</c:v>
                </c:pt>
                <c:pt idx="9">
                  <c:v>9673900</c:v>
                </c:pt>
                <c:pt idx="10">
                  <c:v>13353000</c:v>
                </c:pt>
                <c:pt idx="11">
                  <c:v>9834200</c:v>
                </c:pt>
                <c:pt idx="12">
                  <c:v>10486000</c:v>
                </c:pt>
                <c:pt idx="13">
                  <c:v>17221000</c:v>
                </c:pt>
                <c:pt idx="14">
                  <c:v>20256000</c:v>
                </c:pt>
                <c:pt idx="15">
                  <c:v>25300000</c:v>
                </c:pt>
                <c:pt idx="16">
                  <c:v>18405000</c:v>
                </c:pt>
                <c:pt idx="17">
                  <c:v>14113000</c:v>
                </c:pt>
                <c:pt idx="18">
                  <c:v>27985000</c:v>
                </c:pt>
                <c:pt idx="19">
                  <c:v>27985000</c:v>
                </c:pt>
                <c:pt idx="20">
                  <c:v>25447000</c:v>
                </c:pt>
                <c:pt idx="21">
                  <c:v>36835000</c:v>
                </c:pt>
                <c:pt idx="22">
                  <c:v>29429000</c:v>
                </c:pt>
                <c:pt idx="23">
                  <c:v>35851000</c:v>
                </c:pt>
                <c:pt idx="24">
                  <c:v>20092000</c:v>
                </c:pt>
                <c:pt idx="25">
                  <c:v>27698000</c:v>
                </c:pt>
                <c:pt idx="26">
                  <c:v>35591000</c:v>
                </c:pt>
                <c:pt idx="27">
                  <c:v>35591000</c:v>
                </c:pt>
                <c:pt idx="28">
                  <c:v>37574000</c:v>
                </c:pt>
                <c:pt idx="29">
                  <c:v>37574000</c:v>
                </c:pt>
                <c:pt idx="30">
                  <c:v>54781000</c:v>
                </c:pt>
                <c:pt idx="31">
                  <c:v>43948000</c:v>
                </c:pt>
                <c:pt idx="32">
                  <c:v>52814000</c:v>
                </c:pt>
                <c:pt idx="33">
                  <c:v>45656000</c:v>
                </c:pt>
                <c:pt idx="34">
                  <c:v>46652000</c:v>
                </c:pt>
                <c:pt idx="35">
                  <c:v>57017000</c:v>
                </c:pt>
                <c:pt idx="36">
                  <c:v>52707000</c:v>
                </c:pt>
                <c:pt idx="37">
                  <c:v>40422000</c:v>
                </c:pt>
                <c:pt idx="38">
                  <c:v>45785000</c:v>
                </c:pt>
                <c:pt idx="39">
                  <c:v>46013000</c:v>
                </c:pt>
              </c:numCache>
            </c:numRef>
          </c:xVal>
          <c:yVal>
            <c:numRef>
              <c:f>Regressao!$B$28:$B$67</c:f>
              <c:numCache>
                <c:formatCode>General</c:formatCode>
                <c:ptCount val="40"/>
                <c:pt idx="0">
                  <c:v>0.48948109305889265</c:v>
                </c:pt>
                <c:pt idx="1">
                  <c:v>-4.4032725581504666</c:v>
                </c:pt>
                <c:pt idx="2">
                  <c:v>11.985470083047407</c:v>
                </c:pt>
                <c:pt idx="3">
                  <c:v>-3.6117507480430224</c:v>
                </c:pt>
                <c:pt idx="4">
                  <c:v>0.48948109305889265</c:v>
                </c:pt>
                <c:pt idx="5">
                  <c:v>5.7197006057610338</c:v>
                </c:pt>
                <c:pt idx="6">
                  <c:v>-0.5783648614180521</c:v>
                </c:pt>
                <c:pt idx="7">
                  <c:v>8.1360163962624625</c:v>
                </c:pt>
                <c:pt idx="8">
                  <c:v>-2.0550530264615858</c:v>
                </c:pt>
                <c:pt idx="9">
                  <c:v>-2.811600088957789</c:v>
                </c:pt>
                <c:pt idx="10">
                  <c:v>4.043568611406144</c:v>
                </c:pt>
                <c:pt idx="11">
                  <c:v>13.565625006543542</c:v>
                </c:pt>
                <c:pt idx="12">
                  <c:v>8.897268505009464</c:v>
                </c:pt>
                <c:pt idx="13">
                  <c:v>7.4468949978559067</c:v>
                </c:pt>
                <c:pt idx="14">
                  <c:v>25.171358417895064</c:v>
                </c:pt>
                <c:pt idx="15">
                  <c:v>36.386470375700426</c:v>
                </c:pt>
                <c:pt idx="16">
                  <c:v>8.9221499751611049</c:v>
                </c:pt>
                <c:pt idx="17">
                  <c:v>12.357387371299694</c:v>
                </c:pt>
                <c:pt idx="18">
                  <c:v>34.510183048838158</c:v>
                </c:pt>
                <c:pt idx="19">
                  <c:v>34.510183048838158</c:v>
                </c:pt>
                <c:pt idx="20">
                  <c:v>33.339078563069549</c:v>
                </c:pt>
                <c:pt idx="21">
                  <c:v>47.752787723571458</c:v>
                </c:pt>
                <c:pt idx="22">
                  <c:v>37.625290495453854</c:v>
                </c:pt>
                <c:pt idx="23">
                  <c:v>46.542354038178615</c:v>
                </c:pt>
                <c:pt idx="24">
                  <c:v>24.11093714232716</c:v>
                </c:pt>
                <c:pt idx="25">
                  <c:v>40.155532562033855</c:v>
                </c:pt>
                <c:pt idx="26">
                  <c:v>53.879035336742533</c:v>
                </c:pt>
                <c:pt idx="27">
                  <c:v>53.879035336742533</c:v>
                </c:pt>
                <c:pt idx="28">
                  <c:v>60.789653313040532</c:v>
                </c:pt>
                <c:pt idx="29">
                  <c:v>60.789653313040532</c:v>
                </c:pt>
                <c:pt idx="30">
                  <c:v>99.866643037167535</c:v>
                </c:pt>
                <c:pt idx="31">
                  <c:v>71.458806167826793</c:v>
                </c:pt>
                <c:pt idx="32">
                  <c:v>98.903109605406428</c:v>
                </c:pt>
                <c:pt idx="33">
                  <c:v>81.749235774041409</c:v>
                </c:pt>
                <c:pt idx="34">
                  <c:v>80.059995233984239</c:v>
                </c:pt>
                <c:pt idx="35">
                  <c:v>103.90751568093077</c:v>
                </c:pt>
                <c:pt idx="36">
                  <c:v>98.616143518124289</c:v>
                </c:pt>
                <c:pt idx="37">
                  <c:v>67.539975278833793</c:v>
                </c:pt>
                <c:pt idx="38">
                  <c:v>78.69396461345309</c:v>
                </c:pt>
                <c:pt idx="39">
                  <c:v>81.17005591932508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DA-914F-AD53-3AE5E7961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157727"/>
        <c:axId val="810159359"/>
      </c:scatterChart>
      <c:valAx>
        <c:axId val="810157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pw_AC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10159359"/>
        <c:crosses val="autoZero"/>
        <c:crossBetween val="midCat"/>
      </c:valAx>
      <c:valAx>
        <c:axId val="8101593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01577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zcdOut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Flow rate</c:v>
          </c:tx>
          <c:spPr>
            <a:ln w="19050">
              <a:noFill/>
            </a:ln>
          </c:spPr>
          <c:xVal>
            <c:strRef>
              <c:f>Regressao!$C$2:$C$41</c:f>
              <c:strCache>
                <c:ptCount val="40"/>
                <c:pt idx="9">
                  <c:v>SS</c:v>
                </c:pt>
                <c:pt idx="10">
                  <c:v>45617.81854</c:v>
                </c:pt>
                <c:pt idx="11">
                  <c:v>4952.181455</c:v>
                </c:pt>
                <c:pt idx="12">
                  <c:v>50570</c:v>
                </c:pt>
                <c:pt idx="14">
                  <c:v>Standard Error</c:v>
                </c:pt>
                <c:pt idx="15">
                  <c:v>25.6319471</c:v>
                </c:pt>
                <c:pt idx="16">
                  <c:v>8.16E-07</c:v>
                </c:pt>
                <c:pt idx="17">
                  <c:v>0.045387721</c:v>
                </c:pt>
                <c:pt idx="18">
                  <c:v>0.008413291</c:v>
                </c:pt>
                <c:pt idx="19">
                  <c:v>0.075638575</c:v>
                </c:pt>
                <c:pt idx="25">
                  <c:v>Residuals</c:v>
                </c:pt>
                <c:pt idx="26">
                  <c:v>-0.489481093</c:v>
                </c:pt>
                <c:pt idx="27">
                  <c:v>4.403272558</c:v>
                </c:pt>
                <c:pt idx="28">
                  <c:v>-11.98547008</c:v>
                </c:pt>
                <c:pt idx="29">
                  <c:v>3.611750748</c:v>
                </c:pt>
                <c:pt idx="30">
                  <c:v>-0.489481093</c:v>
                </c:pt>
                <c:pt idx="31">
                  <c:v>-1.719700606</c:v>
                </c:pt>
                <c:pt idx="32">
                  <c:v>4.578364861</c:v>
                </c:pt>
                <c:pt idx="33">
                  <c:v>-4.136016396</c:v>
                </c:pt>
                <c:pt idx="34">
                  <c:v>6.055053026</c:v>
                </c:pt>
                <c:pt idx="35">
                  <c:v>6.811600089</c:v>
                </c:pt>
                <c:pt idx="36">
                  <c:v>5.956431389</c:v>
                </c:pt>
                <c:pt idx="37">
                  <c:v>-3.565625007</c:v>
                </c:pt>
                <c:pt idx="38">
                  <c:v>1.102731495</c:v>
                </c:pt>
                <c:pt idx="39">
                  <c:v>2.553105002</c:v>
                </c:pt>
              </c:strCache>
            </c:strRef>
          </c:xVal>
          <c:yVal>
            <c:numRef>
              <c:f>Data_Analysis!$G$2:$G$41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 formatCode="0.00">
                  <c:v>55</c:v>
                </c:pt>
                <c:pt idx="26" formatCode="0.00">
                  <c:v>55</c:v>
                </c:pt>
                <c:pt idx="27" formatCode="0.00">
                  <c:v>55</c:v>
                </c:pt>
                <c:pt idx="28" formatCode="0.00">
                  <c:v>55</c:v>
                </c:pt>
                <c:pt idx="29" formatCode="0.00">
                  <c:v>55</c:v>
                </c:pt>
                <c:pt idx="30" formatCode="0.00">
                  <c:v>85</c:v>
                </c:pt>
                <c:pt idx="31" formatCode="0.00">
                  <c:v>85</c:v>
                </c:pt>
                <c:pt idx="32" formatCode="0.00">
                  <c:v>85</c:v>
                </c:pt>
                <c:pt idx="33" formatCode="0.00">
                  <c:v>85</c:v>
                </c:pt>
                <c:pt idx="34" formatCode="0.00">
                  <c:v>85</c:v>
                </c:pt>
                <c:pt idx="35" formatCode="0.00">
                  <c:v>100</c:v>
                </c:pt>
                <c:pt idx="36" formatCode="0.00">
                  <c:v>100</c:v>
                </c:pt>
                <c:pt idx="37" formatCode="0.00">
                  <c:v>100</c:v>
                </c:pt>
                <c:pt idx="38" formatCode="0.00">
                  <c:v>100</c:v>
                </c:pt>
                <c:pt idx="39" formatCode="0.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77-C04A-A172-6658993B3D70}"/>
            </c:ext>
          </c:extLst>
        </c:ser>
        <c:ser>
          <c:idx val="1"/>
          <c:order val="1"/>
          <c:tx>
            <c:v>Predicted Flow rate</c:v>
          </c:tx>
          <c:spPr>
            <a:ln w="19050">
              <a:noFill/>
            </a:ln>
          </c:spPr>
          <c:xVal>
            <c:strRef>
              <c:f>Regressao!$C$2:$C$41</c:f>
              <c:strCache>
                <c:ptCount val="40"/>
                <c:pt idx="9">
                  <c:v>SS</c:v>
                </c:pt>
                <c:pt idx="10">
                  <c:v>45617.81854</c:v>
                </c:pt>
                <c:pt idx="11">
                  <c:v>4952.181455</c:v>
                </c:pt>
                <c:pt idx="12">
                  <c:v>50570</c:v>
                </c:pt>
                <c:pt idx="14">
                  <c:v>Standard Error</c:v>
                </c:pt>
                <c:pt idx="15">
                  <c:v>25.6319471</c:v>
                </c:pt>
                <c:pt idx="16">
                  <c:v>8.16E-07</c:v>
                </c:pt>
                <c:pt idx="17">
                  <c:v>0.045387721</c:v>
                </c:pt>
                <c:pt idx="18">
                  <c:v>0.008413291</c:v>
                </c:pt>
                <c:pt idx="19">
                  <c:v>0.075638575</c:v>
                </c:pt>
                <c:pt idx="25">
                  <c:v>Residuals</c:v>
                </c:pt>
                <c:pt idx="26">
                  <c:v>-0.489481093</c:v>
                </c:pt>
                <c:pt idx="27">
                  <c:v>4.403272558</c:v>
                </c:pt>
                <c:pt idx="28">
                  <c:v>-11.98547008</c:v>
                </c:pt>
                <c:pt idx="29">
                  <c:v>3.611750748</c:v>
                </c:pt>
                <c:pt idx="30">
                  <c:v>-0.489481093</c:v>
                </c:pt>
                <c:pt idx="31">
                  <c:v>-1.719700606</c:v>
                </c:pt>
                <c:pt idx="32">
                  <c:v>4.578364861</c:v>
                </c:pt>
                <c:pt idx="33">
                  <c:v>-4.136016396</c:v>
                </c:pt>
                <c:pt idx="34">
                  <c:v>6.055053026</c:v>
                </c:pt>
                <c:pt idx="35">
                  <c:v>6.811600089</c:v>
                </c:pt>
                <c:pt idx="36">
                  <c:v>5.956431389</c:v>
                </c:pt>
                <c:pt idx="37">
                  <c:v>-3.565625007</c:v>
                </c:pt>
                <c:pt idx="38">
                  <c:v>1.102731495</c:v>
                </c:pt>
                <c:pt idx="39">
                  <c:v>2.553105002</c:v>
                </c:pt>
              </c:strCache>
            </c:strRef>
          </c:xVal>
          <c:yVal>
            <c:numRef>
              <c:f>Regressao!$B$28:$B$67</c:f>
              <c:numCache>
                <c:formatCode>General</c:formatCode>
                <c:ptCount val="40"/>
                <c:pt idx="0">
                  <c:v>0.48948109305889265</c:v>
                </c:pt>
                <c:pt idx="1">
                  <c:v>-4.4032725581504666</c:v>
                </c:pt>
                <c:pt idx="2">
                  <c:v>11.985470083047407</c:v>
                </c:pt>
                <c:pt idx="3">
                  <c:v>-3.6117507480430224</c:v>
                </c:pt>
                <c:pt idx="4">
                  <c:v>0.48948109305889265</c:v>
                </c:pt>
                <c:pt idx="5">
                  <c:v>5.7197006057610338</c:v>
                </c:pt>
                <c:pt idx="6">
                  <c:v>-0.5783648614180521</c:v>
                </c:pt>
                <c:pt idx="7">
                  <c:v>8.1360163962624625</c:v>
                </c:pt>
                <c:pt idx="8">
                  <c:v>-2.0550530264615858</c:v>
                </c:pt>
                <c:pt idx="9">
                  <c:v>-2.811600088957789</c:v>
                </c:pt>
                <c:pt idx="10">
                  <c:v>4.043568611406144</c:v>
                </c:pt>
                <c:pt idx="11">
                  <c:v>13.565625006543542</c:v>
                </c:pt>
                <c:pt idx="12">
                  <c:v>8.897268505009464</c:v>
                </c:pt>
                <c:pt idx="13">
                  <c:v>7.4468949978559067</c:v>
                </c:pt>
                <c:pt idx="14">
                  <c:v>25.171358417895064</c:v>
                </c:pt>
                <c:pt idx="15">
                  <c:v>36.386470375700426</c:v>
                </c:pt>
                <c:pt idx="16">
                  <c:v>8.9221499751611049</c:v>
                </c:pt>
                <c:pt idx="17">
                  <c:v>12.357387371299694</c:v>
                </c:pt>
                <c:pt idx="18">
                  <c:v>34.510183048838158</c:v>
                </c:pt>
                <c:pt idx="19">
                  <c:v>34.510183048838158</c:v>
                </c:pt>
                <c:pt idx="20">
                  <c:v>33.339078563069549</c:v>
                </c:pt>
                <c:pt idx="21">
                  <c:v>47.752787723571458</c:v>
                </c:pt>
                <c:pt idx="22">
                  <c:v>37.625290495453854</c:v>
                </c:pt>
                <c:pt idx="23">
                  <c:v>46.542354038178615</c:v>
                </c:pt>
                <c:pt idx="24">
                  <c:v>24.11093714232716</c:v>
                </c:pt>
                <c:pt idx="25">
                  <c:v>40.155532562033855</c:v>
                </c:pt>
                <c:pt idx="26">
                  <c:v>53.879035336742533</c:v>
                </c:pt>
                <c:pt idx="27">
                  <c:v>53.879035336742533</c:v>
                </c:pt>
                <c:pt idx="28">
                  <c:v>60.789653313040532</c:v>
                </c:pt>
                <c:pt idx="29">
                  <c:v>60.789653313040532</c:v>
                </c:pt>
                <c:pt idx="30">
                  <c:v>99.866643037167535</c:v>
                </c:pt>
                <c:pt idx="31">
                  <c:v>71.458806167826793</c:v>
                </c:pt>
                <c:pt idx="32">
                  <c:v>98.903109605406428</c:v>
                </c:pt>
                <c:pt idx="33">
                  <c:v>81.749235774041409</c:v>
                </c:pt>
                <c:pt idx="34">
                  <c:v>80.059995233984239</c:v>
                </c:pt>
                <c:pt idx="35">
                  <c:v>103.90751568093077</c:v>
                </c:pt>
                <c:pt idx="36">
                  <c:v>98.616143518124289</c:v>
                </c:pt>
                <c:pt idx="37">
                  <c:v>67.539975278833793</c:v>
                </c:pt>
                <c:pt idx="38">
                  <c:v>78.69396461345309</c:v>
                </c:pt>
                <c:pt idx="39">
                  <c:v>81.17005591932508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77-C04A-A172-6658993B3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207503"/>
        <c:axId val="810209135"/>
      </c:scatterChart>
      <c:valAx>
        <c:axId val="810207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zcdOut</a:t>
                </a:r>
              </a:p>
            </c:rich>
          </c:tx>
          <c:overlay val="0"/>
        </c:title>
        <c:majorTickMark val="out"/>
        <c:minorTickMark val="none"/>
        <c:tickLblPos val="nextTo"/>
        <c:crossAx val="810209135"/>
        <c:crosses val="autoZero"/>
        <c:crossBetween val="midCat"/>
      </c:valAx>
      <c:valAx>
        <c:axId val="8102091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02075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desvio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Flow rate</c:v>
          </c:tx>
          <c:spPr>
            <a:ln w="19050">
              <a:noFill/>
            </a:ln>
          </c:spPr>
          <c:xVal>
            <c:strRef>
              <c:f>Regressao!$D$2:$D$41</c:f>
              <c:strCache>
                <c:ptCount val="20"/>
                <c:pt idx="9">
                  <c:v>MS</c:v>
                </c:pt>
                <c:pt idx="10">
                  <c:v>11404.45464</c:v>
                </c:pt>
                <c:pt idx="11">
                  <c:v>141.4908987</c:v>
                </c:pt>
                <c:pt idx="14">
                  <c:v>t Stat</c:v>
                </c:pt>
                <c:pt idx="15">
                  <c:v>2.084102146</c:v>
                </c:pt>
                <c:pt idx="16">
                  <c:v>4.931431982</c:v>
                </c:pt>
                <c:pt idx="17">
                  <c:v>-1.788271198</c:v>
                </c:pt>
                <c:pt idx="18">
                  <c:v>-2.585809541</c:v>
                </c:pt>
                <c:pt idx="19">
                  <c:v>-2.131799078</c:v>
                </c:pt>
              </c:strCache>
            </c:strRef>
          </c:xVal>
          <c:yVal>
            <c:numRef>
              <c:f>Data_Analysis!$G$2:$G$41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 formatCode="0.00">
                  <c:v>55</c:v>
                </c:pt>
                <c:pt idx="26" formatCode="0.00">
                  <c:v>55</c:v>
                </c:pt>
                <c:pt idx="27" formatCode="0.00">
                  <c:v>55</c:v>
                </c:pt>
                <c:pt idx="28" formatCode="0.00">
                  <c:v>55</c:v>
                </c:pt>
                <c:pt idx="29" formatCode="0.00">
                  <c:v>55</c:v>
                </c:pt>
                <c:pt idx="30" formatCode="0.00">
                  <c:v>85</c:v>
                </c:pt>
                <c:pt idx="31" formatCode="0.00">
                  <c:v>85</c:v>
                </c:pt>
                <c:pt idx="32" formatCode="0.00">
                  <c:v>85</c:v>
                </c:pt>
                <c:pt idx="33" formatCode="0.00">
                  <c:v>85</c:v>
                </c:pt>
                <c:pt idx="34" formatCode="0.00">
                  <c:v>85</c:v>
                </c:pt>
                <c:pt idx="35" formatCode="0.00">
                  <c:v>100</c:v>
                </c:pt>
                <c:pt idx="36" formatCode="0.00">
                  <c:v>100</c:v>
                </c:pt>
                <c:pt idx="37" formatCode="0.00">
                  <c:v>100</c:v>
                </c:pt>
                <c:pt idx="38" formatCode="0.00">
                  <c:v>100</c:v>
                </c:pt>
                <c:pt idx="39" formatCode="0.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A9-2444-A98D-AF76AE060EC0}"/>
            </c:ext>
          </c:extLst>
        </c:ser>
        <c:ser>
          <c:idx val="1"/>
          <c:order val="1"/>
          <c:tx>
            <c:v>Predicted Flow rate</c:v>
          </c:tx>
          <c:spPr>
            <a:ln w="19050">
              <a:noFill/>
            </a:ln>
          </c:spPr>
          <c:xVal>
            <c:strRef>
              <c:f>Regressao!$D$2:$D$41</c:f>
              <c:strCache>
                <c:ptCount val="20"/>
                <c:pt idx="9">
                  <c:v>MS</c:v>
                </c:pt>
                <c:pt idx="10">
                  <c:v>11404.45464</c:v>
                </c:pt>
                <c:pt idx="11">
                  <c:v>141.4908987</c:v>
                </c:pt>
                <c:pt idx="14">
                  <c:v>t Stat</c:v>
                </c:pt>
                <c:pt idx="15">
                  <c:v>2.084102146</c:v>
                </c:pt>
                <c:pt idx="16">
                  <c:v>4.931431982</c:v>
                </c:pt>
                <c:pt idx="17">
                  <c:v>-1.788271198</c:v>
                </c:pt>
                <c:pt idx="18">
                  <c:v>-2.585809541</c:v>
                </c:pt>
                <c:pt idx="19">
                  <c:v>-2.131799078</c:v>
                </c:pt>
              </c:strCache>
            </c:strRef>
          </c:xVal>
          <c:yVal>
            <c:numRef>
              <c:f>Regressao!$B$28:$B$67</c:f>
              <c:numCache>
                <c:formatCode>General</c:formatCode>
                <c:ptCount val="40"/>
                <c:pt idx="0">
                  <c:v>0.48948109305889265</c:v>
                </c:pt>
                <c:pt idx="1">
                  <c:v>-4.4032725581504666</c:v>
                </c:pt>
                <c:pt idx="2">
                  <c:v>11.985470083047407</c:v>
                </c:pt>
                <c:pt idx="3">
                  <c:v>-3.6117507480430224</c:v>
                </c:pt>
                <c:pt idx="4">
                  <c:v>0.48948109305889265</c:v>
                </c:pt>
                <c:pt idx="5">
                  <c:v>5.7197006057610338</c:v>
                </c:pt>
                <c:pt idx="6">
                  <c:v>-0.5783648614180521</c:v>
                </c:pt>
                <c:pt idx="7">
                  <c:v>8.1360163962624625</c:v>
                </c:pt>
                <c:pt idx="8">
                  <c:v>-2.0550530264615858</c:v>
                </c:pt>
                <c:pt idx="9">
                  <c:v>-2.811600088957789</c:v>
                </c:pt>
                <c:pt idx="10">
                  <c:v>4.043568611406144</c:v>
                </c:pt>
                <c:pt idx="11">
                  <c:v>13.565625006543542</c:v>
                </c:pt>
                <c:pt idx="12">
                  <c:v>8.897268505009464</c:v>
                </c:pt>
                <c:pt idx="13">
                  <c:v>7.4468949978559067</c:v>
                </c:pt>
                <c:pt idx="14">
                  <c:v>25.171358417895064</c:v>
                </c:pt>
                <c:pt idx="15">
                  <c:v>36.386470375700426</c:v>
                </c:pt>
                <c:pt idx="16">
                  <c:v>8.9221499751611049</c:v>
                </c:pt>
                <c:pt idx="17">
                  <c:v>12.357387371299694</c:v>
                </c:pt>
                <c:pt idx="18">
                  <c:v>34.510183048838158</c:v>
                </c:pt>
                <c:pt idx="19">
                  <c:v>34.510183048838158</c:v>
                </c:pt>
                <c:pt idx="20">
                  <c:v>33.339078563069549</c:v>
                </c:pt>
                <c:pt idx="21">
                  <c:v>47.752787723571458</c:v>
                </c:pt>
                <c:pt idx="22">
                  <c:v>37.625290495453854</c:v>
                </c:pt>
                <c:pt idx="23">
                  <c:v>46.542354038178615</c:v>
                </c:pt>
                <c:pt idx="24">
                  <c:v>24.11093714232716</c:v>
                </c:pt>
                <c:pt idx="25">
                  <c:v>40.155532562033855</c:v>
                </c:pt>
                <c:pt idx="26">
                  <c:v>53.879035336742533</c:v>
                </c:pt>
                <c:pt idx="27">
                  <c:v>53.879035336742533</c:v>
                </c:pt>
                <c:pt idx="28">
                  <c:v>60.789653313040532</c:v>
                </c:pt>
                <c:pt idx="29">
                  <c:v>60.789653313040532</c:v>
                </c:pt>
                <c:pt idx="30">
                  <c:v>99.866643037167535</c:v>
                </c:pt>
                <c:pt idx="31">
                  <c:v>71.458806167826793</c:v>
                </c:pt>
                <c:pt idx="32">
                  <c:v>98.903109605406428</c:v>
                </c:pt>
                <c:pt idx="33">
                  <c:v>81.749235774041409</c:v>
                </c:pt>
                <c:pt idx="34">
                  <c:v>80.059995233984239</c:v>
                </c:pt>
                <c:pt idx="35">
                  <c:v>103.90751568093077</c:v>
                </c:pt>
                <c:pt idx="36">
                  <c:v>98.616143518124289</c:v>
                </c:pt>
                <c:pt idx="37">
                  <c:v>67.539975278833793</c:v>
                </c:pt>
                <c:pt idx="38">
                  <c:v>78.69396461345309</c:v>
                </c:pt>
                <c:pt idx="39">
                  <c:v>81.17005591932508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A9-2444-A98D-AF76AE060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237183"/>
        <c:axId val="810238815"/>
      </c:scatterChart>
      <c:valAx>
        <c:axId val="810237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desvio</a:t>
                </a:r>
              </a:p>
            </c:rich>
          </c:tx>
          <c:overlay val="0"/>
        </c:title>
        <c:majorTickMark val="out"/>
        <c:minorTickMark val="none"/>
        <c:tickLblPos val="nextTo"/>
        <c:crossAx val="810238815"/>
        <c:crosses val="autoZero"/>
        <c:crossBetween val="midCat"/>
      </c:valAx>
      <c:valAx>
        <c:axId val="8102388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02371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beat_frequency Line Fit  Plot</a:t>
            </a:r>
          </a:p>
        </c:rich>
      </c:tx>
      <c:layout>
        <c:manualLayout>
          <c:xMode val="edge"/>
          <c:yMode val="edge"/>
          <c:x val="0.22335548005282951"/>
          <c:y val="4.324725366775963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Flow rate</c:v>
          </c:tx>
          <c:spPr>
            <a:ln w="19050">
              <a:noFill/>
            </a:ln>
          </c:spPr>
          <c:xVal>
            <c:strRef>
              <c:f>Regressao!$E$2:$E$41</c:f>
              <c:strCache>
                <c:ptCount val="40"/>
                <c:pt idx="9">
                  <c:v>F</c:v>
                </c:pt>
                <c:pt idx="10">
                  <c:v>80.60203688</c:v>
                </c:pt>
                <c:pt idx="14">
                  <c:v>P-value</c:v>
                </c:pt>
                <c:pt idx="15">
                  <c:v>0.04451602</c:v>
                </c:pt>
                <c:pt idx="16">
                  <c:v>1.97314E-05</c:v>
                </c:pt>
                <c:pt idx="17">
                  <c:v>0.082392302</c:v>
                </c:pt>
                <c:pt idx="18">
                  <c:v>0.014037336</c:v>
                </c:pt>
                <c:pt idx="19">
                  <c:v>0.040119312</c:v>
                </c:pt>
                <c:pt idx="23">
                  <c:v>PROBABILITY OUTPUT</c:v>
                </c:pt>
                <c:pt idx="25">
                  <c:v>Percentile</c:v>
                </c:pt>
                <c:pt idx="26">
                  <c:v>1.25</c:v>
                </c:pt>
                <c:pt idx="27">
                  <c:v>3.75</c:v>
                </c:pt>
                <c:pt idx="28">
                  <c:v>6.25</c:v>
                </c:pt>
                <c:pt idx="29">
                  <c:v>8.75</c:v>
                </c:pt>
                <c:pt idx="30">
                  <c:v>11.25</c:v>
                </c:pt>
                <c:pt idx="31">
                  <c:v>13.75</c:v>
                </c:pt>
                <c:pt idx="32">
                  <c:v>16.25</c:v>
                </c:pt>
                <c:pt idx="33">
                  <c:v>18.75</c:v>
                </c:pt>
                <c:pt idx="34">
                  <c:v>21.25</c:v>
                </c:pt>
                <c:pt idx="35">
                  <c:v>23.75</c:v>
                </c:pt>
                <c:pt idx="36">
                  <c:v>26.25</c:v>
                </c:pt>
                <c:pt idx="37">
                  <c:v>28.75</c:v>
                </c:pt>
                <c:pt idx="38">
                  <c:v>31.25</c:v>
                </c:pt>
                <c:pt idx="39">
                  <c:v>33.75</c:v>
                </c:pt>
              </c:strCache>
            </c:strRef>
          </c:xVal>
          <c:yVal>
            <c:numRef>
              <c:f>Data_Analysis!$G$2:$G$41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 formatCode="0.00">
                  <c:v>55</c:v>
                </c:pt>
                <c:pt idx="26" formatCode="0.00">
                  <c:v>55</c:v>
                </c:pt>
                <c:pt idx="27" formatCode="0.00">
                  <c:v>55</c:v>
                </c:pt>
                <c:pt idx="28" formatCode="0.00">
                  <c:v>55</c:v>
                </c:pt>
                <c:pt idx="29" formatCode="0.00">
                  <c:v>55</c:v>
                </c:pt>
                <c:pt idx="30" formatCode="0.00">
                  <c:v>85</c:v>
                </c:pt>
                <c:pt idx="31" formatCode="0.00">
                  <c:v>85</c:v>
                </c:pt>
                <c:pt idx="32" formatCode="0.00">
                  <c:v>85</c:v>
                </c:pt>
                <c:pt idx="33" formatCode="0.00">
                  <c:v>85</c:v>
                </c:pt>
                <c:pt idx="34" formatCode="0.00">
                  <c:v>85</c:v>
                </c:pt>
                <c:pt idx="35" formatCode="0.00">
                  <c:v>100</c:v>
                </c:pt>
                <c:pt idx="36" formatCode="0.00">
                  <c:v>100</c:v>
                </c:pt>
                <c:pt idx="37" formatCode="0.00">
                  <c:v>100</c:v>
                </c:pt>
                <c:pt idx="38" formatCode="0.00">
                  <c:v>100</c:v>
                </c:pt>
                <c:pt idx="39" formatCode="0.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DB-C243-975D-C4BEEA95F064}"/>
            </c:ext>
          </c:extLst>
        </c:ser>
        <c:ser>
          <c:idx val="1"/>
          <c:order val="1"/>
          <c:tx>
            <c:v>Predicted Flow rate</c:v>
          </c:tx>
          <c:spPr>
            <a:ln w="19050">
              <a:noFill/>
            </a:ln>
          </c:spPr>
          <c:xVal>
            <c:strRef>
              <c:f>Regressao!$E$2:$E$41</c:f>
              <c:strCache>
                <c:ptCount val="40"/>
                <c:pt idx="9">
                  <c:v>F</c:v>
                </c:pt>
                <c:pt idx="10">
                  <c:v>80.60203688</c:v>
                </c:pt>
                <c:pt idx="14">
                  <c:v>P-value</c:v>
                </c:pt>
                <c:pt idx="15">
                  <c:v>0.04451602</c:v>
                </c:pt>
                <c:pt idx="16">
                  <c:v>1.97314E-05</c:v>
                </c:pt>
                <c:pt idx="17">
                  <c:v>0.082392302</c:v>
                </c:pt>
                <c:pt idx="18">
                  <c:v>0.014037336</c:v>
                </c:pt>
                <c:pt idx="19">
                  <c:v>0.040119312</c:v>
                </c:pt>
                <c:pt idx="23">
                  <c:v>PROBABILITY OUTPUT</c:v>
                </c:pt>
                <c:pt idx="25">
                  <c:v>Percentile</c:v>
                </c:pt>
                <c:pt idx="26">
                  <c:v>1.25</c:v>
                </c:pt>
                <c:pt idx="27">
                  <c:v>3.75</c:v>
                </c:pt>
                <c:pt idx="28">
                  <c:v>6.25</c:v>
                </c:pt>
                <c:pt idx="29">
                  <c:v>8.75</c:v>
                </c:pt>
                <c:pt idx="30">
                  <c:v>11.25</c:v>
                </c:pt>
                <c:pt idx="31">
                  <c:v>13.75</c:v>
                </c:pt>
                <c:pt idx="32">
                  <c:v>16.25</c:v>
                </c:pt>
                <c:pt idx="33">
                  <c:v>18.75</c:v>
                </c:pt>
                <c:pt idx="34">
                  <c:v>21.25</c:v>
                </c:pt>
                <c:pt idx="35">
                  <c:v>23.75</c:v>
                </c:pt>
                <c:pt idx="36">
                  <c:v>26.25</c:v>
                </c:pt>
                <c:pt idx="37">
                  <c:v>28.75</c:v>
                </c:pt>
                <c:pt idx="38">
                  <c:v>31.25</c:v>
                </c:pt>
                <c:pt idx="39">
                  <c:v>33.75</c:v>
                </c:pt>
              </c:strCache>
            </c:strRef>
          </c:xVal>
          <c:yVal>
            <c:numRef>
              <c:f>Regressao!$B$28:$B$67</c:f>
              <c:numCache>
                <c:formatCode>General</c:formatCode>
                <c:ptCount val="40"/>
                <c:pt idx="0">
                  <c:v>0.48948109305889265</c:v>
                </c:pt>
                <c:pt idx="1">
                  <c:v>-4.4032725581504666</c:v>
                </c:pt>
                <c:pt idx="2">
                  <c:v>11.985470083047407</c:v>
                </c:pt>
                <c:pt idx="3">
                  <c:v>-3.6117507480430224</c:v>
                </c:pt>
                <c:pt idx="4">
                  <c:v>0.48948109305889265</c:v>
                </c:pt>
                <c:pt idx="5">
                  <c:v>5.7197006057610338</c:v>
                </c:pt>
                <c:pt idx="6">
                  <c:v>-0.5783648614180521</c:v>
                </c:pt>
                <c:pt idx="7">
                  <c:v>8.1360163962624625</c:v>
                </c:pt>
                <c:pt idx="8">
                  <c:v>-2.0550530264615858</c:v>
                </c:pt>
                <c:pt idx="9">
                  <c:v>-2.811600088957789</c:v>
                </c:pt>
                <c:pt idx="10">
                  <c:v>4.043568611406144</c:v>
                </c:pt>
                <c:pt idx="11">
                  <c:v>13.565625006543542</c:v>
                </c:pt>
                <c:pt idx="12">
                  <c:v>8.897268505009464</c:v>
                </c:pt>
                <c:pt idx="13">
                  <c:v>7.4468949978559067</c:v>
                </c:pt>
                <c:pt idx="14">
                  <c:v>25.171358417895064</c:v>
                </c:pt>
                <c:pt idx="15">
                  <c:v>36.386470375700426</c:v>
                </c:pt>
                <c:pt idx="16">
                  <c:v>8.9221499751611049</c:v>
                </c:pt>
                <c:pt idx="17">
                  <c:v>12.357387371299694</c:v>
                </c:pt>
                <c:pt idx="18">
                  <c:v>34.510183048838158</c:v>
                </c:pt>
                <c:pt idx="19">
                  <c:v>34.510183048838158</c:v>
                </c:pt>
                <c:pt idx="20">
                  <c:v>33.339078563069549</c:v>
                </c:pt>
                <c:pt idx="21">
                  <c:v>47.752787723571458</c:v>
                </c:pt>
                <c:pt idx="22">
                  <c:v>37.625290495453854</c:v>
                </c:pt>
                <c:pt idx="23">
                  <c:v>46.542354038178615</c:v>
                </c:pt>
                <c:pt idx="24">
                  <c:v>24.11093714232716</c:v>
                </c:pt>
                <c:pt idx="25">
                  <c:v>40.155532562033855</c:v>
                </c:pt>
                <c:pt idx="26">
                  <c:v>53.879035336742533</c:v>
                </c:pt>
                <c:pt idx="27">
                  <c:v>53.879035336742533</c:v>
                </c:pt>
                <c:pt idx="28">
                  <c:v>60.789653313040532</c:v>
                </c:pt>
                <c:pt idx="29">
                  <c:v>60.789653313040532</c:v>
                </c:pt>
                <c:pt idx="30">
                  <c:v>99.866643037167535</c:v>
                </c:pt>
                <c:pt idx="31">
                  <c:v>71.458806167826793</c:v>
                </c:pt>
                <c:pt idx="32">
                  <c:v>98.903109605406428</c:v>
                </c:pt>
                <c:pt idx="33">
                  <c:v>81.749235774041409</c:v>
                </c:pt>
                <c:pt idx="34">
                  <c:v>80.059995233984239</c:v>
                </c:pt>
                <c:pt idx="35">
                  <c:v>103.90751568093077</c:v>
                </c:pt>
                <c:pt idx="36">
                  <c:v>98.616143518124289</c:v>
                </c:pt>
                <c:pt idx="37">
                  <c:v>67.539975278833793</c:v>
                </c:pt>
                <c:pt idx="38">
                  <c:v>78.69396461345309</c:v>
                </c:pt>
                <c:pt idx="39">
                  <c:v>81.17005591932508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DB-C243-975D-C4BEEA95F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195871"/>
        <c:axId val="811197503"/>
      </c:scatterChart>
      <c:valAx>
        <c:axId val="811195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beat_frequency</a:t>
                </a:r>
              </a:p>
            </c:rich>
          </c:tx>
          <c:overlay val="0"/>
        </c:title>
        <c:majorTickMark val="out"/>
        <c:minorTickMark val="none"/>
        <c:tickLblPos val="nextTo"/>
        <c:crossAx val="811197503"/>
        <c:crosses val="autoZero"/>
        <c:crossBetween val="midCat"/>
      </c:valAx>
      <c:valAx>
        <c:axId val="8111975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11958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Regressao!$E$28:$E$67</c:f>
              <c:numCache>
                <c:formatCode>General</c:formatCode>
                <c:ptCount val="40"/>
                <c:pt idx="0">
                  <c:v>1.25</c:v>
                </c:pt>
                <c:pt idx="1">
                  <c:v>3.75</c:v>
                </c:pt>
                <c:pt idx="2">
                  <c:v>6.25</c:v>
                </c:pt>
                <c:pt idx="3">
                  <c:v>8.75</c:v>
                </c:pt>
                <c:pt idx="4">
                  <c:v>11.25</c:v>
                </c:pt>
                <c:pt idx="5">
                  <c:v>13.75</c:v>
                </c:pt>
                <c:pt idx="6">
                  <c:v>16.25</c:v>
                </c:pt>
                <c:pt idx="7">
                  <c:v>18.75</c:v>
                </c:pt>
                <c:pt idx="8">
                  <c:v>21.25</c:v>
                </c:pt>
                <c:pt idx="9">
                  <c:v>23.75</c:v>
                </c:pt>
                <c:pt idx="10">
                  <c:v>26.25</c:v>
                </c:pt>
                <c:pt idx="11">
                  <c:v>28.75</c:v>
                </c:pt>
                <c:pt idx="12">
                  <c:v>31.25</c:v>
                </c:pt>
                <c:pt idx="13">
                  <c:v>33.75</c:v>
                </c:pt>
                <c:pt idx="14">
                  <c:v>36.25</c:v>
                </c:pt>
                <c:pt idx="15">
                  <c:v>38.75</c:v>
                </c:pt>
                <c:pt idx="16">
                  <c:v>41.25</c:v>
                </c:pt>
                <c:pt idx="17">
                  <c:v>43.75</c:v>
                </c:pt>
                <c:pt idx="18">
                  <c:v>46.25</c:v>
                </c:pt>
                <c:pt idx="19">
                  <c:v>48.75</c:v>
                </c:pt>
                <c:pt idx="20">
                  <c:v>51.25</c:v>
                </c:pt>
                <c:pt idx="21">
                  <c:v>53.75</c:v>
                </c:pt>
                <c:pt idx="22">
                  <c:v>56.25</c:v>
                </c:pt>
                <c:pt idx="23">
                  <c:v>58.75</c:v>
                </c:pt>
                <c:pt idx="24">
                  <c:v>61.25</c:v>
                </c:pt>
                <c:pt idx="25">
                  <c:v>63.75</c:v>
                </c:pt>
                <c:pt idx="26">
                  <c:v>66.25</c:v>
                </c:pt>
                <c:pt idx="27">
                  <c:v>68.75</c:v>
                </c:pt>
                <c:pt idx="28">
                  <c:v>71.25</c:v>
                </c:pt>
                <c:pt idx="29">
                  <c:v>73.75</c:v>
                </c:pt>
                <c:pt idx="30">
                  <c:v>76.25</c:v>
                </c:pt>
                <c:pt idx="31">
                  <c:v>78.75</c:v>
                </c:pt>
                <c:pt idx="32">
                  <c:v>81.25</c:v>
                </c:pt>
                <c:pt idx="33">
                  <c:v>83.75</c:v>
                </c:pt>
                <c:pt idx="34">
                  <c:v>86.25</c:v>
                </c:pt>
                <c:pt idx="35">
                  <c:v>88.75</c:v>
                </c:pt>
                <c:pt idx="36">
                  <c:v>91.25</c:v>
                </c:pt>
                <c:pt idx="37">
                  <c:v>93.75</c:v>
                </c:pt>
                <c:pt idx="38">
                  <c:v>96.25</c:v>
                </c:pt>
                <c:pt idx="39">
                  <c:v>98.75</c:v>
                </c:pt>
              </c:numCache>
            </c:numRef>
          </c:xVal>
          <c:yVal>
            <c:numRef>
              <c:f>Regressao!$F$28:$F$67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09-D546-9046-40CDFA97E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203103"/>
        <c:axId val="811135247"/>
      </c:scatterChart>
      <c:valAx>
        <c:axId val="811203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1135247"/>
        <c:crosses val="autoZero"/>
        <c:crossBetween val="midCat"/>
      </c:valAx>
      <c:valAx>
        <c:axId val="8111352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12031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4</xdr:row>
      <xdr:rowOff>15875</xdr:rowOff>
    </xdr:from>
    <xdr:to>
      <xdr:col>24</xdr:col>
      <xdr:colOff>9525</xdr:colOff>
      <xdr:row>14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384EA5-23F0-154D-8057-D0B98C23B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25400</xdr:colOff>
      <xdr:row>15</xdr:row>
      <xdr:rowOff>47625</xdr:rowOff>
    </xdr:from>
    <xdr:to>
      <xdr:col>18</xdr:col>
      <xdr:colOff>25400</xdr:colOff>
      <xdr:row>25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D2D829-5F18-CA46-9A68-7C15664B5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342900</xdr:colOff>
      <xdr:row>14</xdr:row>
      <xdr:rowOff>142875</xdr:rowOff>
    </xdr:from>
    <xdr:to>
      <xdr:col>24</xdr:col>
      <xdr:colOff>342900</xdr:colOff>
      <xdr:row>24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53770F-FAE3-624E-A5B8-C92B864F6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342900</xdr:colOff>
      <xdr:row>25</xdr:row>
      <xdr:rowOff>127000</xdr:rowOff>
    </xdr:from>
    <xdr:to>
      <xdr:col>24</xdr:col>
      <xdr:colOff>342900</xdr:colOff>
      <xdr:row>35</xdr:row>
      <xdr:rowOff>174625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FFF246-76A8-ED47-B41C-3B5366CDC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184150</xdr:colOff>
      <xdr:row>26</xdr:row>
      <xdr:rowOff>127000</xdr:rowOff>
    </xdr:from>
    <xdr:to>
      <xdr:col>18</xdr:col>
      <xdr:colOff>184150</xdr:colOff>
      <xdr:row>36</xdr:row>
      <xdr:rowOff>174625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7341A9-DE71-8749-8983-D51F6A063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136525</xdr:colOff>
      <xdr:row>26</xdr:row>
      <xdr:rowOff>190500</xdr:rowOff>
    </xdr:from>
    <xdr:to>
      <xdr:col>11</xdr:col>
      <xdr:colOff>803275</xdr:colOff>
      <xdr:row>37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DD716F-5767-8F4B-BA1A-FE5BB86AB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73025</xdr:colOff>
      <xdr:row>37</xdr:row>
      <xdr:rowOff>152400</xdr:rowOff>
    </xdr:from>
    <xdr:to>
      <xdr:col>11</xdr:col>
      <xdr:colOff>739775</xdr:colOff>
      <xdr:row>47</xdr:row>
      <xdr:rowOff>196850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D195EA7-72FF-0C47-8A49-8C3FC8A3A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95250</xdr:colOff>
      <xdr:row>37</xdr:row>
      <xdr:rowOff>190500</xdr:rowOff>
    </xdr:from>
    <xdr:to>
      <xdr:col>18</xdr:col>
      <xdr:colOff>101600</xdr:colOff>
      <xdr:row>48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D5D4B3E-A392-3843-A036-BBA080EF7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171450</xdr:colOff>
      <xdr:row>37</xdr:row>
      <xdr:rowOff>193675</xdr:rowOff>
    </xdr:from>
    <xdr:to>
      <xdr:col>24</xdr:col>
      <xdr:colOff>171450</xdr:colOff>
      <xdr:row>48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E7FD2AA-4ADD-B449-ABCC-3B3273B05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755650</xdr:colOff>
      <xdr:row>8</xdr:row>
      <xdr:rowOff>79375</xdr:rowOff>
    </xdr:from>
    <xdr:to>
      <xdr:col>18</xdr:col>
      <xdr:colOff>755650</xdr:colOff>
      <xdr:row>18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FCB230-389C-6A49-A1D1-CC14FBF07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708025</xdr:colOff>
      <xdr:row>21</xdr:row>
      <xdr:rowOff>206375</xdr:rowOff>
    </xdr:from>
    <xdr:to>
      <xdr:col>12</xdr:col>
      <xdr:colOff>708025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98ADE9-5517-9F43-A2CA-8BED8A4C8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247650</xdr:colOff>
      <xdr:row>8</xdr:row>
      <xdr:rowOff>142875</xdr:rowOff>
    </xdr:from>
    <xdr:to>
      <xdr:col>25</xdr:col>
      <xdr:colOff>247650</xdr:colOff>
      <xdr:row>18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64F80B-F1F9-644D-BBA9-CE3475606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787400</xdr:colOff>
      <xdr:row>19</xdr:row>
      <xdr:rowOff>0</xdr:rowOff>
    </xdr:from>
    <xdr:to>
      <xdr:col>18</xdr:col>
      <xdr:colOff>787400</xdr:colOff>
      <xdr:row>29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FC4809-4804-FB44-A2AD-86DDDF817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200025</xdr:colOff>
      <xdr:row>19</xdr:row>
      <xdr:rowOff>63500</xdr:rowOff>
    </xdr:from>
    <xdr:to>
      <xdr:col>25</xdr:col>
      <xdr:colOff>200025</xdr:colOff>
      <xdr:row>29</xdr:row>
      <xdr:rowOff>79375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578E13-5350-DE4E-AF23-9F417DEEC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200025</xdr:colOff>
      <xdr:row>30</xdr:row>
      <xdr:rowOff>142875</xdr:rowOff>
    </xdr:from>
    <xdr:to>
      <xdr:col>25</xdr:col>
      <xdr:colOff>200025</xdr:colOff>
      <xdr:row>40</xdr:row>
      <xdr:rowOff>174625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4F47EF-86F0-694D-B1E1-739E63B47F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152400</xdr:colOff>
      <xdr:row>41</xdr:row>
      <xdr:rowOff>158750</xdr:rowOff>
    </xdr:from>
    <xdr:to>
      <xdr:col>25</xdr:col>
      <xdr:colOff>152400</xdr:colOff>
      <xdr:row>52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3CF3517-FF8F-5347-B3B0-19F72F214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688622</xdr:colOff>
      <xdr:row>30</xdr:row>
      <xdr:rowOff>107245</xdr:rowOff>
    </xdr:from>
    <xdr:to>
      <xdr:col>18</xdr:col>
      <xdr:colOff>688622</xdr:colOff>
      <xdr:row>40</xdr:row>
      <xdr:rowOff>134056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70BFDB0-A956-474E-B838-8DADE7674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434622</xdr:colOff>
      <xdr:row>31</xdr:row>
      <xdr:rowOff>176388</xdr:rowOff>
    </xdr:from>
    <xdr:to>
      <xdr:col>12</xdr:col>
      <xdr:colOff>434622</xdr:colOff>
      <xdr:row>41</xdr:row>
      <xdr:rowOff>191910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8ED342-2E25-DB4C-BC2F-676B85C16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674512</xdr:colOff>
      <xdr:row>41</xdr:row>
      <xdr:rowOff>134055</xdr:rowOff>
    </xdr:from>
    <xdr:to>
      <xdr:col>18</xdr:col>
      <xdr:colOff>674511</xdr:colOff>
      <xdr:row>51</xdr:row>
      <xdr:rowOff>162278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AA36746-E1EE-F444-B0E8-58D1B5229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448734</xdr:colOff>
      <xdr:row>42</xdr:row>
      <xdr:rowOff>77612</xdr:rowOff>
    </xdr:from>
    <xdr:to>
      <xdr:col>12</xdr:col>
      <xdr:colOff>448734</xdr:colOff>
      <xdr:row>52</xdr:row>
      <xdr:rowOff>105834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EE0F992-5F4C-9E43-B447-902A9C886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0</xdr:row>
      <xdr:rowOff>127000</xdr:rowOff>
    </xdr:from>
    <xdr:to>
      <xdr:col>15</xdr:col>
      <xdr:colOff>114300</xdr:colOff>
      <xdr:row>10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BC6E63-792A-0A4C-933C-90D23614C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101600</xdr:colOff>
      <xdr:row>10</xdr:row>
      <xdr:rowOff>50800</xdr:rowOff>
    </xdr:from>
    <xdr:to>
      <xdr:col>15</xdr:col>
      <xdr:colOff>101600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9E3CD9-06A3-6D4C-855E-8012C15B9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190500</xdr:colOff>
      <xdr:row>0</xdr:row>
      <xdr:rowOff>114300</xdr:rowOff>
    </xdr:from>
    <xdr:to>
      <xdr:col>21</xdr:col>
      <xdr:colOff>190500</xdr:colOff>
      <xdr:row>10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093E36-793D-8844-8ABC-A02C096B8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342900</xdr:colOff>
      <xdr:row>20</xdr:row>
      <xdr:rowOff>139700</xdr:rowOff>
    </xdr:from>
    <xdr:to>
      <xdr:col>14</xdr:col>
      <xdr:colOff>342900</xdr:colOff>
      <xdr:row>30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AB10B7-F448-7849-8045-940B6DE6E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342900</xdr:colOff>
      <xdr:row>31</xdr:row>
      <xdr:rowOff>12700</xdr:rowOff>
    </xdr:from>
    <xdr:to>
      <xdr:col>14</xdr:col>
      <xdr:colOff>342900</xdr:colOff>
      <xdr:row>41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1F458B-DEDF-4A40-90DD-34014F079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406400</xdr:colOff>
      <xdr:row>20</xdr:row>
      <xdr:rowOff>165100</xdr:rowOff>
    </xdr:from>
    <xdr:to>
      <xdr:col>20</xdr:col>
      <xdr:colOff>406400</xdr:colOff>
      <xdr:row>30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AA41AB-B8DF-A64C-B4BF-2B37DF0D9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431800</xdr:colOff>
      <xdr:row>31</xdr:row>
      <xdr:rowOff>12700</xdr:rowOff>
    </xdr:from>
    <xdr:to>
      <xdr:col>20</xdr:col>
      <xdr:colOff>431800</xdr:colOff>
      <xdr:row>41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3C9DF15-CE7B-8040-B14B-BEF536FAD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7E178-BFBC-5A46-99E1-2CB9715D9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7ECD-67E3-4B48-B3E8-2D7866AAB26F}">
  <dimension ref="A1:I67"/>
  <sheetViews>
    <sheetView tabSelected="1" topLeftCell="A2" zoomScale="80" zoomScaleNormal="80" workbookViewId="0">
      <selection activeCell="B21" sqref="B21"/>
    </sheetView>
  </sheetViews>
  <sheetFormatPr baseColWidth="10" defaultRowHeight="16" x14ac:dyDescent="0.2"/>
  <cols>
    <col min="1" max="1" width="17.83203125" bestFit="1" customWidth="1"/>
    <col min="2" max="2" width="18" bestFit="1" customWidth="1"/>
    <col min="3" max="3" width="13.5" bestFit="1" customWidth="1"/>
    <col min="4" max="4" width="12.83203125" bestFit="1" customWidth="1"/>
    <col min="5" max="5" width="19.6640625" bestFit="1" customWidth="1"/>
    <col min="6" max="6" width="13" bestFit="1" customWidth="1"/>
    <col min="7" max="7" width="12.83203125" bestFit="1" customWidth="1"/>
  </cols>
  <sheetData>
    <row r="1" spans="1:9" x14ac:dyDescent="0.2">
      <c r="A1" t="s">
        <v>11</v>
      </c>
    </row>
    <row r="2" spans="1:9" ht="17" thickBot="1" x14ac:dyDescent="0.25"/>
    <row r="3" spans="1:9" x14ac:dyDescent="0.2">
      <c r="A3" s="11" t="s">
        <v>12</v>
      </c>
      <c r="B3" s="11"/>
    </row>
    <row r="4" spans="1:9" x14ac:dyDescent="0.2">
      <c r="A4" s="8" t="s">
        <v>13</v>
      </c>
      <c r="B4" s="8">
        <v>0.94977510055852921</v>
      </c>
    </row>
    <row r="5" spans="1:9" x14ac:dyDescent="0.2">
      <c r="A5" s="8" t="s">
        <v>14</v>
      </c>
      <c r="B5" s="8">
        <v>0.90207274164096418</v>
      </c>
    </row>
    <row r="6" spans="1:9" x14ac:dyDescent="0.2">
      <c r="A6" s="8" t="s">
        <v>15</v>
      </c>
      <c r="B6" s="8">
        <v>0.89088105497136005</v>
      </c>
    </row>
    <row r="7" spans="1:9" x14ac:dyDescent="0.2">
      <c r="A7" s="8" t="s">
        <v>16</v>
      </c>
      <c r="B7" s="8">
        <v>11.894994691905914</v>
      </c>
    </row>
    <row r="8" spans="1:9" ht="17" thickBot="1" x14ac:dyDescent="0.25">
      <c r="A8" s="9" t="s">
        <v>17</v>
      </c>
      <c r="B8" s="9">
        <v>40</v>
      </c>
    </row>
    <row r="10" spans="1:9" ht="17" thickBot="1" x14ac:dyDescent="0.25">
      <c r="A10" t="s">
        <v>18</v>
      </c>
    </row>
    <row r="11" spans="1:9" x14ac:dyDescent="0.2">
      <c r="A11" s="10"/>
      <c r="B11" s="10" t="s">
        <v>23</v>
      </c>
      <c r="C11" s="10" t="s">
        <v>24</v>
      </c>
      <c r="D11" s="10" t="s">
        <v>25</v>
      </c>
      <c r="E11" s="10" t="s">
        <v>26</v>
      </c>
      <c r="F11" s="10" t="s">
        <v>27</v>
      </c>
    </row>
    <row r="12" spans="1:9" x14ac:dyDescent="0.2">
      <c r="A12" s="8" t="s">
        <v>19</v>
      </c>
      <c r="B12" s="8">
        <v>4</v>
      </c>
      <c r="C12" s="8">
        <v>45617.818544783557</v>
      </c>
      <c r="D12" s="8">
        <v>11404.454636195889</v>
      </c>
      <c r="E12" s="8">
        <v>80.602036875365286</v>
      </c>
      <c r="F12" s="8">
        <v>3.679317015331742E-17</v>
      </c>
    </row>
    <row r="13" spans="1:9" x14ac:dyDescent="0.2">
      <c r="A13" s="8" t="s">
        <v>20</v>
      </c>
      <c r="B13" s="8">
        <v>35</v>
      </c>
      <c r="C13" s="8">
        <v>4952.181455216446</v>
      </c>
      <c r="D13" s="8">
        <v>141.49089872046989</v>
      </c>
      <c r="E13" s="8"/>
      <c r="F13" s="8"/>
    </row>
    <row r="14" spans="1:9" ht="17" thickBot="1" x14ac:dyDescent="0.25">
      <c r="A14" s="9" t="s">
        <v>21</v>
      </c>
      <c r="B14" s="9">
        <v>39</v>
      </c>
      <c r="C14" s="9">
        <v>50570</v>
      </c>
      <c r="D14" s="9"/>
      <c r="E14" s="9"/>
      <c r="F14" s="9"/>
    </row>
    <row r="15" spans="1:9" ht="17" thickBot="1" x14ac:dyDescent="0.25"/>
    <row r="16" spans="1:9" x14ac:dyDescent="0.2">
      <c r="A16" s="10"/>
      <c r="B16" s="10" t="s">
        <v>28</v>
      </c>
      <c r="C16" s="10" t="s">
        <v>16</v>
      </c>
      <c r="D16" s="10" t="s">
        <v>29</v>
      </c>
      <c r="E16" s="10" t="s">
        <v>30</v>
      </c>
      <c r="F16" s="10" t="s">
        <v>31</v>
      </c>
      <c r="G16" s="10" t="s">
        <v>32</v>
      </c>
      <c r="H16" s="10" t="s">
        <v>33</v>
      </c>
      <c r="I16" s="10" t="s">
        <v>34</v>
      </c>
    </row>
    <row r="17" spans="1:9" x14ac:dyDescent="0.2">
      <c r="A17" s="8" t="s">
        <v>22</v>
      </c>
      <c r="B17" s="8">
        <v>53.41959594428387</v>
      </c>
      <c r="C17" s="8">
        <v>25.631947096651981</v>
      </c>
      <c r="D17" s="8">
        <v>2.0841021457656441</v>
      </c>
      <c r="E17" s="8">
        <v>4.4516019829663966E-2</v>
      </c>
      <c r="F17" s="8">
        <v>1.3839769268773026</v>
      </c>
      <c r="G17" s="8">
        <v>105.45521496169044</v>
      </c>
      <c r="H17" s="8">
        <v>10.112564090499866</v>
      </c>
      <c r="I17" s="8">
        <v>96.726627798067881</v>
      </c>
    </row>
    <row r="18" spans="1:9" x14ac:dyDescent="0.2">
      <c r="A18" s="8" t="s">
        <v>2</v>
      </c>
      <c r="B18" s="8">
        <v>4.0240500947730757E-6</v>
      </c>
      <c r="C18" s="8">
        <v>8.1600032400286775E-7</v>
      </c>
      <c r="D18" s="8">
        <v>4.9314319815869752</v>
      </c>
      <c r="E18" s="8">
        <v>1.9731405797792976E-5</v>
      </c>
      <c r="F18" s="8">
        <v>2.3674813675600045E-6</v>
      </c>
      <c r="G18" s="8">
        <v>5.680618821986147E-6</v>
      </c>
      <c r="H18" s="8">
        <v>2.6453584217980583E-6</v>
      </c>
      <c r="I18" s="8">
        <v>5.4027417677480931E-6</v>
      </c>
    </row>
    <row r="19" spans="1:9" x14ac:dyDescent="0.2">
      <c r="A19" s="8" t="s">
        <v>3</v>
      </c>
      <c r="B19" s="8">
        <v>-8.1165554489888353E-2</v>
      </c>
      <c r="C19" s="8">
        <v>4.5387721169316171E-2</v>
      </c>
      <c r="D19" s="8">
        <v>-1.7882711975581485</v>
      </c>
      <c r="E19" s="8">
        <v>8.2392301527298262E-2</v>
      </c>
      <c r="F19" s="8">
        <v>-0.17330752708093308</v>
      </c>
      <c r="G19" s="8">
        <v>1.0976418101156377E-2</v>
      </c>
      <c r="H19" s="8">
        <v>-0.15785139809897522</v>
      </c>
      <c r="I19" s="8">
        <v>-4.4797108808014852E-3</v>
      </c>
    </row>
    <row r="20" spans="1:9" x14ac:dyDescent="0.2">
      <c r="A20" s="8" t="s">
        <v>0</v>
      </c>
      <c r="B20" s="8">
        <v>-2.1755169081688872E-2</v>
      </c>
      <c r="C20" s="8">
        <v>8.4132913637610333E-3</v>
      </c>
      <c r="D20" s="8">
        <v>-2.5858095412451707</v>
      </c>
      <c r="E20" s="8">
        <v>1.4037336461006203E-2</v>
      </c>
      <c r="F20" s="8">
        <v>-3.8835058581940293E-2</v>
      </c>
      <c r="G20" s="8">
        <v>-4.6752795814374512E-3</v>
      </c>
      <c r="H20" s="8">
        <v>-3.597003444918008E-2</v>
      </c>
      <c r="I20" s="8">
        <v>-7.540303714197668E-3</v>
      </c>
    </row>
    <row r="21" spans="1:9" ht="17" thickBot="1" x14ac:dyDescent="0.25">
      <c r="A21" s="9" t="s">
        <v>4</v>
      </c>
      <c r="B21" s="9">
        <v>-0.16124624514061736</v>
      </c>
      <c r="C21" s="9">
        <v>7.5638575321783669E-2</v>
      </c>
      <c r="D21" s="9">
        <v>-2.1317990781111256</v>
      </c>
      <c r="E21" s="9">
        <v>4.0119311724837806E-2</v>
      </c>
      <c r="F21" s="9">
        <v>-0.31480071658293118</v>
      </c>
      <c r="G21" s="9">
        <v>-7.691773698303539E-3</v>
      </c>
      <c r="H21" s="9">
        <v>-0.28904309875004108</v>
      </c>
      <c r="I21" s="9">
        <v>-3.3449391531193667E-2</v>
      </c>
    </row>
    <row r="25" spans="1:9" x14ac:dyDescent="0.2">
      <c r="A25" t="s">
        <v>35</v>
      </c>
      <c r="E25" t="s">
        <v>39</v>
      </c>
    </row>
    <row r="26" spans="1:9" ht="17" thickBot="1" x14ac:dyDescent="0.25"/>
    <row r="27" spans="1:9" x14ac:dyDescent="0.2">
      <c r="A27" s="10" t="s">
        <v>36</v>
      </c>
      <c r="B27" s="10" t="s">
        <v>37</v>
      </c>
      <c r="C27" s="10" t="s">
        <v>38</v>
      </c>
      <c r="E27" s="10" t="s">
        <v>40</v>
      </c>
      <c r="F27" s="10" t="s">
        <v>5</v>
      </c>
    </row>
    <row r="28" spans="1:9" x14ac:dyDescent="0.2">
      <c r="A28" s="8">
        <v>1</v>
      </c>
      <c r="B28" s="8">
        <v>0.48948109305889265</v>
      </c>
      <c r="C28" s="8">
        <v>-0.48948109305889265</v>
      </c>
      <c r="E28" s="8">
        <v>1.25</v>
      </c>
      <c r="F28" s="8">
        <v>0</v>
      </c>
    </row>
    <row r="29" spans="1:9" x14ac:dyDescent="0.2">
      <c r="A29" s="8">
        <v>2</v>
      </c>
      <c r="B29" s="8">
        <v>-4.4032725581504666</v>
      </c>
      <c r="C29" s="8">
        <v>4.4032725581504666</v>
      </c>
      <c r="E29" s="8">
        <v>3.75</v>
      </c>
      <c r="F29" s="8">
        <v>0</v>
      </c>
    </row>
    <row r="30" spans="1:9" x14ac:dyDescent="0.2">
      <c r="A30" s="8">
        <v>3</v>
      </c>
      <c r="B30" s="8">
        <v>11.985470083047407</v>
      </c>
      <c r="C30" s="8">
        <v>-11.985470083047407</v>
      </c>
      <c r="E30" s="8">
        <v>6.25</v>
      </c>
      <c r="F30" s="8">
        <v>0</v>
      </c>
    </row>
    <row r="31" spans="1:9" x14ac:dyDescent="0.2">
      <c r="A31" s="8">
        <v>4</v>
      </c>
      <c r="B31" s="8">
        <v>-3.6117507480430224</v>
      </c>
      <c r="C31" s="8">
        <v>3.6117507480430224</v>
      </c>
      <c r="E31" s="8">
        <v>8.75</v>
      </c>
      <c r="F31" s="8">
        <v>0</v>
      </c>
    </row>
    <row r="32" spans="1:9" x14ac:dyDescent="0.2">
      <c r="A32" s="8">
        <v>5</v>
      </c>
      <c r="B32" s="8">
        <v>0.48948109305889265</v>
      </c>
      <c r="C32" s="8">
        <v>-0.48948109305889265</v>
      </c>
      <c r="E32" s="8">
        <v>11.25</v>
      </c>
      <c r="F32" s="8">
        <v>0</v>
      </c>
    </row>
    <row r="33" spans="1:6" x14ac:dyDescent="0.2">
      <c r="A33" s="8">
        <v>6</v>
      </c>
      <c r="B33" s="8">
        <v>5.7197006057610338</v>
      </c>
      <c r="C33" s="8">
        <v>-1.7197006057610338</v>
      </c>
      <c r="E33" s="8">
        <v>13.75</v>
      </c>
      <c r="F33" s="8">
        <v>4</v>
      </c>
    </row>
    <row r="34" spans="1:6" x14ac:dyDescent="0.2">
      <c r="A34" s="8">
        <v>7</v>
      </c>
      <c r="B34" s="8">
        <v>-0.5783648614180521</v>
      </c>
      <c r="C34" s="8">
        <v>4.5783648614180521</v>
      </c>
      <c r="E34" s="8">
        <v>16.25</v>
      </c>
      <c r="F34" s="8">
        <v>4</v>
      </c>
    </row>
    <row r="35" spans="1:6" x14ac:dyDescent="0.2">
      <c r="A35" s="8">
        <v>8</v>
      </c>
      <c r="B35" s="8">
        <v>8.1360163962624625</v>
      </c>
      <c r="C35" s="8">
        <v>-4.1360163962624625</v>
      </c>
      <c r="E35" s="8">
        <v>18.75</v>
      </c>
      <c r="F35" s="8">
        <v>4</v>
      </c>
    </row>
    <row r="36" spans="1:6" x14ac:dyDescent="0.2">
      <c r="A36" s="8">
        <v>9</v>
      </c>
      <c r="B36" s="8">
        <v>-2.0550530264615858</v>
      </c>
      <c r="C36" s="8">
        <v>6.0550530264615858</v>
      </c>
      <c r="E36" s="8">
        <v>21.25</v>
      </c>
      <c r="F36" s="8">
        <v>4</v>
      </c>
    </row>
    <row r="37" spans="1:6" x14ac:dyDescent="0.2">
      <c r="A37" s="8">
        <v>10</v>
      </c>
      <c r="B37" s="8">
        <v>-2.811600088957789</v>
      </c>
      <c r="C37" s="8">
        <v>6.811600088957789</v>
      </c>
      <c r="E37" s="8">
        <v>23.75</v>
      </c>
      <c r="F37" s="8">
        <v>4</v>
      </c>
    </row>
    <row r="38" spans="1:6" x14ac:dyDescent="0.2">
      <c r="A38" s="8">
        <v>11</v>
      </c>
      <c r="B38" s="8">
        <v>4.043568611406144</v>
      </c>
      <c r="C38" s="8">
        <v>5.956431388593856</v>
      </c>
      <c r="E38" s="8">
        <v>26.25</v>
      </c>
      <c r="F38" s="8">
        <v>10</v>
      </c>
    </row>
    <row r="39" spans="1:6" x14ac:dyDescent="0.2">
      <c r="A39" s="8">
        <v>12</v>
      </c>
      <c r="B39" s="8">
        <v>13.565625006543542</v>
      </c>
      <c r="C39" s="8">
        <v>-3.5656250065435415</v>
      </c>
      <c r="E39" s="8">
        <v>28.75</v>
      </c>
      <c r="F39" s="8">
        <v>10</v>
      </c>
    </row>
    <row r="40" spans="1:6" x14ac:dyDescent="0.2">
      <c r="A40" s="8">
        <v>13</v>
      </c>
      <c r="B40" s="8">
        <v>8.897268505009464</v>
      </c>
      <c r="C40" s="8">
        <v>1.102731494990536</v>
      </c>
      <c r="E40" s="8">
        <v>31.25</v>
      </c>
      <c r="F40" s="8">
        <v>10</v>
      </c>
    </row>
    <row r="41" spans="1:6" x14ac:dyDescent="0.2">
      <c r="A41" s="8">
        <v>14</v>
      </c>
      <c r="B41" s="8">
        <v>7.4468949978559067</v>
      </c>
      <c r="C41" s="8">
        <v>2.5531050021440933</v>
      </c>
      <c r="E41" s="8">
        <v>33.75</v>
      </c>
      <c r="F41" s="8">
        <v>10</v>
      </c>
    </row>
    <row r="42" spans="1:6" x14ac:dyDescent="0.2">
      <c r="A42" s="8">
        <v>15</v>
      </c>
      <c r="B42" s="8">
        <v>25.171358417895064</v>
      </c>
      <c r="C42" s="8">
        <v>-15.171358417895064</v>
      </c>
      <c r="E42" s="8">
        <v>36.25</v>
      </c>
      <c r="F42" s="8">
        <v>10</v>
      </c>
    </row>
    <row r="43" spans="1:6" x14ac:dyDescent="0.2">
      <c r="A43" s="8">
        <v>16</v>
      </c>
      <c r="B43" s="8">
        <v>36.386470375700426</v>
      </c>
      <c r="C43" s="8">
        <v>-16.386470375700426</v>
      </c>
      <c r="E43" s="8">
        <v>38.75</v>
      </c>
      <c r="F43" s="8">
        <v>20</v>
      </c>
    </row>
    <row r="44" spans="1:6" x14ac:dyDescent="0.2">
      <c r="A44" s="8">
        <v>17</v>
      </c>
      <c r="B44" s="8">
        <v>8.9221499751611049</v>
      </c>
      <c r="C44" s="8">
        <v>11.077850024838895</v>
      </c>
      <c r="E44" s="8">
        <v>41.25</v>
      </c>
      <c r="F44" s="8">
        <v>20</v>
      </c>
    </row>
    <row r="45" spans="1:6" x14ac:dyDescent="0.2">
      <c r="A45" s="8">
        <v>18</v>
      </c>
      <c r="B45" s="8">
        <v>12.357387371299694</v>
      </c>
      <c r="C45" s="8">
        <v>7.6426126287003058</v>
      </c>
      <c r="E45" s="8">
        <v>43.75</v>
      </c>
      <c r="F45" s="8">
        <v>20</v>
      </c>
    </row>
    <row r="46" spans="1:6" x14ac:dyDescent="0.2">
      <c r="A46" s="8">
        <v>19</v>
      </c>
      <c r="B46" s="8">
        <v>34.510183048838158</v>
      </c>
      <c r="C46" s="8">
        <v>-14.510183048838158</v>
      </c>
      <c r="E46" s="8">
        <v>46.25</v>
      </c>
      <c r="F46" s="8">
        <v>20</v>
      </c>
    </row>
    <row r="47" spans="1:6" x14ac:dyDescent="0.2">
      <c r="A47" s="8">
        <v>20</v>
      </c>
      <c r="B47" s="8">
        <v>34.510183048838158</v>
      </c>
      <c r="C47" s="8">
        <v>-14.510183048838158</v>
      </c>
      <c r="E47" s="8">
        <v>48.75</v>
      </c>
      <c r="F47" s="8">
        <v>20</v>
      </c>
    </row>
    <row r="48" spans="1:6" x14ac:dyDescent="0.2">
      <c r="A48" s="8">
        <v>21</v>
      </c>
      <c r="B48" s="8">
        <v>33.339078563069549</v>
      </c>
      <c r="C48" s="8">
        <v>-3.339078563069549</v>
      </c>
      <c r="E48" s="8">
        <v>51.25</v>
      </c>
      <c r="F48" s="8">
        <v>30</v>
      </c>
    </row>
    <row r="49" spans="1:6" x14ac:dyDescent="0.2">
      <c r="A49" s="8">
        <v>22</v>
      </c>
      <c r="B49" s="8">
        <v>47.752787723571458</v>
      </c>
      <c r="C49" s="8">
        <v>-17.752787723571458</v>
      </c>
      <c r="E49" s="8">
        <v>53.75</v>
      </c>
      <c r="F49" s="8">
        <v>30</v>
      </c>
    </row>
    <row r="50" spans="1:6" x14ac:dyDescent="0.2">
      <c r="A50" s="8">
        <v>23</v>
      </c>
      <c r="B50" s="8">
        <v>37.625290495453854</v>
      </c>
      <c r="C50" s="8">
        <v>-7.6252904954538536</v>
      </c>
      <c r="E50" s="8">
        <v>56.25</v>
      </c>
      <c r="F50" s="8">
        <v>30</v>
      </c>
    </row>
    <row r="51" spans="1:6" x14ac:dyDescent="0.2">
      <c r="A51" s="8">
        <v>24</v>
      </c>
      <c r="B51" s="8">
        <v>46.542354038178615</v>
      </c>
      <c r="C51" s="8">
        <v>-16.542354038178615</v>
      </c>
      <c r="E51" s="8">
        <v>58.75</v>
      </c>
      <c r="F51" s="8">
        <v>30</v>
      </c>
    </row>
    <row r="52" spans="1:6" x14ac:dyDescent="0.2">
      <c r="A52" s="8">
        <v>25</v>
      </c>
      <c r="B52" s="8">
        <v>24.11093714232716</v>
      </c>
      <c r="C52" s="8">
        <v>5.8890628576728403</v>
      </c>
      <c r="E52" s="8">
        <v>61.25</v>
      </c>
      <c r="F52" s="8">
        <v>30</v>
      </c>
    </row>
    <row r="53" spans="1:6" x14ac:dyDescent="0.2">
      <c r="A53" s="8">
        <v>26</v>
      </c>
      <c r="B53" s="8">
        <v>40.155532562033855</v>
      </c>
      <c r="C53" s="8">
        <v>14.844467437966145</v>
      </c>
      <c r="E53" s="8">
        <v>63.75</v>
      </c>
      <c r="F53" s="8">
        <v>55</v>
      </c>
    </row>
    <row r="54" spans="1:6" x14ac:dyDescent="0.2">
      <c r="A54" s="8">
        <v>27</v>
      </c>
      <c r="B54" s="8">
        <v>53.879035336742533</v>
      </c>
      <c r="C54" s="8">
        <v>1.1209646632574675</v>
      </c>
      <c r="E54" s="8">
        <v>66.25</v>
      </c>
      <c r="F54" s="8">
        <v>55</v>
      </c>
    </row>
    <row r="55" spans="1:6" x14ac:dyDescent="0.2">
      <c r="A55" s="8">
        <v>28</v>
      </c>
      <c r="B55" s="8">
        <v>53.879035336742533</v>
      </c>
      <c r="C55" s="8">
        <v>1.1209646632574675</v>
      </c>
      <c r="E55" s="8">
        <v>68.75</v>
      </c>
      <c r="F55" s="8">
        <v>55</v>
      </c>
    </row>
    <row r="56" spans="1:6" x14ac:dyDescent="0.2">
      <c r="A56" s="8">
        <v>29</v>
      </c>
      <c r="B56" s="8">
        <v>60.789653313040532</v>
      </c>
      <c r="C56" s="8">
        <v>-5.7896533130405317</v>
      </c>
      <c r="E56" s="8">
        <v>71.25</v>
      </c>
      <c r="F56" s="8">
        <v>55</v>
      </c>
    </row>
    <row r="57" spans="1:6" x14ac:dyDescent="0.2">
      <c r="A57" s="8">
        <v>30</v>
      </c>
      <c r="B57" s="8">
        <v>60.789653313040532</v>
      </c>
      <c r="C57" s="8">
        <v>-5.7896533130405317</v>
      </c>
      <c r="E57" s="8">
        <v>73.75</v>
      </c>
      <c r="F57" s="8">
        <v>55</v>
      </c>
    </row>
    <row r="58" spans="1:6" x14ac:dyDescent="0.2">
      <c r="A58" s="8">
        <v>31</v>
      </c>
      <c r="B58" s="8">
        <v>99.866643037167535</v>
      </c>
      <c r="C58" s="8">
        <v>-14.866643037167535</v>
      </c>
      <c r="E58" s="8">
        <v>76.25</v>
      </c>
      <c r="F58" s="8">
        <v>85</v>
      </c>
    </row>
    <row r="59" spans="1:6" x14ac:dyDescent="0.2">
      <c r="A59" s="8">
        <v>32</v>
      </c>
      <c r="B59" s="8">
        <v>71.458806167826793</v>
      </c>
      <c r="C59" s="8">
        <v>13.541193832173207</v>
      </c>
      <c r="E59" s="8">
        <v>78.75</v>
      </c>
      <c r="F59" s="8">
        <v>85</v>
      </c>
    </row>
    <row r="60" spans="1:6" x14ac:dyDescent="0.2">
      <c r="A60" s="8">
        <v>33</v>
      </c>
      <c r="B60" s="8">
        <v>98.903109605406428</v>
      </c>
      <c r="C60" s="8">
        <v>-13.903109605406428</v>
      </c>
      <c r="E60" s="8">
        <v>81.25</v>
      </c>
      <c r="F60" s="8">
        <v>85</v>
      </c>
    </row>
    <row r="61" spans="1:6" x14ac:dyDescent="0.2">
      <c r="A61" s="8">
        <v>34</v>
      </c>
      <c r="B61" s="8">
        <v>81.749235774041409</v>
      </c>
      <c r="C61" s="8">
        <v>3.2507642259585907</v>
      </c>
      <c r="E61" s="8">
        <v>83.75</v>
      </c>
      <c r="F61" s="8">
        <v>85</v>
      </c>
    </row>
    <row r="62" spans="1:6" x14ac:dyDescent="0.2">
      <c r="A62" s="8">
        <v>35</v>
      </c>
      <c r="B62" s="8">
        <v>80.059995233984239</v>
      </c>
      <c r="C62" s="8">
        <v>4.9400047660157611</v>
      </c>
      <c r="E62" s="8">
        <v>86.25</v>
      </c>
      <c r="F62" s="8">
        <v>85</v>
      </c>
    </row>
    <row r="63" spans="1:6" x14ac:dyDescent="0.2">
      <c r="A63" s="8">
        <v>36</v>
      </c>
      <c r="B63" s="8">
        <v>103.90751568093077</v>
      </c>
      <c r="C63" s="8">
        <v>-3.9075156809307714</v>
      </c>
      <c r="E63" s="8">
        <v>88.75</v>
      </c>
      <c r="F63" s="8">
        <v>100</v>
      </c>
    </row>
    <row r="64" spans="1:6" x14ac:dyDescent="0.2">
      <c r="A64" s="8">
        <v>37</v>
      </c>
      <c r="B64" s="8">
        <v>98.616143518124289</v>
      </c>
      <c r="C64" s="8">
        <v>1.3838564818757106</v>
      </c>
      <c r="E64" s="8">
        <v>91.25</v>
      </c>
      <c r="F64" s="8">
        <v>100</v>
      </c>
    </row>
    <row r="65" spans="1:6" x14ac:dyDescent="0.2">
      <c r="A65" s="8">
        <v>38</v>
      </c>
      <c r="B65" s="8">
        <v>67.539975278833793</v>
      </c>
      <c r="C65" s="8">
        <v>32.460024721166207</v>
      </c>
      <c r="E65" s="8">
        <v>93.75</v>
      </c>
      <c r="F65" s="8">
        <v>100</v>
      </c>
    </row>
    <row r="66" spans="1:6" x14ac:dyDescent="0.2">
      <c r="A66" s="8">
        <v>39</v>
      </c>
      <c r="B66" s="8">
        <v>78.69396461345309</v>
      </c>
      <c r="C66" s="8">
        <v>21.30603538654691</v>
      </c>
      <c r="E66" s="8">
        <v>96.25</v>
      </c>
      <c r="F66" s="8">
        <v>100</v>
      </c>
    </row>
    <row r="67" spans="1:6" ht="17" thickBot="1" x14ac:dyDescent="0.25">
      <c r="A67" s="9">
        <v>40</v>
      </c>
      <c r="B67" s="9">
        <v>81.17005591932508</v>
      </c>
      <c r="C67" s="9">
        <v>18.82994408067492</v>
      </c>
      <c r="E67" s="9">
        <v>98.75</v>
      </c>
      <c r="F67" s="9">
        <v>100</v>
      </c>
    </row>
  </sheetData>
  <sortState xmlns:xlrd2="http://schemas.microsoft.com/office/spreadsheetml/2017/richdata2" ref="F28:F67">
    <sortCondition ref="F2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7F48B-9FF5-C946-810D-95F77E2992A2}">
  <dimension ref="A1:I68"/>
  <sheetViews>
    <sheetView topLeftCell="A2" zoomScale="75" zoomScaleNormal="80" workbookViewId="0">
      <selection activeCell="B22" sqref="B22"/>
    </sheetView>
  </sheetViews>
  <sheetFormatPr baseColWidth="10" defaultRowHeight="16" x14ac:dyDescent="0.2"/>
  <cols>
    <col min="1" max="1" width="18" bestFit="1" customWidth="1"/>
    <col min="2" max="2" width="18.1640625" bestFit="1" customWidth="1"/>
    <col min="3" max="5" width="11" bestFit="1" customWidth="1"/>
    <col min="6" max="6" width="13.1640625" bestFit="1" customWidth="1"/>
    <col min="7" max="7" width="11" bestFit="1" customWidth="1"/>
    <col min="8" max="8" width="12.33203125" bestFit="1" customWidth="1"/>
    <col min="9" max="9" width="11" bestFit="1" customWidth="1"/>
  </cols>
  <sheetData>
    <row r="1" spans="1:9" x14ac:dyDescent="0.2">
      <c r="A1" t="s">
        <v>11</v>
      </c>
    </row>
    <row r="2" spans="1:9" ht="17" thickBot="1" x14ac:dyDescent="0.25"/>
    <row r="3" spans="1:9" x14ac:dyDescent="0.2">
      <c r="A3" s="11" t="s">
        <v>12</v>
      </c>
      <c r="B3" s="11"/>
    </row>
    <row r="4" spans="1:9" x14ac:dyDescent="0.2">
      <c r="A4" s="8" t="s">
        <v>13</v>
      </c>
      <c r="B4" s="8">
        <v>0.94989326861615786</v>
      </c>
    </row>
    <row r="5" spans="1:9" x14ac:dyDescent="0.2">
      <c r="A5" s="8" t="s">
        <v>14</v>
      </c>
      <c r="B5" s="8">
        <v>0.90229722176228833</v>
      </c>
    </row>
    <row r="6" spans="1:9" x14ac:dyDescent="0.2">
      <c r="A6" s="8" t="s">
        <v>15</v>
      </c>
      <c r="B6" s="8">
        <v>0.88792916613909556</v>
      </c>
    </row>
    <row r="7" spans="1:9" x14ac:dyDescent="0.2">
      <c r="A7" s="8" t="s">
        <v>16</v>
      </c>
      <c r="B7" s="8">
        <v>12.054812921525283</v>
      </c>
    </row>
    <row r="8" spans="1:9" ht="17" thickBot="1" x14ac:dyDescent="0.25">
      <c r="A8" s="9" t="s">
        <v>17</v>
      </c>
      <c r="B8" s="9">
        <v>40</v>
      </c>
    </row>
    <row r="10" spans="1:9" ht="17" thickBot="1" x14ac:dyDescent="0.25">
      <c r="A10" t="s">
        <v>18</v>
      </c>
    </row>
    <row r="11" spans="1:9" x14ac:dyDescent="0.2">
      <c r="A11" s="10"/>
      <c r="B11" s="10" t="s">
        <v>23</v>
      </c>
      <c r="C11" s="10" t="s">
        <v>24</v>
      </c>
      <c r="D11" s="10" t="s">
        <v>25</v>
      </c>
      <c r="E11" s="10" t="s">
        <v>26</v>
      </c>
      <c r="F11" s="10" t="s">
        <v>27</v>
      </c>
    </row>
    <row r="12" spans="1:9" x14ac:dyDescent="0.2">
      <c r="A12" s="8" t="s">
        <v>19</v>
      </c>
      <c r="B12" s="8">
        <v>5</v>
      </c>
      <c r="C12" s="8">
        <v>45629.170504518923</v>
      </c>
      <c r="D12" s="8">
        <v>9125.8341009037849</v>
      </c>
      <c r="E12" s="8">
        <v>62.79883969169785</v>
      </c>
      <c r="F12" s="8">
        <v>3.4159422418869208E-16</v>
      </c>
    </row>
    <row r="13" spans="1:9" x14ac:dyDescent="0.2">
      <c r="A13" s="8" t="s">
        <v>20</v>
      </c>
      <c r="B13" s="8">
        <v>34</v>
      </c>
      <c r="C13" s="8">
        <v>4940.8294954810799</v>
      </c>
      <c r="D13" s="8">
        <v>145.31851457297293</v>
      </c>
      <c r="E13" s="8"/>
      <c r="F13" s="8"/>
    </row>
    <row r="14" spans="1:9" ht="17" thickBot="1" x14ac:dyDescent="0.25">
      <c r="A14" s="9" t="s">
        <v>21</v>
      </c>
      <c r="B14" s="9">
        <v>39</v>
      </c>
      <c r="C14" s="9">
        <v>50570</v>
      </c>
      <c r="D14" s="9"/>
      <c r="E14" s="9"/>
      <c r="F14" s="9"/>
    </row>
    <row r="15" spans="1:9" ht="17" thickBot="1" x14ac:dyDescent="0.25"/>
    <row r="16" spans="1:9" x14ac:dyDescent="0.2">
      <c r="A16" s="10"/>
      <c r="B16" s="10" t="s">
        <v>28</v>
      </c>
      <c r="C16" s="10" t="s">
        <v>16</v>
      </c>
      <c r="D16" s="10" t="s">
        <v>29</v>
      </c>
      <c r="E16" s="10" t="s">
        <v>30</v>
      </c>
      <c r="F16" s="10" t="s">
        <v>31</v>
      </c>
      <c r="G16" s="10" t="s">
        <v>32</v>
      </c>
      <c r="H16" s="10" t="s">
        <v>33</v>
      </c>
      <c r="I16" s="10" t="s">
        <v>34</v>
      </c>
    </row>
    <row r="17" spans="1:9" x14ac:dyDescent="0.2">
      <c r="A17" s="8" t="s">
        <v>22</v>
      </c>
      <c r="B17" s="8">
        <v>54.481129387974626</v>
      </c>
      <c r="C17" s="8">
        <v>26.252521033683113</v>
      </c>
      <c r="D17" s="8">
        <v>2.0752722878718197</v>
      </c>
      <c r="E17" s="8">
        <v>4.5596502894108833E-2</v>
      </c>
      <c r="F17" s="8">
        <v>1.1295876615241909</v>
      </c>
      <c r="G17" s="8">
        <v>107.83267111442507</v>
      </c>
      <c r="H17" s="8">
        <v>10.090104812316788</v>
      </c>
      <c r="I17" s="8">
        <v>98.872153963632456</v>
      </c>
    </row>
    <row r="18" spans="1:9" x14ac:dyDescent="0.2">
      <c r="A18" s="8" t="s">
        <v>2</v>
      </c>
      <c r="B18" s="8">
        <v>3.8379467158467198E-6</v>
      </c>
      <c r="C18" s="8">
        <v>1.0617115705172002E-6</v>
      </c>
      <c r="D18" s="8">
        <v>3.6148675614198211</v>
      </c>
      <c r="E18" s="8">
        <v>9.6143987889388651E-4</v>
      </c>
      <c r="F18" s="8">
        <v>1.6802892061840474E-6</v>
      </c>
      <c r="G18" s="8">
        <v>5.9956042255093923E-6</v>
      </c>
      <c r="H18" s="8">
        <v>2.0426728692466578E-6</v>
      </c>
      <c r="I18" s="8">
        <v>5.6332205624467823E-6</v>
      </c>
    </row>
    <row r="19" spans="1:9" x14ac:dyDescent="0.2">
      <c r="A19" s="8" t="s">
        <v>3</v>
      </c>
      <c r="B19" s="8">
        <v>-8.2975613625882738E-2</v>
      </c>
      <c r="C19" s="8">
        <v>4.6451203772584791E-2</v>
      </c>
      <c r="D19" s="8">
        <v>-1.7862963042274143</v>
      </c>
      <c r="E19" s="8">
        <v>8.297219917321097E-2</v>
      </c>
      <c r="F19" s="8">
        <v>-0.1773758174439167</v>
      </c>
      <c r="G19" s="8">
        <v>1.1424590192151224E-2</v>
      </c>
      <c r="H19" s="8">
        <v>-0.16152108076757349</v>
      </c>
      <c r="I19" s="8">
        <v>-4.4301464841920019E-3</v>
      </c>
    </row>
    <row r="20" spans="1:9" x14ac:dyDescent="0.2">
      <c r="A20" s="8" t="s">
        <v>0</v>
      </c>
      <c r="B20" s="8">
        <v>-2.2045489575411192E-2</v>
      </c>
      <c r="C20" s="8">
        <v>8.5893695025083764E-3</v>
      </c>
      <c r="D20" s="8">
        <v>-2.5666016078331699</v>
      </c>
      <c r="E20" s="8">
        <v>1.4845117951788039E-2</v>
      </c>
      <c r="F20" s="8">
        <v>-3.9501188585384907E-2</v>
      </c>
      <c r="G20" s="8">
        <v>-4.5897905654374779E-3</v>
      </c>
      <c r="H20" s="8">
        <v>-3.656946280396485E-2</v>
      </c>
      <c r="I20" s="8">
        <v>-7.5215163468575364E-3</v>
      </c>
    </row>
    <row r="21" spans="1:9" x14ac:dyDescent="0.2">
      <c r="A21" s="8" t="s">
        <v>4</v>
      </c>
      <c r="B21" s="8">
        <v>-0.16229601596711407</v>
      </c>
      <c r="C21" s="8">
        <v>7.6746798808065272E-2</v>
      </c>
      <c r="D21" s="8">
        <v>-2.1146942737376881</v>
      </c>
      <c r="E21" s="8">
        <v>4.1865380730838113E-2</v>
      </c>
      <c r="F21" s="8">
        <v>-0.31826427645251643</v>
      </c>
      <c r="G21" s="8">
        <v>-6.3277554817117443E-3</v>
      </c>
      <c r="H21" s="8">
        <v>-0.29206903957961716</v>
      </c>
      <c r="I21" s="8">
        <v>-3.2522992354610952E-2</v>
      </c>
    </row>
    <row r="22" spans="1:9" ht="17" thickBot="1" x14ac:dyDescent="0.25">
      <c r="A22" s="9" t="s">
        <v>1</v>
      </c>
      <c r="B22" s="9">
        <v>8.0565391756309384E-5</v>
      </c>
      <c r="C22" s="9">
        <v>2.8825282825883399E-4</v>
      </c>
      <c r="D22" s="9">
        <v>0.27949558116379147</v>
      </c>
      <c r="E22" s="9">
        <v>0.7815578013752188</v>
      </c>
      <c r="F22" s="9">
        <v>-5.0523483576800951E-4</v>
      </c>
      <c r="G22" s="9">
        <v>6.6636561928062822E-4</v>
      </c>
      <c r="H22" s="9">
        <v>-4.068483071727637E-4</v>
      </c>
      <c r="I22" s="9">
        <v>5.6797909068538241E-4</v>
      </c>
    </row>
    <row r="26" spans="1:9" x14ac:dyDescent="0.2">
      <c r="A26" t="s">
        <v>35</v>
      </c>
      <c r="E26" t="s">
        <v>39</v>
      </c>
    </row>
    <row r="27" spans="1:9" ht="17" thickBot="1" x14ac:dyDescent="0.25"/>
    <row r="28" spans="1:9" x14ac:dyDescent="0.2">
      <c r="A28" s="10" t="s">
        <v>36</v>
      </c>
      <c r="B28" s="10" t="s">
        <v>37</v>
      </c>
      <c r="C28" s="10" t="s">
        <v>38</v>
      </c>
      <c r="E28" s="10" t="s">
        <v>40</v>
      </c>
      <c r="F28" s="10" t="s">
        <v>5</v>
      </c>
    </row>
    <row r="29" spans="1:9" x14ac:dyDescent="0.2">
      <c r="A29" s="8">
        <v>1</v>
      </c>
      <c r="B29" s="8">
        <v>0.50812549350273795</v>
      </c>
      <c r="C29" s="8">
        <v>-0.50812549350273795</v>
      </c>
      <c r="E29" s="8">
        <v>1.25</v>
      </c>
      <c r="F29" s="8">
        <v>0</v>
      </c>
    </row>
    <row r="30" spans="1:9" x14ac:dyDescent="0.2">
      <c r="A30" s="8">
        <v>2</v>
      </c>
      <c r="B30" s="8">
        <v>-4.5029170840492174</v>
      </c>
      <c r="C30" s="8">
        <v>4.5029170840492174</v>
      </c>
      <c r="E30" s="8">
        <v>3.75</v>
      </c>
      <c r="F30" s="8">
        <v>0</v>
      </c>
    </row>
    <row r="31" spans="1:9" x14ac:dyDescent="0.2">
      <c r="A31" s="8">
        <v>3</v>
      </c>
      <c r="B31" s="8">
        <v>12.267289663479458</v>
      </c>
      <c r="C31" s="8">
        <v>-12.267289663479458</v>
      </c>
      <c r="E31" s="8">
        <v>6.25</v>
      </c>
      <c r="F31" s="8">
        <v>0</v>
      </c>
    </row>
    <row r="32" spans="1:9" x14ac:dyDescent="0.2">
      <c r="A32" s="8">
        <v>4</v>
      </c>
      <c r="B32" s="8">
        <v>-3.6886340434846399</v>
      </c>
      <c r="C32" s="8">
        <v>3.6886340434846399</v>
      </c>
      <c r="E32" s="8">
        <v>8.75</v>
      </c>
      <c r="F32" s="8">
        <v>0</v>
      </c>
    </row>
    <row r="33" spans="1:6" x14ac:dyDescent="0.2">
      <c r="A33" s="8">
        <v>5</v>
      </c>
      <c r="B33" s="8">
        <v>0.50812549350273795</v>
      </c>
      <c r="C33" s="8">
        <v>-0.50812549350273795</v>
      </c>
      <c r="E33" s="8">
        <v>11.25</v>
      </c>
      <c r="F33" s="8">
        <v>0</v>
      </c>
    </row>
    <row r="34" spans="1:6" x14ac:dyDescent="0.2">
      <c r="A34" s="8">
        <v>6</v>
      </c>
      <c r="B34" s="8">
        <v>5.7051128803646689</v>
      </c>
      <c r="C34" s="8">
        <v>-1.7051128803646689</v>
      </c>
      <c r="E34" s="8">
        <v>13.75</v>
      </c>
      <c r="F34" s="8">
        <v>4</v>
      </c>
    </row>
    <row r="35" spans="1:6" x14ac:dyDescent="0.2">
      <c r="A35" s="8">
        <v>7</v>
      </c>
      <c r="B35" s="8">
        <v>-0.34549203301282061</v>
      </c>
      <c r="C35" s="8">
        <v>4.3454920330128211</v>
      </c>
      <c r="E35" s="8">
        <v>16.25</v>
      </c>
      <c r="F35" s="8">
        <v>4</v>
      </c>
    </row>
    <row r="36" spans="1:6" x14ac:dyDescent="0.2">
      <c r="A36" s="8">
        <v>8</v>
      </c>
      <c r="B36" s="8">
        <v>8.1752286402915253</v>
      </c>
      <c r="C36" s="8">
        <v>-4.1752286402915253</v>
      </c>
      <c r="E36" s="8">
        <v>18.75</v>
      </c>
      <c r="F36" s="8">
        <v>4</v>
      </c>
    </row>
    <row r="37" spans="1:6" x14ac:dyDescent="0.2">
      <c r="A37" s="8">
        <v>9</v>
      </c>
      <c r="B37" s="8">
        <v>-1.9943720218212231</v>
      </c>
      <c r="C37" s="8">
        <v>5.9943720218212233</v>
      </c>
      <c r="E37" s="8">
        <v>21.25</v>
      </c>
      <c r="F37" s="8">
        <v>4</v>
      </c>
    </row>
    <row r="38" spans="1:6" x14ac:dyDescent="0.2">
      <c r="A38" s="8">
        <v>10</v>
      </c>
      <c r="B38" s="8">
        <v>-2.9790227078078422</v>
      </c>
      <c r="C38" s="8">
        <v>6.9790227078078422</v>
      </c>
      <c r="E38" s="8">
        <v>23.75</v>
      </c>
      <c r="F38" s="8">
        <v>4</v>
      </c>
    </row>
    <row r="39" spans="1:6" x14ac:dyDescent="0.2">
      <c r="A39" s="8">
        <v>11</v>
      </c>
      <c r="B39" s="8">
        <v>3.7751533654097624</v>
      </c>
      <c r="C39" s="8">
        <v>6.2248466345902376</v>
      </c>
      <c r="E39" s="8">
        <v>26.25</v>
      </c>
      <c r="F39" s="8">
        <v>10</v>
      </c>
    </row>
    <row r="40" spans="1:6" x14ac:dyDescent="0.2">
      <c r="A40" s="8">
        <v>12</v>
      </c>
      <c r="B40" s="8">
        <v>13.603241114328354</v>
      </c>
      <c r="C40" s="8">
        <v>-3.6032411143283536</v>
      </c>
      <c r="E40" s="8">
        <v>28.75</v>
      </c>
      <c r="F40" s="8">
        <v>10</v>
      </c>
    </row>
    <row r="41" spans="1:6" x14ac:dyDescent="0.2">
      <c r="A41" s="8">
        <v>13</v>
      </c>
      <c r="B41" s="8">
        <v>8.7680120443701988</v>
      </c>
      <c r="C41" s="8">
        <v>1.2319879556298012</v>
      </c>
      <c r="E41" s="8">
        <v>31.25</v>
      </c>
      <c r="F41" s="8">
        <v>10</v>
      </c>
    </row>
    <row r="42" spans="1:6" x14ac:dyDescent="0.2">
      <c r="A42" s="8">
        <v>14</v>
      </c>
      <c r="B42" s="8">
        <v>6.9152714918344618</v>
      </c>
      <c r="C42" s="8">
        <v>3.0847285081655382</v>
      </c>
      <c r="E42" s="8">
        <v>33.75</v>
      </c>
      <c r="F42" s="8">
        <v>10</v>
      </c>
    </row>
    <row r="43" spans="1:6" x14ac:dyDescent="0.2">
      <c r="A43" s="8">
        <v>15</v>
      </c>
      <c r="B43" s="8">
        <v>24.943130389380503</v>
      </c>
      <c r="C43" s="8">
        <v>-14.943130389380503</v>
      </c>
      <c r="E43" s="8">
        <v>36.25</v>
      </c>
      <c r="F43" s="8">
        <v>10</v>
      </c>
    </row>
    <row r="44" spans="1:6" x14ac:dyDescent="0.2">
      <c r="A44" s="8">
        <v>16</v>
      </c>
      <c r="B44" s="8">
        <v>37.295022717185759</v>
      </c>
      <c r="C44" s="8">
        <v>-17.295022717185759</v>
      </c>
      <c r="E44" s="8">
        <v>38.75</v>
      </c>
      <c r="F44" s="8">
        <v>20</v>
      </c>
    </row>
    <row r="45" spans="1:6" x14ac:dyDescent="0.2">
      <c r="A45" s="8">
        <v>17</v>
      </c>
      <c r="B45" s="8">
        <v>8.499378616762673</v>
      </c>
      <c r="C45" s="8">
        <v>11.500621383237327</v>
      </c>
      <c r="E45" s="8">
        <v>41.25</v>
      </c>
      <c r="F45" s="8">
        <v>20</v>
      </c>
    </row>
    <row r="46" spans="1:6" x14ac:dyDescent="0.2">
      <c r="A46" s="8">
        <v>18</v>
      </c>
      <c r="B46" s="8">
        <v>12.81110407470719</v>
      </c>
      <c r="C46" s="8">
        <v>7.18889592529281</v>
      </c>
      <c r="E46" s="8">
        <v>43.75</v>
      </c>
      <c r="F46" s="8">
        <v>20</v>
      </c>
    </row>
    <row r="47" spans="1:6" x14ac:dyDescent="0.2">
      <c r="A47" s="8">
        <v>19</v>
      </c>
      <c r="B47" s="8">
        <v>34.782101654771573</v>
      </c>
      <c r="C47" s="8">
        <v>-14.782101654771573</v>
      </c>
      <c r="E47" s="8">
        <v>46.25</v>
      </c>
      <c r="F47" s="8">
        <v>20</v>
      </c>
    </row>
    <row r="48" spans="1:6" x14ac:dyDescent="0.2">
      <c r="A48" s="8">
        <v>20</v>
      </c>
      <c r="B48" s="8">
        <v>34.782101654771573</v>
      </c>
      <c r="C48" s="8">
        <v>-14.782101654771573</v>
      </c>
      <c r="E48" s="8">
        <v>48.75</v>
      </c>
      <c r="F48" s="8">
        <v>20</v>
      </c>
    </row>
    <row r="49" spans="1:6" x14ac:dyDescent="0.2">
      <c r="A49" s="8">
        <v>21</v>
      </c>
      <c r="B49" s="8">
        <v>32.386883812148767</v>
      </c>
      <c r="C49" s="8">
        <v>-2.386883812148767</v>
      </c>
      <c r="E49" s="8">
        <v>51.25</v>
      </c>
      <c r="F49" s="8">
        <v>30</v>
      </c>
    </row>
    <row r="50" spans="1:6" x14ac:dyDescent="0.2">
      <c r="A50" s="8">
        <v>22</v>
      </c>
      <c r="B50" s="8">
        <v>48.605701981723698</v>
      </c>
      <c r="C50" s="8">
        <v>-18.605701981723698</v>
      </c>
      <c r="E50" s="8">
        <v>53.75</v>
      </c>
      <c r="F50" s="8">
        <v>30</v>
      </c>
    </row>
    <row r="51" spans="1:6" x14ac:dyDescent="0.2">
      <c r="A51" s="8">
        <v>23</v>
      </c>
      <c r="B51" s="8">
        <v>36.476722281752188</v>
      </c>
      <c r="C51" s="8">
        <v>-6.4767222817521883</v>
      </c>
      <c r="E51" s="8">
        <v>56.25</v>
      </c>
      <c r="F51" s="8">
        <v>30</v>
      </c>
    </row>
    <row r="52" spans="1:6" x14ac:dyDescent="0.2">
      <c r="A52" s="8">
        <v>24</v>
      </c>
      <c r="B52" s="8">
        <v>46.94779763902654</v>
      </c>
      <c r="C52" s="8">
        <v>-16.94779763902654</v>
      </c>
      <c r="E52" s="8">
        <v>58.75</v>
      </c>
      <c r="F52" s="8">
        <v>30</v>
      </c>
    </row>
    <row r="53" spans="1:6" x14ac:dyDescent="0.2">
      <c r="A53" s="8">
        <v>25</v>
      </c>
      <c r="B53" s="8">
        <v>23.857800267744363</v>
      </c>
      <c r="C53" s="8">
        <v>6.1421997322556372</v>
      </c>
      <c r="E53" s="8">
        <v>61.25</v>
      </c>
      <c r="F53" s="8">
        <v>30</v>
      </c>
    </row>
    <row r="54" spans="1:6" x14ac:dyDescent="0.2">
      <c r="A54" s="8">
        <v>26</v>
      </c>
      <c r="B54" s="8">
        <v>39.77305717872035</v>
      </c>
      <c r="C54" s="8">
        <v>15.22694282127965</v>
      </c>
      <c r="E54" s="8">
        <v>63.75</v>
      </c>
      <c r="F54" s="8">
        <v>55</v>
      </c>
    </row>
    <row r="55" spans="1:6" x14ac:dyDescent="0.2">
      <c r="A55" s="8">
        <v>27</v>
      </c>
      <c r="B55" s="8">
        <v>54.535927803535998</v>
      </c>
      <c r="C55" s="8">
        <v>0.46407219646400222</v>
      </c>
      <c r="E55" s="8">
        <v>66.25</v>
      </c>
      <c r="F55" s="8">
        <v>55</v>
      </c>
    </row>
    <row r="56" spans="1:6" x14ac:dyDescent="0.2">
      <c r="A56" s="8">
        <v>28</v>
      </c>
      <c r="B56" s="8">
        <v>54.535927803535998</v>
      </c>
      <c r="C56" s="8">
        <v>0.46407219646400222</v>
      </c>
      <c r="E56" s="8">
        <v>68.75</v>
      </c>
      <c r="F56" s="8">
        <v>55</v>
      </c>
    </row>
    <row r="57" spans="1:6" x14ac:dyDescent="0.2">
      <c r="A57" s="8">
        <v>29</v>
      </c>
      <c r="B57" s="8">
        <v>60.768537198816404</v>
      </c>
      <c r="C57" s="8">
        <v>-5.7685371988164036</v>
      </c>
      <c r="E57" s="8">
        <v>71.25</v>
      </c>
      <c r="F57" s="8">
        <v>55</v>
      </c>
    </row>
    <row r="58" spans="1:6" x14ac:dyDescent="0.2">
      <c r="A58" s="8">
        <v>30</v>
      </c>
      <c r="B58" s="8">
        <v>60.768537198816404</v>
      </c>
      <c r="C58" s="8">
        <v>-5.7685371988164036</v>
      </c>
      <c r="E58" s="8">
        <v>73.75</v>
      </c>
      <c r="F58" s="8">
        <v>55</v>
      </c>
    </row>
    <row r="59" spans="1:6" x14ac:dyDescent="0.2">
      <c r="A59" s="8">
        <v>31</v>
      </c>
      <c r="B59" s="8">
        <v>99.543737821798857</v>
      </c>
      <c r="C59" s="8">
        <v>-14.543737821798857</v>
      </c>
      <c r="E59" s="8">
        <v>76.25</v>
      </c>
      <c r="F59" s="8">
        <v>85</v>
      </c>
    </row>
    <row r="60" spans="1:6" x14ac:dyDescent="0.2">
      <c r="A60" s="8">
        <v>32</v>
      </c>
      <c r="B60" s="8">
        <v>72.420863295340041</v>
      </c>
      <c r="C60" s="8">
        <v>12.579136704659959</v>
      </c>
      <c r="E60" s="8">
        <v>78.75</v>
      </c>
      <c r="F60" s="8">
        <v>85</v>
      </c>
    </row>
    <row r="61" spans="1:6" x14ac:dyDescent="0.2">
      <c r="A61" s="8">
        <v>33</v>
      </c>
      <c r="B61" s="8">
        <v>97.695745380373083</v>
      </c>
      <c r="C61" s="8">
        <v>-12.695745380373083</v>
      </c>
      <c r="E61" s="8">
        <v>81.25</v>
      </c>
      <c r="F61" s="8">
        <v>85</v>
      </c>
    </row>
    <row r="62" spans="1:6" x14ac:dyDescent="0.2">
      <c r="A62" s="8">
        <v>34</v>
      </c>
      <c r="B62" s="8">
        <v>80.940426060583974</v>
      </c>
      <c r="C62" s="8">
        <v>4.0595739394160262</v>
      </c>
      <c r="E62" s="8">
        <v>83.75</v>
      </c>
      <c r="F62" s="8">
        <v>85</v>
      </c>
    </row>
    <row r="63" spans="1:6" x14ac:dyDescent="0.2">
      <c r="A63" s="8">
        <v>35</v>
      </c>
      <c r="B63" s="8">
        <v>80.018466805885396</v>
      </c>
      <c r="C63" s="8">
        <v>4.9815331941146042</v>
      </c>
      <c r="E63" s="8">
        <v>86.25</v>
      </c>
      <c r="F63" s="8">
        <v>85</v>
      </c>
    </row>
    <row r="64" spans="1:6" x14ac:dyDescent="0.2">
      <c r="A64" s="8">
        <v>36</v>
      </c>
      <c r="B64" s="8">
        <v>103.21816813202425</v>
      </c>
      <c r="C64" s="8">
        <v>-3.2181681320242461</v>
      </c>
      <c r="E64" s="8">
        <v>88.75</v>
      </c>
      <c r="F64" s="8">
        <v>100</v>
      </c>
    </row>
    <row r="65" spans="1:6" x14ac:dyDescent="0.2">
      <c r="A65" s="8">
        <v>37</v>
      </c>
      <c r="B65" s="8">
        <v>99.603957436052383</v>
      </c>
      <c r="C65" s="8">
        <v>0.39604256394761705</v>
      </c>
      <c r="E65" s="8">
        <v>91.25</v>
      </c>
      <c r="F65" s="8">
        <v>100</v>
      </c>
    </row>
    <row r="66" spans="1:6" x14ac:dyDescent="0.2">
      <c r="A66" s="8">
        <v>38</v>
      </c>
      <c r="B66" s="8">
        <v>67.86274705087915</v>
      </c>
      <c r="C66" s="8">
        <v>32.13725294912085</v>
      </c>
      <c r="E66" s="8">
        <v>93.75</v>
      </c>
      <c r="F66" s="8">
        <v>100</v>
      </c>
    </row>
    <row r="67" spans="1:6" x14ac:dyDescent="0.2">
      <c r="A67" s="8">
        <v>39</v>
      </c>
      <c r="B67" s="8">
        <v>79.333662517078537</v>
      </c>
      <c r="C67" s="8">
        <v>20.666337482921463</v>
      </c>
      <c r="E67" s="8">
        <v>96.25</v>
      </c>
      <c r="F67" s="8">
        <v>100</v>
      </c>
    </row>
    <row r="68" spans="1:6" ht="17" thickBot="1" x14ac:dyDescent="0.25">
      <c r="A68" s="9">
        <v>40</v>
      </c>
      <c r="B68" s="9">
        <v>80.877370929675436</v>
      </c>
      <c r="C68" s="9">
        <v>19.122629070324564</v>
      </c>
      <c r="E68" s="9">
        <v>98.75</v>
      </c>
      <c r="F68" s="9">
        <v>100</v>
      </c>
    </row>
  </sheetData>
  <sortState xmlns:xlrd2="http://schemas.microsoft.com/office/spreadsheetml/2017/richdata2" ref="F29:F68">
    <sortCondition ref="F2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597D8-6F74-9449-9F00-AE6FE84A05BA}">
  <dimension ref="A1:I66"/>
  <sheetViews>
    <sheetView zoomScale="63" workbookViewId="0">
      <selection activeCell="M23" sqref="M23"/>
    </sheetView>
  </sheetViews>
  <sheetFormatPr baseColWidth="10" defaultRowHeight="16" x14ac:dyDescent="0.2"/>
  <sheetData>
    <row r="1" spans="1:9" x14ac:dyDescent="0.2">
      <c r="A1" t="s">
        <v>11</v>
      </c>
    </row>
    <row r="2" spans="1:9" ht="17" thickBot="1" x14ac:dyDescent="0.25"/>
    <row r="3" spans="1:9" x14ac:dyDescent="0.2">
      <c r="A3" s="11" t="s">
        <v>12</v>
      </c>
      <c r="B3" s="11"/>
    </row>
    <row r="4" spans="1:9" x14ac:dyDescent="0.2">
      <c r="A4" s="8" t="s">
        <v>13</v>
      </c>
      <c r="B4" s="8">
        <v>0.97174818700021304</v>
      </c>
    </row>
    <row r="5" spans="1:9" x14ac:dyDescent="0.2">
      <c r="A5" s="8" t="s">
        <v>14</v>
      </c>
      <c r="B5" s="8">
        <v>0.94429453893820103</v>
      </c>
    </row>
    <row r="6" spans="1:9" x14ac:dyDescent="0.2">
      <c r="A6" s="8" t="s">
        <v>15</v>
      </c>
      <c r="B6" s="8">
        <v>0.91425640590783352</v>
      </c>
    </row>
    <row r="7" spans="1:9" x14ac:dyDescent="0.2">
      <c r="A7" s="8" t="s">
        <v>16</v>
      </c>
      <c r="B7" s="8">
        <v>12.770926226039267</v>
      </c>
    </row>
    <row r="8" spans="1:9" ht="17" thickBot="1" x14ac:dyDescent="0.25">
      <c r="A8" s="9" t="s">
        <v>17</v>
      </c>
      <c r="B8" s="9">
        <v>40</v>
      </c>
    </row>
    <row r="10" spans="1:9" ht="17" thickBot="1" x14ac:dyDescent="0.25">
      <c r="A10" t="s">
        <v>18</v>
      </c>
    </row>
    <row r="11" spans="1:9" x14ac:dyDescent="0.2">
      <c r="A11" s="10"/>
      <c r="B11" s="10" t="s">
        <v>23</v>
      </c>
      <c r="C11" s="10" t="s">
        <v>24</v>
      </c>
      <c r="D11" s="10" t="s">
        <v>25</v>
      </c>
      <c r="E11" s="10" t="s">
        <v>26</v>
      </c>
      <c r="F11" s="10" t="s">
        <v>27</v>
      </c>
    </row>
    <row r="12" spans="1:9" x14ac:dyDescent="0.2">
      <c r="A12" s="8" t="s">
        <v>19</v>
      </c>
      <c r="B12" s="8">
        <v>3</v>
      </c>
      <c r="C12" s="8">
        <v>102295.42740317532</v>
      </c>
      <c r="D12" s="8">
        <v>34098.475801058441</v>
      </c>
      <c r="E12" s="8">
        <v>209.06925625569937</v>
      </c>
      <c r="F12" s="8">
        <v>7.9664086022841592E-23</v>
      </c>
    </row>
    <row r="13" spans="1:9" x14ac:dyDescent="0.2">
      <c r="A13" s="8" t="s">
        <v>20</v>
      </c>
      <c r="B13" s="8">
        <v>37</v>
      </c>
      <c r="C13" s="8">
        <v>6034.5725968246898</v>
      </c>
      <c r="D13" s="8">
        <v>163.09655667093756</v>
      </c>
      <c r="E13" s="8"/>
      <c r="F13" s="8"/>
    </row>
    <row r="14" spans="1:9" ht="17" thickBot="1" x14ac:dyDescent="0.25">
      <c r="A14" s="9" t="s">
        <v>21</v>
      </c>
      <c r="B14" s="9">
        <v>40</v>
      </c>
      <c r="C14" s="9">
        <v>108330</v>
      </c>
      <c r="D14" s="9"/>
      <c r="E14" s="9"/>
      <c r="F14" s="9"/>
    </row>
    <row r="15" spans="1:9" ht="17" thickBot="1" x14ac:dyDescent="0.25"/>
    <row r="16" spans="1:9" x14ac:dyDescent="0.2">
      <c r="A16" s="10"/>
      <c r="B16" s="10" t="s">
        <v>28</v>
      </c>
      <c r="C16" s="10" t="s">
        <v>16</v>
      </c>
      <c r="D16" s="10" t="s">
        <v>29</v>
      </c>
      <c r="E16" s="10" t="s">
        <v>30</v>
      </c>
      <c r="F16" s="10" t="s">
        <v>31</v>
      </c>
      <c r="G16" s="10" t="s">
        <v>32</v>
      </c>
      <c r="H16" s="10" t="s">
        <v>33</v>
      </c>
      <c r="I16" s="10" t="s">
        <v>34</v>
      </c>
    </row>
    <row r="17" spans="1:9" x14ac:dyDescent="0.2">
      <c r="A17" s="8" t="s">
        <v>22</v>
      </c>
      <c r="B17" s="8">
        <v>0</v>
      </c>
      <c r="C17" s="8" t="e">
        <v>#N/A</v>
      </c>
      <c r="D17" s="8" t="e">
        <v>#N/A</v>
      </c>
      <c r="E17" s="8" t="e">
        <v>#N/A</v>
      </c>
      <c r="F17" s="8" t="e">
        <v>#N/A</v>
      </c>
      <c r="G17" s="8" t="e">
        <v>#N/A</v>
      </c>
      <c r="H17" s="8" t="e">
        <v>#N/A</v>
      </c>
      <c r="I17" s="8" t="e">
        <v>#N/A</v>
      </c>
    </row>
    <row r="18" spans="1:9" x14ac:dyDescent="0.2">
      <c r="A18" s="8" t="s">
        <v>2</v>
      </c>
      <c r="B18" s="8">
        <v>1.8176945730638039E-6</v>
      </c>
      <c r="C18" s="8">
        <v>8.3083610616419525E-8</v>
      </c>
      <c r="D18" s="8">
        <v>21.877895767623023</v>
      </c>
      <c r="E18" s="8">
        <v>9.1939180769412389E-23</v>
      </c>
      <c r="F18" s="8">
        <v>1.6493511874315693E-6</v>
      </c>
      <c r="G18" s="8">
        <v>1.9860379586960387E-6</v>
      </c>
      <c r="H18" s="8">
        <v>1.6775247436998221E-6</v>
      </c>
      <c r="I18" s="8">
        <v>1.9578644024277857E-6</v>
      </c>
    </row>
    <row r="19" spans="1:9" x14ac:dyDescent="0.2">
      <c r="A19" s="8" t="s">
        <v>3</v>
      </c>
      <c r="B19" s="8">
        <v>1.2842425355577029E-2</v>
      </c>
      <c r="C19" s="8">
        <v>1.1929451442088981E-2</v>
      </c>
      <c r="D19" s="8">
        <v>1.076531089289398</v>
      </c>
      <c r="E19" s="8">
        <v>0.28865928361094606</v>
      </c>
      <c r="F19" s="8">
        <v>-1.1328939244455423E-2</v>
      </c>
      <c r="G19" s="8">
        <v>3.7013789955609479E-2</v>
      </c>
      <c r="H19" s="8">
        <v>-7.2836760576547293E-3</v>
      </c>
      <c r="I19" s="8">
        <v>3.2968526768808785E-2</v>
      </c>
    </row>
    <row r="20" spans="1:9" ht="17" thickBot="1" x14ac:dyDescent="0.25">
      <c r="A20" s="9" t="s">
        <v>4</v>
      </c>
      <c r="B20" s="9">
        <v>-0.21798260376056861</v>
      </c>
      <c r="C20" s="9">
        <v>5.1949578485271486E-2</v>
      </c>
      <c r="D20" s="9">
        <v>-4.19604181817125</v>
      </c>
      <c r="E20" s="9">
        <v>1.6307520529433453E-4</v>
      </c>
      <c r="F20" s="9">
        <v>-0.32324244814496494</v>
      </c>
      <c r="G20" s="9">
        <v>-0.11272275937617225</v>
      </c>
      <c r="H20" s="9">
        <v>-0.30562640616378545</v>
      </c>
      <c r="I20" s="9">
        <v>-0.13033880135735179</v>
      </c>
    </row>
    <row r="24" spans="1:9" x14ac:dyDescent="0.2">
      <c r="A24" t="s">
        <v>35</v>
      </c>
      <c r="E24" t="s">
        <v>39</v>
      </c>
    </row>
    <row r="25" spans="1:9" ht="17" thickBot="1" x14ac:dyDescent="0.25"/>
    <row r="26" spans="1:9" x14ac:dyDescent="0.2">
      <c r="A26" s="10" t="s">
        <v>36</v>
      </c>
      <c r="B26" s="10" t="s">
        <v>37</v>
      </c>
      <c r="C26" s="10" t="s">
        <v>38</v>
      </c>
      <c r="E26" s="10" t="s">
        <v>40</v>
      </c>
      <c r="F26" s="10" t="s">
        <v>5</v>
      </c>
    </row>
    <row r="27" spans="1:9" x14ac:dyDescent="0.2">
      <c r="A27" s="8">
        <v>1</v>
      </c>
      <c r="B27" s="8">
        <v>-1.0007857411497811</v>
      </c>
      <c r="C27" s="8">
        <v>1.0007857411497811</v>
      </c>
      <c r="E27" s="8">
        <v>1.25</v>
      </c>
      <c r="F27" s="8">
        <v>0</v>
      </c>
    </row>
    <row r="28" spans="1:9" x14ac:dyDescent="0.2">
      <c r="A28" s="8">
        <v>2</v>
      </c>
      <c r="B28" s="8">
        <v>-0.13894279111109942</v>
      </c>
      <c r="C28" s="8">
        <v>0.13894279111109942</v>
      </c>
      <c r="E28" s="8">
        <v>3.75</v>
      </c>
      <c r="F28" s="8">
        <v>0</v>
      </c>
    </row>
    <row r="29" spans="1:9" x14ac:dyDescent="0.2">
      <c r="A29" s="8">
        <v>3</v>
      </c>
      <c r="B29" s="8">
        <v>-2.89967145562533</v>
      </c>
      <c r="C29" s="8">
        <v>2.89967145562533</v>
      </c>
      <c r="E29" s="8">
        <v>6.25</v>
      </c>
      <c r="F29" s="8">
        <v>0</v>
      </c>
    </row>
    <row r="30" spans="1:9" x14ac:dyDescent="0.2">
      <c r="A30" s="8">
        <v>4</v>
      </c>
      <c r="B30" s="8">
        <v>-0.28702987325746232</v>
      </c>
      <c r="C30" s="8">
        <v>0.28702987325746232</v>
      </c>
      <c r="E30" s="8">
        <v>8.75</v>
      </c>
      <c r="F30" s="8">
        <v>0</v>
      </c>
    </row>
    <row r="31" spans="1:9" x14ac:dyDescent="0.2">
      <c r="A31" s="8">
        <v>5</v>
      </c>
      <c r="B31" s="8">
        <v>-1.0007857411497811</v>
      </c>
      <c r="C31" s="8">
        <v>1.0007857411497811</v>
      </c>
      <c r="E31" s="8">
        <v>11.25</v>
      </c>
      <c r="F31" s="8">
        <v>0</v>
      </c>
    </row>
    <row r="32" spans="1:9" x14ac:dyDescent="0.2">
      <c r="A32" s="8">
        <v>6</v>
      </c>
      <c r="B32" s="8">
        <v>11.313257056159575</v>
      </c>
      <c r="C32" s="8">
        <v>-7.3132570561595749</v>
      </c>
      <c r="E32" s="8">
        <v>13.75</v>
      </c>
      <c r="F32" s="8">
        <v>4</v>
      </c>
    </row>
    <row r="33" spans="1:6" x14ac:dyDescent="0.2">
      <c r="A33" s="8">
        <v>7</v>
      </c>
      <c r="B33" s="8">
        <v>-5.9757711795005193</v>
      </c>
      <c r="C33" s="8">
        <v>9.9757711795005193</v>
      </c>
      <c r="E33" s="8">
        <v>16.25</v>
      </c>
      <c r="F33" s="8">
        <v>4</v>
      </c>
    </row>
    <row r="34" spans="1:6" x14ac:dyDescent="0.2">
      <c r="A34" s="8">
        <v>8</v>
      </c>
      <c r="B34" s="8">
        <v>5.9258854755451758</v>
      </c>
      <c r="C34" s="8">
        <v>-1.9258854755451758</v>
      </c>
      <c r="E34" s="8">
        <v>18.75</v>
      </c>
      <c r="F34" s="8">
        <v>4</v>
      </c>
    </row>
    <row r="35" spans="1:6" x14ac:dyDescent="0.2">
      <c r="A35" s="8">
        <v>9</v>
      </c>
      <c r="B35" s="8">
        <v>-11.320533638304026</v>
      </c>
      <c r="C35" s="8">
        <v>15.320533638304026</v>
      </c>
      <c r="E35" s="8">
        <v>21.25</v>
      </c>
      <c r="F35" s="8">
        <v>4</v>
      </c>
    </row>
    <row r="36" spans="1:6" x14ac:dyDescent="0.2">
      <c r="A36" s="8">
        <v>10</v>
      </c>
      <c r="B36" s="8">
        <v>-4.3654649316879279</v>
      </c>
      <c r="C36" s="8">
        <v>8.3654649316879279</v>
      </c>
      <c r="E36" s="8">
        <v>23.75</v>
      </c>
      <c r="F36" s="8">
        <v>4</v>
      </c>
    </row>
    <row r="37" spans="1:6" x14ac:dyDescent="0.2">
      <c r="A37" s="8">
        <v>11</v>
      </c>
      <c r="B37" s="8">
        <v>4.1422532997206467</v>
      </c>
      <c r="C37" s="8">
        <v>5.8577467002793533</v>
      </c>
      <c r="E37" s="8">
        <v>26.25</v>
      </c>
      <c r="F37" s="8">
        <v>10</v>
      </c>
    </row>
    <row r="38" spans="1:6" x14ac:dyDescent="0.2">
      <c r="A38" s="8">
        <v>12</v>
      </c>
      <c r="B38" s="8">
        <v>15.261812489002685</v>
      </c>
      <c r="C38" s="8">
        <v>-5.2618124890026845</v>
      </c>
      <c r="E38" s="8">
        <v>28.75</v>
      </c>
      <c r="F38" s="8">
        <v>10</v>
      </c>
    </row>
    <row r="39" spans="1:6" x14ac:dyDescent="0.2">
      <c r="A39" s="8">
        <v>13</v>
      </c>
      <c r="B39" s="8">
        <v>7.996295339201561</v>
      </c>
      <c r="C39" s="8">
        <v>2.003704660798439</v>
      </c>
      <c r="E39" s="8">
        <v>31.25</v>
      </c>
      <c r="F39" s="8">
        <v>10</v>
      </c>
    </row>
    <row r="40" spans="1:6" x14ac:dyDescent="0.2">
      <c r="A40" s="8">
        <v>14</v>
      </c>
      <c r="B40" s="8">
        <v>9.4420775036024693</v>
      </c>
      <c r="C40" s="8">
        <v>0.55792249639753067</v>
      </c>
      <c r="E40" s="8">
        <v>33.75</v>
      </c>
      <c r="F40" s="8">
        <v>10</v>
      </c>
    </row>
    <row r="41" spans="1:6" x14ac:dyDescent="0.2">
      <c r="A41" s="8">
        <v>15</v>
      </c>
      <c r="B41" s="8">
        <v>31.384191739742974</v>
      </c>
      <c r="C41" s="8">
        <v>-21.384191739742974</v>
      </c>
      <c r="E41" s="8">
        <v>36.25</v>
      </c>
      <c r="F41" s="8">
        <v>10</v>
      </c>
    </row>
    <row r="42" spans="1:6" x14ac:dyDescent="0.2">
      <c r="A42" s="8">
        <v>16</v>
      </c>
      <c r="B42" s="8">
        <v>42.116710041383278</v>
      </c>
      <c r="C42" s="8">
        <v>-22.116710041383278</v>
      </c>
      <c r="E42" s="8">
        <v>38.75</v>
      </c>
      <c r="F42" s="8">
        <v>20</v>
      </c>
    </row>
    <row r="43" spans="1:6" x14ac:dyDescent="0.2">
      <c r="A43" s="8">
        <v>17</v>
      </c>
      <c r="B43" s="8">
        <v>11.632755154176742</v>
      </c>
      <c r="C43" s="8">
        <v>8.367244845823258</v>
      </c>
      <c r="E43" s="8">
        <v>41.25</v>
      </c>
      <c r="F43" s="8">
        <v>20</v>
      </c>
    </row>
    <row r="44" spans="1:6" x14ac:dyDescent="0.2">
      <c r="A44" s="8">
        <v>18</v>
      </c>
      <c r="B44" s="8">
        <v>16.025393431823161</v>
      </c>
      <c r="C44" s="8">
        <v>3.9746065681768386</v>
      </c>
      <c r="E44" s="8">
        <v>43.75</v>
      </c>
      <c r="F44" s="8">
        <v>20</v>
      </c>
    </row>
    <row r="45" spans="1:6" x14ac:dyDescent="0.2">
      <c r="A45" s="8">
        <v>19</v>
      </c>
      <c r="B45" s="8">
        <v>39.829817523956216</v>
      </c>
      <c r="C45" s="8">
        <v>-19.829817523956216</v>
      </c>
      <c r="E45" s="8">
        <v>46.25</v>
      </c>
      <c r="F45" s="8">
        <v>20</v>
      </c>
    </row>
    <row r="46" spans="1:6" x14ac:dyDescent="0.2">
      <c r="A46" s="8">
        <v>20</v>
      </c>
      <c r="B46" s="8">
        <v>39.829817523956216</v>
      </c>
      <c r="C46" s="8">
        <v>-19.829817523956216</v>
      </c>
      <c r="E46" s="8">
        <v>48.75</v>
      </c>
      <c r="F46" s="8">
        <v>20</v>
      </c>
    </row>
    <row r="47" spans="1:6" x14ac:dyDescent="0.2">
      <c r="A47" s="8">
        <v>21</v>
      </c>
      <c r="B47" s="8">
        <v>39.499106220598193</v>
      </c>
      <c r="C47" s="8">
        <v>-9.4991062205981933</v>
      </c>
      <c r="E47" s="8">
        <v>51.25</v>
      </c>
      <c r="F47" s="8">
        <v>30</v>
      </c>
    </row>
    <row r="48" spans="1:6" x14ac:dyDescent="0.2">
      <c r="A48" s="8">
        <v>22</v>
      </c>
      <c r="B48" s="8">
        <v>48.492163542355975</v>
      </c>
      <c r="C48" s="8">
        <v>-18.492163542355975</v>
      </c>
      <c r="E48" s="8">
        <v>53.75</v>
      </c>
      <c r="F48" s="8">
        <v>30</v>
      </c>
    </row>
    <row r="49" spans="1:6" x14ac:dyDescent="0.2">
      <c r="A49" s="8">
        <v>23</v>
      </c>
      <c r="B49" s="8">
        <v>42.903376120337072</v>
      </c>
      <c r="C49" s="8">
        <v>-12.903376120337072</v>
      </c>
      <c r="E49" s="8">
        <v>56.25</v>
      </c>
      <c r="F49" s="8">
        <v>30</v>
      </c>
    </row>
    <row r="50" spans="1:6" x14ac:dyDescent="0.2">
      <c r="A50" s="8">
        <v>24</v>
      </c>
      <c r="B50" s="8">
        <v>48.498782613968046</v>
      </c>
      <c r="C50" s="8">
        <v>-18.498782613968046</v>
      </c>
      <c r="E50" s="8">
        <v>58.75</v>
      </c>
      <c r="F50" s="8">
        <v>30</v>
      </c>
    </row>
    <row r="51" spans="1:6" x14ac:dyDescent="0.2">
      <c r="A51" s="8">
        <v>25</v>
      </c>
      <c r="B51" s="8">
        <v>31.701848992259727</v>
      </c>
      <c r="C51" s="8">
        <v>-1.7018489922597269</v>
      </c>
      <c r="E51" s="8">
        <v>61.25</v>
      </c>
      <c r="F51" s="8">
        <v>30</v>
      </c>
    </row>
    <row r="52" spans="1:6" x14ac:dyDescent="0.2">
      <c r="A52" s="8">
        <v>26</v>
      </c>
      <c r="B52" s="8">
        <v>46.603965881146053</v>
      </c>
      <c r="C52" s="8">
        <v>8.3960341188539473</v>
      </c>
      <c r="E52" s="8">
        <v>63.75</v>
      </c>
      <c r="F52" s="8">
        <v>55</v>
      </c>
    </row>
    <row r="53" spans="1:6" x14ac:dyDescent="0.2">
      <c r="A53" s="8">
        <v>27</v>
      </c>
      <c r="B53" s="8">
        <v>57.976327245824152</v>
      </c>
      <c r="C53" s="8">
        <v>-2.9763272458241516</v>
      </c>
      <c r="E53" s="8">
        <v>66.25</v>
      </c>
      <c r="F53" s="8">
        <v>55</v>
      </c>
    </row>
    <row r="54" spans="1:6" x14ac:dyDescent="0.2">
      <c r="A54" s="8">
        <v>28</v>
      </c>
      <c r="B54" s="8">
        <v>57.976327245824152</v>
      </c>
      <c r="C54" s="8">
        <v>-2.9763272458241516</v>
      </c>
      <c r="E54" s="8">
        <v>68.75</v>
      </c>
      <c r="F54" s="8">
        <v>55</v>
      </c>
    </row>
    <row r="55" spans="1:6" x14ac:dyDescent="0.2">
      <c r="A55" s="8">
        <v>29</v>
      </c>
      <c r="B55" s="8">
        <v>65.081379669734361</v>
      </c>
      <c r="C55" s="8">
        <v>-10.081379669734361</v>
      </c>
      <c r="E55" s="8">
        <v>71.25</v>
      </c>
      <c r="F55" s="8">
        <v>55</v>
      </c>
    </row>
    <row r="56" spans="1:6" x14ac:dyDescent="0.2">
      <c r="A56" s="8">
        <v>30</v>
      </c>
      <c r="B56" s="8">
        <v>65.081379669734361</v>
      </c>
      <c r="C56" s="8">
        <v>-10.081379669734361</v>
      </c>
      <c r="E56" s="8">
        <v>73.75</v>
      </c>
      <c r="F56" s="8">
        <v>55</v>
      </c>
    </row>
    <row r="57" spans="1:6" x14ac:dyDescent="0.2">
      <c r="A57" s="8">
        <v>31</v>
      </c>
      <c r="B57" s="8">
        <v>91.395881376088212</v>
      </c>
      <c r="C57" s="8">
        <v>-6.3958813760882123</v>
      </c>
      <c r="E57" s="8">
        <v>76.25</v>
      </c>
      <c r="F57" s="8">
        <v>85</v>
      </c>
    </row>
    <row r="58" spans="1:6" x14ac:dyDescent="0.2">
      <c r="A58" s="8">
        <v>32</v>
      </c>
      <c r="B58" s="8">
        <v>69.037635119538891</v>
      </c>
      <c r="C58" s="8">
        <v>15.962364880461109</v>
      </c>
      <c r="E58" s="8">
        <v>78.75</v>
      </c>
      <c r="F58" s="8">
        <v>85</v>
      </c>
    </row>
    <row r="59" spans="1:6" x14ac:dyDescent="0.2">
      <c r="A59" s="8">
        <v>33</v>
      </c>
      <c r="B59" s="8">
        <v>92.051703972527321</v>
      </c>
      <c r="C59" s="8">
        <v>-7.0517039725273207</v>
      </c>
      <c r="E59" s="8">
        <v>81.25</v>
      </c>
      <c r="F59" s="8">
        <v>85</v>
      </c>
    </row>
    <row r="60" spans="1:6" x14ac:dyDescent="0.2">
      <c r="A60" s="8">
        <v>34</v>
      </c>
      <c r="B60" s="8">
        <v>81.874758694708248</v>
      </c>
      <c r="C60" s="8">
        <v>3.1252413052917518</v>
      </c>
      <c r="E60" s="8">
        <v>83.75</v>
      </c>
      <c r="F60" s="8">
        <v>85</v>
      </c>
    </row>
    <row r="61" spans="1:6" x14ac:dyDescent="0.2">
      <c r="A61" s="8">
        <v>35</v>
      </c>
      <c r="B61" s="8">
        <v>77.517457457405982</v>
      </c>
      <c r="C61" s="8">
        <v>7.4825425425940182</v>
      </c>
      <c r="E61" s="8">
        <v>86.25</v>
      </c>
      <c r="F61" s="8">
        <v>85</v>
      </c>
    </row>
    <row r="62" spans="1:6" x14ac:dyDescent="0.2">
      <c r="A62" s="8">
        <v>36</v>
      </c>
      <c r="B62" s="8">
        <v>93.293262829208771</v>
      </c>
      <c r="C62" s="8">
        <v>6.7067371707912287</v>
      </c>
      <c r="E62" s="8">
        <v>88.75</v>
      </c>
      <c r="F62" s="8">
        <v>100</v>
      </c>
    </row>
    <row r="63" spans="1:6" x14ac:dyDescent="0.2">
      <c r="A63" s="8">
        <v>37</v>
      </c>
      <c r="B63" s="8">
        <v>93.80655028898326</v>
      </c>
      <c r="C63" s="8">
        <v>6.1934497110167399</v>
      </c>
      <c r="E63" s="8">
        <v>91.25</v>
      </c>
      <c r="F63" s="8">
        <v>100</v>
      </c>
    </row>
    <row r="64" spans="1:6" x14ac:dyDescent="0.2">
      <c r="A64" s="8">
        <v>38</v>
      </c>
      <c r="B64" s="8">
        <v>68.757641810923005</v>
      </c>
      <c r="C64" s="8">
        <v>31.242358189076995</v>
      </c>
      <c r="E64" s="8">
        <v>93.75</v>
      </c>
      <c r="F64" s="8">
        <v>100</v>
      </c>
    </row>
    <row r="65" spans="1:6" x14ac:dyDescent="0.2">
      <c r="A65" s="8">
        <v>39</v>
      </c>
      <c r="B65" s="8">
        <v>75.825934434359468</v>
      </c>
      <c r="C65" s="8">
        <v>24.174065565640532</v>
      </c>
      <c r="E65" s="8">
        <v>96.25</v>
      </c>
      <c r="F65" s="8">
        <v>100</v>
      </c>
    </row>
    <row r="66" spans="1:6" ht="17" thickBot="1" x14ac:dyDescent="0.25">
      <c r="A66" s="9">
        <v>40</v>
      </c>
      <c r="B66" s="9">
        <v>80.31816476897518</v>
      </c>
      <c r="C66" s="9">
        <v>19.68183523102482</v>
      </c>
      <c r="E66" s="9">
        <v>98.75</v>
      </c>
      <c r="F66" s="9">
        <v>100</v>
      </c>
    </row>
  </sheetData>
  <sortState xmlns:xlrd2="http://schemas.microsoft.com/office/spreadsheetml/2017/richdata2" ref="F27:F66">
    <sortCondition ref="F2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E2A83-677A-C742-A032-CE1B9CE77589}">
  <dimension ref="A1:I64"/>
  <sheetViews>
    <sheetView workbookViewId="0">
      <selection activeCell="G27" sqref="G27"/>
    </sheetView>
  </sheetViews>
  <sheetFormatPr baseColWidth="10" defaultRowHeight="16" x14ac:dyDescent="0.2"/>
  <sheetData>
    <row r="1" spans="1:9" x14ac:dyDescent="0.2">
      <c r="A1" t="s">
        <v>11</v>
      </c>
    </row>
    <row r="2" spans="1:9" ht="17" thickBot="1" x14ac:dyDescent="0.25"/>
    <row r="3" spans="1:9" x14ac:dyDescent="0.2">
      <c r="A3" s="11" t="s">
        <v>12</v>
      </c>
      <c r="B3" s="11"/>
    </row>
    <row r="4" spans="1:9" x14ac:dyDescent="0.2">
      <c r="A4" s="8" t="s">
        <v>13</v>
      </c>
      <c r="B4" s="8">
        <v>0.4591747343494274</v>
      </c>
    </row>
    <row r="5" spans="1:9" x14ac:dyDescent="0.2">
      <c r="A5" s="8" t="s">
        <v>14</v>
      </c>
      <c r="B5" s="8">
        <v>0.21084143666486724</v>
      </c>
    </row>
    <row r="6" spans="1:9" x14ac:dyDescent="0.2">
      <c r="A6" s="8" t="s">
        <v>15</v>
      </c>
      <c r="B6" s="8">
        <v>0.19007410605078479</v>
      </c>
    </row>
    <row r="7" spans="1:9" x14ac:dyDescent="0.2">
      <c r="A7" s="8" t="s">
        <v>16</v>
      </c>
      <c r="B7" s="8">
        <v>32.406849725855011</v>
      </c>
    </row>
    <row r="8" spans="1:9" ht="17" thickBot="1" x14ac:dyDescent="0.25">
      <c r="A8" s="9" t="s">
        <v>17</v>
      </c>
      <c r="B8" s="9">
        <v>40</v>
      </c>
    </row>
    <row r="10" spans="1:9" ht="17" thickBot="1" x14ac:dyDescent="0.25">
      <c r="A10" t="s">
        <v>18</v>
      </c>
    </row>
    <row r="11" spans="1:9" x14ac:dyDescent="0.2">
      <c r="A11" s="10"/>
      <c r="B11" s="10" t="s">
        <v>23</v>
      </c>
      <c r="C11" s="10" t="s">
        <v>24</v>
      </c>
      <c r="D11" s="10" t="s">
        <v>25</v>
      </c>
      <c r="E11" s="10" t="s">
        <v>26</v>
      </c>
      <c r="F11" s="10" t="s">
        <v>27</v>
      </c>
    </row>
    <row r="12" spans="1:9" x14ac:dyDescent="0.2">
      <c r="A12" s="8" t="s">
        <v>19</v>
      </c>
      <c r="B12" s="8">
        <v>1</v>
      </c>
      <c r="C12" s="8">
        <v>10662.251452142336</v>
      </c>
      <c r="D12" s="8">
        <v>10662.251452142336</v>
      </c>
      <c r="E12" s="8">
        <v>10.152553574790904</v>
      </c>
      <c r="F12" s="8">
        <v>2.8788975408294256E-3</v>
      </c>
    </row>
    <row r="13" spans="1:9" x14ac:dyDescent="0.2">
      <c r="A13" s="8" t="s">
        <v>20</v>
      </c>
      <c r="B13" s="8">
        <v>38</v>
      </c>
      <c r="C13" s="8">
        <v>39907.748547857664</v>
      </c>
      <c r="D13" s="8">
        <v>1050.203909154149</v>
      </c>
      <c r="E13" s="8"/>
      <c r="F13" s="8"/>
    </row>
    <row r="14" spans="1:9" ht="17" thickBot="1" x14ac:dyDescent="0.25">
      <c r="A14" s="9" t="s">
        <v>21</v>
      </c>
      <c r="B14" s="9">
        <v>39</v>
      </c>
      <c r="C14" s="9">
        <v>50570</v>
      </c>
      <c r="D14" s="9"/>
      <c r="E14" s="9"/>
      <c r="F14" s="9"/>
    </row>
    <row r="15" spans="1:9" ht="17" thickBot="1" x14ac:dyDescent="0.25"/>
    <row r="16" spans="1:9" x14ac:dyDescent="0.2">
      <c r="A16" s="10"/>
      <c r="B16" s="10" t="s">
        <v>28</v>
      </c>
      <c r="C16" s="10" t="s">
        <v>16</v>
      </c>
      <c r="D16" s="10" t="s">
        <v>29</v>
      </c>
      <c r="E16" s="10" t="s">
        <v>30</v>
      </c>
      <c r="F16" s="10" t="s">
        <v>31</v>
      </c>
      <c r="G16" s="10" t="s">
        <v>32</v>
      </c>
      <c r="H16" s="10" t="s">
        <v>33</v>
      </c>
      <c r="I16" s="10" t="s">
        <v>34</v>
      </c>
    </row>
    <row r="17" spans="1:9" x14ac:dyDescent="0.2">
      <c r="A17" s="8" t="s">
        <v>22</v>
      </c>
      <c r="B17" s="8">
        <v>54.139515799458607</v>
      </c>
      <c r="C17" s="8">
        <v>7.2050043852591958</v>
      </c>
      <c r="D17" s="8">
        <v>7.5141544549540162</v>
      </c>
      <c r="E17" s="8">
        <v>5.0102754646617408E-9</v>
      </c>
      <c r="F17" s="8">
        <v>39.553746970979738</v>
      </c>
      <c r="G17" s="8">
        <v>68.725284627937469</v>
      </c>
      <c r="H17" s="8">
        <v>41.992206520609955</v>
      </c>
      <c r="I17" s="8">
        <v>66.28682507830726</v>
      </c>
    </row>
    <row r="18" spans="1:9" ht="17" thickBot="1" x14ac:dyDescent="0.25">
      <c r="A18" s="9" t="s">
        <v>3</v>
      </c>
      <c r="B18" s="9">
        <v>-0.11176949999625073</v>
      </c>
      <c r="C18" s="9">
        <v>3.5078067797460574E-2</v>
      </c>
      <c r="D18" s="9">
        <v>-3.1863072003168349</v>
      </c>
      <c r="E18" s="9">
        <v>2.8788975408294143E-3</v>
      </c>
      <c r="F18" s="9">
        <v>-0.18278133572673833</v>
      </c>
      <c r="G18" s="9">
        <v>-4.0757664265763119E-2</v>
      </c>
      <c r="H18" s="9">
        <v>-0.17090952485341063</v>
      </c>
      <c r="I18" s="9">
        <v>-5.2629475139090824E-2</v>
      </c>
    </row>
    <row r="22" spans="1:9" x14ac:dyDescent="0.2">
      <c r="A22" t="s">
        <v>35</v>
      </c>
    </row>
    <row r="23" spans="1:9" ht="17" thickBot="1" x14ac:dyDescent="0.25"/>
    <row r="24" spans="1:9" x14ac:dyDescent="0.2">
      <c r="A24" s="10" t="s">
        <v>36</v>
      </c>
      <c r="B24" s="10" t="s">
        <v>37</v>
      </c>
      <c r="C24" s="10" t="s">
        <v>38</v>
      </c>
    </row>
    <row r="25" spans="1:9" x14ac:dyDescent="0.2">
      <c r="A25" s="8">
        <v>1</v>
      </c>
      <c r="B25" s="8">
        <v>-4.7630106985655303</v>
      </c>
      <c r="C25" s="8">
        <v>4.7630106985655303</v>
      </c>
    </row>
    <row r="26" spans="1:9" x14ac:dyDescent="0.2">
      <c r="A26" s="8">
        <v>2</v>
      </c>
      <c r="B26" s="8">
        <v>-12.475106198306833</v>
      </c>
      <c r="C26" s="8">
        <v>12.475106198306833</v>
      </c>
    </row>
    <row r="27" spans="1:9" x14ac:dyDescent="0.2">
      <c r="A27" s="8">
        <v>3</v>
      </c>
      <c r="B27" s="8">
        <v>12.002414300872083</v>
      </c>
      <c r="C27" s="8">
        <v>-12.002414300872083</v>
      </c>
    </row>
    <row r="28" spans="1:9" x14ac:dyDescent="0.2">
      <c r="A28" s="8">
        <v>4</v>
      </c>
      <c r="B28" s="8">
        <v>-11.133872198351824</v>
      </c>
      <c r="C28" s="8">
        <v>11.133872198351824</v>
      </c>
    </row>
    <row r="29" spans="1:9" x14ac:dyDescent="0.2">
      <c r="A29" s="8">
        <v>5</v>
      </c>
      <c r="B29" s="8">
        <v>-4.7630106985655303</v>
      </c>
      <c r="C29" s="8">
        <v>4.7630106985655303</v>
      </c>
    </row>
    <row r="30" spans="1:9" x14ac:dyDescent="0.2">
      <c r="A30" s="8">
        <v>6</v>
      </c>
      <c r="B30" s="8">
        <v>39.385941799953514</v>
      </c>
      <c r="C30" s="8">
        <v>-35.385941799953514</v>
      </c>
    </row>
    <row r="31" spans="1:9" x14ac:dyDescent="0.2">
      <c r="A31" s="8">
        <v>7</v>
      </c>
      <c r="B31" s="8">
        <v>41.174253799893521</v>
      </c>
      <c r="C31" s="8">
        <v>-37.174253799893521</v>
      </c>
    </row>
    <row r="32" spans="1:9" x14ac:dyDescent="0.2">
      <c r="A32" s="8">
        <v>8</v>
      </c>
      <c r="B32" s="8">
        <v>42.403718299852279</v>
      </c>
      <c r="C32" s="8">
        <v>-38.403718299852279</v>
      </c>
    </row>
    <row r="33" spans="1:3" x14ac:dyDescent="0.2">
      <c r="A33" s="8">
        <v>9</v>
      </c>
      <c r="B33" s="8">
        <v>41.844870799871025</v>
      </c>
      <c r="C33" s="8">
        <v>-37.844870799871025</v>
      </c>
    </row>
    <row r="34" spans="1:3" x14ac:dyDescent="0.2">
      <c r="A34" s="8">
        <v>10</v>
      </c>
      <c r="B34" s="8">
        <v>40.280097799923517</v>
      </c>
      <c r="C34" s="8">
        <v>-36.280097799923517</v>
      </c>
    </row>
    <row r="35" spans="1:3" x14ac:dyDescent="0.2">
      <c r="A35" s="8">
        <v>11</v>
      </c>
      <c r="B35" s="8">
        <v>43.409643799818539</v>
      </c>
      <c r="C35" s="8">
        <v>-33.409643799818539</v>
      </c>
    </row>
    <row r="36" spans="1:3" x14ac:dyDescent="0.2">
      <c r="A36" s="8">
        <v>12</v>
      </c>
      <c r="B36" s="8">
        <v>42.739026799841035</v>
      </c>
      <c r="C36" s="8">
        <v>-32.739026799841035</v>
      </c>
    </row>
    <row r="37" spans="1:3" x14ac:dyDescent="0.2">
      <c r="A37" s="8">
        <v>13</v>
      </c>
      <c r="B37" s="8">
        <v>44.192030299792293</v>
      </c>
      <c r="C37" s="8">
        <v>-34.192030299792293</v>
      </c>
    </row>
    <row r="38" spans="1:3" x14ac:dyDescent="0.2">
      <c r="A38" s="8">
        <v>14</v>
      </c>
      <c r="B38" s="8">
        <v>43.297874299822283</v>
      </c>
      <c r="C38" s="8">
        <v>-33.297874299822283</v>
      </c>
    </row>
    <row r="39" spans="1:3" x14ac:dyDescent="0.2">
      <c r="A39" s="8">
        <v>15</v>
      </c>
      <c r="B39" s="8">
        <v>44.527338799781049</v>
      </c>
      <c r="C39" s="8">
        <v>-34.527338799781049</v>
      </c>
    </row>
    <row r="40" spans="1:3" x14ac:dyDescent="0.2">
      <c r="A40" s="8">
        <v>16</v>
      </c>
      <c r="B40" s="8">
        <v>46.092111799728556</v>
      </c>
      <c r="C40" s="8">
        <v>-26.092111799728556</v>
      </c>
    </row>
    <row r="41" spans="1:3" x14ac:dyDescent="0.2">
      <c r="A41" s="8">
        <v>17</v>
      </c>
      <c r="B41" s="8">
        <v>42.962565799833534</v>
      </c>
      <c r="C41" s="8">
        <v>-22.962565799833534</v>
      </c>
    </row>
    <row r="42" spans="1:3" x14ac:dyDescent="0.2">
      <c r="A42" s="8">
        <v>18</v>
      </c>
      <c r="B42" s="8">
        <v>43.074335299829784</v>
      </c>
      <c r="C42" s="8">
        <v>-23.074335299829784</v>
      </c>
    </row>
    <row r="43" spans="1:3" x14ac:dyDescent="0.2">
      <c r="A43" s="8">
        <v>19</v>
      </c>
      <c r="B43" s="8">
        <v>43.968491299799794</v>
      </c>
      <c r="C43" s="8">
        <v>-23.968491299799794</v>
      </c>
    </row>
    <row r="44" spans="1:3" x14ac:dyDescent="0.2">
      <c r="A44" s="8">
        <v>20</v>
      </c>
      <c r="B44" s="8">
        <v>43.968491299799794</v>
      </c>
      <c r="C44" s="8">
        <v>-23.968491299799794</v>
      </c>
    </row>
    <row r="45" spans="1:3" x14ac:dyDescent="0.2">
      <c r="A45" s="8">
        <v>21</v>
      </c>
      <c r="B45" s="8">
        <v>44.639108299777291</v>
      </c>
      <c r="C45" s="8">
        <v>-14.639108299777291</v>
      </c>
    </row>
    <row r="46" spans="1:3" x14ac:dyDescent="0.2">
      <c r="A46" s="8">
        <v>22</v>
      </c>
      <c r="B46" s="8">
        <v>44.080260799796044</v>
      </c>
      <c r="C46" s="8">
        <v>-14.080260799796044</v>
      </c>
    </row>
    <row r="47" spans="1:3" x14ac:dyDescent="0.2">
      <c r="A47" s="8">
        <v>23</v>
      </c>
      <c r="B47" s="8">
        <v>43.856721799803537</v>
      </c>
      <c r="C47" s="8">
        <v>-13.856721799803537</v>
      </c>
    </row>
    <row r="48" spans="1:3" x14ac:dyDescent="0.2">
      <c r="A48" s="8">
        <v>24</v>
      </c>
      <c r="B48" s="8">
        <v>43.633182799811038</v>
      </c>
      <c r="C48" s="8">
        <v>-13.633182799811038</v>
      </c>
    </row>
    <row r="49" spans="1:3" x14ac:dyDescent="0.2">
      <c r="A49" s="8">
        <v>25</v>
      </c>
      <c r="B49" s="8">
        <v>42.962565799833534</v>
      </c>
      <c r="C49" s="8">
        <v>-12.962565799833534</v>
      </c>
    </row>
    <row r="50" spans="1:3" x14ac:dyDescent="0.2">
      <c r="A50" s="8">
        <v>26</v>
      </c>
      <c r="B50" s="8">
        <v>44.974416799766047</v>
      </c>
      <c r="C50" s="8">
        <v>10.025583200233953</v>
      </c>
    </row>
    <row r="51" spans="1:3" x14ac:dyDescent="0.2">
      <c r="A51" s="8">
        <v>27</v>
      </c>
      <c r="B51" s="8">
        <v>44.303799799788543</v>
      </c>
      <c r="C51" s="8">
        <v>10.696200200211457</v>
      </c>
    </row>
    <row r="52" spans="1:3" x14ac:dyDescent="0.2">
      <c r="A52" s="8">
        <v>28</v>
      </c>
      <c r="B52" s="8">
        <v>44.303799799788543</v>
      </c>
      <c r="C52" s="8">
        <v>10.696200200211457</v>
      </c>
    </row>
    <row r="53" spans="1:3" x14ac:dyDescent="0.2">
      <c r="A53" s="8">
        <v>29</v>
      </c>
      <c r="B53" s="8">
        <v>44.192030299792293</v>
      </c>
      <c r="C53" s="8">
        <v>10.807969700207707</v>
      </c>
    </row>
    <row r="54" spans="1:3" x14ac:dyDescent="0.2">
      <c r="A54" s="8">
        <v>30</v>
      </c>
      <c r="B54" s="8">
        <v>44.192030299792293</v>
      </c>
      <c r="C54" s="8">
        <v>10.807969700207707</v>
      </c>
    </row>
    <row r="55" spans="1:3" x14ac:dyDescent="0.2">
      <c r="A55" s="8">
        <v>31</v>
      </c>
      <c r="B55" s="8">
        <v>45.645033799743551</v>
      </c>
      <c r="C55" s="8">
        <v>39.354966200256449</v>
      </c>
    </row>
    <row r="56" spans="1:3" x14ac:dyDescent="0.2">
      <c r="A56" s="8">
        <v>32</v>
      </c>
      <c r="B56" s="8">
        <v>46.092111799728556</v>
      </c>
      <c r="C56" s="8">
        <v>38.907888200271444</v>
      </c>
    </row>
    <row r="57" spans="1:3" x14ac:dyDescent="0.2">
      <c r="A57" s="8">
        <v>33</v>
      </c>
      <c r="B57" s="8">
        <v>46.762728799706061</v>
      </c>
      <c r="C57" s="8">
        <v>38.237271200293939</v>
      </c>
    </row>
    <row r="58" spans="1:3" x14ac:dyDescent="0.2">
      <c r="A58" s="8">
        <v>34</v>
      </c>
      <c r="B58" s="8">
        <v>44.862647299769797</v>
      </c>
      <c r="C58" s="8">
        <v>40.137352700230203</v>
      </c>
    </row>
    <row r="59" spans="1:3" x14ac:dyDescent="0.2">
      <c r="A59" s="8">
        <v>35</v>
      </c>
      <c r="B59" s="8">
        <v>45.421494799751052</v>
      </c>
      <c r="C59" s="8">
        <v>39.578505200248948</v>
      </c>
    </row>
    <row r="60" spans="1:3" x14ac:dyDescent="0.2">
      <c r="A60" s="8">
        <v>36</v>
      </c>
      <c r="B60" s="8">
        <v>45.533264299747302</v>
      </c>
      <c r="C60" s="8">
        <v>54.466735700252698</v>
      </c>
    </row>
    <row r="61" spans="1:3" x14ac:dyDescent="0.2">
      <c r="A61" s="8">
        <v>37</v>
      </c>
      <c r="B61" s="8">
        <v>44.974416799766047</v>
      </c>
      <c r="C61" s="8">
        <v>55.025583200233953</v>
      </c>
    </row>
    <row r="62" spans="1:3" x14ac:dyDescent="0.2">
      <c r="A62" s="8">
        <v>38</v>
      </c>
      <c r="B62" s="8">
        <v>45.868572799736057</v>
      </c>
      <c r="C62" s="8">
        <v>54.131427200263943</v>
      </c>
    </row>
    <row r="63" spans="1:3" x14ac:dyDescent="0.2">
      <c r="A63" s="8">
        <v>39</v>
      </c>
      <c r="B63" s="8">
        <v>46.427420299717305</v>
      </c>
      <c r="C63" s="8">
        <v>53.572579700282695</v>
      </c>
    </row>
    <row r="64" spans="1:3" ht="17" thickBot="1" x14ac:dyDescent="0.25">
      <c r="A64" s="9">
        <v>40</v>
      </c>
      <c r="B64" s="9">
        <v>45.086186299762296</v>
      </c>
      <c r="C64" s="9">
        <v>54.913813700237704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1"/>
  <sheetViews>
    <sheetView zoomScale="75" workbookViewId="0">
      <selection activeCell="N4" sqref="N4"/>
    </sheetView>
  </sheetViews>
  <sheetFormatPr baseColWidth="10" defaultRowHeight="16" x14ac:dyDescent="0.2"/>
  <cols>
    <col min="2" max="2" width="17.83203125" style="1" bestFit="1" customWidth="1"/>
    <col min="3" max="3" width="11" style="1" bestFit="1" customWidth="1"/>
    <col min="4" max="4" width="13.83203125" style="1" bestFit="1" customWidth="1"/>
    <col min="5" max="5" width="9.6640625" style="1" bestFit="1" customWidth="1"/>
    <col min="6" max="6" width="12.6640625" style="1" bestFit="1" customWidth="1"/>
    <col min="9" max="9" width="13.6640625" bestFit="1" customWidth="1"/>
    <col min="10" max="10" width="14" customWidth="1"/>
  </cols>
  <sheetData>
    <row r="1" spans="2:13" s="5" customFormat="1" ht="34" x14ac:dyDescent="0.2">
      <c r="B1" s="4" t="s">
        <v>2</v>
      </c>
      <c r="C1" s="4" t="s">
        <v>3</v>
      </c>
      <c r="D1" s="4" t="s">
        <v>4</v>
      </c>
      <c r="E1" s="4" t="s">
        <v>0</v>
      </c>
      <c r="F1" s="4" t="s">
        <v>1</v>
      </c>
      <c r="G1" s="5" t="s">
        <v>5</v>
      </c>
      <c r="I1" s="6" t="s">
        <v>7</v>
      </c>
      <c r="J1" s="7" t="s">
        <v>8</v>
      </c>
      <c r="K1" s="7" t="s">
        <v>9</v>
      </c>
      <c r="L1" s="7" t="s">
        <v>6</v>
      </c>
      <c r="M1" s="7" t="s">
        <v>10</v>
      </c>
    </row>
    <row r="2" spans="2:13" x14ac:dyDescent="0.2">
      <c r="B2" s="1">
        <v>43258</v>
      </c>
      <c r="C2" s="1">
        <v>527</v>
      </c>
      <c r="D2" s="1">
        <v>36</v>
      </c>
      <c r="E2" s="1">
        <v>208</v>
      </c>
      <c r="F2" s="1">
        <v>214</v>
      </c>
      <c r="G2" s="2">
        <v>0</v>
      </c>
      <c r="I2" s="12">
        <f>CORREL(B2:B41,$G2:$G41)</f>
        <v>0.92294169592574316</v>
      </c>
      <c r="J2">
        <f>CORREL(C2:C41,$G2:$G41)</f>
        <v>-0.4591747343494274</v>
      </c>
      <c r="K2" s="12">
        <f>CORREL(E2:E41,$G2:$G41)</f>
        <v>0.83533289757012341</v>
      </c>
      <c r="L2" s="12">
        <f>CORREL(F2:F41,$G2:$G41)</f>
        <v>0.9131396587383287</v>
      </c>
      <c r="M2">
        <f>CORREL(D2:D41,$G2:$G41)</f>
        <v>-0.4508606767268597</v>
      </c>
    </row>
    <row r="3" spans="2:13" x14ac:dyDescent="0.2">
      <c r="B3" s="1">
        <v>29898</v>
      </c>
      <c r="C3" s="1">
        <v>596</v>
      </c>
      <c r="D3" s="1">
        <v>36</v>
      </c>
      <c r="E3" s="1">
        <v>173</v>
      </c>
      <c r="F3" s="1">
        <v>139</v>
      </c>
      <c r="G3" s="2">
        <v>0</v>
      </c>
    </row>
    <row r="4" spans="2:13" x14ac:dyDescent="0.2">
      <c r="B4" s="1">
        <v>58375</v>
      </c>
      <c r="C4" s="1">
        <v>377</v>
      </c>
      <c r="D4" s="1">
        <v>36</v>
      </c>
      <c r="E4" s="1">
        <v>242</v>
      </c>
      <c r="F4" s="1">
        <v>268</v>
      </c>
      <c r="G4" s="2">
        <v>0</v>
      </c>
      <c r="I4" s="13">
        <f>_xlfn.VAR.S(B2:B6)</f>
        <v>123552669.5</v>
      </c>
      <c r="J4" s="13">
        <f t="shared" ref="J4:M4" si="0">_xlfn.VAR.S(C2:C6)</f>
        <v>7598.7000000000116</v>
      </c>
      <c r="K4" s="13">
        <f t="shared" si="0"/>
        <v>0</v>
      </c>
      <c r="L4" s="13">
        <f t="shared" si="0"/>
        <v>727.80000000000291</v>
      </c>
      <c r="M4" s="13">
        <f t="shared" si="0"/>
        <v>2163.8000000000029</v>
      </c>
    </row>
    <row r="5" spans="2:13" x14ac:dyDescent="0.2">
      <c r="B5" s="1">
        <v>33211</v>
      </c>
      <c r="C5" s="1">
        <v>584</v>
      </c>
      <c r="D5" s="1">
        <v>36</v>
      </c>
      <c r="E5" s="1">
        <v>182</v>
      </c>
      <c r="F5" s="1">
        <v>192</v>
      </c>
      <c r="G5" s="2">
        <v>0</v>
      </c>
      <c r="I5" s="13">
        <f>_xlfn.STDEV.S(B2:B6)</f>
        <v>11115.424845681788</v>
      </c>
      <c r="J5" s="13">
        <f t="shared" ref="J5:M5" si="1">_xlfn.STDEV.S(C2:C6)</f>
        <v>87.170522540592884</v>
      </c>
      <c r="K5" s="13">
        <f t="shared" si="1"/>
        <v>0</v>
      </c>
      <c r="L5" s="13">
        <f t="shared" si="1"/>
        <v>26.977768625295958</v>
      </c>
      <c r="M5" s="13">
        <f t="shared" si="1"/>
        <v>46.516663680878949</v>
      </c>
    </row>
    <row r="6" spans="2:13" x14ac:dyDescent="0.2">
      <c r="B6" s="1">
        <v>43258</v>
      </c>
      <c r="C6" s="1">
        <v>527</v>
      </c>
      <c r="D6" s="1">
        <v>36</v>
      </c>
      <c r="E6" s="1">
        <v>208</v>
      </c>
      <c r="F6" s="1">
        <v>214</v>
      </c>
      <c r="G6" s="2">
        <v>0</v>
      </c>
      <c r="I6" s="13">
        <f>AVERAGE(B2:B6)</f>
        <v>41600</v>
      </c>
      <c r="J6" s="13">
        <f t="shared" ref="J6:M6" si="2">AVERAGE(C2:C6)</f>
        <v>522.20000000000005</v>
      </c>
      <c r="K6" s="13">
        <f t="shared" si="2"/>
        <v>36</v>
      </c>
      <c r="L6" s="13">
        <f t="shared" si="2"/>
        <v>202.6</v>
      </c>
      <c r="M6" s="13">
        <f t="shared" si="2"/>
        <v>205.4</v>
      </c>
    </row>
    <row r="7" spans="2:13" x14ac:dyDescent="0.2">
      <c r="B7" s="1">
        <v>15125000</v>
      </c>
      <c r="C7" s="1">
        <v>132</v>
      </c>
      <c r="D7" s="1">
        <v>82</v>
      </c>
      <c r="E7" s="1">
        <v>3890</v>
      </c>
      <c r="F7" s="1">
        <v>39633</v>
      </c>
      <c r="G7" s="2">
        <v>4</v>
      </c>
      <c r="I7" s="13"/>
      <c r="J7" s="13"/>
      <c r="K7" s="13"/>
      <c r="L7" s="13"/>
      <c r="M7" s="13"/>
    </row>
    <row r="8" spans="2:13" x14ac:dyDescent="0.2">
      <c r="B8" s="1">
        <v>7165600</v>
      </c>
      <c r="C8" s="1">
        <v>116</v>
      </c>
      <c r="D8" s="1">
        <v>94</v>
      </c>
      <c r="E8" s="1">
        <v>2678</v>
      </c>
      <c r="F8" s="1">
        <v>19748</v>
      </c>
      <c r="G8" s="2">
        <v>4</v>
      </c>
      <c r="I8" s="13">
        <f>_xlfn.VAR.S(B7:B11)</f>
        <v>12852896553000</v>
      </c>
      <c r="J8" s="13">
        <f t="shared" ref="J8:M8" si="3">_xlfn.VAR.S(C7:C11)</f>
        <v>116.80000000000001</v>
      </c>
      <c r="K8" s="13">
        <f t="shared" si="3"/>
        <v>658.79999999999927</v>
      </c>
      <c r="L8" s="13">
        <f t="shared" si="3"/>
        <v>312402.30000000075</v>
      </c>
      <c r="M8" s="13">
        <f t="shared" si="3"/>
        <v>96117178.299999952</v>
      </c>
    </row>
    <row r="9" spans="2:13" x14ac:dyDescent="0.2">
      <c r="B9" s="1">
        <v>8034700</v>
      </c>
      <c r="C9" s="1">
        <v>105</v>
      </c>
      <c r="D9" s="1">
        <v>46</v>
      </c>
      <c r="E9" s="1">
        <v>2835</v>
      </c>
      <c r="F9" s="1">
        <v>19045</v>
      </c>
      <c r="G9" s="2">
        <v>4</v>
      </c>
      <c r="I9" s="13">
        <f>_xlfn.STDEV.S(B7:B11)</f>
        <v>3585093.6602828107</v>
      </c>
      <c r="J9" s="13">
        <f t="shared" ref="J9:M9" si="4">_xlfn.STDEV.S(C7:C11)</f>
        <v>10.807404868885037</v>
      </c>
      <c r="K9" s="13">
        <f t="shared" si="4"/>
        <v>25.667099563448911</v>
      </c>
      <c r="L9" s="13">
        <f t="shared" si="4"/>
        <v>558.929602007266</v>
      </c>
      <c r="M9" s="13">
        <f t="shared" si="4"/>
        <v>9803.9368776017709</v>
      </c>
    </row>
    <row r="10" spans="2:13" x14ac:dyDescent="0.2">
      <c r="B10" s="1">
        <v>5946500</v>
      </c>
      <c r="C10" s="1">
        <v>110</v>
      </c>
      <c r="D10" s="1">
        <v>108</v>
      </c>
      <c r="E10" s="1">
        <v>2439</v>
      </c>
      <c r="F10" s="1">
        <v>13981</v>
      </c>
      <c r="G10" s="2">
        <v>4</v>
      </c>
      <c r="I10" s="13">
        <f>AVERAGE(B7:B11)</f>
        <v>9189140</v>
      </c>
      <c r="J10" s="13">
        <f t="shared" ref="J10:M10" si="5">AVERAGE(C7:C11)</f>
        <v>117.4</v>
      </c>
      <c r="K10" s="13">
        <f t="shared" si="5"/>
        <v>87.6</v>
      </c>
      <c r="L10" s="13">
        <f t="shared" si="5"/>
        <v>2990.6</v>
      </c>
      <c r="M10" s="13">
        <f t="shared" si="5"/>
        <v>22980.6</v>
      </c>
    </row>
    <row r="11" spans="2:13" x14ac:dyDescent="0.2">
      <c r="B11" s="1">
        <v>9673900</v>
      </c>
      <c r="C11" s="1">
        <v>124</v>
      </c>
      <c r="D11" s="1">
        <v>108</v>
      </c>
      <c r="E11" s="1">
        <v>3111</v>
      </c>
      <c r="F11" s="1">
        <v>22496</v>
      </c>
      <c r="G11" s="2">
        <v>4</v>
      </c>
      <c r="I11" s="13"/>
      <c r="J11" s="13"/>
      <c r="K11" s="13"/>
      <c r="L11" s="13"/>
      <c r="M11" s="13"/>
    </row>
    <row r="12" spans="2:13" x14ac:dyDescent="0.2">
      <c r="B12" s="1">
        <v>13353000</v>
      </c>
      <c r="C12" s="1">
        <v>96</v>
      </c>
      <c r="D12" s="1">
        <v>98</v>
      </c>
      <c r="E12" s="1">
        <v>3655</v>
      </c>
      <c r="F12" s="1">
        <v>30942</v>
      </c>
      <c r="G12" s="3">
        <v>10</v>
      </c>
      <c r="I12" s="13"/>
      <c r="J12" s="13"/>
      <c r="K12" s="13"/>
      <c r="L12" s="13"/>
      <c r="M12" s="13"/>
    </row>
    <row r="13" spans="2:13" x14ac:dyDescent="0.2">
      <c r="B13" s="1">
        <v>9834200</v>
      </c>
      <c r="C13" s="1">
        <v>102</v>
      </c>
      <c r="D13" s="1">
        <v>18</v>
      </c>
      <c r="E13" s="1">
        <v>3137</v>
      </c>
      <c r="F13" s="1">
        <v>23838</v>
      </c>
      <c r="G13" s="3">
        <v>10</v>
      </c>
      <c r="I13" s="13">
        <f>_xlfn.VAR.S(B12:B16)</f>
        <v>19842119908000</v>
      </c>
      <c r="J13" s="13">
        <f t="shared" ref="J13:M13" si="6">_xlfn.VAR.S(C12:C16)</f>
        <v>41.5</v>
      </c>
      <c r="K13" s="13">
        <f t="shared" si="6"/>
        <v>1556.8000000000002</v>
      </c>
      <c r="L13" s="13">
        <f t="shared" si="6"/>
        <v>342837.19999999925</v>
      </c>
      <c r="M13" s="13">
        <f t="shared" si="6"/>
        <v>117177823</v>
      </c>
    </row>
    <row r="14" spans="2:13" x14ac:dyDescent="0.2">
      <c r="B14" s="1">
        <v>10486000</v>
      </c>
      <c r="C14" s="1">
        <v>89</v>
      </c>
      <c r="D14" s="1">
        <v>56</v>
      </c>
      <c r="E14" s="1">
        <v>3239</v>
      </c>
      <c r="F14" s="1">
        <v>23843</v>
      </c>
      <c r="G14" s="3">
        <v>10</v>
      </c>
      <c r="I14" s="13">
        <f>_xlfn.STDEV.S(B12:B16)</f>
        <v>4454449.4506055405</v>
      </c>
      <c r="J14" s="13">
        <f t="shared" ref="J14:M14" si="7">_xlfn.STDEV.S(C12:C16)</f>
        <v>6.4420493633625631</v>
      </c>
      <c r="K14" s="13">
        <f t="shared" si="7"/>
        <v>39.456304946104623</v>
      </c>
      <c r="L14" s="13">
        <f t="shared" si="7"/>
        <v>585.52301406520246</v>
      </c>
      <c r="M14" s="13">
        <f t="shared" si="7"/>
        <v>10824.870576593514</v>
      </c>
    </row>
    <row r="15" spans="2:13" x14ac:dyDescent="0.2">
      <c r="B15" s="1">
        <v>17221000</v>
      </c>
      <c r="C15" s="1">
        <v>97</v>
      </c>
      <c r="D15" s="1">
        <v>106</v>
      </c>
      <c r="E15" s="1">
        <v>4151</v>
      </c>
      <c r="F15" s="1">
        <v>38524</v>
      </c>
      <c r="G15" s="3">
        <v>10</v>
      </c>
      <c r="I15" s="13">
        <f>AVERAGE(B12:B16)</f>
        <v>14230040</v>
      </c>
      <c r="J15" s="13">
        <f t="shared" ref="J15:M15" si="8">AVERAGE(C12:C16)</f>
        <v>94</v>
      </c>
      <c r="K15" s="13">
        <f t="shared" si="8"/>
        <v>61.6</v>
      </c>
      <c r="L15" s="13">
        <f t="shared" si="8"/>
        <v>3736.8</v>
      </c>
      <c r="M15" s="13">
        <f t="shared" si="8"/>
        <v>33295</v>
      </c>
    </row>
    <row r="16" spans="2:13" x14ac:dyDescent="0.2">
      <c r="B16" s="1">
        <v>20256000</v>
      </c>
      <c r="C16" s="1">
        <v>86</v>
      </c>
      <c r="D16" s="1">
        <v>30</v>
      </c>
      <c r="E16" s="1">
        <v>4502</v>
      </c>
      <c r="F16" s="1">
        <v>49328</v>
      </c>
      <c r="G16" s="3">
        <v>10</v>
      </c>
      <c r="I16" s="13"/>
      <c r="J16" s="13"/>
      <c r="K16" s="13"/>
      <c r="L16" s="13"/>
      <c r="M16" s="13"/>
    </row>
    <row r="17" spans="2:13" x14ac:dyDescent="0.2">
      <c r="B17" s="1">
        <v>25300000</v>
      </c>
      <c r="C17" s="1">
        <v>72</v>
      </c>
      <c r="D17" s="1">
        <v>22</v>
      </c>
      <c r="E17" s="1">
        <v>5031</v>
      </c>
      <c r="F17" s="1">
        <v>76577</v>
      </c>
      <c r="G17" s="3">
        <v>20</v>
      </c>
      <c r="I17" s="13"/>
      <c r="J17" s="13"/>
      <c r="K17" s="13"/>
      <c r="L17" s="13"/>
      <c r="M17" s="13"/>
    </row>
    <row r="18" spans="2:13" x14ac:dyDescent="0.2">
      <c r="B18" s="1">
        <v>18405000</v>
      </c>
      <c r="C18" s="1">
        <v>100</v>
      </c>
      <c r="D18" s="1">
        <v>106</v>
      </c>
      <c r="E18" s="1">
        <v>4291</v>
      </c>
      <c r="F18" s="1">
        <v>43182</v>
      </c>
      <c r="G18" s="3">
        <v>20</v>
      </c>
      <c r="I18" s="13">
        <f>_xlfn.VAR.S(B17:B21)</f>
        <v>38697363800000</v>
      </c>
      <c r="J18" s="13">
        <f t="shared" ref="J18:M18" si="9">_xlfn.VAR.S(C17:C21)</f>
        <v>126.29999999999927</v>
      </c>
      <c r="K18" s="13">
        <f t="shared" si="9"/>
        <v>918</v>
      </c>
      <c r="L18" s="13">
        <f t="shared" si="9"/>
        <v>464379.80000000075</v>
      </c>
      <c r="M18" s="13">
        <f t="shared" si="9"/>
        <v>353732150.19999981</v>
      </c>
    </row>
    <row r="19" spans="2:13" x14ac:dyDescent="0.2">
      <c r="B19" s="1">
        <v>14113000</v>
      </c>
      <c r="C19" s="1">
        <v>99</v>
      </c>
      <c r="D19" s="1">
        <v>50</v>
      </c>
      <c r="E19" s="1">
        <v>3758</v>
      </c>
      <c r="F19" s="1">
        <v>41474</v>
      </c>
      <c r="G19" s="3">
        <v>20</v>
      </c>
      <c r="I19" s="13">
        <f>_xlfn.STDEV.S(B17:B21)</f>
        <v>6220720.5209686123</v>
      </c>
      <c r="J19" s="13">
        <f t="shared" ref="J19:M19" si="10">_xlfn.STDEV.S(C17:C21)</f>
        <v>11.238327277669008</v>
      </c>
      <c r="K19" s="13">
        <f t="shared" si="10"/>
        <v>30.298514815086232</v>
      </c>
      <c r="L19" s="13">
        <f t="shared" si="10"/>
        <v>681.45418041127368</v>
      </c>
      <c r="M19" s="13">
        <f t="shared" si="10"/>
        <v>18807.768347148467</v>
      </c>
    </row>
    <row r="20" spans="2:13" x14ac:dyDescent="0.2">
      <c r="B20" s="1">
        <v>27985000</v>
      </c>
      <c r="C20" s="1">
        <v>91</v>
      </c>
      <c r="D20" s="1">
        <v>56</v>
      </c>
      <c r="E20" s="1">
        <v>5291</v>
      </c>
      <c r="F20" s="1">
        <v>76684</v>
      </c>
      <c r="G20" s="3">
        <v>20</v>
      </c>
      <c r="I20" s="13">
        <f>AVERAGE(B17:B21)</f>
        <v>22757600</v>
      </c>
      <c r="J20" s="13">
        <f t="shared" ref="J20:M20" si="11">AVERAGE(C17:C21)</f>
        <v>90.6</v>
      </c>
      <c r="K20" s="13">
        <f t="shared" si="11"/>
        <v>58</v>
      </c>
      <c r="L20" s="13">
        <f t="shared" si="11"/>
        <v>4732.3999999999996</v>
      </c>
      <c r="M20" s="13">
        <f t="shared" si="11"/>
        <v>62920.2</v>
      </c>
    </row>
    <row r="21" spans="2:13" x14ac:dyDescent="0.2">
      <c r="B21" s="1">
        <v>27985000</v>
      </c>
      <c r="C21" s="1">
        <v>91</v>
      </c>
      <c r="D21" s="1">
        <v>56</v>
      </c>
      <c r="E21" s="1">
        <v>5291</v>
      </c>
      <c r="F21" s="1">
        <v>76684</v>
      </c>
      <c r="G21" s="3">
        <v>20</v>
      </c>
      <c r="I21" s="13"/>
      <c r="J21" s="13"/>
      <c r="K21" s="13"/>
      <c r="L21" s="13"/>
      <c r="M21" s="13"/>
    </row>
    <row r="22" spans="2:13" x14ac:dyDescent="0.2">
      <c r="B22" s="1">
        <v>25447000</v>
      </c>
      <c r="C22" s="1">
        <v>85</v>
      </c>
      <c r="D22" s="1">
        <v>36</v>
      </c>
      <c r="E22" s="1">
        <v>5046</v>
      </c>
      <c r="F22" s="1">
        <v>54349</v>
      </c>
      <c r="G22" s="3">
        <v>30</v>
      </c>
      <c r="I22" s="13"/>
      <c r="J22" s="13"/>
      <c r="K22" s="13"/>
      <c r="L22" s="13"/>
      <c r="M22" s="13"/>
    </row>
    <row r="23" spans="2:13" x14ac:dyDescent="0.2">
      <c r="B23" s="1">
        <v>36835000</v>
      </c>
      <c r="C23" s="1">
        <v>90</v>
      </c>
      <c r="D23" s="1">
        <v>90</v>
      </c>
      <c r="E23" s="1">
        <v>6071</v>
      </c>
      <c r="F23" s="1">
        <v>107570</v>
      </c>
      <c r="G23" s="3">
        <v>30</v>
      </c>
      <c r="I23" s="13">
        <f>_xlfn.VAR.S(B22:B26)</f>
        <v>49768749200000</v>
      </c>
      <c r="J23" s="13">
        <f t="shared" ref="J23:M23" si="12">_xlfn.VAR.S(C22:C26)</f>
        <v>30.199999999999996</v>
      </c>
      <c r="K23" s="13">
        <f t="shared" si="12"/>
        <v>750</v>
      </c>
      <c r="L23" s="13">
        <f t="shared" si="12"/>
        <v>440999.5</v>
      </c>
      <c r="M23" s="13">
        <f t="shared" si="12"/>
        <v>728479363.30000019</v>
      </c>
    </row>
    <row r="24" spans="2:13" x14ac:dyDescent="0.2">
      <c r="B24" s="1">
        <v>29429000</v>
      </c>
      <c r="C24" s="1">
        <v>92</v>
      </c>
      <c r="D24" s="1">
        <v>54</v>
      </c>
      <c r="E24" s="1">
        <v>5426</v>
      </c>
      <c r="F24" s="1">
        <v>62871</v>
      </c>
      <c r="G24" s="3">
        <v>30</v>
      </c>
      <c r="I24" s="13">
        <f>_xlfn.STDEV.S(B22:B26)</f>
        <v>7054696.960181918</v>
      </c>
      <c r="J24" s="13">
        <f t="shared" ref="J24:M24" si="13">_xlfn.STDEV.S(C22:C26)</f>
        <v>5.4954526656136338</v>
      </c>
      <c r="K24" s="13">
        <f t="shared" si="13"/>
        <v>27.386127875258307</v>
      </c>
      <c r="L24" s="13">
        <f t="shared" si="13"/>
        <v>664.07793217362678</v>
      </c>
      <c r="M24" s="13">
        <f t="shared" si="13"/>
        <v>26990.356857588973</v>
      </c>
    </row>
    <row r="25" spans="2:13" x14ac:dyDescent="0.2">
      <c r="B25" s="1">
        <v>35851000</v>
      </c>
      <c r="C25" s="1">
        <v>94</v>
      </c>
      <c r="D25" s="1">
        <v>82</v>
      </c>
      <c r="E25" s="1">
        <v>5989</v>
      </c>
      <c r="F25" s="1">
        <v>99433</v>
      </c>
      <c r="G25" s="3">
        <v>30</v>
      </c>
      <c r="I25" s="13">
        <f>AVERAGE(B22:B26)</f>
        <v>29530800</v>
      </c>
      <c r="J25" s="13">
        <f t="shared" ref="J25:M25" si="14">AVERAGE(C22:C26)</f>
        <v>92.2</v>
      </c>
      <c r="K25" s="13">
        <f t="shared" si="14"/>
        <v>58</v>
      </c>
      <c r="L25" s="13">
        <f t="shared" si="14"/>
        <v>5403</v>
      </c>
      <c r="M25" s="13">
        <f t="shared" si="14"/>
        <v>74616.600000000006</v>
      </c>
    </row>
    <row r="26" spans="2:13" x14ac:dyDescent="0.2">
      <c r="B26" s="1">
        <v>20092000</v>
      </c>
      <c r="C26" s="1">
        <v>100</v>
      </c>
      <c r="D26" s="1">
        <v>28</v>
      </c>
      <c r="E26" s="1">
        <v>4483</v>
      </c>
      <c r="F26" s="1">
        <v>48860</v>
      </c>
      <c r="G26" s="3">
        <v>30</v>
      </c>
      <c r="I26" s="13"/>
      <c r="J26" s="13"/>
      <c r="K26" s="13"/>
      <c r="L26" s="13"/>
      <c r="M26" s="13"/>
    </row>
    <row r="27" spans="2:13" x14ac:dyDescent="0.2">
      <c r="B27" s="1">
        <v>27698000</v>
      </c>
      <c r="C27" s="1">
        <v>82</v>
      </c>
      <c r="D27" s="1">
        <v>22</v>
      </c>
      <c r="E27" s="1">
        <v>5264</v>
      </c>
      <c r="F27" s="1">
        <v>67156</v>
      </c>
      <c r="G27" s="1">
        <v>55</v>
      </c>
      <c r="I27" s="13"/>
      <c r="J27" s="13"/>
      <c r="K27" s="13"/>
      <c r="L27" s="13"/>
      <c r="M27" s="13"/>
    </row>
    <row r="28" spans="2:13" x14ac:dyDescent="0.2">
      <c r="B28" s="1">
        <v>35591000</v>
      </c>
      <c r="C28" s="1">
        <v>88</v>
      </c>
      <c r="D28" s="1">
        <v>36</v>
      </c>
      <c r="E28" s="1">
        <v>5967</v>
      </c>
      <c r="F28" s="1">
        <v>101140</v>
      </c>
      <c r="G28" s="1">
        <v>55</v>
      </c>
      <c r="I28" s="13">
        <f>_xlfn.VAR.S(B27:B31)</f>
        <v>16769940300000</v>
      </c>
      <c r="J28" s="13">
        <f t="shared" ref="J28:M28" si="15">_xlfn.VAR.S(C27:C31)</f>
        <v>8.7000000000000011</v>
      </c>
      <c r="K28" s="13">
        <f t="shared" si="15"/>
        <v>71.200000000000045</v>
      </c>
      <c r="L28" s="13">
        <f t="shared" si="15"/>
        <v>129969</v>
      </c>
      <c r="M28" s="13">
        <f t="shared" si="15"/>
        <v>211198897.20000076</v>
      </c>
    </row>
    <row r="29" spans="2:13" x14ac:dyDescent="0.2">
      <c r="B29" s="1">
        <v>35591000</v>
      </c>
      <c r="C29" s="1">
        <v>88</v>
      </c>
      <c r="D29" s="1">
        <v>36</v>
      </c>
      <c r="E29" s="1">
        <v>5967</v>
      </c>
      <c r="F29" s="1">
        <v>101140</v>
      </c>
      <c r="G29" s="1">
        <v>55</v>
      </c>
      <c r="I29" s="13">
        <f>_xlfn.STDEV.S(B27:B31)</f>
        <v>4095111.7567167808</v>
      </c>
      <c r="J29" s="13">
        <f t="shared" ref="J29:M29" si="16">_xlfn.STDEV.S(C27:C31)</f>
        <v>2.9495762407505253</v>
      </c>
      <c r="K29" s="13">
        <f t="shared" si="16"/>
        <v>8.4380092438915977</v>
      </c>
      <c r="L29" s="13">
        <f t="shared" si="16"/>
        <v>360.51213571806426</v>
      </c>
      <c r="M29" s="13">
        <f t="shared" si="16"/>
        <v>14532.6837576547</v>
      </c>
    </row>
    <row r="30" spans="2:13" x14ac:dyDescent="0.2">
      <c r="B30" s="1">
        <v>37574000</v>
      </c>
      <c r="C30" s="1">
        <v>89</v>
      </c>
      <c r="D30" s="1">
        <v>20</v>
      </c>
      <c r="E30" s="1">
        <v>6131</v>
      </c>
      <c r="F30" s="1">
        <v>97710</v>
      </c>
      <c r="G30" s="1">
        <v>55</v>
      </c>
      <c r="I30" s="13">
        <f>AVERAGE(B27:B31)</f>
        <v>34805600</v>
      </c>
      <c r="J30" s="13">
        <f t="shared" ref="J30:M30" si="17">AVERAGE(C27:C31)</f>
        <v>87.2</v>
      </c>
      <c r="K30" s="13">
        <f t="shared" si="17"/>
        <v>26.8</v>
      </c>
      <c r="L30" s="13">
        <f t="shared" si="17"/>
        <v>5892</v>
      </c>
      <c r="M30" s="13">
        <f t="shared" si="17"/>
        <v>92971.199999999997</v>
      </c>
    </row>
    <row r="31" spans="2:13" x14ac:dyDescent="0.2">
      <c r="B31" s="1">
        <v>37574000</v>
      </c>
      <c r="C31" s="1">
        <v>89</v>
      </c>
      <c r="D31" s="1">
        <v>20</v>
      </c>
      <c r="E31" s="1">
        <v>6131</v>
      </c>
      <c r="F31" s="1">
        <v>97710</v>
      </c>
      <c r="G31" s="1">
        <v>55</v>
      </c>
      <c r="I31" s="13"/>
      <c r="J31" s="13"/>
      <c r="K31" s="13"/>
      <c r="L31" s="13"/>
      <c r="M31" s="13"/>
    </row>
    <row r="32" spans="2:13" x14ac:dyDescent="0.2">
      <c r="B32" s="1">
        <v>54781000</v>
      </c>
      <c r="C32" s="1">
        <v>76</v>
      </c>
      <c r="D32" s="1">
        <v>42</v>
      </c>
      <c r="E32" s="1">
        <v>7403</v>
      </c>
      <c r="F32" s="1">
        <v>138290</v>
      </c>
      <c r="G32" s="1">
        <v>85</v>
      </c>
      <c r="I32" s="13"/>
      <c r="J32" s="13"/>
      <c r="K32" s="13"/>
      <c r="L32" s="13"/>
      <c r="M32" s="13"/>
    </row>
    <row r="33" spans="2:13" x14ac:dyDescent="0.2">
      <c r="B33" s="1">
        <v>43948000</v>
      </c>
      <c r="C33" s="1">
        <v>72</v>
      </c>
      <c r="D33" s="1">
        <v>54</v>
      </c>
      <c r="E33" s="1">
        <v>6631</v>
      </c>
      <c r="F33" s="1">
        <v>126500</v>
      </c>
      <c r="G33" s="1">
        <v>85</v>
      </c>
      <c r="I33" s="13">
        <f>_xlfn.VAR.S(B32:B36)</f>
        <v>22480165200000</v>
      </c>
      <c r="J33" s="13">
        <f t="shared" ref="J33:M33" si="18">_xlfn.VAR.S(C32:C36)</f>
        <v>41</v>
      </c>
      <c r="K33" s="13">
        <f t="shared" si="18"/>
        <v>299.20000000000005</v>
      </c>
      <c r="L33" s="13">
        <f t="shared" si="18"/>
        <v>113747.20000000001</v>
      </c>
      <c r="M33" s="13">
        <f t="shared" si="18"/>
        <v>114705580</v>
      </c>
    </row>
    <row r="34" spans="2:13" x14ac:dyDescent="0.2">
      <c r="B34" s="1">
        <v>52814000</v>
      </c>
      <c r="C34" s="1">
        <v>66</v>
      </c>
      <c r="D34" s="1">
        <v>22</v>
      </c>
      <c r="E34" s="1">
        <v>7269</v>
      </c>
      <c r="F34" s="1">
        <v>121800</v>
      </c>
      <c r="G34" s="1">
        <v>85</v>
      </c>
      <c r="I34" s="13">
        <f>_xlfn.STDEV.S(B32:B36)</f>
        <v>4741325.2577734003</v>
      </c>
      <c r="J34" s="13">
        <f t="shared" ref="J34:M34" si="19">_xlfn.STDEV.S(C32:C36)</f>
        <v>6.4031242374328485</v>
      </c>
      <c r="K34" s="13">
        <f t="shared" si="19"/>
        <v>17.297398648351724</v>
      </c>
      <c r="L34" s="13">
        <f t="shared" si="19"/>
        <v>337.26428805908284</v>
      </c>
      <c r="M34" s="13">
        <f t="shared" si="19"/>
        <v>10710.069094081513</v>
      </c>
    </row>
    <row r="35" spans="2:13" x14ac:dyDescent="0.2">
      <c r="B35" s="1">
        <v>45656000</v>
      </c>
      <c r="C35" s="1">
        <v>83</v>
      </c>
      <c r="D35" s="1">
        <v>10</v>
      </c>
      <c r="E35" s="1">
        <v>6759</v>
      </c>
      <c r="F35" s="1">
        <v>108600</v>
      </c>
      <c r="G35" s="1">
        <v>85</v>
      </c>
      <c r="I35" s="13">
        <f>AVERAGE(B32:B36)</f>
        <v>48770200</v>
      </c>
      <c r="J35" s="13">
        <f t="shared" ref="J35:M35" si="20">AVERAGE(C32:C36)</f>
        <v>75</v>
      </c>
      <c r="K35" s="13">
        <f t="shared" si="20"/>
        <v>33.200000000000003</v>
      </c>
      <c r="L35" s="13">
        <f t="shared" si="20"/>
        <v>6978.8</v>
      </c>
      <c r="M35" s="13">
        <f t="shared" si="20"/>
        <v>123226</v>
      </c>
    </row>
    <row r="36" spans="2:13" x14ac:dyDescent="0.2">
      <c r="B36" s="1">
        <v>46652000</v>
      </c>
      <c r="C36" s="1">
        <v>78</v>
      </c>
      <c r="D36" s="1">
        <v>38</v>
      </c>
      <c r="E36" s="1">
        <v>6832</v>
      </c>
      <c r="F36" s="1">
        <v>120940</v>
      </c>
      <c r="G36" s="1">
        <v>85</v>
      </c>
      <c r="I36" s="13"/>
      <c r="J36" s="13"/>
      <c r="K36" s="13"/>
      <c r="L36" s="13"/>
      <c r="M36" s="13"/>
    </row>
    <row r="37" spans="2:13" x14ac:dyDescent="0.2">
      <c r="B37" s="1">
        <v>57017000</v>
      </c>
      <c r="C37" s="1">
        <v>77</v>
      </c>
      <c r="D37" s="1">
        <v>52</v>
      </c>
      <c r="E37" s="1">
        <v>7553</v>
      </c>
      <c r="F37" s="1">
        <v>139600</v>
      </c>
      <c r="G37" s="1">
        <v>100</v>
      </c>
      <c r="I37" s="13"/>
      <c r="J37" s="13"/>
      <c r="K37" s="13"/>
      <c r="L37" s="13"/>
      <c r="M37" s="13"/>
    </row>
    <row r="38" spans="2:13" x14ac:dyDescent="0.2">
      <c r="B38" s="1">
        <v>52707000</v>
      </c>
      <c r="C38" s="1">
        <v>82</v>
      </c>
      <c r="D38" s="1">
        <v>14</v>
      </c>
      <c r="E38" s="1">
        <v>7262</v>
      </c>
      <c r="F38" s="1">
        <v>149030</v>
      </c>
      <c r="G38" s="1">
        <v>100</v>
      </c>
      <c r="I38" s="13">
        <f>_xlfn.VAR.S(B37:B41)</f>
        <v>42246697200000</v>
      </c>
      <c r="J38" s="13">
        <f t="shared" ref="J38:M38" si="21">_xlfn.VAR.S(C37:C41)</f>
        <v>28.299999999999997</v>
      </c>
      <c r="K38" s="13">
        <f t="shared" si="21"/>
        <v>230</v>
      </c>
      <c r="L38" s="13">
        <f t="shared" si="21"/>
        <v>217619.30000000002</v>
      </c>
      <c r="M38" s="13">
        <f t="shared" si="21"/>
        <v>269503330</v>
      </c>
    </row>
    <row r="39" spans="2:13" x14ac:dyDescent="0.2">
      <c r="B39" s="1">
        <v>40422000</v>
      </c>
      <c r="C39" s="1">
        <v>74</v>
      </c>
      <c r="D39" s="1">
        <v>26</v>
      </c>
      <c r="E39" s="1">
        <v>6359</v>
      </c>
      <c r="F39" s="1">
        <v>109120</v>
      </c>
      <c r="G39" s="1">
        <v>100</v>
      </c>
      <c r="I39" s="13">
        <f>_xlfn.STDEV.S(B37:B41)</f>
        <v>6499745.9334961697</v>
      </c>
      <c r="J39" s="13">
        <f t="shared" ref="J39:M39" si="22">_xlfn.STDEV.S(C37:C41)</f>
        <v>5.3197744313081543</v>
      </c>
      <c r="K39" s="13">
        <f t="shared" si="22"/>
        <v>15.165750888103101</v>
      </c>
      <c r="L39" s="13">
        <f t="shared" si="22"/>
        <v>466.49683814576923</v>
      </c>
      <c r="M39" s="13">
        <f t="shared" si="22"/>
        <v>16416.5565816952</v>
      </c>
    </row>
    <row r="40" spans="2:13" x14ac:dyDescent="0.2">
      <c r="B40" s="1">
        <v>45785000</v>
      </c>
      <c r="C40" s="1">
        <v>69</v>
      </c>
      <c r="D40" s="1">
        <v>38</v>
      </c>
      <c r="E40" s="1">
        <v>6768</v>
      </c>
      <c r="F40" s="1">
        <v>126960</v>
      </c>
      <c r="G40" s="1">
        <v>100</v>
      </c>
      <c r="I40" s="13">
        <f>AVERAGE(B37:B41)</f>
        <v>48388800</v>
      </c>
      <c r="J40" s="13">
        <f t="shared" ref="J40:M40" si="23">AVERAGE(C37:C41)</f>
        <v>76.599999999999994</v>
      </c>
      <c r="K40" s="13">
        <f t="shared" si="23"/>
        <v>30</v>
      </c>
      <c r="L40" s="13">
        <f t="shared" si="23"/>
        <v>6945.4</v>
      </c>
      <c r="M40" s="13">
        <f t="shared" si="23"/>
        <v>128144</v>
      </c>
    </row>
    <row r="41" spans="2:13" x14ac:dyDescent="0.2">
      <c r="B41" s="1">
        <v>46013000</v>
      </c>
      <c r="C41" s="1">
        <v>81</v>
      </c>
      <c r="D41" s="1">
        <v>20</v>
      </c>
      <c r="E41" s="1">
        <v>6785</v>
      </c>
      <c r="F41" s="1">
        <v>116010</v>
      </c>
      <c r="G41" s="1"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Regressao</vt:lpstr>
      <vt:lpstr>Regressao2</vt:lpstr>
      <vt:lpstr>Regressao3</vt:lpstr>
      <vt:lpstr>Regressao4</vt:lpstr>
      <vt:lpstr>Data_Analysis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2020-02-25T16:03:17Z</dcterms:modified>
</cp:coreProperties>
</file>