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son/Documents/MATLAB/Sensor de adubo/Analise Dados/"/>
    </mc:Choice>
  </mc:AlternateContent>
  <xr:revisionPtr revIDLastSave="0" documentId="13_ncr:1_{6CBA5F99-385C-FB42-A0F2-45F0F94CE9B0}" xr6:coauthVersionLast="45" xr6:coauthVersionMax="45" xr10:uidLastSave="{00000000-0000-0000-0000-000000000000}"/>
  <bookViews>
    <workbookView xWindow="5480" yWindow="460" windowWidth="23320" windowHeight="17540" xr2:uid="{00000000-000D-0000-FFFF-FFFF00000000}"/>
  </bookViews>
  <sheets>
    <sheet name="Regressao1" sheetId="3" r:id="rId1"/>
    <sheet name="Regressao2" sheetId="4" r:id="rId2"/>
    <sheet name="Regressao3" sheetId="5" r:id="rId3"/>
    <sheet name="Regressao4" sheetId="7" r:id="rId4"/>
    <sheet name="Regressao5" sheetId="9" r:id="rId5"/>
    <sheet name="Data_Analysis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<sst xmlns="http://schemas.openxmlformats.org/spreadsheetml/2006/main" count="172" uniqueCount="39">
  <si>
    <t>desvio</t>
  </si>
  <si>
    <t>psd_desvio</t>
  </si>
  <si>
    <t>pw_AC</t>
  </si>
  <si>
    <t>zcdOut</t>
  </si>
  <si>
    <t>beat_frequency</t>
  </si>
  <si>
    <t>Flow rate</t>
  </si>
  <si>
    <t>Correl fluxo AC_Power</t>
  </si>
  <si>
    <t>Correl fluxo zdc_out</t>
  </si>
  <si>
    <t>Correl fluxo desvio</t>
  </si>
  <si>
    <t>Correl fluxo psd_desvio</t>
  </si>
  <si>
    <t>Correl fluxo beat_freq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</si>
  <si>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</si>
  <si>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</si>
  <si>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</si>
  <si>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</si>
  <si>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</si>
  <si>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</si>
  <si>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</si>
  <si>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</si>
  <si>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</si>
  <si>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</si>
  <si>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</si>
  <si>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</si>
  <si>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</si>
  <si>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</si>
  <si>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</si>
  <si>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</si>
  <si>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</si>
  <si>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</si>
  <si>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</si>
  <si>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</si>
  <si>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</si>
  <si>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</si>
  <si>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</si>
  <si>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</si>
  <si>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RESIDUAL OUTPUT</t>
  </si>
  <si>
    <t>Observation</t>
  </si>
  <si>
    <t>Predicted Flow rate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</si>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</sst>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2" fontId="18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0-E141-93C8-4CC36F2EFD46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5.3992480339926301</c:v>
                </c:pt>
                <c:pt idx="1">
                  <c:v>1.8299156863520285</c:v>
                </c:pt>
                <c:pt idx="2">
                  <c:v>-3.8471475071156074</c:v>
                </c:pt>
                <c:pt idx="3">
                  <c:v>1.9347265858760792</c:v>
                </c:pt>
                <c:pt idx="4">
                  <c:v>5.3992480339926301</c:v>
                </c:pt>
                <c:pt idx="5">
                  <c:v>-13.207291916610624</c:v>
                </c:pt>
                <c:pt idx="6">
                  <c:v>-0.31418651466129521</c:v>
                </c:pt>
                <c:pt idx="7">
                  <c:v>5.7936630339412902</c:v>
                </c:pt>
                <c:pt idx="8">
                  <c:v>6.300978685231085</c:v>
                </c:pt>
                <c:pt idx="9">
                  <c:v>-4.4403106783794835</c:v>
                </c:pt>
                <c:pt idx="10">
                  <c:v>18.527755529452257</c:v>
                </c:pt>
                <c:pt idx="11">
                  <c:v>9.1371522184435126</c:v>
                </c:pt>
                <c:pt idx="12">
                  <c:v>-0.2216730074152462</c:v>
                </c:pt>
                <c:pt idx="13">
                  <c:v>41.760877331572203</c:v>
                </c:pt>
                <c:pt idx="14">
                  <c:v>17.744830762356639</c:v>
                </c:pt>
                <c:pt idx="15">
                  <c:v>45.616286980535463</c:v>
                </c:pt>
                <c:pt idx="16">
                  <c:v>34.471630060412849</c:v>
                </c:pt>
                <c:pt idx="17">
                  <c:v>34.518104812307016</c:v>
                </c:pt>
                <c:pt idx="18">
                  <c:v>37.610388088026426</c:v>
                </c:pt>
                <c:pt idx="19">
                  <c:v>37.610388088026426</c:v>
                </c:pt>
                <c:pt idx="20">
                  <c:v>24.826908226500905</c:v>
                </c:pt>
                <c:pt idx="21">
                  <c:v>66.656454467580005</c:v>
                </c:pt>
                <c:pt idx="22">
                  <c:v>64.577540499020827</c:v>
                </c:pt>
                <c:pt idx="23">
                  <c:v>42.406735126360829</c:v>
                </c:pt>
                <c:pt idx="24">
                  <c:v>32.323899547886185</c:v>
                </c:pt>
                <c:pt idx="25">
                  <c:v>47.539049846765813</c:v>
                </c:pt>
                <c:pt idx="26">
                  <c:v>37.406951627486258</c:v>
                </c:pt>
                <c:pt idx="27">
                  <c:v>47.256024559747331</c:v>
                </c:pt>
                <c:pt idx="28">
                  <c:v>37.406951627486258</c:v>
                </c:pt>
                <c:pt idx="29">
                  <c:v>47.256024559747331</c:v>
                </c:pt>
                <c:pt idx="30">
                  <c:v>105.53381367288235</c:v>
                </c:pt>
                <c:pt idx="31">
                  <c:v>58.121807916419471</c:v>
                </c:pt>
                <c:pt idx="32">
                  <c:v>62.514917695006176</c:v>
                </c:pt>
                <c:pt idx="33">
                  <c:v>59.353016235847328</c:v>
                </c:pt>
                <c:pt idx="34">
                  <c:v>48.534270190233237</c:v>
                </c:pt>
                <c:pt idx="35">
                  <c:v>89.660840108008955</c:v>
                </c:pt>
                <c:pt idx="36">
                  <c:v>98.303528480319443</c:v>
                </c:pt>
                <c:pt idx="37">
                  <c:v>70.60124851798895</c:v>
                </c:pt>
                <c:pt idx="38">
                  <c:v>88.000793291315219</c:v>
                </c:pt>
                <c:pt idx="39">
                  <c:v>100.90522089160234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0-E141-93C8-4CC36F2E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80111"/>
        <c:axId val="832498559"/>
      </c:scatterChart>
      <c:valAx>
        <c:axId val="81038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98559"/>
        <c:crosses val="autoZero"/>
        <c:crossBetween val="midCat"/>
      </c:valAx>
      <c:valAx>
        <c:axId val="83249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380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Regressao3!$D$2:$D$41</c:f>
              <c:strCache>
                <c:ptCount val="19"/>
                <c:pt idx="9">
                  <c:v>MS</c:v>
                </c:pt>
                <c:pt idx="10">
                  <c:v>31639.71752</c:v>
                </c:pt>
                <c:pt idx="11">
                  <c:v>362.4553361</c:v>
                </c:pt>
                <c:pt idx="14">
                  <c:v>t Stat</c:v>
                </c:pt>
                <c:pt idx="15">
                  <c:v>#N/A</c:v>
                </c:pt>
                <c:pt idx="16">
                  <c:v>12.91645902</c:v>
                </c:pt>
                <c:pt idx="17">
                  <c:v>0.781330008</c:v>
                </c:pt>
                <c:pt idx="18">
                  <c:v>-2.104113726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7-2441-B17E-9963480D5187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Regressao3!$D$2:$D$41</c:f>
              <c:strCache>
                <c:ptCount val="19"/>
                <c:pt idx="9">
                  <c:v>MS</c:v>
                </c:pt>
                <c:pt idx="10">
                  <c:v>31639.71752</c:v>
                </c:pt>
                <c:pt idx="11">
                  <c:v>362.4553361</c:v>
                </c:pt>
                <c:pt idx="14">
                  <c:v>t Stat</c:v>
                </c:pt>
                <c:pt idx="15">
                  <c:v>#N/A</c:v>
                </c:pt>
                <c:pt idx="16">
                  <c:v>12.91645902</c:v>
                </c:pt>
                <c:pt idx="17">
                  <c:v>0.781330008</c:v>
                </c:pt>
                <c:pt idx="18">
                  <c:v>-2.104113726</c:v>
                </c:pt>
              </c:strCache>
            </c:str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5.0669579749788749</c:v>
                </c:pt>
                <c:pt idx="1">
                  <c:v>2.4941059870041951</c:v>
                </c:pt>
                <c:pt idx="2">
                  <c:v>-2.908768189732688</c:v>
                </c:pt>
                <c:pt idx="3">
                  <c:v>2.521662825470842</c:v>
                </c:pt>
                <c:pt idx="4">
                  <c:v>5.0669579749788749</c:v>
                </c:pt>
                <c:pt idx="5">
                  <c:v>-9.4078208073315199</c:v>
                </c:pt>
                <c:pt idx="6">
                  <c:v>1.5242768246363596</c:v>
                </c:pt>
                <c:pt idx="7">
                  <c:v>6.8190801600107278</c:v>
                </c:pt>
                <c:pt idx="8">
                  <c:v>5.1885292232952747</c:v>
                </c:pt>
                <c:pt idx="9">
                  <c:v>-3.4781862243684936</c:v>
                </c:pt>
                <c:pt idx="10">
                  <c:v>17.318228185569367</c:v>
                </c:pt>
                <c:pt idx="11">
                  <c:v>9.9850462455804934</c:v>
                </c:pt>
                <c:pt idx="12">
                  <c:v>2.0614767420944631</c:v>
                </c:pt>
                <c:pt idx="13">
                  <c:v>45.244640319361622</c:v>
                </c:pt>
                <c:pt idx="14">
                  <c:v>18.72197645891918</c:v>
                </c:pt>
                <c:pt idx="15">
                  <c:v>44.323641006072521</c:v>
                </c:pt>
                <c:pt idx="16">
                  <c:v>29.77839699010946</c:v>
                </c:pt>
                <c:pt idx="17">
                  <c:v>30.780854334113776</c:v>
                </c:pt>
                <c:pt idx="18">
                  <c:v>40.601261703581656</c:v>
                </c:pt>
                <c:pt idx="19">
                  <c:v>40.601261703581656</c:v>
                </c:pt>
                <c:pt idx="20">
                  <c:v>24.101398430918355</c:v>
                </c:pt>
                <c:pt idx="21">
                  <c:v>69.156816207341066</c:v>
                </c:pt>
                <c:pt idx="22">
                  <c:v>65.326486409377026</c:v>
                </c:pt>
                <c:pt idx="23">
                  <c:v>44.323401740612134</c:v>
                </c:pt>
                <c:pt idx="24">
                  <c:v>24.839698554745091</c:v>
                </c:pt>
                <c:pt idx="25">
                  <c:v>48.856789509110286</c:v>
                </c:pt>
                <c:pt idx="26">
                  <c:v>39.137541782094416</c:v>
                </c:pt>
                <c:pt idx="27">
                  <c:v>38.012529811706237</c:v>
                </c:pt>
                <c:pt idx="28">
                  <c:v>39.137541782094416</c:v>
                </c:pt>
                <c:pt idx="29">
                  <c:v>38.012529811706237</c:v>
                </c:pt>
                <c:pt idx="30">
                  <c:v>80.055966387563686</c:v>
                </c:pt>
                <c:pt idx="31">
                  <c:v>56.825550269255181</c:v>
                </c:pt>
                <c:pt idx="32">
                  <c:v>54.192866850452624</c:v>
                </c:pt>
                <c:pt idx="33">
                  <c:v>63.42275421348188</c:v>
                </c:pt>
                <c:pt idx="34">
                  <c:v>37.134380282645935</c:v>
                </c:pt>
                <c:pt idx="35">
                  <c:v>106.29800260978175</c:v>
                </c:pt>
                <c:pt idx="36">
                  <c:v>107.9213714810395</c:v>
                </c:pt>
                <c:pt idx="37">
                  <c:v>73.384405278552919</c:v>
                </c:pt>
                <c:pt idx="38">
                  <c:v>79.11465856626748</c:v>
                </c:pt>
                <c:pt idx="39">
                  <c:v>107.94958890027337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7-2441-B17E-9963480D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33023"/>
        <c:axId val="841734239"/>
      </c:scatterChart>
      <c:valAx>
        <c:axId val="84173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41734239"/>
        <c:crosses val="autoZero"/>
        <c:crossBetween val="midCat"/>
      </c:valAx>
      <c:valAx>
        <c:axId val="841734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1733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9-FE46-BC6E-30F4EF9D160D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Regressao4!$B$26:$B$65</c:f>
              <c:numCache>
                <c:formatCode>General</c:formatCode>
                <c:ptCount val="40"/>
                <c:pt idx="0">
                  <c:v>-2.0353755221208174</c:v>
                </c:pt>
                <c:pt idx="1">
                  <c:v>-4.1496278976070871</c:v>
                </c:pt>
                <c:pt idx="2">
                  <c:v>-4.0270673220426909</c:v>
                </c:pt>
                <c:pt idx="3">
                  <c:v>-4.1220500193193699</c:v>
                </c:pt>
                <c:pt idx="4">
                  <c:v>-2.0353755221208174</c:v>
                </c:pt>
                <c:pt idx="5">
                  <c:v>-11.30809120912255</c:v>
                </c:pt>
                <c:pt idx="6">
                  <c:v>2.3971330892859513</c:v>
                </c:pt>
                <c:pt idx="7">
                  <c:v>7.9870085080350606</c:v>
                </c:pt>
                <c:pt idx="8">
                  <c:v>4.8280058976864364</c:v>
                </c:pt>
                <c:pt idx="9">
                  <c:v>-4.4033657768963108</c:v>
                </c:pt>
                <c:pt idx="10">
                  <c:v>17.427529963415424</c:v>
                </c:pt>
                <c:pt idx="11">
                  <c:v>9.7977196250497531</c:v>
                </c:pt>
                <c:pt idx="12">
                  <c:v>3.3953071636015277</c:v>
                </c:pt>
                <c:pt idx="13">
                  <c:v>45.690313357718324</c:v>
                </c:pt>
                <c:pt idx="14">
                  <c:v>19.123379474903892</c:v>
                </c:pt>
                <c:pt idx="15">
                  <c:v>43.508413785209257</c:v>
                </c:pt>
                <c:pt idx="16">
                  <c:v>30.50329092094368</c:v>
                </c:pt>
                <c:pt idx="17">
                  <c:v>30.439870911159581</c:v>
                </c:pt>
                <c:pt idx="18">
                  <c:v>41.334418960316512</c:v>
                </c:pt>
                <c:pt idx="19">
                  <c:v>41.334418960316512</c:v>
                </c:pt>
                <c:pt idx="20">
                  <c:v>25.912620473831463</c:v>
                </c:pt>
                <c:pt idx="21">
                  <c:v>70.372339812490395</c:v>
                </c:pt>
                <c:pt idx="22">
                  <c:v>65.133373729304793</c:v>
                </c:pt>
                <c:pt idx="23">
                  <c:v>42.926115402223246</c:v>
                </c:pt>
                <c:pt idx="24">
                  <c:v>24.930723222778987</c:v>
                </c:pt>
                <c:pt idx="25">
                  <c:v>49.596249913721863</c:v>
                </c:pt>
                <c:pt idx="26">
                  <c:v>37.299751805579241</c:v>
                </c:pt>
                <c:pt idx="27">
                  <c:v>37.82258255258931</c:v>
                </c:pt>
                <c:pt idx="28">
                  <c:v>37.299751805579241</c:v>
                </c:pt>
                <c:pt idx="29">
                  <c:v>37.82258255258931</c:v>
                </c:pt>
                <c:pt idx="30">
                  <c:v>79.583070291519235</c:v>
                </c:pt>
                <c:pt idx="31">
                  <c:v>57.062491271618867</c:v>
                </c:pt>
                <c:pt idx="32">
                  <c:v>53.724243913937684</c:v>
                </c:pt>
                <c:pt idx="33">
                  <c:v>62.476594553061858</c:v>
                </c:pt>
                <c:pt idx="34">
                  <c:v>37.671336219346188</c:v>
                </c:pt>
                <c:pt idx="35">
                  <c:v>107.37234921259315</c:v>
                </c:pt>
                <c:pt idx="36">
                  <c:v>107.00918679733259</c:v>
                </c:pt>
                <c:pt idx="37">
                  <c:v>73.875583006234123</c:v>
                </c:pt>
                <c:pt idx="38">
                  <c:v>79.392637244460445</c:v>
                </c:pt>
                <c:pt idx="39">
                  <c:v>106.74639629332268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9-FE46-BC6E-30F4EF9D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35519"/>
        <c:axId val="844338879"/>
      </c:scatterChart>
      <c:valAx>
        <c:axId val="84433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4338879"/>
        <c:crosses val="autoZero"/>
        <c:crossBetween val="midCat"/>
      </c:valAx>
      <c:valAx>
        <c:axId val="844338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4335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Regressao4!$C$2:$C$41</c:f>
              <c:strCache>
                <c:ptCount val="40"/>
                <c:pt idx="9">
                  <c:v>SS</c:v>
                </c:pt>
                <c:pt idx="10">
                  <c:v>94697.88207</c:v>
                </c:pt>
                <c:pt idx="11">
                  <c:v>13632.11793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1.45495E-07</c:v>
                </c:pt>
                <c:pt idx="17">
                  <c:v>0.066406633</c:v>
                </c:pt>
                <c:pt idx="23">
                  <c:v>Residuals</c:v>
                </c:pt>
                <c:pt idx="24">
                  <c:v>2.035375522</c:v>
                </c:pt>
                <c:pt idx="25">
                  <c:v>4.149627898</c:v>
                </c:pt>
                <c:pt idx="26">
                  <c:v>4.027067322</c:v>
                </c:pt>
                <c:pt idx="27">
                  <c:v>4.122050019</c:v>
                </c:pt>
                <c:pt idx="28">
                  <c:v>2.035375522</c:v>
                </c:pt>
                <c:pt idx="29">
                  <c:v>15.30809121</c:v>
                </c:pt>
                <c:pt idx="30">
                  <c:v>1.602866911</c:v>
                </c:pt>
                <c:pt idx="31">
                  <c:v>-3.987008508</c:v>
                </c:pt>
                <c:pt idx="32">
                  <c:v>-0.828005898</c:v>
                </c:pt>
                <c:pt idx="33">
                  <c:v>8.403365777</c:v>
                </c:pt>
                <c:pt idx="34">
                  <c:v>-7.427529963</c:v>
                </c:pt>
                <c:pt idx="35">
                  <c:v>0.202280375</c:v>
                </c:pt>
                <c:pt idx="36">
                  <c:v>6.604692836</c:v>
                </c:pt>
                <c:pt idx="37">
                  <c:v>-35.69031336</c:v>
                </c:pt>
                <c:pt idx="38">
                  <c:v>-9.123379475</c:v>
                </c:pt>
                <c:pt idx="39">
                  <c:v>-23.50841379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C-DD42-B233-363679EA2717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Regressao4!$C$2:$C$41</c:f>
              <c:strCache>
                <c:ptCount val="40"/>
                <c:pt idx="9">
                  <c:v>SS</c:v>
                </c:pt>
                <c:pt idx="10">
                  <c:v>94697.88207</c:v>
                </c:pt>
                <c:pt idx="11">
                  <c:v>13632.11793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1.45495E-07</c:v>
                </c:pt>
                <c:pt idx="17">
                  <c:v>0.066406633</c:v>
                </c:pt>
                <c:pt idx="23">
                  <c:v>Residuals</c:v>
                </c:pt>
                <c:pt idx="24">
                  <c:v>2.035375522</c:v>
                </c:pt>
                <c:pt idx="25">
                  <c:v>4.149627898</c:v>
                </c:pt>
                <c:pt idx="26">
                  <c:v>4.027067322</c:v>
                </c:pt>
                <c:pt idx="27">
                  <c:v>4.122050019</c:v>
                </c:pt>
                <c:pt idx="28">
                  <c:v>2.035375522</c:v>
                </c:pt>
                <c:pt idx="29">
                  <c:v>15.30809121</c:v>
                </c:pt>
                <c:pt idx="30">
                  <c:v>1.602866911</c:v>
                </c:pt>
                <c:pt idx="31">
                  <c:v>-3.987008508</c:v>
                </c:pt>
                <c:pt idx="32">
                  <c:v>-0.828005898</c:v>
                </c:pt>
                <c:pt idx="33">
                  <c:v>8.403365777</c:v>
                </c:pt>
                <c:pt idx="34">
                  <c:v>-7.427529963</c:v>
                </c:pt>
                <c:pt idx="35">
                  <c:v>0.202280375</c:v>
                </c:pt>
                <c:pt idx="36">
                  <c:v>6.604692836</c:v>
                </c:pt>
                <c:pt idx="37">
                  <c:v>-35.69031336</c:v>
                </c:pt>
                <c:pt idx="38">
                  <c:v>-9.123379475</c:v>
                </c:pt>
                <c:pt idx="39">
                  <c:v>-23.50841379</c:v>
                </c:pt>
              </c:strCache>
            </c:strRef>
          </c:xVal>
          <c:yVal>
            <c:numRef>
              <c:f>Regressao4!$B$26:$B$65</c:f>
              <c:numCache>
                <c:formatCode>General</c:formatCode>
                <c:ptCount val="40"/>
                <c:pt idx="0">
                  <c:v>-2.0353755221208174</c:v>
                </c:pt>
                <c:pt idx="1">
                  <c:v>-4.1496278976070871</c:v>
                </c:pt>
                <c:pt idx="2">
                  <c:v>-4.0270673220426909</c:v>
                </c:pt>
                <c:pt idx="3">
                  <c:v>-4.1220500193193699</c:v>
                </c:pt>
                <c:pt idx="4">
                  <c:v>-2.0353755221208174</c:v>
                </c:pt>
                <c:pt idx="5">
                  <c:v>-11.30809120912255</c:v>
                </c:pt>
                <c:pt idx="6">
                  <c:v>2.3971330892859513</c:v>
                </c:pt>
                <c:pt idx="7">
                  <c:v>7.9870085080350606</c:v>
                </c:pt>
                <c:pt idx="8">
                  <c:v>4.8280058976864364</c:v>
                </c:pt>
                <c:pt idx="9">
                  <c:v>-4.4033657768963108</c:v>
                </c:pt>
                <c:pt idx="10">
                  <c:v>17.427529963415424</c:v>
                </c:pt>
                <c:pt idx="11">
                  <c:v>9.7977196250497531</c:v>
                </c:pt>
                <c:pt idx="12">
                  <c:v>3.3953071636015277</c:v>
                </c:pt>
                <c:pt idx="13">
                  <c:v>45.690313357718324</c:v>
                </c:pt>
                <c:pt idx="14">
                  <c:v>19.123379474903892</c:v>
                </c:pt>
                <c:pt idx="15">
                  <c:v>43.508413785209257</c:v>
                </c:pt>
                <c:pt idx="16">
                  <c:v>30.50329092094368</c:v>
                </c:pt>
                <c:pt idx="17">
                  <c:v>30.439870911159581</c:v>
                </c:pt>
                <c:pt idx="18">
                  <c:v>41.334418960316512</c:v>
                </c:pt>
                <c:pt idx="19">
                  <c:v>41.334418960316512</c:v>
                </c:pt>
                <c:pt idx="20">
                  <c:v>25.912620473831463</c:v>
                </c:pt>
                <c:pt idx="21">
                  <c:v>70.372339812490395</c:v>
                </c:pt>
                <c:pt idx="22">
                  <c:v>65.133373729304793</c:v>
                </c:pt>
                <c:pt idx="23">
                  <c:v>42.926115402223246</c:v>
                </c:pt>
                <c:pt idx="24">
                  <c:v>24.930723222778987</c:v>
                </c:pt>
                <c:pt idx="25">
                  <c:v>49.596249913721863</c:v>
                </c:pt>
                <c:pt idx="26">
                  <c:v>37.299751805579241</c:v>
                </c:pt>
                <c:pt idx="27">
                  <c:v>37.82258255258931</c:v>
                </c:pt>
                <c:pt idx="28">
                  <c:v>37.299751805579241</c:v>
                </c:pt>
                <c:pt idx="29">
                  <c:v>37.82258255258931</c:v>
                </c:pt>
                <c:pt idx="30">
                  <c:v>79.583070291519235</c:v>
                </c:pt>
                <c:pt idx="31">
                  <c:v>57.062491271618867</c:v>
                </c:pt>
                <c:pt idx="32">
                  <c:v>53.724243913937684</c:v>
                </c:pt>
                <c:pt idx="33">
                  <c:v>62.476594553061858</c:v>
                </c:pt>
                <c:pt idx="34">
                  <c:v>37.671336219346188</c:v>
                </c:pt>
                <c:pt idx="35">
                  <c:v>107.37234921259315</c:v>
                </c:pt>
                <c:pt idx="36">
                  <c:v>107.00918679733259</c:v>
                </c:pt>
                <c:pt idx="37">
                  <c:v>73.875583006234123</c:v>
                </c:pt>
                <c:pt idx="38">
                  <c:v>79.392637244460445</c:v>
                </c:pt>
                <c:pt idx="39">
                  <c:v>106.74639629332268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C-DD42-B233-363679EA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18815"/>
        <c:axId val="843425279"/>
      </c:scatterChart>
      <c:valAx>
        <c:axId val="84341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43425279"/>
        <c:crosses val="autoZero"/>
        <c:crossBetween val="midCat"/>
      </c:valAx>
      <c:valAx>
        <c:axId val="843425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3418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F-744E-B5CE-8E70C001E280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Regressao5!$B$28:$B$67</c:f>
              <c:numCache>
                <c:formatCode>General</c:formatCode>
                <c:ptCount val="40"/>
                <c:pt idx="0">
                  <c:v>4.2576603417669396</c:v>
                </c:pt>
                <c:pt idx="1">
                  <c:v>0.7708104813686093</c:v>
                </c:pt>
                <c:pt idx="2">
                  <c:v>-3.7931161610529305</c:v>
                </c:pt>
                <c:pt idx="3">
                  <c:v>0.91758189521106881</c:v>
                </c:pt>
                <c:pt idx="4">
                  <c:v>4.2576603417669396</c:v>
                </c:pt>
                <c:pt idx="5">
                  <c:v>-12.484805243930683</c:v>
                </c:pt>
                <c:pt idx="6">
                  <c:v>1.9958824846711352</c:v>
                </c:pt>
                <c:pt idx="7">
                  <c:v>7.5632640526911459</c:v>
                </c:pt>
                <c:pt idx="8">
                  <c:v>7.9335267411542443</c:v>
                </c:pt>
                <c:pt idx="9">
                  <c:v>-3.215174688395197</c:v>
                </c:pt>
                <c:pt idx="10">
                  <c:v>19.8426764343873</c:v>
                </c:pt>
                <c:pt idx="11">
                  <c:v>12.369203403978279</c:v>
                </c:pt>
                <c:pt idx="12">
                  <c:v>1.8284670748301455</c:v>
                </c:pt>
                <c:pt idx="13">
                  <c:v>45.276618360630664</c:v>
                </c:pt>
                <c:pt idx="14">
                  <c:v>21.2530362064713</c:v>
                </c:pt>
                <c:pt idx="15">
                  <c:v>48.707873833103868</c:v>
                </c:pt>
                <c:pt idx="16">
                  <c:v>30.920872727269881</c:v>
                </c:pt>
                <c:pt idx="17">
                  <c:v>33.880690777432761</c:v>
                </c:pt>
                <c:pt idx="18">
                  <c:v>41.009449752679757</c:v>
                </c:pt>
                <c:pt idx="19">
                  <c:v>41.009449752679757</c:v>
                </c:pt>
                <c:pt idx="20">
                  <c:v>22.494548141865142</c:v>
                </c:pt>
                <c:pt idx="21">
                  <c:v>65.635182399725181</c:v>
                </c:pt>
                <c:pt idx="22">
                  <c:v>66.812465164643839</c:v>
                </c:pt>
                <c:pt idx="23">
                  <c:v>48.700143592051916</c:v>
                </c:pt>
                <c:pt idx="24">
                  <c:v>28.175765962971759</c:v>
                </c:pt>
                <c:pt idx="25">
                  <c:v>48.567112386936152</c:v>
                </c:pt>
                <c:pt idx="26">
                  <c:v>43.812438222416617</c:v>
                </c:pt>
                <c:pt idx="27">
                  <c:v>40.717189132940582</c:v>
                </c:pt>
                <c:pt idx="28">
                  <c:v>43.812438222416617</c:v>
                </c:pt>
                <c:pt idx="29">
                  <c:v>40.717189132940582</c:v>
                </c:pt>
                <c:pt idx="30">
                  <c:v>79.954749475713356</c:v>
                </c:pt>
                <c:pt idx="31">
                  <c:v>59.124255728950274</c:v>
                </c:pt>
                <c:pt idx="32">
                  <c:v>55.638815845266173</c:v>
                </c:pt>
                <c:pt idx="33">
                  <c:v>66.231411936924246</c:v>
                </c:pt>
                <c:pt idx="34">
                  <c:v>39.904853925990849</c:v>
                </c:pt>
                <c:pt idx="35">
                  <c:v>99.278012839726955</c:v>
                </c:pt>
                <c:pt idx="36">
                  <c:v>105.56802294706861</c:v>
                </c:pt>
                <c:pt idx="37">
                  <c:v>69.40440367118174</c:v>
                </c:pt>
                <c:pt idx="38">
                  <c:v>77.939914415781601</c:v>
                </c:pt>
                <c:pt idx="39">
                  <c:v>105.60925621923387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F-744E-B5CE-8E70C001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51360"/>
        <c:axId val="1590552992"/>
      </c:scatterChart>
      <c:valAx>
        <c:axId val="15905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0552992"/>
        <c:crosses val="autoZero"/>
        <c:crossBetween val="midCat"/>
      </c:valAx>
      <c:valAx>
        <c:axId val="159055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90551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Regressao5!$C$2:$C$41</c:f>
              <c:strCache>
                <c:ptCount val="40"/>
                <c:pt idx="9">
                  <c:v>SS</c:v>
                </c:pt>
                <c:pt idx="10">
                  <c:v>95199.98927</c:v>
                </c:pt>
                <c:pt idx="11">
                  <c:v>13130.01073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5.58922E-07</c:v>
                </c:pt>
                <c:pt idx="17">
                  <c:v>0.187102645</c:v>
                </c:pt>
                <c:pt idx="18">
                  <c:v>0.09861013</c:v>
                </c:pt>
                <c:pt idx="19">
                  <c:v>0.003884449</c:v>
                </c:pt>
                <c:pt idx="25">
                  <c:v>Residuals</c:v>
                </c:pt>
                <c:pt idx="26">
                  <c:v>-4.257660342</c:v>
                </c:pt>
                <c:pt idx="27">
                  <c:v>-0.770810481</c:v>
                </c:pt>
                <c:pt idx="28">
                  <c:v>3.793116161</c:v>
                </c:pt>
                <c:pt idx="29">
                  <c:v>-0.917581895</c:v>
                </c:pt>
                <c:pt idx="30">
                  <c:v>-4.257660342</c:v>
                </c:pt>
                <c:pt idx="31">
                  <c:v>16.48480524</c:v>
                </c:pt>
                <c:pt idx="32">
                  <c:v>2.004117515</c:v>
                </c:pt>
                <c:pt idx="33">
                  <c:v>-3.563264053</c:v>
                </c:pt>
                <c:pt idx="34">
                  <c:v>-3.933526741</c:v>
                </c:pt>
                <c:pt idx="35">
                  <c:v>7.215174688</c:v>
                </c:pt>
                <c:pt idx="36">
                  <c:v>-9.842676434</c:v>
                </c:pt>
                <c:pt idx="37">
                  <c:v>-2.369203404</c:v>
                </c:pt>
                <c:pt idx="38">
                  <c:v>8.171532925</c:v>
                </c:pt>
                <c:pt idx="39">
                  <c:v>-35.27661836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C-7C42-A9CC-2CEAB561CC2C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Regressao5!$C$2:$C$41</c:f>
              <c:strCache>
                <c:ptCount val="40"/>
                <c:pt idx="9">
                  <c:v>SS</c:v>
                </c:pt>
                <c:pt idx="10">
                  <c:v>95199.98927</c:v>
                </c:pt>
                <c:pt idx="11">
                  <c:v>13130.01073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5.58922E-07</c:v>
                </c:pt>
                <c:pt idx="17">
                  <c:v>0.187102645</c:v>
                </c:pt>
                <c:pt idx="18">
                  <c:v>0.09861013</c:v>
                </c:pt>
                <c:pt idx="19">
                  <c:v>0.003884449</c:v>
                </c:pt>
                <c:pt idx="25">
                  <c:v>Residuals</c:v>
                </c:pt>
                <c:pt idx="26">
                  <c:v>-4.257660342</c:v>
                </c:pt>
                <c:pt idx="27">
                  <c:v>-0.770810481</c:v>
                </c:pt>
                <c:pt idx="28">
                  <c:v>3.793116161</c:v>
                </c:pt>
                <c:pt idx="29">
                  <c:v>-0.917581895</c:v>
                </c:pt>
                <c:pt idx="30">
                  <c:v>-4.257660342</c:v>
                </c:pt>
                <c:pt idx="31">
                  <c:v>16.48480524</c:v>
                </c:pt>
                <c:pt idx="32">
                  <c:v>2.004117515</c:v>
                </c:pt>
                <c:pt idx="33">
                  <c:v>-3.563264053</c:v>
                </c:pt>
                <c:pt idx="34">
                  <c:v>-3.933526741</c:v>
                </c:pt>
                <c:pt idx="35">
                  <c:v>7.215174688</c:v>
                </c:pt>
                <c:pt idx="36">
                  <c:v>-9.842676434</c:v>
                </c:pt>
                <c:pt idx="37">
                  <c:v>-2.369203404</c:v>
                </c:pt>
                <c:pt idx="38">
                  <c:v>8.171532925</c:v>
                </c:pt>
                <c:pt idx="39">
                  <c:v>-35.27661836</c:v>
                </c:pt>
              </c:strCache>
            </c:strRef>
          </c:xVal>
          <c:yVal>
            <c:numRef>
              <c:f>Regressao5!$B$28:$B$67</c:f>
              <c:numCache>
                <c:formatCode>General</c:formatCode>
                <c:ptCount val="40"/>
                <c:pt idx="0">
                  <c:v>4.2576603417669396</c:v>
                </c:pt>
                <c:pt idx="1">
                  <c:v>0.7708104813686093</c:v>
                </c:pt>
                <c:pt idx="2">
                  <c:v>-3.7931161610529305</c:v>
                </c:pt>
                <c:pt idx="3">
                  <c:v>0.91758189521106881</c:v>
                </c:pt>
                <c:pt idx="4">
                  <c:v>4.2576603417669396</c:v>
                </c:pt>
                <c:pt idx="5">
                  <c:v>-12.484805243930683</c:v>
                </c:pt>
                <c:pt idx="6">
                  <c:v>1.9958824846711352</c:v>
                </c:pt>
                <c:pt idx="7">
                  <c:v>7.5632640526911459</c:v>
                </c:pt>
                <c:pt idx="8">
                  <c:v>7.9335267411542443</c:v>
                </c:pt>
                <c:pt idx="9">
                  <c:v>-3.215174688395197</c:v>
                </c:pt>
                <c:pt idx="10">
                  <c:v>19.8426764343873</c:v>
                </c:pt>
                <c:pt idx="11">
                  <c:v>12.369203403978279</c:v>
                </c:pt>
                <c:pt idx="12">
                  <c:v>1.8284670748301455</c:v>
                </c:pt>
                <c:pt idx="13">
                  <c:v>45.276618360630664</c:v>
                </c:pt>
                <c:pt idx="14">
                  <c:v>21.2530362064713</c:v>
                </c:pt>
                <c:pt idx="15">
                  <c:v>48.707873833103868</c:v>
                </c:pt>
                <c:pt idx="16">
                  <c:v>30.920872727269881</c:v>
                </c:pt>
                <c:pt idx="17">
                  <c:v>33.880690777432761</c:v>
                </c:pt>
                <c:pt idx="18">
                  <c:v>41.009449752679757</c:v>
                </c:pt>
                <c:pt idx="19">
                  <c:v>41.009449752679757</c:v>
                </c:pt>
                <c:pt idx="20">
                  <c:v>22.494548141865142</c:v>
                </c:pt>
                <c:pt idx="21">
                  <c:v>65.635182399725181</c:v>
                </c:pt>
                <c:pt idx="22">
                  <c:v>66.812465164643839</c:v>
                </c:pt>
                <c:pt idx="23">
                  <c:v>48.700143592051916</c:v>
                </c:pt>
                <c:pt idx="24">
                  <c:v>28.175765962971759</c:v>
                </c:pt>
                <c:pt idx="25">
                  <c:v>48.567112386936152</c:v>
                </c:pt>
                <c:pt idx="26">
                  <c:v>43.812438222416617</c:v>
                </c:pt>
                <c:pt idx="27">
                  <c:v>40.717189132940582</c:v>
                </c:pt>
                <c:pt idx="28">
                  <c:v>43.812438222416617</c:v>
                </c:pt>
                <c:pt idx="29">
                  <c:v>40.717189132940582</c:v>
                </c:pt>
                <c:pt idx="30">
                  <c:v>79.954749475713356</c:v>
                </c:pt>
                <c:pt idx="31">
                  <c:v>59.124255728950274</c:v>
                </c:pt>
                <c:pt idx="32">
                  <c:v>55.638815845266173</c:v>
                </c:pt>
                <c:pt idx="33">
                  <c:v>66.231411936924246</c:v>
                </c:pt>
                <c:pt idx="34">
                  <c:v>39.904853925990849</c:v>
                </c:pt>
                <c:pt idx="35">
                  <c:v>99.278012839726955</c:v>
                </c:pt>
                <c:pt idx="36">
                  <c:v>105.56802294706861</c:v>
                </c:pt>
                <c:pt idx="37">
                  <c:v>69.40440367118174</c:v>
                </c:pt>
                <c:pt idx="38">
                  <c:v>77.939914415781601</c:v>
                </c:pt>
                <c:pt idx="39">
                  <c:v>105.60925621923387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C-7C42-A9CC-2CEAB561C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7392"/>
        <c:axId val="1589879024"/>
      </c:scatterChart>
      <c:valAx>
        <c:axId val="158987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9879024"/>
        <c:crosses val="autoZero"/>
        <c:crossBetween val="midCat"/>
      </c:valAx>
      <c:valAx>
        <c:axId val="158987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89877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Regressao5!$D$2:$D$41</c:f>
              <c:strCache>
                <c:ptCount val="20"/>
                <c:pt idx="9">
                  <c:v>MS</c:v>
                </c:pt>
                <c:pt idx="10">
                  <c:v>23799.99732</c:v>
                </c:pt>
                <c:pt idx="11">
                  <c:v>364.7225203</c:v>
                </c:pt>
                <c:pt idx="14">
                  <c:v>t Stat</c:v>
                </c:pt>
                <c:pt idx="15">
                  <c:v>#N/A</c:v>
                </c:pt>
                <c:pt idx="16">
                  <c:v>2.53323809</c:v>
                </c:pt>
                <c:pt idx="17">
                  <c:v>0.718104046</c:v>
                </c:pt>
                <c:pt idx="18">
                  <c:v>-2.179960606</c:v>
                </c:pt>
                <c:pt idx="19">
                  <c:v>0.877497011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5-5C45-B85F-B3401F27B8FE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Regressao5!$D$2:$D$41</c:f>
              <c:strCache>
                <c:ptCount val="20"/>
                <c:pt idx="9">
                  <c:v>MS</c:v>
                </c:pt>
                <c:pt idx="10">
                  <c:v>23799.99732</c:v>
                </c:pt>
                <c:pt idx="11">
                  <c:v>364.7225203</c:v>
                </c:pt>
                <c:pt idx="14">
                  <c:v>t Stat</c:v>
                </c:pt>
                <c:pt idx="15">
                  <c:v>#N/A</c:v>
                </c:pt>
                <c:pt idx="16">
                  <c:v>2.53323809</c:v>
                </c:pt>
                <c:pt idx="17">
                  <c:v>0.718104046</c:v>
                </c:pt>
                <c:pt idx="18">
                  <c:v>-2.179960606</c:v>
                </c:pt>
                <c:pt idx="19">
                  <c:v>0.877497011</c:v>
                </c:pt>
              </c:strCache>
            </c:strRef>
          </c:xVal>
          <c:yVal>
            <c:numRef>
              <c:f>Regressao5!$B$28:$B$67</c:f>
              <c:numCache>
                <c:formatCode>General</c:formatCode>
                <c:ptCount val="40"/>
                <c:pt idx="0">
                  <c:v>4.2576603417669396</c:v>
                </c:pt>
                <c:pt idx="1">
                  <c:v>0.7708104813686093</c:v>
                </c:pt>
                <c:pt idx="2">
                  <c:v>-3.7931161610529305</c:v>
                </c:pt>
                <c:pt idx="3">
                  <c:v>0.91758189521106881</c:v>
                </c:pt>
                <c:pt idx="4">
                  <c:v>4.2576603417669396</c:v>
                </c:pt>
                <c:pt idx="5">
                  <c:v>-12.484805243930683</c:v>
                </c:pt>
                <c:pt idx="6">
                  <c:v>1.9958824846711352</c:v>
                </c:pt>
                <c:pt idx="7">
                  <c:v>7.5632640526911459</c:v>
                </c:pt>
                <c:pt idx="8">
                  <c:v>7.9335267411542443</c:v>
                </c:pt>
                <c:pt idx="9">
                  <c:v>-3.215174688395197</c:v>
                </c:pt>
                <c:pt idx="10">
                  <c:v>19.8426764343873</c:v>
                </c:pt>
                <c:pt idx="11">
                  <c:v>12.369203403978279</c:v>
                </c:pt>
                <c:pt idx="12">
                  <c:v>1.8284670748301455</c:v>
                </c:pt>
                <c:pt idx="13">
                  <c:v>45.276618360630664</c:v>
                </c:pt>
                <c:pt idx="14">
                  <c:v>21.2530362064713</c:v>
                </c:pt>
                <c:pt idx="15">
                  <c:v>48.707873833103868</c:v>
                </c:pt>
                <c:pt idx="16">
                  <c:v>30.920872727269881</c:v>
                </c:pt>
                <c:pt idx="17">
                  <c:v>33.880690777432761</c:v>
                </c:pt>
                <c:pt idx="18">
                  <c:v>41.009449752679757</c:v>
                </c:pt>
                <c:pt idx="19">
                  <c:v>41.009449752679757</c:v>
                </c:pt>
                <c:pt idx="20">
                  <c:v>22.494548141865142</c:v>
                </c:pt>
                <c:pt idx="21">
                  <c:v>65.635182399725181</c:v>
                </c:pt>
                <c:pt idx="22">
                  <c:v>66.812465164643839</c:v>
                </c:pt>
                <c:pt idx="23">
                  <c:v>48.700143592051916</c:v>
                </c:pt>
                <c:pt idx="24">
                  <c:v>28.175765962971759</c:v>
                </c:pt>
                <c:pt idx="25">
                  <c:v>48.567112386936152</c:v>
                </c:pt>
                <c:pt idx="26">
                  <c:v>43.812438222416617</c:v>
                </c:pt>
                <c:pt idx="27">
                  <c:v>40.717189132940582</c:v>
                </c:pt>
                <c:pt idx="28">
                  <c:v>43.812438222416617</c:v>
                </c:pt>
                <c:pt idx="29">
                  <c:v>40.717189132940582</c:v>
                </c:pt>
                <c:pt idx="30">
                  <c:v>79.954749475713356</c:v>
                </c:pt>
                <c:pt idx="31">
                  <c:v>59.124255728950274</c:v>
                </c:pt>
                <c:pt idx="32">
                  <c:v>55.638815845266173</c:v>
                </c:pt>
                <c:pt idx="33">
                  <c:v>66.231411936924246</c:v>
                </c:pt>
                <c:pt idx="34">
                  <c:v>39.904853925990849</c:v>
                </c:pt>
                <c:pt idx="35">
                  <c:v>99.278012839726955</c:v>
                </c:pt>
                <c:pt idx="36">
                  <c:v>105.56802294706861</c:v>
                </c:pt>
                <c:pt idx="37">
                  <c:v>69.40440367118174</c:v>
                </c:pt>
                <c:pt idx="38">
                  <c:v>77.939914415781601</c:v>
                </c:pt>
                <c:pt idx="39">
                  <c:v>105.60925621923387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5-5C45-B85F-B3401F27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46080"/>
        <c:axId val="1591627088"/>
      </c:scatterChart>
      <c:valAx>
        <c:axId val="15916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1627088"/>
        <c:crosses val="autoZero"/>
        <c:crossBetween val="midCat"/>
      </c:valAx>
      <c:valAx>
        <c:axId val="159162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91646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Regressao5!$E$2:$E$41</c:f>
              <c:strCache>
                <c:ptCount val="20"/>
                <c:pt idx="9">
                  <c:v>F</c:v>
                </c:pt>
                <c:pt idx="10">
                  <c:v>65.25508022</c:v>
                </c:pt>
                <c:pt idx="14">
                  <c:v>P-value</c:v>
                </c:pt>
                <c:pt idx="15">
                  <c:v>#N/A</c:v>
                </c:pt>
                <c:pt idx="16">
                  <c:v>0.01579979</c:v>
                </c:pt>
                <c:pt idx="17">
                  <c:v>0.47732787</c:v>
                </c:pt>
                <c:pt idx="18">
                  <c:v>0.035880446</c:v>
                </c:pt>
                <c:pt idx="19">
                  <c:v>0.386035469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1-CC41-B927-52C8C08233CE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Regressao5!$E$2:$E$41</c:f>
              <c:strCache>
                <c:ptCount val="20"/>
                <c:pt idx="9">
                  <c:v>F</c:v>
                </c:pt>
                <c:pt idx="10">
                  <c:v>65.25508022</c:v>
                </c:pt>
                <c:pt idx="14">
                  <c:v>P-value</c:v>
                </c:pt>
                <c:pt idx="15">
                  <c:v>#N/A</c:v>
                </c:pt>
                <c:pt idx="16">
                  <c:v>0.01579979</c:v>
                </c:pt>
                <c:pt idx="17">
                  <c:v>0.47732787</c:v>
                </c:pt>
                <c:pt idx="18">
                  <c:v>0.035880446</c:v>
                </c:pt>
                <c:pt idx="19">
                  <c:v>0.386035469</c:v>
                </c:pt>
              </c:strCache>
            </c:strRef>
          </c:xVal>
          <c:yVal>
            <c:numRef>
              <c:f>Regressao5!$B$28:$B$67</c:f>
              <c:numCache>
                <c:formatCode>General</c:formatCode>
                <c:ptCount val="40"/>
                <c:pt idx="0">
                  <c:v>4.2576603417669396</c:v>
                </c:pt>
                <c:pt idx="1">
                  <c:v>0.7708104813686093</c:v>
                </c:pt>
                <c:pt idx="2">
                  <c:v>-3.7931161610529305</c:v>
                </c:pt>
                <c:pt idx="3">
                  <c:v>0.91758189521106881</c:v>
                </c:pt>
                <c:pt idx="4">
                  <c:v>4.2576603417669396</c:v>
                </c:pt>
                <c:pt idx="5">
                  <c:v>-12.484805243930683</c:v>
                </c:pt>
                <c:pt idx="6">
                  <c:v>1.9958824846711352</c:v>
                </c:pt>
                <c:pt idx="7">
                  <c:v>7.5632640526911459</c:v>
                </c:pt>
                <c:pt idx="8">
                  <c:v>7.9335267411542443</c:v>
                </c:pt>
                <c:pt idx="9">
                  <c:v>-3.215174688395197</c:v>
                </c:pt>
                <c:pt idx="10">
                  <c:v>19.8426764343873</c:v>
                </c:pt>
                <c:pt idx="11">
                  <c:v>12.369203403978279</c:v>
                </c:pt>
                <c:pt idx="12">
                  <c:v>1.8284670748301455</c:v>
                </c:pt>
                <c:pt idx="13">
                  <c:v>45.276618360630664</c:v>
                </c:pt>
                <c:pt idx="14">
                  <c:v>21.2530362064713</c:v>
                </c:pt>
                <c:pt idx="15">
                  <c:v>48.707873833103868</c:v>
                </c:pt>
                <c:pt idx="16">
                  <c:v>30.920872727269881</c:v>
                </c:pt>
                <c:pt idx="17">
                  <c:v>33.880690777432761</c:v>
                </c:pt>
                <c:pt idx="18">
                  <c:v>41.009449752679757</c:v>
                </c:pt>
                <c:pt idx="19">
                  <c:v>41.009449752679757</c:v>
                </c:pt>
                <c:pt idx="20">
                  <c:v>22.494548141865142</c:v>
                </c:pt>
                <c:pt idx="21">
                  <c:v>65.635182399725181</c:v>
                </c:pt>
                <c:pt idx="22">
                  <c:v>66.812465164643839</c:v>
                </c:pt>
                <c:pt idx="23">
                  <c:v>48.700143592051916</c:v>
                </c:pt>
                <c:pt idx="24">
                  <c:v>28.175765962971759</c:v>
                </c:pt>
                <c:pt idx="25">
                  <c:v>48.567112386936152</c:v>
                </c:pt>
                <c:pt idx="26">
                  <c:v>43.812438222416617</c:v>
                </c:pt>
                <c:pt idx="27">
                  <c:v>40.717189132940582</c:v>
                </c:pt>
                <c:pt idx="28">
                  <c:v>43.812438222416617</c:v>
                </c:pt>
                <c:pt idx="29">
                  <c:v>40.717189132940582</c:v>
                </c:pt>
                <c:pt idx="30">
                  <c:v>79.954749475713356</c:v>
                </c:pt>
                <c:pt idx="31">
                  <c:v>59.124255728950274</c:v>
                </c:pt>
                <c:pt idx="32">
                  <c:v>55.638815845266173</c:v>
                </c:pt>
                <c:pt idx="33">
                  <c:v>66.231411936924246</c:v>
                </c:pt>
                <c:pt idx="34">
                  <c:v>39.904853925990849</c:v>
                </c:pt>
                <c:pt idx="35">
                  <c:v>99.278012839726955</c:v>
                </c:pt>
                <c:pt idx="36">
                  <c:v>105.56802294706861</c:v>
                </c:pt>
                <c:pt idx="37">
                  <c:v>69.40440367118174</c:v>
                </c:pt>
                <c:pt idx="38">
                  <c:v>77.939914415781601</c:v>
                </c:pt>
                <c:pt idx="39">
                  <c:v>105.60925621923387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E1-CC41-B927-52C8C0823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420576"/>
        <c:axId val="1590422208"/>
      </c:scatterChart>
      <c:valAx>
        <c:axId val="15904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0422208"/>
        <c:crosses val="autoZero"/>
        <c:crossBetween val="midCat"/>
      </c:valAx>
      <c:valAx>
        <c:axId val="159042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90420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Regressao1!$C$2:$C$41</c:f>
              <c:strCache>
                <c:ptCount val="40"/>
                <c:pt idx="9">
                  <c:v>SS</c:v>
                </c:pt>
                <c:pt idx="10">
                  <c:v>96635.95637</c:v>
                </c:pt>
                <c:pt idx="11">
                  <c:v>11694.04363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6.44146E-07</c:v>
                </c:pt>
                <c:pt idx="17">
                  <c:v>0.179588217</c:v>
                </c:pt>
                <c:pt idx="18">
                  <c:v>0.094444234</c:v>
                </c:pt>
                <c:pt idx="19">
                  <c:v>0.003752764</c:v>
                </c:pt>
                <c:pt idx="20">
                  <c:v>0.000204178</c:v>
                </c:pt>
                <c:pt idx="26">
                  <c:v>Residuals</c:v>
                </c:pt>
                <c:pt idx="27">
                  <c:v>-5.399248034</c:v>
                </c:pt>
                <c:pt idx="28">
                  <c:v>-1.829915686</c:v>
                </c:pt>
                <c:pt idx="29">
                  <c:v>3.847147507</c:v>
                </c:pt>
                <c:pt idx="30">
                  <c:v>-1.934726586</c:v>
                </c:pt>
                <c:pt idx="31">
                  <c:v>-5.399248034</c:v>
                </c:pt>
                <c:pt idx="32">
                  <c:v>17.20729192</c:v>
                </c:pt>
                <c:pt idx="33">
                  <c:v>4.314186515</c:v>
                </c:pt>
                <c:pt idx="34">
                  <c:v>-1.793663034</c:v>
                </c:pt>
                <c:pt idx="35">
                  <c:v>-2.300978685</c:v>
                </c:pt>
                <c:pt idx="36">
                  <c:v>8.440310678</c:v>
                </c:pt>
                <c:pt idx="37">
                  <c:v>-8.527755529</c:v>
                </c:pt>
                <c:pt idx="38">
                  <c:v>0.862847782</c:v>
                </c:pt>
                <c:pt idx="39">
                  <c:v>10.22167301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B-B445-B484-DA7819129E9A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Regressao1!$C$2:$C$41</c:f>
              <c:strCache>
                <c:ptCount val="40"/>
                <c:pt idx="9">
                  <c:v>SS</c:v>
                </c:pt>
                <c:pt idx="10">
                  <c:v>96635.95637</c:v>
                </c:pt>
                <c:pt idx="11">
                  <c:v>11694.04363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6.44146E-07</c:v>
                </c:pt>
                <c:pt idx="17">
                  <c:v>0.179588217</c:v>
                </c:pt>
                <c:pt idx="18">
                  <c:v>0.094444234</c:v>
                </c:pt>
                <c:pt idx="19">
                  <c:v>0.003752764</c:v>
                </c:pt>
                <c:pt idx="20">
                  <c:v>0.000204178</c:v>
                </c:pt>
                <c:pt idx="26">
                  <c:v>Residuals</c:v>
                </c:pt>
                <c:pt idx="27">
                  <c:v>-5.399248034</c:v>
                </c:pt>
                <c:pt idx="28">
                  <c:v>-1.829915686</c:v>
                </c:pt>
                <c:pt idx="29">
                  <c:v>3.847147507</c:v>
                </c:pt>
                <c:pt idx="30">
                  <c:v>-1.934726586</c:v>
                </c:pt>
                <c:pt idx="31">
                  <c:v>-5.399248034</c:v>
                </c:pt>
                <c:pt idx="32">
                  <c:v>17.20729192</c:v>
                </c:pt>
                <c:pt idx="33">
                  <c:v>4.314186515</c:v>
                </c:pt>
                <c:pt idx="34">
                  <c:v>-1.793663034</c:v>
                </c:pt>
                <c:pt idx="35">
                  <c:v>-2.300978685</c:v>
                </c:pt>
                <c:pt idx="36">
                  <c:v>8.440310678</c:v>
                </c:pt>
                <c:pt idx="37">
                  <c:v>-8.527755529</c:v>
                </c:pt>
                <c:pt idx="38">
                  <c:v>0.862847782</c:v>
                </c:pt>
                <c:pt idx="39">
                  <c:v>10.22167301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5.3992480339926301</c:v>
                </c:pt>
                <c:pt idx="1">
                  <c:v>1.8299156863520285</c:v>
                </c:pt>
                <c:pt idx="2">
                  <c:v>-3.8471475071156074</c:v>
                </c:pt>
                <c:pt idx="3">
                  <c:v>1.9347265858760792</c:v>
                </c:pt>
                <c:pt idx="4">
                  <c:v>5.3992480339926301</c:v>
                </c:pt>
                <c:pt idx="5">
                  <c:v>-13.207291916610624</c:v>
                </c:pt>
                <c:pt idx="6">
                  <c:v>-0.31418651466129521</c:v>
                </c:pt>
                <c:pt idx="7">
                  <c:v>5.7936630339412902</c:v>
                </c:pt>
                <c:pt idx="8">
                  <c:v>6.300978685231085</c:v>
                </c:pt>
                <c:pt idx="9">
                  <c:v>-4.4403106783794835</c:v>
                </c:pt>
                <c:pt idx="10">
                  <c:v>18.527755529452257</c:v>
                </c:pt>
                <c:pt idx="11">
                  <c:v>9.1371522184435126</c:v>
                </c:pt>
                <c:pt idx="12">
                  <c:v>-0.2216730074152462</c:v>
                </c:pt>
                <c:pt idx="13">
                  <c:v>41.760877331572203</c:v>
                </c:pt>
                <c:pt idx="14">
                  <c:v>17.744830762356639</c:v>
                </c:pt>
                <c:pt idx="15">
                  <c:v>45.616286980535463</c:v>
                </c:pt>
                <c:pt idx="16">
                  <c:v>34.471630060412849</c:v>
                </c:pt>
                <c:pt idx="17">
                  <c:v>34.518104812307016</c:v>
                </c:pt>
                <c:pt idx="18">
                  <c:v>37.610388088026426</c:v>
                </c:pt>
                <c:pt idx="19">
                  <c:v>37.610388088026426</c:v>
                </c:pt>
                <c:pt idx="20">
                  <c:v>24.826908226500905</c:v>
                </c:pt>
                <c:pt idx="21">
                  <c:v>66.656454467580005</c:v>
                </c:pt>
                <c:pt idx="22">
                  <c:v>64.577540499020827</c:v>
                </c:pt>
                <c:pt idx="23">
                  <c:v>42.406735126360829</c:v>
                </c:pt>
                <c:pt idx="24">
                  <c:v>32.323899547886185</c:v>
                </c:pt>
                <c:pt idx="25">
                  <c:v>47.539049846765813</c:v>
                </c:pt>
                <c:pt idx="26">
                  <c:v>37.406951627486258</c:v>
                </c:pt>
                <c:pt idx="27">
                  <c:v>47.256024559747331</c:v>
                </c:pt>
                <c:pt idx="28">
                  <c:v>37.406951627486258</c:v>
                </c:pt>
                <c:pt idx="29">
                  <c:v>47.256024559747331</c:v>
                </c:pt>
                <c:pt idx="30">
                  <c:v>105.53381367288235</c:v>
                </c:pt>
                <c:pt idx="31">
                  <c:v>58.121807916419471</c:v>
                </c:pt>
                <c:pt idx="32">
                  <c:v>62.514917695006176</c:v>
                </c:pt>
                <c:pt idx="33">
                  <c:v>59.353016235847328</c:v>
                </c:pt>
                <c:pt idx="34">
                  <c:v>48.534270190233237</c:v>
                </c:pt>
                <c:pt idx="35">
                  <c:v>89.660840108008955</c:v>
                </c:pt>
                <c:pt idx="36">
                  <c:v>98.303528480319443</c:v>
                </c:pt>
                <c:pt idx="37">
                  <c:v>70.60124851798895</c:v>
                </c:pt>
                <c:pt idx="38">
                  <c:v>88.000793291315219</c:v>
                </c:pt>
                <c:pt idx="39">
                  <c:v>100.90522089160234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3B-B445-B484-DA781912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53231"/>
        <c:axId val="837339903"/>
      </c:scatterChart>
      <c:valAx>
        <c:axId val="83975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37339903"/>
        <c:crosses val="autoZero"/>
        <c:crossBetween val="midCat"/>
      </c:valAx>
      <c:valAx>
        <c:axId val="837339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9753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Regressao1!$D$2:$D$41</c:f>
              <c:strCache>
                <c:ptCount val="21"/>
                <c:pt idx="9">
                  <c:v>MS</c:v>
                </c:pt>
                <c:pt idx="10">
                  <c:v>19327.19127</c:v>
                </c:pt>
                <c:pt idx="11">
                  <c:v>334.1155322</c:v>
                </c:pt>
                <c:pt idx="14">
                  <c:v>t Stat</c:v>
                </c:pt>
                <c:pt idx="15">
                  <c:v>#N/A</c:v>
                </c:pt>
                <c:pt idx="16">
                  <c:v>1.043280408</c:v>
                </c:pt>
                <c:pt idx="17">
                  <c:v>0.90401232</c:v>
                </c:pt>
                <c:pt idx="18">
                  <c:v>-2.351444697</c:v>
                </c:pt>
                <c:pt idx="19">
                  <c:v>0.626317962</c:v>
                </c:pt>
                <c:pt idx="20">
                  <c:v>2.073117475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5-1341-8D1E-A29B634A4B12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Regressao1!$D$2:$D$41</c:f>
              <c:strCache>
                <c:ptCount val="21"/>
                <c:pt idx="9">
                  <c:v>MS</c:v>
                </c:pt>
                <c:pt idx="10">
                  <c:v>19327.19127</c:v>
                </c:pt>
                <c:pt idx="11">
                  <c:v>334.1155322</c:v>
                </c:pt>
                <c:pt idx="14">
                  <c:v>t Stat</c:v>
                </c:pt>
                <c:pt idx="15">
                  <c:v>#N/A</c:v>
                </c:pt>
                <c:pt idx="16">
                  <c:v>1.043280408</c:v>
                </c:pt>
                <c:pt idx="17">
                  <c:v>0.90401232</c:v>
                </c:pt>
                <c:pt idx="18">
                  <c:v>-2.351444697</c:v>
                </c:pt>
                <c:pt idx="19">
                  <c:v>0.626317962</c:v>
                </c:pt>
                <c:pt idx="20">
                  <c:v>2.073117475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5.3992480339926301</c:v>
                </c:pt>
                <c:pt idx="1">
                  <c:v>1.8299156863520285</c:v>
                </c:pt>
                <c:pt idx="2">
                  <c:v>-3.8471475071156074</c:v>
                </c:pt>
                <c:pt idx="3">
                  <c:v>1.9347265858760792</c:v>
                </c:pt>
                <c:pt idx="4">
                  <c:v>5.3992480339926301</c:v>
                </c:pt>
                <c:pt idx="5">
                  <c:v>-13.207291916610624</c:v>
                </c:pt>
                <c:pt idx="6">
                  <c:v>-0.31418651466129521</c:v>
                </c:pt>
                <c:pt idx="7">
                  <c:v>5.7936630339412902</c:v>
                </c:pt>
                <c:pt idx="8">
                  <c:v>6.300978685231085</c:v>
                </c:pt>
                <c:pt idx="9">
                  <c:v>-4.4403106783794835</c:v>
                </c:pt>
                <c:pt idx="10">
                  <c:v>18.527755529452257</c:v>
                </c:pt>
                <c:pt idx="11">
                  <c:v>9.1371522184435126</c:v>
                </c:pt>
                <c:pt idx="12">
                  <c:v>-0.2216730074152462</c:v>
                </c:pt>
                <c:pt idx="13">
                  <c:v>41.760877331572203</c:v>
                </c:pt>
                <c:pt idx="14">
                  <c:v>17.744830762356639</c:v>
                </c:pt>
                <c:pt idx="15">
                  <c:v>45.616286980535463</c:v>
                </c:pt>
                <c:pt idx="16">
                  <c:v>34.471630060412849</c:v>
                </c:pt>
                <c:pt idx="17">
                  <c:v>34.518104812307016</c:v>
                </c:pt>
                <c:pt idx="18">
                  <c:v>37.610388088026426</c:v>
                </c:pt>
                <c:pt idx="19">
                  <c:v>37.610388088026426</c:v>
                </c:pt>
                <c:pt idx="20">
                  <c:v>24.826908226500905</c:v>
                </c:pt>
                <c:pt idx="21">
                  <c:v>66.656454467580005</c:v>
                </c:pt>
                <c:pt idx="22">
                  <c:v>64.577540499020827</c:v>
                </c:pt>
                <c:pt idx="23">
                  <c:v>42.406735126360829</c:v>
                </c:pt>
                <c:pt idx="24">
                  <c:v>32.323899547886185</c:v>
                </c:pt>
                <c:pt idx="25">
                  <c:v>47.539049846765813</c:v>
                </c:pt>
                <c:pt idx="26">
                  <c:v>37.406951627486258</c:v>
                </c:pt>
                <c:pt idx="27">
                  <c:v>47.256024559747331</c:v>
                </c:pt>
                <c:pt idx="28">
                  <c:v>37.406951627486258</c:v>
                </c:pt>
                <c:pt idx="29">
                  <c:v>47.256024559747331</c:v>
                </c:pt>
                <c:pt idx="30">
                  <c:v>105.53381367288235</c:v>
                </c:pt>
                <c:pt idx="31">
                  <c:v>58.121807916419471</c:v>
                </c:pt>
                <c:pt idx="32">
                  <c:v>62.514917695006176</c:v>
                </c:pt>
                <c:pt idx="33">
                  <c:v>59.353016235847328</c:v>
                </c:pt>
                <c:pt idx="34">
                  <c:v>48.534270190233237</c:v>
                </c:pt>
                <c:pt idx="35">
                  <c:v>89.660840108008955</c:v>
                </c:pt>
                <c:pt idx="36">
                  <c:v>98.303528480319443</c:v>
                </c:pt>
                <c:pt idx="37">
                  <c:v>70.60124851798895</c:v>
                </c:pt>
                <c:pt idx="38">
                  <c:v>88.000793291315219</c:v>
                </c:pt>
                <c:pt idx="39">
                  <c:v>100.90522089160234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5-1341-8D1E-A29B634A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16399"/>
        <c:axId val="836563151"/>
      </c:scatterChart>
      <c:valAx>
        <c:axId val="80771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36563151"/>
        <c:crosses val="autoZero"/>
        <c:crossBetween val="midCat"/>
      </c:valAx>
      <c:valAx>
        <c:axId val="83656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07716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Regressao1!$E$2:$E$41</c:f>
              <c:strCache>
                <c:ptCount val="21"/>
                <c:pt idx="9">
                  <c:v>F</c:v>
                </c:pt>
                <c:pt idx="10">
                  <c:v>57.84583298</c:v>
                </c:pt>
                <c:pt idx="14">
                  <c:v>P-value</c:v>
                </c:pt>
                <c:pt idx="15">
                  <c:v>#N/A</c:v>
                </c:pt>
                <c:pt idx="16">
                  <c:v>0.303971208</c:v>
                </c:pt>
                <c:pt idx="17">
                  <c:v>0.372169408</c:v>
                </c:pt>
                <c:pt idx="18">
                  <c:v>0.024459098</c:v>
                </c:pt>
                <c:pt idx="19">
                  <c:v>0.535170196</c:v>
                </c:pt>
                <c:pt idx="20">
                  <c:v>0.045586776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C-2C4B-837C-24D438B5B602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Regressao1!$E$2:$E$41</c:f>
              <c:strCache>
                <c:ptCount val="21"/>
                <c:pt idx="9">
                  <c:v>F</c:v>
                </c:pt>
                <c:pt idx="10">
                  <c:v>57.84583298</c:v>
                </c:pt>
                <c:pt idx="14">
                  <c:v>P-value</c:v>
                </c:pt>
                <c:pt idx="15">
                  <c:v>#N/A</c:v>
                </c:pt>
                <c:pt idx="16">
                  <c:v>0.303971208</c:v>
                </c:pt>
                <c:pt idx="17">
                  <c:v>0.372169408</c:v>
                </c:pt>
                <c:pt idx="18">
                  <c:v>0.024459098</c:v>
                </c:pt>
                <c:pt idx="19">
                  <c:v>0.535170196</c:v>
                </c:pt>
                <c:pt idx="20">
                  <c:v>0.045586776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5.3992480339926301</c:v>
                </c:pt>
                <c:pt idx="1">
                  <c:v>1.8299156863520285</c:v>
                </c:pt>
                <c:pt idx="2">
                  <c:v>-3.8471475071156074</c:v>
                </c:pt>
                <c:pt idx="3">
                  <c:v>1.9347265858760792</c:v>
                </c:pt>
                <c:pt idx="4">
                  <c:v>5.3992480339926301</c:v>
                </c:pt>
                <c:pt idx="5">
                  <c:v>-13.207291916610624</c:v>
                </c:pt>
                <c:pt idx="6">
                  <c:v>-0.31418651466129521</c:v>
                </c:pt>
                <c:pt idx="7">
                  <c:v>5.7936630339412902</c:v>
                </c:pt>
                <c:pt idx="8">
                  <c:v>6.300978685231085</c:v>
                </c:pt>
                <c:pt idx="9">
                  <c:v>-4.4403106783794835</c:v>
                </c:pt>
                <c:pt idx="10">
                  <c:v>18.527755529452257</c:v>
                </c:pt>
                <c:pt idx="11">
                  <c:v>9.1371522184435126</c:v>
                </c:pt>
                <c:pt idx="12">
                  <c:v>-0.2216730074152462</c:v>
                </c:pt>
                <c:pt idx="13">
                  <c:v>41.760877331572203</c:v>
                </c:pt>
                <c:pt idx="14">
                  <c:v>17.744830762356639</c:v>
                </c:pt>
                <c:pt idx="15">
                  <c:v>45.616286980535463</c:v>
                </c:pt>
                <c:pt idx="16">
                  <c:v>34.471630060412849</c:v>
                </c:pt>
                <c:pt idx="17">
                  <c:v>34.518104812307016</c:v>
                </c:pt>
                <c:pt idx="18">
                  <c:v>37.610388088026426</c:v>
                </c:pt>
                <c:pt idx="19">
                  <c:v>37.610388088026426</c:v>
                </c:pt>
                <c:pt idx="20">
                  <c:v>24.826908226500905</c:v>
                </c:pt>
                <c:pt idx="21">
                  <c:v>66.656454467580005</c:v>
                </c:pt>
                <c:pt idx="22">
                  <c:v>64.577540499020827</c:v>
                </c:pt>
                <c:pt idx="23">
                  <c:v>42.406735126360829</c:v>
                </c:pt>
                <c:pt idx="24">
                  <c:v>32.323899547886185</c:v>
                </c:pt>
                <c:pt idx="25">
                  <c:v>47.539049846765813</c:v>
                </c:pt>
                <c:pt idx="26">
                  <c:v>37.406951627486258</c:v>
                </c:pt>
                <c:pt idx="27">
                  <c:v>47.256024559747331</c:v>
                </c:pt>
                <c:pt idx="28">
                  <c:v>37.406951627486258</c:v>
                </c:pt>
                <c:pt idx="29">
                  <c:v>47.256024559747331</c:v>
                </c:pt>
                <c:pt idx="30">
                  <c:v>105.53381367288235</c:v>
                </c:pt>
                <c:pt idx="31">
                  <c:v>58.121807916419471</c:v>
                </c:pt>
                <c:pt idx="32">
                  <c:v>62.514917695006176</c:v>
                </c:pt>
                <c:pt idx="33">
                  <c:v>59.353016235847328</c:v>
                </c:pt>
                <c:pt idx="34">
                  <c:v>48.534270190233237</c:v>
                </c:pt>
                <c:pt idx="35">
                  <c:v>89.660840108008955</c:v>
                </c:pt>
                <c:pt idx="36">
                  <c:v>98.303528480319443</c:v>
                </c:pt>
                <c:pt idx="37">
                  <c:v>70.60124851798895</c:v>
                </c:pt>
                <c:pt idx="38">
                  <c:v>88.000793291315219</c:v>
                </c:pt>
                <c:pt idx="39">
                  <c:v>100.90522089160234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C-2C4B-837C-24D438B5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01759"/>
        <c:axId val="833739551"/>
      </c:scatterChart>
      <c:valAx>
        <c:axId val="83450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33739551"/>
        <c:crosses val="autoZero"/>
        <c:crossBetween val="midCat"/>
      </c:valAx>
      <c:valAx>
        <c:axId val="833739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4501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psd_desvio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Regressao1!$F$2:$F$41</c:f>
              <c:strCache>
                <c:ptCount val="21"/>
                <c:pt idx="9">
                  <c:v>Significance F</c:v>
                </c:pt>
                <c:pt idx="10">
                  <c:v>1.1843E-15</c:v>
                </c:pt>
                <c:pt idx="14">
                  <c:v>Lower 95%</c:v>
                </c:pt>
                <c:pt idx="15">
                  <c:v>#N/A</c:v>
                </c:pt>
                <c:pt idx="16">
                  <c:v>-6.35661E-07</c:v>
                </c:pt>
                <c:pt idx="17">
                  <c:v>-0.202233502</c:v>
                </c:pt>
                <c:pt idx="18">
                  <c:v>-0.413812382</c:v>
                </c:pt>
                <c:pt idx="19">
                  <c:v>-0.005268092</c:v>
                </c:pt>
                <c:pt idx="20">
                  <c:v>8.78159E-06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4-1C47-ACAB-CF0CF0DCCBFD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Regressao1!$F$2:$F$41</c:f>
              <c:strCache>
                <c:ptCount val="21"/>
                <c:pt idx="9">
                  <c:v>Significance F</c:v>
                </c:pt>
                <c:pt idx="10">
                  <c:v>1.1843E-15</c:v>
                </c:pt>
                <c:pt idx="14">
                  <c:v>Lower 95%</c:v>
                </c:pt>
                <c:pt idx="15">
                  <c:v>#N/A</c:v>
                </c:pt>
                <c:pt idx="16">
                  <c:v>-6.35661E-07</c:v>
                </c:pt>
                <c:pt idx="17">
                  <c:v>-0.202233502</c:v>
                </c:pt>
                <c:pt idx="18">
                  <c:v>-0.413812382</c:v>
                </c:pt>
                <c:pt idx="19">
                  <c:v>-0.005268092</c:v>
                </c:pt>
                <c:pt idx="20">
                  <c:v>8.78159E-06</c:v>
                </c:pt>
              </c:strCache>
            </c:strRef>
          </c:xVal>
          <c:yVal>
            <c:numRef>
              <c:f>Regressao1!$B$29:$B$68</c:f>
              <c:numCache>
                <c:formatCode>General</c:formatCode>
                <c:ptCount val="40"/>
                <c:pt idx="0">
                  <c:v>5.3992480339926301</c:v>
                </c:pt>
                <c:pt idx="1">
                  <c:v>1.8299156863520285</c:v>
                </c:pt>
                <c:pt idx="2">
                  <c:v>-3.8471475071156074</c:v>
                </c:pt>
                <c:pt idx="3">
                  <c:v>1.9347265858760792</c:v>
                </c:pt>
                <c:pt idx="4">
                  <c:v>5.3992480339926301</c:v>
                </c:pt>
                <c:pt idx="5">
                  <c:v>-13.207291916610624</c:v>
                </c:pt>
                <c:pt idx="6">
                  <c:v>-0.31418651466129521</c:v>
                </c:pt>
                <c:pt idx="7">
                  <c:v>5.7936630339412902</c:v>
                </c:pt>
                <c:pt idx="8">
                  <c:v>6.300978685231085</c:v>
                </c:pt>
                <c:pt idx="9">
                  <c:v>-4.4403106783794835</c:v>
                </c:pt>
                <c:pt idx="10">
                  <c:v>18.527755529452257</c:v>
                </c:pt>
                <c:pt idx="11">
                  <c:v>9.1371522184435126</c:v>
                </c:pt>
                <c:pt idx="12">
                  <c:v>-0.2216730074152462</c:v>
                </c:pt>
                <c:pt idx="13">
                  <c:v>41.760877331572203</c:v>
                </c:pt>
                <c:pt idx="14">
                  <c:v>17.744830762356639</c:v>
                </c:pt>
                <c:pt idx="15">
                  <c:v>45.616286980535463</c:v>
                </c:pt>
                <c:pt idx="16">
                  <c:v>34.471630060412849</c:v>
                </c:pt>
                <c:pt idx="17">
                  <c:v>34.518104812307016</c:v>
                </c:pt>
                <c:pt idx="18">
                  <c:v>37.610388088026426</c:v>
                </c:pt>
                <c:pt idx="19">
                  <c:v>37.610388088026426</c:v>
                </c:pt>
                <c:pt idx="20">
                  <c:v>24.826908226500905</c:v>
                </c:pt>
                <c:pt idx="21">
                  <c:v>66.656454467580005</c:v>
                </c:pt>
                <c:pt idx="22">
                  <c:v>64.577540499020827</c:v>
                </c:pt>
                <c:pt idx="23">
                  <c:v>42.406735126360829</c:v>
                </c:pt>
                <c:pt idx="24">
                  <c:v>32.323899547886185</c:v>
                </c:pt>
                <c:pt idx="25">
                  <c:v>47.539049846765813</c:v>
                </c:pt>
                <c:pt idx="26">
                  <c:v>37.406951627486258</c:v>
                </c:pt>
                <c:pt idx="27">
                  <c:v>47.256024559747331</c:v>
                </c:pt>
                <c:pt idx="28">
                  <c:v>37.406951627486258</c:v>
                </c:pt>
                <c:pt idx="29">
                  <c:v>47.256024559747331</c:v>
                </c:pt>
                <c:pt idx="30">
                  <c:v>105.53381367288235</c:v>
                </c:pt>
                <c:pt idx="31">
                  <c:v>58.121807916419471</c:v>
                </c:pt>
                <c:pt idx="32">
                  <c:v>62.514917695006176</c:v>
                </c:pt>
                <c:pt idx="33">
                  <c:v>59.353016235847328</c:v>
                </c:pt>
                <c:pt idx="34">
                  <c:v>48.534270190233237</c:v>
                </c:pt>
                <c:pt idx="35">
                  <c:v>89.660840108008955</c:v>
                </c:pt>
                <c:pt idx="36">
                  <c:v>98.303528480319443</c:v>
                </c:pt>
                <c:pt idx="37">
                  <c:v>70.60124851798895</c:v>
                </c:pt>
                <c:pt idx="38">
                  <c:v>88.000793291315219</c:v>
                </c:pt>
                <c:pt idx="39">
                  <c:v>100.90522089160234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4-1C47-ACAB-CF0CF0DC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94223"/>
        <c:axId val="835595855"/>
      </c:scatterChart>
      <c:valAx>
        <c:axId val="83559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psd_desvio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35595855"/>
        <c:crosses val="autoZero"/>
        <c:crossBetween val="midCat"/>
      </c:valAx>
      <c:valAx>
        <c:axId val="83559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5594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Data_Analysis!$D$2:$D$41</c:f>
              <c:numCache>
                <c:formatCode>General</c:formatCode>
                <c:ptCount val="40"/>
                <c:pt idx="0">
                  <c:v>16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16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48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112</c:v>
                </c:pt>
                <c:pt idx="13">
                  <c:v>80</c:v>
                </c:pt>
                <c:pt idx="14">
                  <c:v>64</c:v>
                </c:pt>
                <c:pt idx="15">
                  <c:v>16</c:v>
                </c:pt>
                <c:pt idx="16">
                  <c:v>80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128</c:v>
                </c:pt>
                <c:pt idx="21">
                  <c:v>96</c:v>
                </c:pt>
                <c:pt idx="22">
                  <c:v>32</c:v>
                </c:pt>
                <c:pt idx="23">
                  <c:v>16</c:v>
                </c:pt>
                <c:pt idx="24">
                  <c:v>48</c:v>
                </c:pt>
                <c:pt idx="25">
                  <c:v>80</c:v>
                </c:pt>
                <c:pt idx="26">
                  <c:v>16</c:v>
                </c:pt>
                <c:pt idx="27">
                  <c:v>48</c:v>
                </c:pt>
                <c:pt idx="28">
                  <c:v>16</c:v>
                </c:pt>
                <c:pt idx="29">
                  <c:v>48</c:v>
                </c:pt>
                <c:pt idx="30">
                  <c:v>32</c:v>
                </c:pt>
                <c:pt idx="31">
                  <c:v>32</c:v>
                </c:pt>
                <c:pt idx="32">
                  <c:v>48</c:v>
                </c:pt>
                <c:pt idx="33">
                  <c:v>16</c:v>
                </c:pt>
                <c:pt idx="34">
                  <c:v>48</c:v>
                </c:pt>
                <c:pt idx="35">
                  <c:v>80</c:v>
                </c:pt>
                <c:pt idx="36">
                  <c:v>16</c:v>
                </c:pt>
                <c:pt idx="37">
                  <c:v>96</c:v>
                </c:pt>
                <c:pt idx="38">
                  <c:v>48</c:v>
                </c:pt>
                <c:pt idx="39">
                  <c:v>16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8-DF42-BD38-FCAEEB9E225A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Data_Analysis!$D$2:$D$41</c:f>
              <c:numCache>
                <c:formatCode>General</c:formatCode>
                <c:ptCount val="40"/>
                <c:pt idx="0">
                  <c:v>16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16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48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112</c:v>
                </c:pt>
                <c:pt idx="13">
                  <c:v>80</c:v>
                </c:pt>
                <c:pt idx="14">
                  <c:v>64</c:v>
                </c:pt>
                <c:pt idx="15">
                  <c:v>16</c:v>
                </c:pt>
                <c:pt idx="16">
                  <c:v>80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128</c:v>
                </c:pt>
                <c:pt idx="21">
                  <c:v>96</c:v>
                </c:pt>
                <c:pt idx="22">
                  <c:v>32</c:v>
                </c:pt>
                <c:pt idx="23">
                  <c:v>16</c:v>
                </c:pt>
                <c:pt idx="24">
                  <c:v>48</c:v>
                </c:pt>
                <c:pt idx="25">
                  <c:v>80</c:v>
                </c:pt>
                <c:pt idx="26">
                  <c:v>16</c:v>
                </c:pt>
                <c:pt idx="27">
                  <c:v>48</c:v>
                </c:pt>
                <c:pt idx="28">
                  <c:v>16</c:v>
                </c:pt>
                <c:pt idx="29">
                  <c:v>48</c:v>
                </c:pt>
                <c:pt idx="30">
                  <c:v>32</c:v>
                </c:pt>
                <c:pt idx="31">
                  <c:v>32</c:v>
                </c:pt>
                <c:pt idx="32">
                  <c:v>48</c:v>
                </c:pt>
                <c:pt idx="33">
                  <c:v>16</c:v>
                </c:pt>
                <c:pt idx="34">
                  <c:v>48</c:v>
                </c:pt>
                <c:pt idx="35">
                  <c:v>80</c:v>
                </c:pt>
                <c:pt idx="36">
                  <c:v>16</c:v>
                </c:pt>
                <c:pt idx="37">
                  <c:v>96</c:v>
                </c:pt>
                <c:pt idx="38">
                  <c:v>48</c:v>
                </c:pt>
                <c:pt idx="39">
                  <c:v>16</c:v>
                </c:pt>
              </c:numCache>
            </c:numRef>
          </c:xVal>
          <c:yVal>
            <c:numRef>
              <c:f>Regressao2!$B$26:$B$65</c:f>
              <c:numCache>
                <c:formatCode>General</c:formatCode>
                <c:ptCount val="40"/>
                <c:pt idx="0">
                  <c:v>8.0095588918072114</c:v>
                </c:pt>
                <c:pt idx="1">
                  <c:v>3.9456518545112322</c:v>
                </c:pt>
                <c:pt idx="2">
                  <c:v>4.2008889941468031</c:v>
                </c:pt>
                <c:pt idx="3">
                  <c:v>3.9604821470282836</c:v>
                </c:pt>
                <c:pt idx="4">
                  <c:v>8.0095588918072114</c:v>
                </c:pt>
                <c:pt idx="5">
                  <c:v>-11.634807714291128</c:v>
                </c:pt>
                <c:pt idx="6">
                  <c:v>0.2372317164643416</c:v>
                </c:pt>
                <c:pt idx="7">
                  <c:v>6.3371651912410698</c:v>
                </c:pt>
                <c:pt idx="8">
                  <c:v>9.6002696661525544</c:v>
                </c:pt>
                <c:pt idx="9">
                  <c:v>-0.95852495190057585</c:v>
                </c:pt>
                <c:pt idx="10">
                  <c:v>19.454982426965159</c:v>
                </c:pt>
                <c:pt idx="11">
                  <c:v>9.1198296260030816</c:v>
                </c:pt>
                <c:pt idx="12">
                  <c:v>-0.3712171643586295</c:v>
                </c:pt>
                <c:pt idx="13">
                  <c:v>36.928562832985136</c:v>
                </c:pt>
                <c:pt idx="14">
                  <c:v>16.978323576617552</c:v>
                </c:pt>
                <c:pt idx="15">
                  <c:v>44.694238787012758</c:v>
                </c:pt>
                <c:pt idx="16">
                  <c:v>37.490552865210248</c:v>
                </c:pt>
                <c:pt idx="17">
                  <c:v>36.241719360468515</c:v>
                </c:pt>
                <c:pt idx="18">
                  <c:v>33.665117937522375</c:v>
                </c:pt>
                <c:pt idx="19">
                  <c:v>33.665117937522375</c:v>
                </c:pt>
                <c:pt idx="20">
                  <c:v>24.935879857510258</c:v>
                </c:pt>
                <c:pt idx="21">
                  <c:v>63.244119746013524</c:v>
                </c:pt>
                <c:pt idx="22">
                  <c:v>61.896971219168691</c:v>
                </c:pt>
                <c:pt idx="23">
                  <c:v>38.098661325481942</c:v>
                </c:pt>
                <c:pt idx="24">
                  <c:v>38.200098514430742</c:v>
                </c:pt>
                <c:pt idx="25">
                  <c:v>44.815936826922282</c:v>
                </c:pt>
                <c:pt idx="26">
                  <c:v>33.03840941032167</c:v>
                </c:pt>
                <c:pt idx="27">
                  <c:v>53.357438008568842</c:v>
                </c:pt>
                <c:pt idx="28">
                  <c:v>33.03840941032167</c:v>
                </c:pt>
                <c:pt idx="29">
                  <c:v>53.357438008568842</c:v>
                </c:pt>
                <c:pt idx="30">
                  <c:v>124.74150657274173</c:v>
                </c:pt>
                <c:pt idx="31">
                  <c:v>57.758539065199884</c:v>
                </c:pt>
                <c:pt idx="32">
                  <c:v>66.984135206604947</c:v>
                </c:pt>
                <c:pt idx="33">
                  <c:v>53.24429269394868</c:v>
                </c:pt>
                <c:pt idx="34">
                  <c:v>57.345225612232859</c:v>
                </c:pt>
                <c:pt idx="35">
                  <c:v>75.41317191473388</c:v>
                </c:pt>
                <c:pt idx="36">
                  <c:v>88.268760368955867</c:v>
                </c:pt>
                <c:pt idx="37">
                  <c:v>66.12275757774438</c:v>
                </c:pt>
                <c:pt idx="38">
                  <c:v>93.884724749113587</c:v>
                </c:pt>
                <c:pt idx="39">
                  <c:v>92.678821038500161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8-DF42-BD38-FCAEEB9E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86351"/>
        <c:axId val="840188127"/>
      </c:scatterChart>
      <c:valAx>
        <c:axId val="84018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88127"/>
        <c:crosses val="autoZero"/>
        <c:crossBetween val="midCat"/>
      </c:valAx>
      <c:valAx>
        <c:axId val="84018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0186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psd_desvio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Regressao2!$E$2:$E$41</c:f>
              <c:strCache>
                <c:ptCount val="18"/>
                <c:pt idx="9">
                  <c:v>F</c:v>
                </c:pt>
                <c:pt idx="10">
                  <c:v>54.7229978</c:v>
                </c:pt>
                <c:pt idx="14">
                  <c:v>P-value</c:v>
                </c:pt>
                <c:pt idx="15">
                  <c:v>0.098766948</c:v>
                </c:pt>
                <c:pt idx="16">
                  <c:v>0.010568951</c:v>
                </c:pt>
                <c:pt idx="17">
                  <c:v>3.26311E-12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BD46-A012-593211677B22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Regressao2!$E$2:$E$41</c:f>
              <c:strCache>
                <c:ptCount val="18"/>
                <c:pt idx="9">
                  <c:v>F</c:v>
                </c:pt>
                <c:pt idx="10">
                  <c:v>54.7229978</c:v>
                </c:pt>
                <c:pt idx="14">
                  <c:v>P-value</c:v>
                </c:pt>
                <c:pt idx="15">
                  <c:v>0.098766948</c:v>
                </c:pt>
                <c:pt idx="16">
                  <c:v>0.010568951</c:v>
                </c:pt>
                <c:pt idx="17">
                  <c:v>3.26311E-12</c:v>
                </c:pt>
              </c:strCache>
            </c:strRef>
          </c:xVal>
          <c:yVal>
            <c:numRef>
              <c:f>Regressao2!$B$26:$B$65</c:f>
              <c:numCache>
                <c:formatCode>General</c:formatCode>
                <c:ptCount val="40"/>
                <c:pt idx="0">
                  <c:v>8.0095588918072114</c:v>
                </c:pt>
                <c:pt idx="1">
                  <c:v>3.9456518545112322</c:v>
                </c:pt>
                <c:pt idx="2">
                  <c:v>4.2008889941468031</c:v>
                </c:pt>
                <c:pt idx="3">
                  <c:v>3.9604821470282836</c:v>
                </c:pt>
                <c:pt idx="4">
                  <c:v>8.0095588918072114</c:v>
                </c:pt>
                <c:pt idx="5">
                  <c:v>-11.634807714291128</c:v>
                </c:pt>
                <c:pt idx="6">
                  <c:v>0.2372317164643416</c:v>
                </c:pt>
                <c:pt idx="7">
                  <c:v>6.3371651912410698</c:v>
                </c:pt>
                <c:pt idx="8">
                  <c:v>9.6002696661525544</c:v>
                </c:pt>
                <c:pt idx="9">
                  <c:v>-0.95852495190057585</c:v>
                </c:pt>
                <c:pt idx="10">
                  <c:v>19.454982426965159</c:v>
                </c:pt>
                <c:pt idx="11">
                  <c:v>9.1198296260030816</c:v>
                </c:pt>
                <c:pt idx="12">
                  <c:v>-0.3712171643586295</c:v>
                </c:pt>
                <c:pt idx="13">
                  <c:v>36.928562832985136</c:v>
                </c:pt>
                <c:pt idx="14">
                  <c:v>16.978323576617552</c:v>
                </c:pt>
                <c:pt idx="15">
                  <c:v>44.694238787012758</c:v>
                </c:pt>
                <c:pt idx="16">
                  <c:v>37.490552865210248</c:v>
                </c:pt>
                <c:pt idx="17">
                  <c:v>36.241719360468515</c:v>
                </c:pt>
                <c:pt idx="18">
                  <c:v>33.665117937522375</c:v>
                </c:pt>
                <c:pt idx="19">
                  <c:v>33.665117937522375</c:v>
                </c:pt>
                <c:pt idx="20">
                  <c:v>24.935879857510258</c:v>
                </c:pt>
                <c:pt idx="21">
                  <c:v>63.244119746013524</c:v>
                </c:pt>
                <c:pt idx="22">
                  <c:v>61.896971219168691</c:v>
                </c:pt>
                <c:pt idx="23">
                  <c:v>38.098661325481942</c:v>
                </c:pt>
                <c:pt idx="24">
                  <c:v>38.200098514430742</c:v>
                </c:pt>
                <c:pt idx="25">
                  <c:v>44.815936826922282</c:v>
                </c:pt>
                <c:pt idx="26">
                  <c:v>33.03840941032167</c:v>
                </c:pt>
                <c:pt idx="27">
                  <c:v>53.357438008568842</c:v>
                </c:pt>
                <c:pt idx="28">
                  <c:v>33.03840941032167</c:v>
                </c:pt>
                <c:pt idx="29">
                  <c:v>53.357438008568842</c:v>
                </c:pt>
                <c:pt idx="30">
                  <c:v>124.74150657274173</c:v>
                </c:pt>
                <c:pt idx="31">
                  <c:v>57.758539065199884</c:v>
                </c:pt>
                <c:pt idx="32">
                  <c:v>66.984135206604947</c:v>
                </c:pt>
                <c:pt idx="33">
                  <c:v>53.24429269394868</c:v>
                </c:pt>
                <c:pt idx="34">
                  <c:v>57.345225612232859</c:v>
                </c:pt>
                <c:pt idx="35">
                  <c:v>75.41317191473388</c:v>
                </c:pt>
                <c:pt idx="36">
                  <c:v>88.268760368955867</c:v>
                </c:pt>
                <c:pt idx="37">
                  <c:v>66.12275757774438</c:v>
                </c:pt>
                <c:pt idx="38">
                  <c:v>93.884724749113587</c:v>
                </c:pt>
                <c:pt idx="39">
                  <c:v>92.678821038500161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4-BD46-A012-59321167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99055"/>
        <c:axId val="840130671"/>
      </c:scatterChart>
      <c:valAx>
        <c:axId val="84019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psd_desvio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40130671"/>
        <c:crosses val="autoZero"/>
        <c:crossBetween val="midCat"/>
      </c:valAx>
      <c:valAx>
        <c:axId val="84013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0199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C-E148-B217-3B40C798E8F3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General</c:formatCode>
                <c:ptCount val="40"/>
                <c:pt idx="0">
                  <c:v>37139</c:v>
                </c:pt>
                <c:pt idx="1">
                  <c:v>32557</c:v>
                </c:pt>
                <c:pt idx="2">
                  <c:v>97384</c:v>
                </c:pt>
                <c:pt idx="3">
                  <c:v>47144</c:v>
                </c:pt>
                <c:pt idx="4">
                  <c:v>37139</c:v>
                </c:pt>
                <c:pt idx="5" formatCode="0.00E+00">
                  <c:v>701080</c:v>
                </c:pt>
                <c:pt idx="6" formatCode="0.00E+00">
                  <c:v>7950300</c:v>
                </c:pt>
                <c:pt idx="7" formatCode="0.00E+00">
                  <c:v>10907000</c:v>
                </c:pt>
                <c:pt idx="8" formatCode="0.00E+00">
                  <c:v>5894900</c:v>
                </c:pt>
                <c:pt idx="9" formatCode="0.00E+00">
                  <c:v>2125800</c:v>
                </c:pt>
                <c:pt idx="10" formatCode="0.00E+00">
                  <c:v>13673000</c:v>
                </c:pt>
                <c:pt idx="11" formatCode="0.00E+00">
                  <c:v>9637300</c:v>
                </c:pt>
                <c:pt idx="12" formatCode="0.00E+00">
                  <c:v>9592000</c:v>
                </c:pt>
                <c:pt idx="13" formatCode="0.00E+00">
                  <c:v>29736000</c:v>
                </c:pt>
                <c:pt idx="14" formatCode="0.00E+00">
                  <c:v>14570000</c:v>
                </c:pt>
                <c:pt idx="15" formatCode="0.00E+00">
                  <c:v>24127000</c:v>
                </c:pt>
                <c:pt idx="16" formatCode="0.00E+00">
                  <c:v>21703000</c:v>
                </c:pt>
                <c:pt idx="17" formatCode="0.00E+00">
                  <c:v>19442000</c:v>
                </c:pt>
                <c:pt idx="18" formatCode="0.00E+00">
                  <c:v>27432000</c:v>
                </c:pt>
                <c:pt idx="19" formatCode="0.00E+00">
                  <c:v>27432000</c:v>
                </c:pt>
                <c:pt idx="20" formatCode="0.00E+00">
                  <c:v>22616000</c:v>
                </c:pt>
                <c:pt idx="21" formatCode="0.00E+00">
                  <c:v>43905000</c:v>
                </c:pt>
                <c:pt idx="22" formatCode="0.00E+00">
                  <c:v>36679000</c:v>
                </c:pt>
                <c:pt idx="23" formatCode="0.00E+00">
                  <c:v>23819000</c:v>
                </c:pt>
                <c:pt idx="24" formatCode="0.00E+00">
                  <c:v>16528000</c:v>
                </c:pt>
                <c:pt idx="25" formatCode="0.00E+00">
                  <c:v>31802000</c:v>
                </c:pt>
                <c:pt idx="26" formatCode="0.00E+00">
                  <c:v>20843000</c:v>
                </c:pt>
                <c:pt idx="27" formatCode="0.00E+00">
                  <c:v>23347000</c:v>
                </c:pt>
                <c:pt idx="28" formatCode="0.00E+00">
                  <c:v>20843000</c:v>
                </c:pt>
                <c:pt idx="29" formatCode="0.00E+00">
                  <c:v>23347000</c:v>
                </c:pt>
                <c:pt idx="30" formatCode="0.00E+00">
                  <c:v>44322000</c:v>
                </c:pt>
                <c:pt idx="31" formatCode="0.00E+00">
                  <c:v>32410000</c:v>
                </c:pt>
                <c:pt idx="32" formatCode="0.00E+00">
                  <c:v>31758000</c:v>
                </c:pt>
                <c:pt idx="33" formatCode="0.00E+00">
                  <c:v>34160000</c:v>
                </c:pt>
                <c:pt idx="34" formatCode="0.00E+00">
                  <c:v>23267000</c:v>
                </c:pt>
                <c:pt idx="35" formatCode="0.00E+00">
                  <c:v>62362000</c:v>
                </c:pt>
                <c:pt idx="36" formatCode="0.00E+00">
                  <c:v>57715000</c:v>
                </c:pt>
                <c:pt idx="37" formatCode="0.00E+00">
                  <c:v>45758000</c:v>
                </c:pt>
                <c:pt idx="38" formatCode="0.00E+00">
                  <c:v>45335000</c:v>
                </c:pt>
                <c:pt idx="39" formatCode="0.00E+00">
                  <c:v>57576000</c:v>
                </c:pt>
              </c:numCache>
            </c:num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5.0669579749788749</c:v>
                </c:pt>
                <c:pt idx="1">
                  <c:v>2.4941059870041951</c:v>
                </c:pt>
                <c:pt idx="2">
                  <c:v>-2.908768189732688</c:v>
                </c:pt>
                <c:pt idx="3">
                  <c:v>2.521662825470842</c:v>
                </c:pt>
                <c:pt idx="4">
                  <c:v>5.0669579749788749</c:v>
                </c:pt>
                <c:pt idx="5">
                  <c:v>-9.4078208073315199</c:v>
                </c:pt>
                <c:pt idx="6">
                  <c:v>1.5242768246363596</c:v>
                </c:pt>
                <c:pt idx="7">
                  <c:v>6.8190801600107278</c:v>
                </c:pt>
                <c:pt idx="8">
                  <c:v>5.1885292232952747</c:v>
                </c:pt>
                <c:pt idx="9">
                  <c:v>-3.4781862243684936</c:v>
                </c:pt>
                <c:pt idx="10">
                  <c:v>17.318228185569367</c:v>
                </c:pt>
                <c:pt idx="11">
                  <c:v>9.9850462455804934</c:v>
                </c:pt>
                <c:pt idx="12">
                  <c:v>2.0614767420944631</c:v>
                </c:pt>
                <c:pt idx="13">
                  <c:v>45.244640319361622</c:v>
                </c:pt>
                <c:pt idx="14">
                  <c:v>18.72197645891918</c:v>
                </c:pt>
                <c:pt idx="15">
                  <c:v>44.323641006072521</c:v>
                </c:pt>
                <c:pt idx="16">
                  <c:v>29.77839699010946</c:v>
                </c:pt>
                <c:pt idx="17">
                  <c:v>30.780854334113776</c:v>
                </c:pt>
                <c:pt idx="18">
                  <c:v>40.601261703581656</c:v>
                </c:pt>
                <c:pt idx="19">
                  <c:v>40.601261703581656</c:v>
                </c:pt>
                <c:pt idx="20">
                  <c:v>24.101398430918355</c:v>
                </c:pt>
                <c:pt idx="21">
                  <c:v>69.156816207341066</c:v>
                </c:pt>
                <c:pt idx="22">
                  <c:v>65.326486409377026</c:v>
                </c:pt>
                <c:pt idx="23">
                  <c:v>44.323401740612134</c:v>
                </c:pt>
                <c:pt idx="24">
                  <c:v>24.839698554745091</c:v>
                </c:pt>
                <c:pt idx="25">
                  <c:v>48.856789509110286</c:v>
                </c:pt>
                <c:pt idx="26">
                  <c:v>39.137541782094416</c:v>
                </c:pt>
                <c:pt idx="27">
                  <c:v>38.012529811706237</c:v>
                </c:pt>
                <c:pt idx="28">
                  <c:v>39.137541782094416</c:v>
                </c:pt>
                <c:pt idx="29">
                  <c:v>38.012529811706237</c:v>
                </c:pt>
                <c:pt idx="30">
                  <c:v>80.055966387563686</c:v>
                </c:pt>
                <c:pt idx="31">
                  <c:v>56.825550269255181</c:v>
                </c:pt>
                <c:pt idx="32">
                  <c:v>54.192866850452624</c:v>
                </c:pt>
                <c:pt idx="33">
                  <c:v>63.42275421348188</c:v>
                </c:pt>
                <c:pt idx="34">
                  <c:v>37.134380282645935</c:v>
                </c:pt>
                <c:pt idx="35">
                  <c:v>106.29800260978175</c:v>
                </c:pt>
                <c:pt idx="36">
                  <c:v>107.9213714810395</c:v>
                </c:pt>
                <c:pt idx="37">
                  <c:v>73.384405278552919</c:v>
                </c:pt>
                <c:pt idx="38">
                  <c:v>79.11465856626748</c:v>
                </c:pt>
                <c:pt idx="39">
                  <c:v>107.94958890027337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8C-E148-B217-3B40C798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73151"/>
        <c:axId val="840874831"/>
      </c:scatterChart>
      <c:valAx>
        <c:axId val="84087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874831"/>
        <c:crosses val="autoZero"/>
        <c:crossBetween val="midCat"/>
      </c:valAx>
      <c:valAx>
        <c:axId val="84087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0873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Regressao3!$C$2:$C$41</c:f>
              <c:strCache>
                <c:ptCount val="40"/>
                <c:pt idx="9">
                  <c:v>SS</c:v>
                </c:pt>
                <c:pt idx="10">
                  <c:v>94919.15256</c:v>
                </c:pt>
                <c:pt idx="11">
                  <c:v>13410.84744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1.46258E-07</c:v>
                </c:pt>
                <c:pt idx="17">
                  <c:v>0.1860977</c:v>
                </c:pt>
                <c:pt idx="18">
                  <c:v>0.076166153</c:v>
                </c:pt>
                <c:pt idx="24">
                  <c:v>Residuals</c:v>
                </c:pt>
                <c:pt idx="25">
                  <c:v>-5.066957975</c:v>
                </c:pt>
                <c:pt idx="26">
                  <c:v>-2.494105987</c:v>
                </c:pt>
                <c:pt idx="27">
                  <c:v>2.90876819</c:v>
                </c:pt>
                <c:pt idx="28">
                  <c:v>-2.521662825</c:v>
                </c:pt>
                <c:pt idx="29">
                  <c:v>-5.066957975</c:v>
                </c:pt>
                <c:pt idx="30">
                  <c:v>13.40782081</c:v>
                </c:pt>
                <c:pt idx="31">
                  <c:v>2.475723175</c:v>
                </c:pt>
                <c:pt idx="32">
                  <c:v>-2.81908016</c:v>
                </c:pt>
                <c:pt idx="33">
                  <c:v>-1.188529223</c:v>
                </c:pt>
                <c:pt idx="34">
                  <c:v>7.478186224</c:v>
                </c:pt>
                <c:pt idx="35">
                  <c:v>-7.318228186</c:v>
                </c:pt>
                <c:pt idx="36">
                  <c:v>0.014953754</c:v>
                </c:pt>
                <c:pt idx="37">
                  <c:v>7.938523258</c:v>
                </c:pt>
                <c:pt idx="38">
                  <c:v>-35.24464032</c:v>
                </c:pt>
                <c:pt idx="39">
                  <c:v>-8.721976459</c:v>
                </c:pt>
              </c:strCache>
            </c:strRef>
          </c:xVal>
          <c:yVal>
            <c:numRef>
              <c:f>Data_Analysis!$G$2:$G$41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8-CB46-8057-46BF021D2B33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Regressao3!$C$2:$C$41</c:f>
              <c:strCache>
                <c:ptCount val="40"/>
                <c:pt idx="9">
                  <c:v>SS</c:v>
                </c:pt>
                <c:pt idx="10">
                  <c:v>94919.15256</c:v>
                </c:pt>
                <c:pt idx="11">
                  <c:v>13410.84744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1.46258E-07</c:v>
                </c:pt>
                <c:pt idx="17">
                  <c:v>0.1860977</c:v>
                </c:pt>
                <c:pt idx="18">
                  <c:v>0.076166153</c:v>
                </c:pt>
                <c:pt idx="24">
                  <c:v>Residuals</c:v>
                </c:pt>
                <c:pt idx="25">
                  <c:v>-5.066957975</c:v>
                </c:pt>
                <c:pt idx="26">
                  <c:v>-2.494105987</c:v>
                </c:pt>
                <c:pt idx="27">
                  <c:v>2.90876819</c:v>
                </c:pt>
                <c:pt idx="28">
                  <c:v>-2.521662825</c:v>
                </c:pt>
                <c:pt idx="29">
                  <c:v>-5.066957975</c:v>
                </c:pt>
                <c:pt idx="30">
                  <c:v>13.40782081</c:v>
                </c:pt>
                <c:pt idx="31">
                  <c:v>2.475723175</c:v>
                </c:pt>
                <c:pt idx="32">
                  <c:v>-2.81908016</c:v>
                </c:pt>
                <c:pt idx="33">
                  <c:v>-1.188529223</c:v>
                </c:pt>
                <c:pt idx="34">
                  <c:v>7.478186224</c:v>
                </c:pt>
                <c:pt idx="35">
                  <c:v>-7.318228186</c:v>
                </c:pt>
                <c:pt idx="36">
                  <c:v>0.014953754</c:v>
                </c:pt>
                <c:pt idx="37">
                  <c:v>7.938523258</c:v>
                </c:pt>
                <c:pt idx="38">
                  <c:v>-35.24464032</c:v>
                </c:pt>
                <c:pt idx="39">
                  <c:v>-8.721976459</c:v>
                </c:pt>
              </c:strCache>
            </c:str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5.0669579749788749</c:v>
                </c:pt>
                <c:pt idx="1">
                  <c:v>2.4941059870041951</c:v>
                </c:pt>
                <c:pt idx="2">
                  <c:v>-2.908768189732688</c:v>
                </c:pt>
                <c:pt idx="3">
                  <c:v>2.521662825470842</c:v>
                </c:pt>
                <c:pt idx="4">
                  <c:v>5.0669579749788749</c:v>
                </c:pt>
                <c:pt idx="5">
                  <c:v>-9.4078208073315199</c:v>
                </c:pt>
                <c:pt idx="6">
                  <c:v>1.5242768246363596</c:v>
                </c:pt>
                <c:pt idx="7">
                  <c:v>6.8190801600107278</c:v>
                </c:pt>
                <c:pt idx="8">
                  <c:v>5.1885292232952747</c:v>
                </c:pt>
                <c:pt idx="9">
                  <c:v>-3.4781862243684936</c:v>
                </c:pt>
                <c:pt idx="10">
                  <c:v>17.318228185569367</c:v>
                </c:pt>
                <c:pt idx="11">
                  <c:v>9.9850462455804934</c:v>
                </c:pt>
                <c:pt idx="12">
                  <c:v>2.0614767420944631</c:v>
                </c:pt>
                <c:pt idx="13">
                  <c:v>45.244640319361622</c:v>
                </c:pt>
                <c:pt idx="14">
                  <c:v>18.72197645891918</c:v>
                </c:pt>
                <c:pt idx="15">
                  <c:v>44.323641006072521</c:v>
                </c:pt>
                <c:pt idx="16">
                  <c:v>29.77839699010946</c:v>
                </c:pt>
                <c:pt idx="17">
                  <c:v>30.780854334113776</c:v>
                </c:pt>
                <c:pt idx="18">
                  <c:v>40.601261703581656</c:v>
                </c:pt>
                <c:pt idx="19">
                  <c:v>40.601261703581656</c:v>
                </c:pt>
                <c:pt idx="20">
                  <c:v>24.101398430918355</c:v>
                </c:pt>
                <c:pt idx="21">
                  <c:v>69.156816207341066</c:v>
                </c:pt>
                <c:pt idx="22">
                  <c:v>65.326486409377026</c:v>
                </c:pt>
                <c:pt idx="23">
                  <c:v>44.323401740612134</c:v>
                </c:pt>
                <c:pt idx="24">
                  <c:v>24.839698554745091</c:v>
                </c:pt>
                <c:pt idx="25">
                  <c:v>48.856789509110286</c:v>
                </c:pt>
                <c:pt idx="26">
                  <c:v>39.137541782094416</c:v>
                </c:pt>
                <c:pt idx="27">
                  <c:v>38.012529811706237</c:v>
                </c:pt>
                <c:pt idx="28">
                  <c:v>39.137541782094416</c:v>
                </c:pt>
                <c:pt idx="29">
                  <c:v>38.012529811706237</c:v>
                </c:pt>
                <c:pt idx="30">
                  <c:v>80.055966387563686</c:v>
                </c:pt>
                <c:pt idx="31">
                  <c:v>56.825550269255181</c:v>
                </c:pt>
                <c:pt idx="32">
                  <c:v>54.192866850452624</c:v>
                </c:pt>
                <c:pt idx="33">
                  <c:v>63.42275421348188</c:v>
                </c:pt>
                <c:pt idx="34">
                  <c:v>37.134380282645935</c:v>
                </c:pt>
                <c:pt idx="35">
                  <c:v>106.29800260978175</c:v>
                </c:pt>
                <c:pt idx="36">
                  <c:v>107.9213714810395</c:v>
                </c:pt>
                <c:pt idx="37">
                  <c:v>73.384405278552919</c:v>
                </c:pt>
                <c:pt idx="38">
                  <c:v>79.11465856626748</c:v>
                </c:pt>
                <c:pt idx="39">
                  <c:v>107.94958890027337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8-CB46-8057-46BF021D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04591"/>
        <c:axId val="841431807"/>
      </c:scatterChart>
      <c:valAx>
        <c:axId val="84170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41431807"/>
        <c:crosses val="autoZero"/>
        <c:crossBetween val="midCat"/>
      </c:valAx>
      <c:valAx>
        <c:axId val="84143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1704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584199</xdr:colOff>
      <xdr:row>24</xdr:row>
      <xdr:rowOff>63500</xdr:rowOff>
    </xdr:from>
    <xdr:to>
      <xdr:col>13</xdr:col>
      <xdr:colOff>584199</xdr:colOff>
      <xdr:row>34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B4A14-A92F-C546-9494-C9819B6AD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347133</xdr:colOff>
      <xdr:row>35</xdr:row>
      <xdr:rowOff>80434</xdr:rowOff>
    </xdr:from>
    <xdr:to>
      <xdr:col>13</xdr:col>
      <xdr:colOff>347133</xdr:colOff>
      <xdr:row>45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2025A-5010-0A46-AF79-2C066201E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668866</xdr:colOff>
      <xdr:row>15</xdr:row>
      <xdr:rowOff>12699</xdr:rowOff>
    </xdr:from>
    <xdr:to>
      <xdr:col>19</xdr:col>
      <xdr:colOff>668866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26FD1-1AF6-734A-8B52-C7CFCE97F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736600</xdr:colOff>
      <xdr:row>26</xdr:row>
      <xdr:rowOff>29633</xdr:rowOff>
    </xdr:from>
    <xdr:to>
      <xdr:col>19</xdr:col>
      <xdr:colOff>736600</xdr:colOff>
      <xdr:row>36</xdr:row>
      <xdr:rowOff>80434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1B1CC8-59CE-EE44-9995-B7B386BA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685800</xdr:colOff>
      <xdr:row>37</xdr:row>
      <xdr:rowOff>29634</xdr:rowOff>
    </xdr:from>
    <xdr:to>
      <xdr:col>19</xdr:col>
      <xdr:colOff>685800</xdr:colOff>
      <xdr:row>47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60C6B-2A4C-FD43-BEBA-5F79496C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3E52D-5840-184E-A9F2-AC63CB9E8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13</xdr:row>
      <xdr:rowOff>12700</xdr:rowOff>
    </xdr:from>
    <xdr:to>
      <xdr:col>15</xdr:col>
      <xdr:colOff>393700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AAF6C-DDF1-7146-9151-03513166B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B3682-D6A0-364F-9634-B94B9F6D4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12</xdr:row>
      <xdr:rowOff>127000</xdr:rowOff>
    </xdr:from>
    <xdr:to>
      <xdr:col>15</xdr:col>
      <xdr:colOff>190500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18292-6623-ED4C-9E40-4A5A9B87D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24</xdr:row>
      <xdr:rowOff>88900</xdr:rowOff>
    </xdr:from>
    <xdr:to>
      <xdr:col>15</xdr:col>
      <xdr:colOff>330200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5613E-0F29-4C46-81B7-2AC22E28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DD0B2-F357-1144-98CD-0FF7CB773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101600</xdr:rowOff>
    </xdr:from>
    <xdr:to>
      <xdr:col>15</xdr:col>
      <xdr:colOff>266700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8B205-0C09-D443-89E2-CC86604E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0</xdr:row>
      <xdr:rowOff>0</xdr:rowOff>
    </xdr:from>
    <xdr:to>
      <xdr:col>15</xdr:col>
      <xdr:colOff>444500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D796D-442B-8E41-8B29-D6A1907EA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9</xdr:row>
      <xdr:rowOff>38100</xdr:rowOff>
    </xdr:from>
    <xdr:to>
      <xdr:col>15</xdr:col>
      <xdr:colOff>444500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5EC90-9EE4-5049-BB4A-26C118420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19</xdr:row>
      <xdr:rowOff>25400</xdr:rowOff>
    </xdr:from>
    <xdr:to>
      <xdr:col>15</xdr:col>
      <xdr:colOff>431800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7CEE8-C587-5C4E-AA9D-0C20C6F99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29</xdr:row>
      <xdr:rowOff>50800</xdr:rowOff>
    </xdr:from>
    <xdr:to>
      <xdr:col>15</xdr:col>
      <xdr:colOff>431800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E0EC6C-D217-D242-BD2D-44357DC2D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B368-C4D6-8B41-BD7D-A4FE3EE343A2}">
  <dimension ref="A1:I68"/>
  <sheetViews>
    <sheetView tabSelected="1" zoomScale="75" workbookViewId="0">
      <selection activeCell="I16" sqref="I16"/>
    </sheetView>
  </sheetViews>
  <sheetFormatPr baseColWidth="10" defaultRowHeight="16"/>
  <cols>
    <col min="1" max="1" width="17.83203125" bestFit="1" customWidth="1"/>
  </cols>
  <sheetData>
    <row r="1" spans="1:9">
      <c r="A1" t="s">
        <v>11</v>
      </c>
    </row>
    <row r="2" spans="1:9" ht="17" thickBot="1"/>
    <row r="3" spans="1:9">
      <c r="A3" s="13" t="s">
        <v>12</v>
      </c>
      <c r="B3" s="13"/>
    </row>
    <row r="4" spans="1:9">
      <c r="A4" s="10" t="s">
        <v>13</v>
      </c>
      <c r="B4" s="10">
        <v>0.94448486510200325</v>
      </c>
    </row>
    <row r="5" spans="1:9">
      <c r="A5" s="10" t="s">
        <v>14</v>
      </c>
      <c r="B5" s="10">
        <v>0.89205166040674921</v>
      </c>
    </row>
    <row r="6" spans="1:9">
      <c r="A6" s="10" t="s">
        <v>15</v>
      </c>
      <c r="B6" s="10">
        <v>0.85114327873894913</v>
      </c>
    </row>
    <row r="7" spans="1:9">
      <c r="A7" s="10" t="s">
        <v>16</v>
      </c>
      <c r="B7" s="10">
        <v>18.278827430458488</v>
      </c>
    </row>
    <row r="8" spans="1:9" ht="17" thickBot="1">
      <c r="A8" s="11" t="s">
        <v>17</v>
      </c>
      <c r="B8" s="11">
        <v>40</v>
      </c>
    </row>
    <row r="10" spans="1:9" ht="17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s="10" t="s">
        <v>19</v>
      </c>
      <c r="B12" s="10">
        <v>5</v>
      </c>
      <c r="C12" s="10">
        <v>96635.95637186314</v>
      </c>
      <c r="D12" s="10">
        <v>19327.191274372628</v>
      </c>
      <c r="E12" s="10">
        <v>57.845832982480246</v>
      </c>
      <c r="F12" s="10">
        <v>1.1843025486971495E-15</v>
      </c>
    </row>
    <row r="13" spans="1:9">
      <c r="A13" s="10" t="s">
        <v>20</v>
      </c>
      <c r="B13" s="10">
        <v>35</v>
      </c>
      <c r="C13" s="10">
        <v>11694.043628136858</v>
      </c>
      <c r="D13" s="10">
        <v>334.11553223248166</v>
      </c>
      <c r="E13" s="10"/>
      <c r="F13" s="10"/>
    </row>
    <row r="14" spans="1:9" ht="17" thickBot="1">
      <c r="A14" s="11" t="s">
        <v>21</v>
      </c>
      <c r="B14" s="11">
        <v>40</v>
      </c>
      <c r="C14" s="11">
        <v>108330</v>
      </c>
      <c r="D14" s="11"/>
      <c r="E14" s="11"/>
      <c r="F14" s="11"/>
    </row>
    <row r="15" spans="1:9" ht="17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s="10" t="s">
        <v>22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>
      <c r="A18" s="10" t="s">
        <v>2</v>
      </c>
      <c r="B18" s="10">
        <v>6.7202479447996257E-7</v>
      </c>
      <c r="C18" s="10">
        <v>6.4414589747253633E-7</v>
      </c>
      <c r="D18" s="10">
        <v>1.0432804076169946</v>
      </c>
      <c r="E18" s="10">
        <v>0.30397120764807195</v>
      </c>
      <c r="F18" s="10">
        <v>-6.3566089892896659E-7</v>
      </c>
      <c r="G18" s="10">
        <v>1.9797104878888919E-6</v>
      </c>
      <c r="H18" s="10">
        <v>-4.1630637268178505E-7</v>
      </c>
      <c r="I18" s="10">
        <v>1.7603559616417102E-6</v>
      </c>
    </row>
    <row r="19" spans="1:9">
      <c r="A19" s="10" t="s">
        <v>3</v>
      </c>
      <c r="B19" s="10">
        <v>0.16234996023773032</v>
      </c>
      <c r="C19" s="10">
        <v>0.1795882165901066</v>
      </c>
      <c r="D19" s="10">
        <v>0.90401231951803951</v>
      </c>
      <c r="E19" s="10">
        <v>0.37216940821071887</v>
      </c>
      <c r="F19" s="10">
        <v>-0.20223350208218502</v>
      </c>
      <c r="G19" s="10">
        <v>0.52693342255764564</v>
      </c>
      <c r="H19" s="10">
        <v>-0.1410773442547906</v>
      </c>
      <c r="I19" s="10">
        <v>0.46577726473025127</v>
      </c>
    </row>
    <row r="20" spans="1:9">
      <c r="A20" s="10" t="s">
        <v>4</v>
      </c>
      <c r="B20" s="10">
        <v>-0.22208039330112755</v>
      </c>
      <c r="C20" s="10">
        <v>9.4444234060971799E-2</v>
      </c>
      <c r="D20" s="10">
        <v>-2.3514446965365376</v>
      </c>
      <c r="E20" s="10">
        <v>2.4459097897298381E-2</v>
      </c>
      <c r="F20" s="10">
        <v>-0.41381238164583756</v>
      </c>
      <c r="G20" s="10">
        <v>-3.0348404956417552E-2</v>
      </c>
      <c r="H20" s="10">
        <v>-0.38165076996669822</v>
      </c>
      <c r="I20" s="10">
        <v>-6.2510016635556859E-2</v>
      </c>
    </row>
    <row r="21" spans="1:9">
      <c r="A21" s="10" t="s">
        <v>0</v>
      </c>
      <c r="B21" s="10">
        <v>2.3504234394626984E-3</v>
      </c>
      <c r="C21" s="10">
        <v>3.7527639052283186E-3</v>
      </c>
      <c r="D21" s="10">
        <v>0.62631796159308306</v>
      </c>
      <c r="E21" s="10">
        <v>0.53517019628495999</v>
      </c>
      <c r="F21" s="10">
        <v>-5.268092317393034E-3</v>
      </c>
      <c r="G21" s="10">
        <v>9.9689391963184298E-3</v>
      </c>
      <c r="H21" s="10">
        <v>-3.990143095362976E-3</v>
      </c>
      <c r="I21" s="10">
        <v>8.6909899742883736E-3</v>
      </c>
    </row>
    <row r="22" spans="1:9" ht="17" thickBot="1">
      <c r="A22" s="11" t="s">
        <v>1</v>
      </c>
      <c r="B22" s="11">
        <v>4.2328455720271215E-4</v>
      </c>
      <c r="C22" s="11">
        <v>2.0417779617227274E-4</v>
      </c>
      <c r="D22" s="11">
        <v>2.0731174747599415</v>
      </c>
      <c r="E22" s="11">
        <v>4.5586775548218363E-2</v>
      </c>
      <c r="F22" s="11">
        <v>8.7815944206985587E-6</v>
      </c>
      <c r="G22" s="11">
        <v>8.3778751998472574E-4</v>
      </c>
      <c r="H22" s="11">
        <v>7.831137629976735E-5</v>
      </c>
      <c r="I22" s="11">
        <v>7.6825773810565694E-4</v>
      </c>
    </row>
    <row r="26" spans="1:9">
      <c r="A26" t="s">
        <v>35</v>
      </c>
    </row>
    <row r="27" spans="1:9" ht="17" thickBot="1"/>
    <row r="28" spans="1:9">
      <c r="A28" s="12" t="s">
        <v>36</v>
      </c>
      <c r="B28" s="12" t="s">
        <v>37</v>
      </c>
      <c r="C28" s="12" t="s">
        <v>38</v>
      </c>
    </row>
    <row r="29" spans="1:9">
      <c r="A29" s="10">
        <v>1</v>
      </c>
      <c r="B29" s="10">
        <v>5.3992480339926301</v>
      </c>
      <c r="C29" s="10">
        <v>-5.3992480339926301</v>
      </c>
    </row>
    <row r="30" spans="1:9">
      <c r="A30" s="10">
        <v>2</v>
      </c>
      <c r="B30" s="10">
        <v>1.8299156863520285</v>
      </c>
      <c r="C30" s="10">
        <v>-1.8299156863520285</v>
      </c>
    </row>
    <row r="31" spans="1:9">
      <c r="A31" s="10">
        <v>3</v>
      </c>
      <c r="B31" s="10">
        <v>-3.8471475071156074</v>
      </c>
      <c r="C31" s="10">
        <v>3.8471475071156074</v>
      </c>
    </row>
    <row r="32" spans="1:9">
      <c r="A32" s="10">
        <v>4</v>
      </c>
      <c r="B32" s="10">
        <v>1.9347265858760792</v>
      </c>
      <c r="C32" s="10">
        <v>-1.9347265858760792</v>
      </c>
    </row>
    <row r="33" spans="1:3">
      <c r="A33" s="10">
        <v>5</v>
      </c>
      <c r="B33" s="10">
        <v>5.3992480339926301</v>
      </c>
      <c r="C33" s="10">
        <v>-5.3992480339926301</v>
      </c>
    </row>
    <row r="34" spans="1:3">
      <c r="A34" s="10">
        <v>6</v>
      </c>
      <c r="B34" s="10">
        <v>-13.207291916610624</v>
      </c>
      <c r="C34" s="10">
        <v>17.207291916610622</v>
      </c>
    </row>
    <row r="35" spans="1:3">
      <c r="A35" s="10">
        <v>7</v>
      </c>
      <c r="B35" s="10">
        <v>-0.31418651466129521</v>
      </c>
      <c r="C35" s="10">
        <v>4.3141865146612952</v>
      </c>
    </row>
    <row r="36" spans="1:3">
      <c r="A36" s="10">
        <v>8</v>
      </c>
      <c r="B36" s="10">
        <v>5.7936630339412902</v>
      </c>
      <c r="C36" s="10">
        <v>-1.7936630339412902</v>
      </c>
    </row>
    <row r="37" spans="1:3">
      <c r="A37" s="10">
        <v>9</v>
      </c>
      <c r="B37" s="10">
        <v>6.300978685231085</v>
      </c>
      <c r="C37" s="10">
        <v>-2.300978685231085</v>
      </c>
    </row>
    <row r="38" spans="1:3">
      <c r="A38" s="10">
        <v>10</v>
      </c>
      <c r="B38" s="10">
        <v>-4.4403106783794835</v>
      </c>
      <c r="C38" s="10">
        <v>8.4403106783794826</v>
      </c>
    </row>
    <row r="39" spans="1:3">
      <c r="A39" s="10">
        <v>11</v>
      </c>
      <c r="B39" s="10">
        <v>18.527755529452257</v>
      </c>
      <c r="C39" s="10">
        <v>-8.5277555294522571</v>
      </c>
    </row>
    <row r="40" spans="1:3">
      <c r="A40" s="10">
        <v>12</v>
      </c>
      <c r="B40" s="10">
        <v>9.1371522184435126</v>
      </c>
      <c r="C40" s="10">
        <v>0.86284778155648745</v>
      </c>
    </row>
    <row r="41" spans="1:3">
      <c r="A41" s="10">
        <v>13</v>
      </c>
      <c r="B41" s="10">
        <v>-0.2216730074152462</v>
      </c>
      <c r="C41" s="10">
        <v>10.221673007415246</v>
      </c>
    </row>
    <row r="42" spans="1:3">
      <c r="A42" s="10">
        <v>14</v>
      </c>
      <c r="B42" s="10">
        <v>41.760877331572203</v>
      </c>
      <c r="C42" s="10">
        <v>-31.760877331572203</v>
      </c>
    </row>
    <row r="43" spans="1:3">
      <c r="A43" s="10">
        <v>15</v>
      </c>
      <c r="B43" s="10">
        <v>17.744830762356639</v>
      </c>
      <c r="C43" s="10">
        <v>-7.7448307623566386</v>
      </c>
    </row>
    <row r="44" spans="1:3">
      <c r="A44" s="10">
        <v>16</v>
      </c>
      <c r="B44" s="10">
        <v>45.616286980535463</v>
      </c>
      <c r="C44" s="10">
        <v>-25.616286980535463</v>
      </c>
    </row>
    <row r="45" spans="1:3">
      <c r="A45" s="10">
        <v>17</v>
      </c>
      <c r="B45" s="10">
        <v>34.471630060412849</v>
      </c>
      <c r="C45" s="10">
        <v>-14.471630060412849</v>
      </c>
    </row>
    <row r="46" spans="1:3">
      <c r="A46" s="10">
        <v>18</v>
      </c>
      <c r="B46" s="10">
        <v>34.518104812307016</v>
      </c>
      <c r="C46" s="10">
        <v>-14.518104812307016</v>
      </c>
    </row>
    <row r="47" spans="1:3">
      <c r="A47" s="10">
        <v>19</v>
      </c>
      <c r="B47" s="10">
        <v>37.610388088026426</v>
      </c>
      <c r="C47" s="10">
        <v>-17.610388088026426</v>
      </c>
    </row>
    <row r="48" spans="1:3">
      <c r="A48" s="10">
        <v>20</v>
      </c>
      <c r="B48" s="10">
        <v>37.610388088026426</v>
      </c>
      <c r="C48" s="10">
        <v>-17.610388088026426</v>
      </c>
    </row>
    <row r="49" spans="1:3">
      <c r="A49" s="10">
        <v>21</v>
      </c>
      <c r="B49" s="10">
        <v>24.826908226500905</v>
      </c>
      <c r="C49" s="10">
        <v>5.1730917734990953</v>
      </c>
    </row>
    <row r="50" spans="1:3">
      <c r="A50" s="10">
        <v>22</v>
      </c>
      <c r="B50" s="10">
        <v>66.656454467580005</v>
      </c>
      <c r="C50" s="10">
        <v>-36.656454467580005</v>
      </c>
    </row>
    <row r="51" spans="1:3">
      <c r="A51" s="10">
        <v>23</v>
      </c>
      <c r="B51" s="10">
        <v>64.577540499020827</v>
      </c>
      <c r="C51" s="10">
        <v>-34.577540499020827</v>
      </c>
    </row>
    <row r="52" spans="1:3">
      <c r="A52" s="10">
        <v>24</v>
      </c>
      <c r="B52" s="10">
        <v>42.406735126360829</v>
      </c>
      <c r="C52" s="10">
        <v>-12.406735126360829</v>
      </c>
    </row>
    <row r="53" spans="1:3">
      <c r="A53" s="10">
        <v>25</v>
      </c>
      <c r="B53" s="10">
        <v>32.323899547886185</v>
      </c>
      <c r="C53" s="10">
        <v>-2.3238995478861852</v>
      </c>
    </row>
    <row r="54" spans="1:3">
      <c r="A54" s="10">
        <v>26</v>
      </c>
      <c r="B54" s="10">
        <v>47.539049846765813</v>
      </c>
      <c r="C54" s="10">
        <v>7.4609501532341866</v>
      </c>
    </row>
    <row r="55" spans="1:3">
      <c r="A55" s="10">
        <v>27</v>
      </c>
      <c r="B55" s="10">
        <v>37.406951627486258</v>
      </c>
      <c r="C55" s="10">
        <v>17.593048372513742</v>
      </c>
    </row>
    <row r="56" spans="1:3">
      <c r="A56" s="10">
        <v>28</v>
      </c>
      <c r="B56" s="10">
        <v>47.256024559747331</v>
      </c>
      <c r="C56" s="10">
        <v>7.7439754402526688</v>
      </c>
    </row>
    <row r="57" spans="1:3">
      <c r="A57" s="10">
        <v>29</v>
      </c>
      <c r="B57" s="10">
        <v>37.406951627486258</v>
      </c>
      <c r="C57" s="10">
        <v>17.593048372513742</v>
      </c>
    </row>
    <row r="58" spans="1:3">
      <c r="A58" s="10">
        <v>30</v>
      </c>
      <c r="B58" s="10">
        <v>47.256024559747331</v>
      </c>
      <c r="C58" s="10">
        <v>7.7439754402526688</v>
      </c>
    </row>
    <row r="59" spans="1:3">
      <c r="A59" s="10">
        <v>31</v>
      </c>
      <c r="B59" s="10">
        <v>105.53381367288235</v>
      </c>
      <c r="C59" s="10">
        <v>-20.533813672882346</v>
      </c>
    </row>
    <row r="60" spans="1:3">
      <c r="A60" s="10">
        <v>32</v>
      </c>
      <c r="B60" s="10">
        <v>58.121807916419471</v>
      </c>
      <c r="C60" s="10">
        <v>26.878192083580529</v>
      </c>
    </row>
    <row r="61" spans="1:3">
      <c r="A61" s="10">
        <v>33</v>
      </c>
      <c r="B61" s="10">
        <v>62.514917695006176</v>
      </c>
      <c r="C61" s="10">
        <v>22.485082304993824</v>
      </c>
    </row>
    <row r="62" spans="1:3">
      <c r="A62" s="10">
        <v>34</v>
      </c>
      <c r="B62" s="10">
        <v>59.353016235847328</v>
      </c>
      <c r="C62" s="10">
        <v>25.646983764152672</v>
      </c>
    </row>
    <row r="63" spans="1:3">
      <c r="A63" s="10">
        <v>35</v>
      </c>
      <c r="B63" s="10">
        <v>48.534270190233237</v>
      </c>
      <c r="C63" s="10">
        <v>36.465729809766763</v>
      </c>
    </row>
    <row r="64" spans="1:3">
      <c r="A64" s="10">
        <v>36</v>
      </c>
      <c r="B64" s="10">
        <v>89.660840108008955</v>
      </c>
      <c r="C64" s="10">
        <v>10.339159891991045</v>
      </c>
    </row>
    <row r="65" spans="1:3">
      <c r="A65" s="10">
        <v>37</v>
      </c>
      <c r="B65" s="10">
        <v>98.303528480319443</v>
      </c>
      <c r="C65" s="10">
        <v>1.6964715196805571</v>
      </c>
    </row>
    <row r="66" spans="1:3">
      <c r="A66" s="10">
        <v>38</v>
      </c>
      <c r="B66" s="10">
        <v>70.60124851798895</v>
      </c>
      <c r="C66" s="10">
        <v>29.39875148201105</v>
      </c>
    </row>
    <row r="67" spans="1:3">
      <c r="A67" s="10">
        <v>39</v>
      </c>
      <c r="B67" s="10">
        <v>88.000793291315219</v>
      </c>
      <c r="C67" s="10">
        <v>11.999206708684781</v>
      </c>
    </row>
    <row r="68" spans="1:3" ht="17" thickBot="1">
      <c r="A68" s="11">
        <v>40</v>
      </c>
      <c r="B68" s="11">
        <v>100.90522089160234</v>
      </c>
      <c r="C68" s="11">
        <v>-0.90522089160234032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0341-6563-BC42-A759-6B464073BCED}">
  <dimension ref="A1:I65"/>
  <sheetViews>
    <sheetView zoomScale="75" workbookViewId="0">
      <selection activeCell="I26" sqref="I26"/>
    </sheetView>
  </sheetViews>
  <sheetFormatPr baseColWidth="10" defaultRowHeight="16"/>
  <sheetData>
    <row r="1" spans="1:9">
      <c r="A1" t="s">
        <v>11</v>
      </c>
    </row>
    <row r="2" spans="1:9" ht="17" thickBot="1"/>
    <row r="3" spans="1:9">
      <c r="A3" s="13" t="s">
        <v>12</v>
      </c>
      <c r="B3" s="13"/>
    </row>
    <row r="4" spans="1:9">
      <c r="A4" s="10" t="s">
        <v>13</v>
      </c>
      <c r="B4" s="10">
        <v>0.8644924160705888</v>
      </c>
    </row>
    <row r="5" spans="1:9">
      <c r="A5" s="10" t="s">
        <v>14</v>
      </c>
      <c r="B5" s="10">
        <v>0.74734713744356396</v>
      </c>
    </row>
    <row r="6" spans="1:9">
      <c r="A6" s="10" t="s">
        <v>15</v>
      </c>
      <c r="B6" s="10">
        <v>0.73369022595402689</v>
      </c>
    </row>
    <row r="7" spans="1:9">
      <c r="A7" s="10" t="s">
        <v>16</v>
      </c>
      <c r="B7" s="10">
        <v>18.582653390001791</v>
      </c>
    </row>
    <row r="8" spans="1:9" ht="17" thickBot="1">
      <c r="A8" s="11" t="s">
        <v>17</v>
      </c>
      <c r="B8" s="11">
        <v>40</v>
      </c>
    </row>
    <row r="10" spans="1:9" ht="17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s="10" t="s">
        <v>19</v>
      </c>
      <c r="B12" s="10">
        <v>2</v>
      </c>
      <c r="C12" s="10">
        <v>37793.344740521032</v>
      </c>
      <c r="D12" s="10">
        <v>18896.672370260516</v>
      </c>
      <c r="E12" s="10">
        <v>54.722997803429159</v>
      </c>
      <c r="F12" s="10">
        <v>8.8450059301302878E-12</v>
      </c>
    </row>
    <row r="13" spans="1:9">
      <c r="A13" s="10" t="s">
        <v>20</v>
      </c>
      <c r="B13" s="10">
        <v>37</v>
      </c>
      <c r="C13" s="10">
        <v>12776.655259478966</v>
      </c>
      <c r="D13" s="10">
        <v>345.31500701294505</v>
      </c>
      <c r="E13" s="10"/>
      <c r="F13" s="10"/>
    </row>
    <row r="14" spans="1:9" ht="17" thickBot="1">
      <c r="A14" s="11" t="s">
        <v>21</v>
      </c>
      <c r="B14" s="11">
        <v>39</v>
      </c>
      <c r="C14" s="11">
        <v>50570</v>
      </c>
      <c r="D14" s="11"/>
      <c r="E14" s="11"/>
      <c r="F14" s="11"/>
    </row>
    <row r="15" spans="1:9" ht="17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s="10" t="s">
        <v>22</v>
      </c>
      <c r="B17" s="10">
        <v>12.043024802357664</v>
      </c>
      <c r="C17" s="10">
        <v>7.1113762392206796</v>
      </c>
      <c r="D17" s="10">
        <v>1.6934872234628713</v>
      </c>
      <c r="E17" s="10">
        <v>9.8766948111132555E-2</v>
      </c>
      <c r="F17" s="10">
        <v>-2.3659921353155813</v>
      </c>
      <c r="G17" s="10">
        <v>26.452041740030907</v>
      </c>
      <c r="H17" s="10">
        <v>4.5467322619987982E-2</v>
      </c>
      <c r="I17" s="10">
        <v>24.04058228209534</v>
      </c>
    </row>
    <row r="18" spans="1:9">
      <c r="A18" s="10" t="s">
        <v>4</v>
      </c>
      <c r="B18" s="10">
        <v>-0.25575040868170218</v>
      </c>
      <c r="C18" s="10">
        <v>9.4957696822095469E-2</v>
      </c>
      <c r="D18" s="10">
        <v>-2.6933088863860508</v>
      </c>
      <c r="E18" s="10">
        <v>1.056895078614202E-2</v>
      </c>
      <c r="F18" s="10">
        <v>-0.44815297828923539</v>
      </c>
      <c r="G18" s="10">
        <v>-6.3347839074168966E-2</v>
      </c>
      <c r="H18" s="10">
        <v>-0.4159529331218158</v>
      </c>
      <c r="I18" s="10">
        <v>-9.5547884241588582E-2</v>
      </c>
    </row>
    <row r="19" spans="1:9" ht="17" thickBot="1">
      <c r="A19" s="11" t="s">
        <v>1</v>
      </c>
      <c r="B19" s="11">
        <v>7.8054171142376532E-4</v>
      </c>
      <c r="C19" s="11">
        <v>7.7087534469997423E-5</v>
      </c>
      <c r="D19" s="11">
        <v>10.125394680089986</v>
      </c>
      <c r="E19" s="11">
        <v>3.2631068453536894E-12</v>
      </c>
      <c r="F19" s="11">
        <v>6.2434753008715975E-4</v>
      </c>
      <c r="G19" s="11">
        <v>9.367358927603709E-4</v>
      </c>
      <c r="H19" s="11">
        <v>6.5048782386902568E-4</v>
      </c>
      <c r="I19" s="11">
        <v>9.1059559897850497E-4</v>
      </c>
    </row>
    <row r="23" spans="1:9">
      <c r="A23" t="s">
        <v>35</v>
      </c>
    </row>
    <row r="24" spans="1:9" ht="17" thickBot="1"/>
    <row r="25" spans="1:9">
      <c r="A25" s="12" t="s">
        <v>36</v>
      </c>
      <c r="B25" s="12" t="s">
        <v>37</v>
      </c>
      <c r="C25" s="12" t="s">
        <v>38</v>
      </c>
    </row>
    <row r="26" spans="1:9">
      <c r="A26" s="10">
        <v>1</v>
      </c>
      <c r="B26" s="10">
        <v>8.0095588918072114</v>
      </c>
      <c r="C26" s="10">
        <v>-8.0095588918072114</v>
      </c>
    </row>
    <row r="27" spans="1:9">
      <c r="A27" s="10">
        <v>2</v>
      </c>
      <c r="B27" s="10">
        <v>3.9456518545112322</v>
      </c>
      <c r="C27" s="10">
        <v>-3.9456518545112322</v>
      </c>
    </row>
    <row r="28" spans="1:9">
      <c r="A28" s="10">
        <v>3</v>
      </c>
      <c r="B28" s="10">
        <v>4.2008889941468031</v>
      </c>
      <c r="C28" s="10">
        <v>-4.2008889941468031</v>
      </c>
    </row>
    <row r="29" spans="1:9">
      <c r="A29" s="10">
        <v>4</v>
      </c>
      <c r="B29" s="10">
        <v>3.9604821470282836</v>
      </c>
      <c r="C29" s="10">
        <v>-3.9604821470282836</v>
      </c>
    </row>
    <row r="30" spans="1:9">
      <c r="A30" s="10">
        <v>5</v>
      </c>
      <c r="B30" s="10">
        <v>8.0095588918072114</v>
      </c>
      <c r="C30" s="10">
        <v>-8.0095588918072114</v>
      </c>
    </row>
    <row r="31" spans="1:9">
      <c r="A31" s="10">
        <v>6</v>
      </c>
      <c r="B31" s="10">
        <v>-11.634807714291128</v>
      </c>
      <c r="C31" s="10">
        <v>15.634807714291128</v>
      </c>
    </row>
    <row r="32" spans="1:9">
      <c r="A32" s="10">
        <v>7</v>
      </c>
      <c r="B32" s="10">
        <v>0.2372317164643416</v>
      </c>
      <c r="C32" s="10">
        <v>3.7627682835356584</v>
      </c>
    </row>
    <row r="33" spans="1:3">
      <c r="A33" s="10">
        <v>8</v>
      </c>
      <c r="B33" s="10">
        <v>6.3371651912410698</v>
      </c>
      <c r="C33" s="10">
        <v>-2.3371651912410698</v>
      </c>
    </row>
    <row r="34" spans="1:3">
      <c r="A34" s="10">
        <v>9</v>
      </c>
      <c r="B34" s="10">
        <v>9.6002696661525544</v>
      </c>
      <c r="C34" s="10">
        <v>-5.6002696661525544</v>
      </c>
    </row>
    <row r="35" spans="1:3">
      <c r="A35" s="10">
        <v>10</v>
      </c>
      <c r="B35" s="10">
        <v>-0.95852495190057585</v>
      </c>
      <c r="C35" s="10">
        <v>4.9585249519005759</v>
      </c>
    </row>
    <row r="36" spans="1:3">
      <c r="A36" s="10">
        <v>11</v>
      </c>
      <c r="B36" s="10">
        <v>19.454982426965159</v>
      </c>
      <c r="C36" s="10">
        <v>-9.4549824269651594</v>
      </c>
    </row>
    <row r="37" spans="1:3">
      <c r="A37" s="10">
        <v>12</v>
      </c>
      <c r="B37" s="10">
        <v>9.1198296260030816</v>
      </c>
      <c r="C37" s="10">
        <v>0.88017037399691844</v>
      </c>
    </row>
    <row r="38" spans="1:3">
      <c r="A38" s="10">
        <v>13</v>
      </c>
      <c r="B38" s="10">
        <v>-0.3712171643586295</v>
      </c>
      <c r="C38" s="10">
        <v>10.37121716435863</v>
      </c>
    </row>
    <row r="39" spans="1:3">
      <c r="A39" s="10">
        <v>14</v>
      </c>
      <c r="B39" s="10">
        <v>36.928562832985136</v>
      </c>
      <c r="C39" s="10">
        <v>-26.928562832985136</v>
      </c>
    </row>
    <row r="40" spans="1:3">
      <c r="A40" s="10">
        <v>15</v>
      </c>
      <c r="B40" s="10">
        <v>16.978323576617552</v>
      </c>
      <c r="C40" s="10">
        <v>-6.9783235766175515</v>
      </c>
    </row>
    <row r="41" spans="1:3">
      <c r="A41" s="10">
        <v>16</v>
      </c>
      <c r="B41" s="10">
        <v>44.694238787012758</v>
      </c>
      <c r="C41" s="10">
        <v>-24.694238787012758</v>
      </c>
    </row>
    <row r="42" spans="1:3">
      <c r="A42" s="10">
        <v>17</v>
      </c>
      <c r="B42" s="10">
        <v>37.490552865210248</v>
      </c>
      <c r="C42" s="10">
        <v>-17.490552865210248</v>
      </c>
    </row>
    <row r="43" spans="1:3">
      <c r="A43" s="10">
        <v>18</v>
      </c>
      <c r="B43" s="10">
        <v>36.241719360468515</v>
      </c>
      <c r="C43" s="10">
        <v>-16.241719360468515</v>
      </c>
    </row>
    <row r="44" spans="1:3">
      <c r="A44" s="10">
        <v>19</v>
      </c>
      <c r="B44" s="10">
        <v>33.665117937522375</v>
      </c>
      <c r="C44" s="10">
        <v>-13.665117937522375</v>
      </c>
    </row>
    <row r="45" spans="1:3">
      <c r="A45" s="10">
        <v>20</v>
      </c>
      <c r="B45" s="10">
        <v>33.665117937522375</v>
      </c>
      <c r="C45" s="10">
        <v>-13.665117937522375</v>
      </c>
    </row>
    <row r="46" spans="1:3">
      <c r="A46" s="10">
        <v>21</v>
      </c>
      <c r="B46" s="10">
        <v>24.935879857510258</v>
      </c>
      <c r="C46" s="10">
        <v>5.0641201424897417</v>
      </c>
    </row>
    <row r="47" spans="1:3">
      <c r="A47" s="10">
        <v>22</v>
      </c>
      <c r="B47" s="10">
        <v>63.244119746013524</v>
      </c>
      <c r="C47" s="10">
        <v>-33.244119746013524</v>
      </c>
    </row>
    <row r="48" spans="1:3">
      <c r="A48" s="10">
        <v>23</v>
      </c>
      <c r="B48" s="10">
        <v>61.896971219168691</v>
      </c>
      <c r="C48" s="10">
        <v>-31.896971219168691</v>
      </c>
    </row>
    <row r="49" spans="1:3">
      <c r="A49" s="10">
        <v>24</v>
      </c>
      <c r="B49" s="10">
        <v>38.098661325481942</v>
      </c>
      <c r="C49" s="10">
        <v>-8.0986613254819417</v>
      </c>
    </row>
    <row r="50" spans="1:3">
      <c r="A50" s="10">
        <v>25</v>
      </c>
      <c r="B50" s="10">
        <v>38.200098514430742</v>
      </c>
      <c r="C50" s="10">
        <v>-8.2000985144307421</v>
      </c>
    </row>
    <row r="51" spans="1:3">
      <c r="A51" s="10">
        <v>26</v>
      </c>
      <c r="B51" s="10">
        <v>44.815936826922282</v>
      </c>
      <c r="C51" s="10">
        <v>10.184063173077718</v>
      </c>
    </row>
    <row r="52" spans="1:3">
      <c r="A52" s="10">
        <v>27</v>
      </c>
      <c r="B52" s="10">
        <v>33.03840941032167</v>
      </c>
      <c r="C52" s="10">
        <v>21.96159058967833</v>
      </c>
    </row>
    <row r="53" spans="1:3">
      <c r="A53" s="10">
        <v>28</v>
      </c>
      <c r="B53" s="10">
        <v>53.357438008568842</v>
      </c>
      <c r="C53" s="10">
        <v>1.6425619914311582</v>
      </c>
    </row>
    <row r="54" spans="1:3">
      <c r="A54" s="10">
        <v>29</v>
      </c>
      <c r="B54" s="10">
        <v>33.03840941032167</v>
      </c>
      <c r="C54" s="10">
        <v>21.96159058967833</v>
      </c>
    </row>
    <row r="55" spans="1:3">
      <c r="A55" s="10">
        <v>30</v>
      </c>
      <c r="B55" s="10">
        <v>53.357438008568842</v>
      </c>
      <c r="C55" s="10">
        <v>1.6425619914311582</v>
      </c>
    </row>
    <row r="56" spans="1:3">
      <c r="A56" s="10">
        <v>31</v>
      </c>
      <c r="B56" s="10">
        <v>124.74150657274173</v>
      </c>
      <c r="C56" s="10">
        <v>-39.741506572741727</v>
      </c>
    </row>
    <row r="57" spans="1:3">
      <c r="A57" s="10">
        <v>32</v>
      </c>
      <c r="B57" s="10">
        <v>57.758539065199884</v>
      </c>
      <c r="C57" s="10">
        <v>27.241460934800116</v>
      </c>
    </row>
    <row r="58" spans="1:3">
      <c r="A58" s="10">
        <v>33</v>
      </c>
      <c r="B58" s="10">
        <v>66.984135206604947</v>
      </c>
      <c r="C58" s="10">
        <v>18.015864793395053</v>
      </c>
    </row>
    <row r="59" spans="1:3">
      <c r="A59" s="10">
        <v>34</v>
      </c>
      <c r="B59" s="10">
        <v>53.24429269394868</v>
      </c>
      <c r="C59" s="10">
        <v>31.75570730605132</v>
      </c>
    </row>
    <row r="60" spans="1:3">
      <c r="A60" s="10">
        <v>35</v>
      </c>
      <c r="B60" s="10">
        <v>57.345225612232859</v>
      </c>
      <c r="C60" s="10">
        <v>27.654774387767141</v>
      </c>
    </row>
    <row r="61" spans="1:3">
      <c r="A61" s="10">
        <v>36</v>
      </c>
      <c r="B61" s="10">
        <v>75.41317191473388</v>
      </c>
      <c r="C61" s="10">
        <v>24.58682808526612</v>
      </c>
    </row>
    <row r="62" spans="1:3">
      <c r="A62" s="10">
        <v>37</v>
      </c>
      <c r="B62" s="10">
        <v>88.268760368955867</v>
      </c>
      <c r="C62" s="10">
        <v>11.731239631044133</v>
      </c>
    </row>
    <row r="63" spans="1:3">
      <c r="A63" s="10">
        <v>38</v>
      </c>
      <c r="B63" s="10">
        <v>66.12275757774438</v>
      </c>
      <c r="C63" s="10">
        <v>33.87724242225562</v>
      </c>
    </row>
    <row r="64" spans="1:3">
      <c r="A64" s="10">
        <v>39</v>
      </c>
      <c r="B64" s="10">
        <v>93.884724749113587</v>
      </c>
      <c r="C64" s="10">
        <v>6.1152752508864126</v>
      </c>
    </row>
    <row r="65" spans="1:3" ht="17" thickBot="1">
      <c r="A65" s="11">
        <v>40</v>
      </c>
      <c r="B65" s="11">
        <v>92.678821038500161</v>
      </c>
      <c r="C65" s="11">
        <v>7.3211789614998395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98F4-60F7-864F-96A6-23114118C5BD}">
  <dimension ref="A1:I66"/>
  <sheetViews>
    <sheetView workbookViewId="0">
      <selection activeCell="H27" sqref="H27"/>
    </sheetView>
  </sheetViews>
  <sheetFormatPr baseColWidth="10" defaultRowHeight="16"/>
  <sheetData>
    <row r="1" spans="1:9">
      <c r="A1" t="s">
        <v>11</v>
      </c>
    </row>
    <row r="2" spans="1:9" ht="17" thickBot="1"/>
    <row r="3" spans="1:9">
      <c r="A3" s="13" t="s">
        <v>12</v>
      </c>
      <c r="B3" s="13"/>
    </row>
    <row r="4" spans="1:9">
      <c r="A4" s="10" t="s">
        <v>13</v>
      </c>
      <c r="B4" s="10">
        <v>0.93605755859826434</v>
      </c>
    </row>
    <row r="5" spans="1:9">
      <c r="A5" s="10" t="s">
        <v>14</v>
      </c>
      <c r="B5" s="10">
        <v>0.87620375300894304</v>
      </c>
    </row>
    <row r="6" spans="1:9">
      <c r="A6" s="10" t="s">
        <v>15</v>
      </c>
      <c r="B6" s="10">
        <v>0.84248503695537247</v>
      </c>
    </row>
    <row r="7" spans="1:9">
      <c r="A7" s="10" t="s">
        <v>16</v>
      </c>
      <c r="B7" s="10">
        <v>19.038259797647871</v>
      </c>
    </row>
    <row r="8" spans="1:9" ht="17" thickBot="1">
      <c r="A8" s="11" t="s">
        <v>17</v>
      </c>
      <c r="B8" s="11">
        <v>40</v>
      </c>
    </row>
    <row r="10" spans="1:9" ht="17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s="10" t="s">
        <v>19</v>
      </c>
      <c r="B12" s="10">
        <v>3</v>
      </c>
      <c r="C12" s="10">
        <v>94919.152563458803</v>
      </c>
      <c r="D12" s="10">
        <v>31639.717521152936</v>
      </c>
      <c r="E12" s="10">
        <v>87.292734767295713</v>
      </c>
      <c r="F12" s="10">
        <v>1.3909648811109043E-16</v>
      </c>
    </row>
    <row r="13" spans="1:9">
      <c r="A13" s="10" t="s">
        <v>20</v>
      </c>
      <c r="B13" s="10">
        <v>37</v>
      </c>
      <c r="C13" s="10">
        <v>13410.8474365412</v>
      </c>
      <c r="D13" s="10">
        <v>362.45533612273516</v>
      </c>
      <c r="E13" s="10"/>
      <c r="F13" s="10"/>
    </row>
    <row r="14" spans="1:9" ht="17" thickBot="1">
      <c r="A14" s="11" t="s">
        <v>21</v>
      </c>
      <c r="B14" s="11">
        <v>40</v>
      </c>
      <c r="C14" s="11">
        <v>108330</v>
      </c>
      <c r="D14" s="11"/>
      <c r="E14" s="11"/>
      <c r="F14" s="11"/>
    </row>
    <row r="15" spans="1:9" ht="17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s="10" t="s">
        <v>22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>
      <c r="A18" s="10" t="s">
        <v>2</v>
      </c>
      <c r="B18" s="10">
        <v>1.8891367976038045E-6</v>
      </c>
      <c r="C18" s="10">
        <v>1.4625810330379884E-7</v>
      </c>
      <c r="D18" s="10">
        <v>12.916459019571718</v>
      </c>
      <c r="E18" s="10">
        <v>2.7928128828103355E-15</v>
      </c>
      <c r="F18" s="10">
        <v>1.592789731032714E-6</v>
      </c>
      <c r="G18" s="10">
        <v>2.1854838641748949E-6</v>
      </c>
      <c r="H18" s="10">
        <v>1.6423856847057143E-6</v>
      </c>
      <c r="I18" s="10">
        <v>2.1358879105018947E-6</v>
      </c>
    </row>
    <row r="19" spans="1:9">
      <c r="A19" s="10" t="s">
        <v>3</v>
      </c>
      <c r="B19" s="10">
        <v>0.14540371705039856</v>
      </c>
      <c r="C19" s="10">
        <v>0.18609769958271832</v>
      </c>
      <c r="D19" s="10">
        <v>0.7813300077133315</v>
      </c>
      <c r="E19" s="10">
        <v>0.43957947377928763</v>
      </c>
      <c r="F19" s="10">
        <v>-0.23166603923116103</v>
      </c>
      <c r="G19" s="10">
        <v>0.52247347333195815</v>
      </c>
      <c r="H19" s="10">
        <v>-0.16856052453714765</v>
      </c>
      <c r="I19" s="10">
        <v>0.45936795863794477</v>
      </c>
    </row>
    <row r="20" spans="1:9" ht="17" thickBot="1">
      <c r="A20" s="11" t="s">
        <v>4</v>
      </c>
      <c r="B20" s="11">
        <v>-0.16026224769800365</v>
      </c>
      <c r="C20" s="11">
        <v>7.6166152865243572E-2</v>
      </c>
      <c r="D20" s="11">
        <v>-2.1041137259688893</v>
      </c>
      <c r="E20" s="11">
        <v>4.2223483501028163E-2</v>
      </c>
      <c r="F20" s="11">
        <v>-0.31458953257148331</v>
      </c>
      <c r="G20" s="11">
        <v>-5.9349628245239927E-3</v>
      </c>
      <c r="H20" s="11">
        <v>-0.28876167822614973</v>
      </c>
      <c r="I20" s="11">
        <v>-3.1762817169857599E-2</v>
      </c>
    </row>
    <row r="24" spans="1:9">
      <c r="A24" t="s">
        <v>35</v>
      </c>
    </row>
    <row r="25" spans="1:9" ht="17" thickBot="1"/>
    <row r="26" spans="1:9">
      <c r="A26" s="12" t="s">
        <v>36</v>
      </c>
      <c r="B26" s="12" t="s">
        <v>37</v>
      </c>
      <c r="C26" s="12" t="s">
        <v>38</v>
      </c>
    </row>
    <row r="27" spans="1:9">
      <c r="A27" s="10">
        <v>1</v>
      </c>
      <c r="B27" s="10">
        <v>5.0669579749788749</v>
      </c>
      <c r="C27" s="10">
        <v>-5.0669579749788749</v>
      </c>
    </row>
    <row r="28" spans="1:9">
      <c r="A28" s="10">
        <v>2</v>
      </c>
      <c r="B28" s="10">
        <v>2.4941059870041951</v>
      </c>
      <c r="C28" s="10">
        <v>-2.4941059870041951</v>
      </c>
    </row>
    <row r="29" spans="1:9">
      <c r="A29" s="10">
        <v>3</v>
      </c>
      <c r="B29" s="10">
        <v>-2.908768189732688</v>
      </c>
      <c r="C29" s="10">
        <v>2.908768189732688</v>
      </c>
    </row>
    <row r="30" spans="1:9">
      <c r="A30" s="10">
        <v>4</v>
      </c>
      <c r="B30" s="10">
        <v>2.521662825470842</v>
      </c>
      <c r="C30" s="10">
        <v>-2.521662825470842</v>
      </c>
    </row>
    <row r="31" spans="1:9">
      <c r="A31" s="10">
        <v>5</v>
      </c>
      <c r="B31" s="10">
        <v>5.0669579749788749</v>
      </c>
      <c r="C31" s="10">
        <v>-5.0669579749788749</v>
      </c>
    </row>
    <row r="32" spans="1:9">
      <c r="A32" s="10">
        <v>6</v>
      </c>
      <c r="B32" s="10">
        <v>-9.4078208073315199</v>
      </c>
      <c r="C32" s="10">
        <v>13.40782080733152</v>
      </c>
    </row>
    <row r="33" spans="1:3">
      <c r="A33" s="10">
        <v>7</v>
      </c>
      <c r="B33" s="10">
        <v>1.5242768246363596</v>
      </c>
      <c r="C33" s="10">
        <v>2.4757231753636404</v>
      </c>
    </row>
    <row r="34" spans="1:3">
      <c r="A34" s="10">
        <v>8</v>
      </c>
      <c r="B34" s="10">
        <v>6.8190801600107278</v>
      </c>
      <c r="C34" s="10">
        <v>-2.8190801600107278</v>
      </c>
    </row>
    <row r="35" spans="1:3">
      <c r="A35" s="10">
        <v>9</v>
      </c>
      <c r="B35" s="10">
        <v>5.1885292232952747</v>
      </c>
      <c r="C35" s="10">
        <v>-1.1885292232952747</v>
      </c>
    </row>
    <row r="36" spans="1:3">
      <c r="A36" s="10">
        <v>10</v>
      </c>
      <c r="B36" s="10">
        <v>-3.4781862243684936</v>
      </c>
      <c r="C36" s="10">
        <v>7.4781862243684936</v>
      </c>
    </row>
    <row r="37" spans="1:3">
      <c r="A37" s="10">
        <v>11</v>
      </c>
      <c r="B37" s="10">
        <v>17.318228185569367</v>
      </c>
      <c r="C37" s="10">
        <v>-7.3182281855693674</v>
      </c>
    </row>
    <row r="38" spans="1:3">
      <c r="A38" s="10">
        <v>12</v>
      </c>
      <c r="B38" s="10">
        <v>9.9850462455804934</v>
      </c>
      <c r="C38" s="10">
        <v>1.4953754419506637E-2</v>
      </c>
    </row>
    <row r="39" spans="1:3">
      <c r="A39" s="10">
        <v>13</v>
      </c>
      <c r="B39" s="10">
        <v>2.0614767420944631</v>
      </c>
      <c r="C39" s="10">
        <v>7.9385232579055369</v>
      </c>
    </row>
    <row r="40" spans="1:3">
      <c r="A40" s="10">
        <v>14</v>
      </c>
      <c r="B40" s="10">
        <v>45.244640319361622</v>
      </c>
      <c r="C40" s="10">
        <v>-35.244640319361622</v>
      </c>
    </row>
    <row r="41" spans="1:3">
      <c r="A41" s="10">
        <v>15</v>
      </c>
      <c r="B41" s="10">
        <v>18.72197645891918</v>
      </c>
      <c r="C41" s="10">
        <v>-8.7219764589191797</v>
      </c>
    </row>
    <row r="42" spans="1:3">
      <c r="A42" s="10">
        <v>16</v>
      </c>
      <c r="B42" s="10">
        <v>44.323641006072521</v>
      </c>
      <c r="C42" s="10">
        <v>-24.323641006072521</v>
      </c>
    </row>
    <row r="43" spans="1:3">
      <c r="A43" s="10">
        <v>17</v>
      </c>
      <c r="B43" s="10">
        <v>29.77839699010946</v>
      </c>
      <c r="C43" s="10">
        <v>-9.7783969901094601</v>
      </c>
    </row>
    <row r="44" spans="1:3">
      <c r="A44" s="10">
        <v>18</v>
      </c>
      <c r="B44" s="10">
        <v>30.780854334113776</v>
      </c>
      <c r="C44" s="10">
        <v>-10.780854334113776</v>
      </c>
    </row>
    <row r="45" spans="1:3">
      <c r="A45" s="10">
        <v>19</v>
      </c>
      <c r="B45" s="10">
        <v>40.601261703581656</v>
      </c>
      <c r="C45" s="10">
        <v>-20.601261703581656</v>
      </c>
    </row>
    <row r="46" spans="1:3">
      <c r="A46" s="10">
        <v>20</v>
      </c>
      <c r="B46" s="10">
        <v>40.601261703581656</v>
      </c>
      <c r="C46" s="10">
        <v>-20.601261703581656</v>
      </c>
    </row>
    <row r="47" spans="1:3">
      <c r="A47" s="10">
        <v>21</v>
      </c>
      <c r="B47" s="10">
        <v>24.101398430918355</v>
      </c>
      <c r="C47" s="10">
        <v>5.8986015690816451</v>
      </c>
    </row>
    <row r="48" spans="1:3">
      <c r="A48" s="10">
        <v>22</v>
      </c>
      <c r="B48" s="10">
        <v>69.156816207341066</v>
      </c>
      <c r="C48" s="10">
        <v>-39.156816207341066</v>
      </c>
    </row>
    <row r="49" spans="1:3">
      <c r="A49" s="10">
        <v>23</v>
      </c>
      <c r="B49" s="10">
        <v>65.326486409377026</v>
      </c>
      <c r="C49" s="10">
        <v>-35.326486409377026</v>
      </c>
    </row>
    <row r="50" spans="1:3">
      <c r="A50" s="10">
        <v>24</v>
      </c>
      <c r="B50" s="10">
        <v>44.323401740612134</v>
      </c>
      <c r="C50" s="10">
        <v>-14.323401740612134</v>
      </c>
    </row>
    <row r="51" spans="1:3">
      <c r="A51" s="10">
        <v>25</v>
      </c>
      <c r="B51" s="10">
        <v>24.839698554745091</v>
      </c>
      <c r="C51" s="10">
        <v>5.160301445254909</v>
      </c>
    </row>
    <row r="52" spans="1:3">
      <c r="A52" s="10">
        <v>26</v>
      </c>
      <c r="B52" s="10">
        <v>48.856789509110286</v>
      </c>
      <c r="C52" s="10">
        <v>6.1432104908897145</v>
      </c>
    </row>
    <row r="53" spans="1:3">
      <c r="A53" s="10">
        <v>27</v>
      </c>
      <c r="B53" s="10">
        <v>39.137541782094416</v>
      </c>
      <c r="C53" s="10">
        <v>15.862458217905584</v>
      </c>
    </row>
    <row r="54" spans="1:3">
      <c r="A54" s="10">
        <v>28</v>
      </c>
      <c r="B54" s="10">
        <v>38.012529811706237</v>
      </c>
      <c r="C54" s="10">
        <v>16.987470188293763</v>
      </c>
    </row>
    <row r="55" spans="1:3">
      <c r="A55" s="10">
        <v>29</v>
      </c>
      <c r="B55" s="10">
        <v>39.137541782094416</v>
      </c>
      <c r="C55" s="10">
        <v>15.862458217905584</v>
      </c>
    </row>
    <row r="56" spans="1:3">
      <c r="A56" s="10">
        <v>30</v>
      </c>
      <c r="B56" s="10">
        <v>38.012529811706237</v>
      </c>
      <c r="C56" s="10">
        <v>16.987470188293763</v>
      </c>
    </row>
    <row r="57" spans="1:3">
      <c r="A57" s="10">
        <v>31</v>
      </c>
      <c r="B57" s="10">
        <v>80.055966387563686</v>
      </c>
      <c r="C57" s="10">
        <v>4.9440336124363142</v>
      </c>
    </row>
    <row r="58" spans="1:3">
      <c r="A58" s="10">
        <v>32</v>
      </c>
      <c r="B58" s="10">
        <v>56.825550269255181</v>
      </c>
      <c r="C58" s="10">
        <v>28.174449730744819</v>
      </c>
    </row>
    <row r="59" spans="1:3">
      <c r="A59" s="10">
        <v>33</v>
      </c>
      <c r="B59" s="10">
        <v>54.192866850452624</v>
      </c>
      <c r="C59" s="10">
        <v>30.807133149547376</v>
      </c>
    </row>
    <row r="60" spans="1:3">
      <c r="A60" s="10">
        <v>34</v>
      </c>
      <c r="B60" s="10">
        <v>63.42275421348188</v>
      </c>
      <c r="C60" s="10">
        <v>21.57724578651812</v>
      </c>
    </row>
    <row r="61" spans="1:3">
      <c r="A61" s="10">
        <v>35</v>
      </c>
      <c r="B61" s="10">
        <v>37.134380282645935</v>
      </c>
      <c r="C61" s="10">
        <v>47.865619717354065</v>
      </c>
    </row>
    <row r="62" spans="1:3">
      <c r="A62" s="10">
        <v>36</v>
      </c>
      <c r="B62" s="10">
        <v>106.29800260978175</v>
      </c>
      <c r="C62" s="10">
        <v>-6.2980026097817472</v>
      </c>
    </row>
    <row r="63" spans="1:3">
      <c r="A63" s="10">
        <v>37</v>
      </c>
      <c r="B63" s="10">
        <v>107.9213714810395</v>
      </c>
      <c r="C63" s="10">
        <v>-7.9213714810395004</v>
      </c>
    </row>
    <row r="64" spans="1:3">
      <c r="A64" s="10">
        <v>38</v>
      </c>
      <c r="B64" s="10">
        <v>73.384405278552919</v>
      </c>
      <c r="C64" s="10">
        <v>26.615594721447081</v>
      </c>
    </row>
    <row r="65" spans="1:3">
      <c r="A65" s="10">
        <v>39</v>
      </c>
      <c r="B65" s="10">
        <v>79.11465856626748</v>
      </c>
      <c r="C65" s="10">
        <v>20.88534143373252</v>
      </c>
    </row>
    <row r="66" spans="1:3" ht="17" thickBot="1">
      <c r="A66" s="11">
        <v>40</v>
      </c>
      <c r="B66" s="11">
        <v>107.94958890027337</v>
      </c>
      <c r="C66" s="11">
        <v>-7.9495889002733691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B8D7-EA56-7C47-A49C-5B13AE66EAD0}">
  <dimension ref="A1:I65"/>
  <sheetViews>
    <sheetView workbookViewId="0">
      <selection activeCell="K26" sqref="K26"/>
    </sheetView>
  </sheetViews>
  <sheetFormatPr baseColWidth="10" defaultRowHeight="16"/>
  <sheetData>
    <row r="1" spans="1:9">
      <c r="A1" t="s">
        <v>11</v>
      </c>
    </row>
    <row r="2" spans="1:9" ht="17" thickBot="1"/>
    <row r="3" spans="1:9">
      <c r="A3" s="13" t="s">
        <v>12</v>
      </c>
      <c r="B3" s="13"/>
    </row>
    <row r="4" spans="1:9">
      <c r="A4" s="10" t="s">
        <v>13</v>
      </c>
      <c r="B4" s="10">
        <v>0.93496587814212739</v>
      </c>
    </row>
    <row r="5" spans="1:9">
      <c r="A5" s="10" t="s">
        <v>14</v>
      </c>
      <c r="B5" s="10">
        <v>0.87416119329007946</v>
      </c>
    </row>
    <row r="6" spans="1:9">
      <c r="A6" s="10" t="s">
        <v>15</v>
      </c>
      <c r="B6" s="10">
        <v>0.84453385627139732</v>
      </c>
    </row>
    <row r="7" spans="1:9">
      <c r="A7" s="10" t="s">
        <v>16</v>
      </c>
      <c r="B7" s="10">
        <v>18.940431503786378</v>
      </c>
    </row>
    <row r="8" spans="1:9" ht="17" thickBot="1">
      <c r="A8" s="11" t="s">
        <v>17</v>
      </c>
      <c r="B8" s="11">
        <v>40</v>
      </c>
    </row>
    <row r="10" spans="1:9" ht="17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s="10" t="s">
        <v>19</v>
      </c>
      <c r="B12" s="10">
        <v>2</v>
      </c>
      <c r="C12" s="10">
        <v>94697.882069114305</v>
      </c>
      <c r="D12" s="10">
        <v>47348.941034557152</v>
      </c>
      <c r="E12" s="10">
        <v>131.98681000526469</v>
      </c>
      <c r="F12" s="10">
        <v>1.4419689405661633E-17</v>
      </c>
    </row>
    <row r="13" spans="1:9">
      <c r="A13" s="10" t="s">
        <v>20</v>
      </c>
      <c r="B13" s="10">
        <v>38</v>
      </c>
      <c r="C13" s="10">
        <v>13632.117930885692</v>
      </c>
      <c r="D13" s="10">
        <v>358.73994554962349</v>
      </c>
      <c r="E13" s="10"/>
      <c r="F13" s="10"/>
    </row>
    <row r="14" spans="1:9" ht="17" thickBot="1">
      <c r="A14" s="11" t="s">
        <v>21</v>
      </c>
      <c r="B14" s="11">
        <v>40</v>
      </c>
      <c r="C14" s="11">
        <v>108330</v>
      </c>
      <c r="D14" s="11"/>
      <c r="E14" s="11"/>
      <c r="F14" s="11"/>
    </row>
    <row r="15" spans="1:9" ht="17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s="10" t="s">
        <v>22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>
      <c r="A18" s="10" t="s">
        <v>2</v>
      </c>
      <c r="B18" s="10">
        <v>1.8905791655389822E-6</v>
      </c>
      <c r="C18" s="10">
        <v>1.4549496374353001E-7</v>
      </c>
      <c r="D18" s="10">
        <v>12.994121012130593</v>
      </c>
      <c r="E18" s="10">
        <v>1.4770772833033018E-15</v>
      </c>
      <c r="F18" s="10">
        <v>1.5960400100579963E-6</v>
      </c>
      <c r="G18" s="10">
        <v>2.1851183210199679E-6</v>
      </c>
      <c r="H18" s="10">
        <v>1.6452812824837797E-6</v>
      </c>
      <c r="I18" s="10">
        <v>2.1358770485941846E-6</v>
      </c>
    </row>
    <row r="19" spans="1:9" ht="17" thickBot="1">
      <c r="A19" s="11" t="s">
        <v>4</v>
      </c>
      <c r="B19" s="11">
        <v>-0.13159935885936061</v>
      </c>
      <c r="C19" s="11">
        <v>6.6406632815376426E-2</v>
      </c>
      <c r="D19" s="11">
        <v>-1.9817200975274993</v>
      </c>
      <c r="E19" s="11">
        <v>5.4778461852766296E-2</v>
      </c>
      <c r="F19" s="11">
        <v>-0.26603255877585374</v>
      </c>
      <c r="G19" s="11">
        <v>2.8338410571325523E-3</v>
      </c>
      <c r="H19" s="11">
        <v>-0.2435579176390994</v>
      </c>
      <c r="I19" s="11">
        <v>-1.9640800079621809E-2</v>
      </c>
    </row>
    <row r="23" spans="1:9">
      <c r="A23" t="s">
        <v>35</v>
      </c>
    </row>
    <row r="24" spans="1:9" ht="17" thickBot="1"/>
    <row r="25" spans="1:9">
      <c r="A25" s="12" t="s">
        <v>36</v>
      </c>
      <c r="B25" s="12" t="s">
        <v>37</v>
      </c>
      <c r="C25" s="12" t="s">
        <v>38</v>
      </c>
    </row>
    <row r="26" spans="1:9">
      <c r="A26" s="10">
        <v>1</v>
      </c>
      <c r="B26" s="10">
        <v>-2.0353755221208174</v>
      </c>
      <c r="C26" s="10">
        <v>2.0353755221208174</v>
      </c>
    </row>
    <row r="27" spans="1:9">
      <c r="A27" s="10">
        <v>2</v>
      </c>
      <c r="B27" s="10">
        <v>-4.1496278976070871</v>
      </c>
      <c r="C27" s="10">
        <v>4.1496278976070871</v>
      </c>
    </row>
    <row r="28" spans="1:9">
      <c r="A28" s="10">
        <v>3</v>
      </c>
      <c r="B28" s="10">
        <v>-4.0270673220426909</v>
      </c>
      <c r="C28" s="10">
        <v>4.0270673220426909</v>
      </c>
    </row>
    <row r="29" spans="1:9">
      <c r="A29" s="10">
        <v>4</v>
      </c>
      <c r="B29" s="10">
        <v>-4.1220500193193699</v>
      </c>
      <c r="C29" s="10">
        <v>4.1220500193193699</v>
      </c>
    </row>
    <row r="30" spans="1:9">
      <c r="A30" s="10">
        <v>5</v>
      </c>
      <c r="B30" s="10">
        <v>-2.0353755221208174</v>
      </c>
      <c r="C30" s="10">
        <v>2.0353755221208174</v>
      </c>
    </row>
    <row r="31" spans="1:9">
      <c r="A31" s="10">
        <v>6</v>
      </c>
      <c r="B31" s="10">
        <v>-11.30809120912255</v>
      </c>
      <c r="C31" s="10">
        <v>15.30809120912255</v>
      </c>
    </row>
    <row r="32" spans="1:9">
      <c r="A32" s="10">
        <v>7</v>
      </c>
      <c r="B32" s="10">
        <v>2.3971330892859513</v>
      </c>
      <c r="C32" s="10">
        <v>1.6028669107140487</v>
      </c>
    </row>
    <row r="33" spans="1:3">
      <c r="A33" s="10">
        <v>8</v>
      </c>
      <c r="B33" s="10">
        <v>7.9870085080350606</v>
      </c>
      <c r="C33" s="10">
        <v>-3.9870085080350606</v>
      </c>
    </row>
    <row r="34" spans="1:3">
      <c r="A34" s="10">
        <v>9</v>
      </c>
      <c r="B34" s="10">
        <v>4.8280058976864364</v>
      </c>
      <c r="C34" s="10">
        <v>-0.8280058976864364</v>
      </c>
    </row>
    <row r="35" spans="1:3">
      <c r="A35" s="10">
        <v>10</v>
      </c>
      <c r="B35" s="10">
        <v>-4.4033657768963108</v>
      </c>
      <c r="C35" s="10">
        <v>8.4033657768963117</v>
      </c>
    </row>
    <row r="36" spans="1:3">
      <c r="A36" s="10">
        <v>11</v>
      </c>
      <c r="B36" s="10">
        <v>17.427529963415424</v>
      </c>
      <c r="C36" s="10">
        <v>-7.4275299634154237</v>
      </c>
    </row>
    <row r="37" spans="1:3">
      <c r="A37" s="10">
        <v>12</v>
      </c>
      <c r="B37" s="10">
        <v>9.7977196250497531</v>
      </c>
      <c r="C37" s="10">
        <v>0.20228037495024687</v>
      </c>
    </row>
    <row r="38" spans="1:3">
      <c r="A38" s="10">
        <v>13</v>
      </c>
      <c r="B38" s="10">
        <v>3.3953071636015277</v>
      </c>
      <c r="C38" s="10">
        <v>6.6046928363984723</v>
      </c>
    </row>
    <row r="39" spans="1:3">
      <c r="A39" s="10">
        <v>14</v>
      </c>
      <c r="B39" s="10">
        <v>45.690313357718324</v>
      </c>
      <c r="C39" s="10">
        <v>-35.690313357718324</v>
      </c>
    </row>
    <row r="40" spans="1:3">
      <c r="A40" s="10">
        <v>15</v>
      </c>
      <c r="B40" s="10">
        <v>19.123379474903892</v>
      </c>
      <c r="C40" s="10">
        <v>-9.1233794749038921</v>
      </c>
    </row>
    <row r="41" spans="1:3">
      <c r="A41" s="10">
        <v>16</v>
      </c>
      <c r="B41" s="10">
        <v>43.508413785209257</v>
      </c>
      <c r="C41" s="10">
        <v>-23.508413785209257</v>
      </c>
    </row>
    <row r="42" spans="1:3">
      <c r="A42" s="10">
        <v>17</v>
      </c>
      <c r="B42" s="10">
        <v>30.50329092094368</v>
      </c>
      <c r="C42" s="10">
        <v>-10.50329092094368</v>
      </c>
    </row>
    <row r="43" spans="1:3">
      <c r="A43" s="10">
        <v>18</v>
      </c>
      <c r="B43" s="10">
        <v>30.439870911159581</v>
      </c>
      <c r="C43" s="10">
        <v>-10.439870911159581</v>
      </c>
    </row>
    <row r="44" spans="1:3">
      <c r="A44" s="10">
        <v>19</v>
      </c>
      <c r="B44" s="10">
        <v>41.334418960316512</v>
      </c>
      <c r="C44" s="10">
        <v>-21.334418960316512</v>
      </c>
    </row>
    <row r="45" spans="1:3">
      <c r="A45" s="10">
        <v>20</v>
      </c>
      <c r="B45" s="10">
        <v>41.334418960316512</v>
      </c>
      <c r="C45" s="10">
        <v>-21.334418960316512</v>
      </c>
    </row>
    <row r="46" spans="1:3">
      <c r="A46" s="10">
        <v>21</v>
      </c>
      <c r="B46" s="10">
        <v>25.912620473831463</v>
      </c>
      <c r="C46" s="10">
        <v>4.0873795261685366</v>
      </c>
    </row>
    <row r="47" spans="1:3">
      <c r="A47" s="10">
        <v>22</v>
      </c>
      <c r="B47" s="10">
        <v>70.372339812490395</v>
      </c>
      <c r="C47" s="10">
        <v>-40.372339812490395</v>
      </c>
    </row>
    <row r="48" spans="1:3">
      <c r="A48" s="10">
        <v>23</v>
      </c>
      <c r="B48" s="10">
        <v>65.133373729304793</v>
      </c>
      <c r="C48" s="10">
        <v>-35.133373729304793</v>
      </c>
    </row>
    <row r="49" spans="1:3">
      <c r="A49" s="10">
        <v>24</v>
      </c>
      <c r="B49" s="10">
        <v>42.926115402223246</v>
      </c>
      <c r="C49" s="10">
        <v>-12.926115402223246</v>
      </c>
    </row>
    <row r="50" spans="1:3">
      <c r="A50" s="10">
        <v>25</v>
      </c>
      <c r="B50" s="10">
        <v>24.930723222778987</v>
      </c>
      <c r="C50" s="10">
        <v>5.0692767772210132</v>
      </c>
    </row>
    <row r="51" spans="1:3">
      <c r="A51" s="10">
        <v>26</v>
      </c>
      <c r="B51" s="10">
        <v>49.596249913721863</v>
      </c>
      <c r="C51" s="10">
        <v>5.4037500862781371</v>
      </c>
    </row>
    <row r="52" spans="1:3">
      <c r="A52" s="10">
        <v>27</v>
      </c>
      <c r="B52" s="10">
        <v>37.299751805579241</v>
      </c>
      <c r="C52" s="10">
        <v>17.700248194420759</v>
      </c>
    </row>
    <row r="53" spans="1:3">
      <c r="A53" s="10">
        <v>28</v>
      </c>
      <c r="B53" s="10">
        <v>37.82258255258931</v>
      </c>
      <c r="C53" s="10">
        <v>17.17741744741069</v>
      </c>
    </row>
    <row r="54" spans="1:3">
      <c r="A54" s="10">
        <v>29</v>
      </c>
      <c r="B54" s="10">
        <v>37.299751805579241</v>
      </c>
      <c r="C54" s="10">
        <v>17.700248194420759</v>
      </c>
    </row>
    <row r="55" spans="1:3">
      <c r="A55" s="10">
        <v>30</v>
      </c>
      <c r="B55" s="10">
        <v>37.82258255258931</v>
      </c>
      <c r="C55" s="10">
        <v>17.17741744741069</v>
      </c>
    </row>
    <row r="56" spans="1:3">
      <c r="A56" s="10">
        <v>31</v>
      </c>
      <c r="B56" s="10">
        <v>79.583070291519235</v>
      </c>
      <c r="C56" s="10">
        <v>5.4169297084807653</v>
      </c>
    </row>
    <row r="57" spans="1:3">
      <c r="A57" s="10">
        <v>32</v>
      </c>
      <c r="B57" s="10">
        <v>57.062491271618867</v>
      </c>
      <c r="C57" s="10">
        <v>27.937508728381133</v>
      </c>
    </row>
    <row r="58" spans="1:3">
      <c r="A58" s="10">
        <v>33</v>
      </c>
      <c r="B58" s="10">
        <v>53.724243913937684</v>
      </c>
      <c r="C58" s="10">
        <v>31.275756086062316</v>
      </c>
    </row>
    <row r="59" spans="1:3">
      <c r="A59" s="10">
        <v>34</v>
      </c>
      <c r="B59" s="10">
        <v>62.476594553061858</v>
      </c>
      <c r="C59" s="10">
        <v>22.523405446938142</v>
      </c>
    </row>
    <row r="60" spans="1:3">
      <c r="A60" s="10">
        <v>35</v>
      </c>
      <c r="B60" s="10">
        <v>37.671336219346188</v>
      </c>
      <c r="C60" s="10">
        <v>47.328663780653812</v>
      </c>
    </row>
    <row r="61" spans="1:3">
      <c r="A61" s="10">
        <v>36</v>
      </c>
      <c r="B61" s="10">
        <v>107.37234921259315</v>
      </c>
      <c r="C61" s="10">
        <v>-7.37234921259315</v>
      </c>
    </row>
    <row r="62" spans="1:3">
      <c r="A62" s="10">
        <v>37</v>
      </c>
      <c r="B62" s="10">
        <v>107.00918679733259</v>
      </c>
      <c r="C62" s="10">
        <v>-7.009186797332589</v>
      </c>
    </row>
    <row r="63" spans="1:3">
      <c r="A63" s="10">
        <v>38</v>
      </c>
      <c r="B63" s="10">
        <v>73.875583006234123</v>
      </c>
      <c r="C63" s="10">
        <v>26.124416993765877</v>
      </c>
    </row>
    <row r="64" spans="1:3">
      <c r="A64" s="10">
        <v>39</v>
      </c>
      <c r="B64" s="10">
        <v>79.392637244460445</v>
      </c>
      <c r="C64" s="10">
        <v>20.607362755539555</v>
      </c>
    </row>
    <row r="65" spans="1:3" ht="17" thickBot="1">
      <c r="A65" s="11">
        <v>40</v>
      </c>
      <c r="B65" s="11">
        <v>106.74639629332268</v>
      </c>
      <c r="C65" s="11">
        <v>-6.7463962933226753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5200-6A56-B144-88BE-91011E85D0AD}">
  <dimension ref="A1:I67"/>
  <sheetViews>
    <sheetView workbookViewId="0">
      <selection sqref="A1:I67"/>
    </sheetView>
  </sheetViews>
  <sheetFormatPr baseColWidth="10" defaultRowHeight="16"/>
  <sheetData>
    <row r="1" spans="1:9">
      <c r="A1" t="s">
        <v>11</v>
      </c>
    </row>
    <row r="2" spans="1:9" ht="17" thickBot="1"/>
    <row r="3" spans="1:9">
      <c r="A3" s="13" t="s">
        <v>12</v>
      </c>
      <c r="B3" s="13"/>
    </row>
    <row r="4" spans="1:9">
      <c r="A4" s="10" t="s">
        <v>13</v>
      </c>
      <c r="B4" s="10">
        <v>0.93744128968521068</v>
      </c>
    </row>
    <row r="5" spans="1:9">
      <c r="A5" s="10" t="s">
        <v>14</v>
      </c>
      <c r="B5" s="10">
        <v>0.87879617160667101</v>
      </c>
    </row>
    <row r="6" spans="1:9">
      <c r="A6" s="10" t="s">
        <v>15</v>
      </c>
      <c r="B6" s="10">
        <v>0.8409180747961158</v>
      </c>
    </row>
    <row r="7" spans="1:9">
      <c r="A7" s="10" t="s">
        <v>16</v>
      </c>
      <c r="B7" s="10">
        <v>19.097709817504096</v>
      </c>
    </row>
    <row r="8" spans="1:9" ht="17" thickBot="1">
      <c r="A8" s="11" t="s">
        <v>17</v>
      </c>
      <c r="B8" s="11">
        <v>40</v>
      </c>
    </row>
    <row r="10" spans="1:9" ht="17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s="10" t="s">
        <v>19</v>
      </c>
      <c r="B12" s="10">
        <v>4</v>
      </c>
      <c r="C12" s="10">
        <v>95199.989270150676</v>
      </c>
      <c r="D12" s="10">
        <v>23799.997317537669</v>
      </c>
      <c r="E12" s="10">
        <v>65.255080217378335</v>
      </c>
      <c r="F12" s="10">
        <v>9.7437257493845073E-16</v>
      </c>
    </row>
    <row r="13" spans="1:9">
      <c r="A13" s="10" t="s">
        <v>20</v>
      </c>
      <c r="B13" s="10">
        <v>36</v>
      </c>
      <c r="C13" s="10">
        <v>13130.010729849328</v>
      </c>
      <c r="D13" s="10">
        <v>364.72252027359241</v>
      </c>
      <c r="E13" s="10"/>
      <c r="F13" s="10"/>
    </row>
    <row r="14" spans="1:9" ht="17" thickBot="1">
      <c r="A14" s="11" t="s">
        <v>21</v>
      </c>
      <c r="B14" s="11">
        <v>40</v>
      </c>
      <c r="C14" s="11">
        <v>108330</v>
      </c>
      <c r="D14" s="11"/>
      <c r="E14" s="11"/>
      <c r="F14" s="11"/>
    </row>
    <row r="15" spans="1:9" ht="17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s="10" t="s">
        <v>22</v>
      </c>
      <c r="B17" s="10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>
      <c r="A18" s="10" t="s">
        <v>2</v>
      </c>
      <c r="B18" s="10">
        <v>1.4158829225537594E-6</v>
      </c>
      <c r="C18" s="10">
        <v>5.5892216700157697E-7</v>
      </c>
      <c r="D18" s="10">
        <v>2.5332380895706441</v>
      </c>
      <c r="E18" s="10">
        <v>1.5799790321366861E-2</v>
      </c>
      <c r="F18" s="10">
        <v>2.8233622864286683E-7</v>
      </c>
      <c r="G18" s="10">
        <v>2.5494296164646522E-6</v>
      </c>
      <c r="H18" s="10">
        <v>4.7225590563577906E-7</v>
      </c>
      <c r="I18" s="10">
        <v>2.3595099394717395E-6</v>
      </c>
    </row>
    <row r="19" spans="1:9">
      <c r="A19" s="10" t="s">
        <v>3</v>
      </c>
      <c r="B19" s="10">
        <v>0.13435916631984754</v>
      </c>
      <c r="C19" s="10">
        <v>0.18710264497256351</v>
      </c>
      <c r="D19" s="10">
        <v>0.7181040457207315</v>
      </c>
      <c r="E19" s="10">
        <v>0.47732786968053564</v>
      </c>
      <c r="F19" s="10">
        <v>-0.24510258551658384</v>
      </c>
      <c r="G19" s="10">
        <v>0.51382091815627895</v>
      </c>
      <c r="H19" s="10">
        <v>-0.18152580149254186</v>
      </c>
      <c r="I19" s="10">
        <v>0.45024413413223696</v>
      </c>
    </row>
    <row r="20" spans="1:9">
      <c r="A20" s="10" t="s">
        <v>4</v>
      </c>
      <c r="B20" s="10">
        <v>-0.21496619828299326</v>
      </c>
      <c r="C20" s="10">
        <v>9.8610129788657769E-2</v>
      </c>
      <c r="D20" s="10">
        <v>-2.1799606059104781</v>
      </c>
      <c r="E20" s="10">
        <v>3.5880445712670773E-2</v>
      </c>
      <c r="F20" s="10">
        <v>-0.41495681094327386</v>
      </c>
      <c r="G20" s="10">
        <v>-1.4975585622712673E-2</v>
      </c>
      <c r="H20" s="10">
        <v>-0.38144945499394683</v>
      </c>
      <c r="I20" s="10">
        <v>-4.8482941572039695E-2</v>
      </c>
    </row>
    <row r="21" spans="1:9" ht="17" thickBot="1">
      <c r="A21" s="11" t="s">
        <v>0</v>
      </c>
      <c r="B21" s="11">
        <v>3.4085926932748028E-3</v>
      </c>
      <c r="C21" s="11">
        <v>3.8844493506517185E-3</v>
      </c>
      <c r="D21" s="11">
        <v>0.87749701066456731</v>
      </c>
      <c r="E21" s="11">
        <v>0.3860354689061013</v>
      </c>
      <c r="F21" s="11">
        <v>-4.4694357318943601E-3</v>
      </c>
      <c r="G21" s="11">
        <v>1.1286621118443965E-2</v>
      </c>
      <c r="H21" s="11">
        <v>-3.1495142660330484E-3</v>
      </c>
      <c r="I21" s="11">
        <v>9.9666996525826536E-3</v>
      </c>
    </row>
    <row r="25" spans="1:9">
      <c r="A25" t="s">
        <v>35</v>
      </c>
    </row>
    <row r="26" spans="1:9" ht="17" thickBot="1"/>
    <row r="27" spans="1:9">
      <c r="A27" s="12" t="s">
        <v>36</v>
      </c>
      <c r="B27" s="12" t="s">
        <v>37</v>
      </c>
      <c r="C27" s="12" t="s">
        <v>38</v>
      </c>
    </row>
    <row r="28" spans="1:9">
      <c r="A28" s="10">
        <v>1</v>
      </c>
      <c r="B28" s="10">
        <v>4.2576603417669396</v>
      </c>
      <c r="C28" s="10">
        <v>-4.2576603417669396</v>
      </c>
    </row>
    <row r="29" spans="1:9">
      <c r="A29" s="10">
        <v>2</v>
      </c>
      <c r="B29" s="10">
        <v>0.7708104813686093</v>
      </c>
      <c r="C29" s="10">
        <v>-0.7708104813686093</v>
      </c>
    </row>
    <row r="30" spans="1:9">
      <c r="A30" s="10">
        <v>3</v>
      </c>
      <c r="B30" s="10">
        <v>-3.7931161610529305</v>
      </c>
      <c r="C30" s="10">
        <v>3.7931161610529305</v>
      </c>
    </row>
    <row r="31" spans="1:9">
      <c r="A31" s="10">
        <v>4</v>
      </c>
      <c r="B31" s="10">
        <v>0.91758189521106881</v>
      </c>
      <c r="C31" s="10">
        <v>-0.91758189521106881</v>
      </c>
    </row>
    <row r="32" spans="1:9">
      <c r="A32" s="10">
        <v>5</v>
      </c>
      <c r="B32" s="10">
        <v>4.2576603417669396</v>
      </c>
      <c r="C32" s="10">
        <v>-4.2576603417669396</v>
      </c>
    </row>
    <row r="33" spans="1:3">
      <c r="A33" s="10">
        <v>6</v>
      </c>
      <c r="B33" s="10">
        <v>-12.484805243930683</v>
      </c>
      <c r="C33" s="10">
        <v>16.484805243930683</v>
      </c>
    </row>
    <row r="34" spans="1:3">
      <c r="A34" s="10">
        <v>7</v>
      </c>
      <c r="B34" s="10">
        <v>1.9958824846711352</v>
      </c>
      <c r="C34" s="10">
        <v>2.0041175153288648</v>
      </c>
    </row>
    <row r="35" spans="1:3">
      <c r="A35" s="10">
        <v>8</v>
      </c>
      <c r="B35" s="10">
        <v>7.5632640526911459</v>
      </c>
      <c r="C35" s="10">
        <v>-3.5632640526911459</v>
      </c>
    </row>
    <row r="36" spans="1:3">
      <c r="A36" s="10">
        <v>9</v>
      </c>
      <c r="B36" s="10">
        <v>7.9335267411542443</v>
      </c>
      <c r="C36" s="10">
        <v>-3.9335267411542443</v>
      </c>
    </row>
    <row r="37" spans="1:3">
      <c r="A37" s="10">
        <v>10</v>
      </c>
      <c r="B37" s="10">
        <v>-3.215174688395197</v>
      </c>
      <c r="C37" s="10">
        <v>7.215174688395197</v>
      </c>
    </row>
    <row r="38" spans="1:3">
      <c r="A38" s="10">
        <v>11</v>
      </c>
      <c r="B38" s="10">
        <v>19.8426764343873</v>
      </c>
      <c r="C38" s="10">
        <v>-9.8426764343873003</v>
      </c>
    </row>
    <row r="39" spans="1:3">
      <c r="A39" s="10">
        <v>12</v>
      </c>
      <c r="B39" s="10">
        <v>12.369203403978279</v>
      </c>
      <c r="C39" s="10">
        <v>-2.369203403978279</v>
      </c>
    </row>
    <row r="40" spans="1:3">
      <c r="A40" s="10">
        <v>13</v>
      </c>
      <c r="B40" s="10">
        <v>1.8284670748301455</v>
      </c>
      <c r="C40" s="10">
        <v>8.1715329251698545</v>
      </c>
    </row>
    <row r="41" spans="1:3">
      <c r="A41" s="10">
        <v>14</v>
      </c>
      <c r="B41" s="10">
        <v>45.276618360630664</v>
      </c>
      <c r="C41" s="10">
        <v>-35.276618360630664</v>
      </c>
    </row>
    <row r="42" spans="1:3">
      <c r="A42" s="10">
        <v>15</v>
      </c>
      <c r="B42" s="10">
        <v>21.2530362064713</v>
      </c>
      <c r="C42" s="10">
        <v>-11.2530362064713</v>
      </c>
    </row>
    <row r="43" spans="1:3">
      <c r="A43" s="10">
        <v>16</v>
      </c>
      <c r="B43" s="10">
        <v>48.707873833103868</v>
      </c>
      <c r="C43" s="10">
        <v>-28.707873833103868</v>
      </c>
    </row>
    <row r="44" spans="1:3">
      <c r="A44" s="10">
        <v>17</v>
      </c>
      <c r="B44" s="10">
        <v>30.920872727269881</v>
      </c>
      <c r="C44" s="10">
        <v>-10.920872727269881</v>
      </c>
    </row>
    <row r="45" spans="1:3">
      <c r="A45" s="10">
        <v>18</v>
      </c>
      <c r="B45" s="10">
        <v>33.880690777432761</v>
      </c>
      <c r="C45" s="10">
        <v>-13.880690777432761</v>
      </c>
    </row>
    <row r="46" spans="1:3">
      <c r="A46" s="10">
        <v>19</v>
      </c>
      <c r="B46" s="10">
        <v>41.009449752679757</v>
      </c>
      <c r="C46" s="10">
        <v>-21.009449752679757</v>
      </c>
    </row>
    <row r="47" spans="1:3">
      <c r="A47" s="10">
        <v>20</v>
      </c>
      <c r="B47" s="10">
        <v>41.009449752679757</v>
      </c>
      <c r="C47" s="10">
        <v>-21.009449752679757</v>
      </c>
    </row>
    <row r="48" spans="1:3">
      <c r="A48" s="10">
        <v>21</v>
      </c>
      <c r="B48" s="10">
        <v>22.494548141865142</v>
      </c>
      <c r="C48" s="10">
        <v>7.5054518581348582</v>
      </c>
    </row>
    <row r="49" spans="1:3">
      <c r="A49" s="10">
        <v>22</v>
      </c>
      <c r="B49" s="10">
        <v>65.635182399725181</v>
      </c>
      <c r="C49" s="10">
        <v>-35.635182399725181</v>
      </c>
    </row>
    <row r="50" spans="1:3">
      <c r="A50" s="10">
        <v>23</v>
      </c>
      <c r="B50" s="10">
        <v>66.812465164643839</v>
      </c>
      <c r="C50" s="10">
        <v>-36.812465164643839</v>
      </c>
    </row>
    <row r="51" spans="1:3">
      <c r="A51" s="10">
        <v>24</v>
      </c>
      <c r="B51" s="10">
        <v>48.700143592051916</v>
      </c>
      <c r="C51" s="10">
        <v>-18.700143592051916</v>
      </c>
    </row>
    <row r="52" spans="1:3">
      <c r="A52" s="10">
        <v>25</v>
      </c>
      <c r="B52" s="10">
        <v>28.175765962971759</v>
      </c>
      <c r="C52" s="10">
        <v>1.8242340370282406</v>
      </c>
    </row>
    <row r="53" spans="1:3">
      <c r="A53" s="10">
        <v>26</v>
      </c>
      <c r="B53" s="10">
        <v>48.567112386936152</v>
      </c>
      <c r="C53" s="10">
        <v>6.4328876130638477</v>
      </c>
    </row>
    <row r="54" spans="1:3">
      <c r="A54" s="10">
        <v>27</v>
      </c>
      <c r="B54" s="10">
        <v>43.812438222416617</v>
      </c>
      <c r="C54" s="10">
        <v>11.187561777583383</v>
      </c>
    </row>
    <row r="55" spans="1:3">
      <c r="A55" s="10">
        <v>28</v>
      </c>
      <c r="B55" s="10">
        <v>40.717189132940582</v>
      </c>
      <c r="C55" s="10">
        <v>14.282810867059418</v>
      </c>
    </row>
    <row r="56" spans="1:3">
      <c r="A56" s="10">
        <v>29</v>
      </c>
      <c r="B56" s="10">
        <v>43.812438222416617</v>
      </c>
      <c r="C56" s="10">
        <v>11.187561777583383</v>
      </c>
    </row>
    <row r="57" spans="1:3">
      <c r="A57" s="10">
        <v>30</v>
      </c>
      <c r="B57" s="10">
        <v>40.717189132940582</v>
      </c>
      <c r="C57" s="10">
        <v>14.282810867059418</v>
      </c>
    </row>
    <row r="58" spans="1:3">
      <c r="A58" s="10">
        <v>31</v>
      </c>
      <c r="B58" s="10">
        <v>79.954749475713356</v>
      </c>
      <c r="C58" s="10">
        <v>5.0452505242866437</v>
      </c>
    </row>
    <row r="59" spans="1:3">
      <c r="A59" s="10">
        <v>32</v>
      </c>
      <c r="B59" s="10">
        <v>59.124255728950274</v>
      </c>
      <c r="C59" s="10">
        <v>25.875744271049726</v>
      </c>
    </row>
    <row r="60" spans="1:3">
      <c r="A60" s="10">
        <v>33</v>
      </c>
      <c r="B60" s="10">
        <v>55.638815845266173</v>
      </c>
      <c r="C60" s="10">
        <v>29.361184154733827</v>
      </c>
    </row>
    <row r="61" spans="1:3">
      <c r="A61" s="10">
        <v>34</v>
      </c>
      <c r="B61" s="10">
        <v>66.231411936924246</v>
      </c>
      <c r="C61" s="10">
        <v>18.768588063075754</v>
      </c>
    </row>
    <row r="62" spans="1:3">
      <c r="A62" s="10">
        <v>35</v>
      </c>
      <c r="B62" s="10">
        <v>39.904853925990849</v>
      </c>
      <c r="C62" s="10">
        <v>45.095146074009151</v>
      </c>
    </row>
    <row r="63" spans="1:3">
      <c r="A63" s="10">
        <v>36</v>
      </c>
      <c r="B63" s="10">
        <v>99.278012839726955</v>
      </c>
      <c r="C63" s="10">
        <v>0.72198716027304499</v>
      </c>
    </row>
    <row r="64" spans="1:3">
      <c r="A64" s="10">
        <v>37</v>
      </c>
      <c r="B64" s="10">
        <v>105.56802294706861</v>
      </c>
      <c r="C64" s="10">
        <v>-5.5680229470686129</v>
      </c>
    </row>
    <row r="65" spans="1:3">
      <c r="A65" s="10">
        <v>38</v>
      </c>
      <c r="B65" s="10">
        <v>69.40440367118174</v>
      </c>
      <c r="C65" s="10">
        <v>30.59559632881826</v>
      </c>
    </row>
    <row r="66" spans="1:3">
      <c r="A66" s="10">
        <v>39</v>
      </c>
      <c r="B66" s="10">
        <v>77.939914415781601</v>
      </c>
      <c r="C66" s="10">
        <v>22.060085584218399</v>
      </c>
    </row>
    <row r="67" spans="1:3" ht="17" thickBot="1">
      <c r="A67" s="11">
        <v>40</v>
      </c>
      <c r="B67" s="11">
        <v>105.60925621923387</v>
      </c>
      <c r="C67" s="11">
        <v>-5.6092562192338704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4"/>
  <sheetViews>
    <sheetView zoomScale="81" workbookViewId="0">
      <selection activeCell="B2" sqref="B2:B41"/>
    </sheetView>
  </sheetViews>
  <sheetFormatPr baseColWidth="10" defaultRowHeight="16"/>
  <cols>
    <col min="2" max="2" width="11.83203125" style="1" bestFit="1" customWidth="1"/>
    <col min="3" max="3" width="14.33203125" style="1" bestFit="1" customWidth="1"/>
    <col min="4" max="4" width="14.1640625" style="1" bestFit="1" customWidth="1"/>
    <col min="5" max="5" width="12.5" style="1" bestFit="1" customWidth="1"/>
    <col min="6" max="6" width="11.6640625" style="1" bestFit="1" customWidth="1"/>
    <col min="7" max="7" width="11.1640625" style="1" bestFit="1" customWidth="1"/>
    <col min="8" max="8" width="13.83203125" style="1" bestFit="1" customWidth="1"/>
    <col min="9" max="9" width="13.33203125" style="1" bestFit="1" customWidth="1"/>
    <col min="10" max="10" width="11" bestFit="1" customWidth="1"/>
    <col min="11" max="11" width="12.6640625" customWidth="1"/>
    <col min="12" max="12" width="11" bestFit="1" customWidth="1"/>
    <col min="13" max="13" width="12.6640625" bestFit="1" customWidth="1"/>
  </cols>
  <sheetData>
    <row r="1" spans="2:18" ht="34">
      <c r="B1" s="4" t="s">
        <v>2</v>
      </c>
      <c r="C1" s="4" t="s">
        <v>3</v>
      </c>
      <c r="D1" s="4" t="s">
        <v>4</v>
      </c>
      <c r="E1" s="4" t="s">
        <v>0</v>
      </c>
      <c r="F1" s="4" t="s">
        <v>1</v>
      </c>
      <c r="G1" s="5" t="s">
        <v>5</v>
      </c>
      <c r="H1" s="5"/>
      <c r="I1" s="6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1"/>
      <c r="R1" s="1"/>
    </row>
    <row r="2" spans="2:18">
      <c r="B2">
        <v>37139</v>
      </c>
      <c r="C2">
        <v>52</v>
      </c>
      <c r="D2">
        <v>16</v>
      </c>
      <c r="E2">
        <v>193</v>
      </c>
      <c r="F2">
        <v>75</v>
      </c>
      <c r="G2" s="1">
        <v>0</v>
      </c>
      <c r="I2" s="8">
        <f>CORREL(B2:B36,$G2:$G36)</f>
        <v>0.72200661346778472</v>
      </c>
      <c r="J2">
        <f>CORREL(C2:C36,$G2:$G36)</f>
        <v>-0.46101070106481395</v>
      </c>
      <c r="K2" s="8">
        <f>CORREL(E2:E36,$G2:$G36)</f>
        <v>0.69497085708596373</v>
      </c>
      <c r="L2" s="8">
        <f>CORREL(F2:F36,$G2:$G36)</f>
        <v>0.74844432973566577</v>
      </c>
      <c r="M2">
        <f>CORREL(D2:D36,$G2:$G36)</f>
        <v>-0.27487835159502483</v>
      </c>
      <c r="R2" s="2"/>
    </row>
    <row r="3" spans="2:18">
      <c r="B3">
        <v>32557</v>
      </c>
      <c r="C3">
        <v>52</v>
      </c>
      <c r="D3">
        <v>32</v>
      </c>
      <c r="E3">
        <v>181</v>
      </c>
      <c r="F3">
        <v>111</v>
      </c>
      <c r="G3" s="1">
        <v>0</v>
      </c>
      <c r="I3" s="2"/>
      <c r="R3" s="2"/>
    </row>
    <row r="4" spans="2:18">
      <c r="B4">
        <v>97384</v>
      </c>
      <c r="C4">
        <v>14</v>
      </c>
      <c r="D4">
        <v>32</v>
      </c>
      <c r="E4">
        <v>313</v>
      </c>
      <c r="F4">
        <v>438</v>
      </c>
      <c r="G4" s="1">
        <v>0</v>
      </c>
      <c r="I4" s="9">
        <f>_xlfn.VAR.S(B2:B6)</f>
        <v>722024382.30000019</v>
      </c>
      <c r="J4" s="9">
        <f>_xlfn.VAR.S(C2:C6)</f>
        <v>288.80000000000018</v>
      </c>
      <c r="K4" s="9">
        <f>_xlfn.VAR.S(D2:D6)</f>
        <v>76.799999999999955</v>
      </c>
      <c r="L4" s="9">
        <f>_xlfn.VAR.S(E2:E6)</f>
        <v>2907.8000000000029</v>
      </c>
      <c r="M4" s="9">
        <f>_xlfn.VAR.S(F2:F6)</f>
        <v>23716.699999999997</v>
      </c>
      <c r="R4" s="2"/>
    </row>
    <row r="5" spans="2:18">
      <c r="B5">
        <v>47144</v>
      </c>
      <c r="C5">
        <v>52</v>
      </c>
      <c r="D5">
        <v>32</v>
      </c>
      <c r="E5">
        <v>218</v>
      </c>
      <c r="F5">
        <v>130</v>
      </c>
      <c r="G5" s="1">
        <v>0</v>
      </c>
      <c r="I5" s="9">
        <f>_xlfn.STDEV.S(B2:B6)</f>
        <v>26870.51138888131</v>
      </c>
      <c r="J5" s="9">
        <f>_xlfn.STDEV.S(C2:C6)</f>
        <v>16.994116628998405</v>
      </c>
      <c r="K5" s="9">
        <f>_xlfn.STDEV.S(D2:D6)</f>
        <v>8.7635609200826554</v>
      </c>
      <c r="L5" s="9">
        <f>_xlfn.STDEV.S(E2:E6)</f>
        <v>53.924020621611689</v>
      </c>
      <c r="M5" s="9">
        <f>_xlfn.STDEV.S(F2:F6)</f>
        <v>154.00227271050255</v>
      </c>
      <c r="R5" s="2"/>
    </row>
    <row r="6" spans="2:18">
      <c r="B6">
        <v>37139</v>
      </c>
      <c r="C6">
        <v>52</v>
      </c>
      <c r="D6">
        <v>16</v>
      </c>
      <c r="E6">
        <v>193</v>
      </c>
      <c r="F6">
        <v>75</v>
      </c>
      <c r="G6" s="1">
        <v>0</v>
      </c>
      <c r="I6" s="9">
        <f>AVERAGE(B2:B6)</f>
        <v>50272.6</v>
      </c>
      <c r="J6" s="9">
        <f>AVERAGE(C2:C6)</f>
        <v>44.4</v>
      </c>
      <c r="K6" s="9">
        <f>AVERAGE(D2:D6)</f>
        <v>25.6</v>
      </c>
      <c r="L6" s="9">
        <f>AVERAGE(E2:E6)</f>
        <v>219.6</v>
      </c>
      <c r="M6" s="9">
        <f>AVERAGE(F2:F6)</f>
        <v>165.8</v>
      </c>
      <c r="R6" s="2"/>
    </row>
    <row r="7" spans="2:18">
      <c r="B7" s="9">
        <v>701080</v>
      </c>
      <c r="C7">
        <v>32</v>
      </c>
      <c r="D7">
        <v>96</v>
      </c>
      <c r="E7">
        <v>839</v>
      </c>
      <c r="F7">
        <v>1120</v>
      </c>
      <c r="G7" s="1">
        <v>4</v>
      </c>
      <c r="I7" s="9"/>
      <c r="J7" s="9"/>
      <c r="K7" s="9"/>
      <c r="L7" s="9"/>
      <c r="M7" s="9"/>
      <c r="N7" s="1"/>
      <c r="R7" s="2"/>
    </row>
    <row r="8" spans="2:18">
      <c r="B8" s="9">
        <v>7950300</v>
      </c>
      <c r="C8">
        <v>13</v>
      </c>
      <c r="D8">
        <v>96</v>
      </c>
      <c r="E8">
        <v>2825</v>
      </c>
      <c r="F8">
        <v>16330</v>
      </c>
      <c r="G8" s="1">
        <v>4</v>
      </c>
      <c r="I8" s="9">
        <f>_xlfn.VAR.S(B7:B11)</f>
        <v>17452293294280</v>
      </c>
      <c r="J8" s="9">
        <f>_xlfn.VAR.S(C7:C11)</f>
        <v>76.300000000000011</v>
      </c>
      <c r="K8" s="9">
        <f>_xlfn.VAR.S(D7:D11)</f>
        <v>512</v>
      </c>
      <c r="L8" s="9">
        <f>_xlfn.VAR.S(E7:E11)</f>
        <v>1017424.7999999998</v>
      </c>
      <c r="M8" s="9">
        <f>_xlfn.VAR.S(F7:F11)</f>
        <v>85906372.699999988</v>
      </c>
      <c r="N8" s="1"/>
      <c r="R8" s="1"/>
    </row>
    <row r="9" spans="2:18">
      <c r="B9" s="9">
        <v>10907000</v>
      </c>
      <c r="C9">
        <v>11</v>
      </c>
      <c r="D9">
        <v>96</v>
      </c>
      <c r="E9">
        <v>3309</v>
      </c>
      <c r="F9">
        <v>24145</v>
      </c>
      <c r="G9" s="1">
        <v>4</v>
      </c>
      <c r="I9" s="9">
        <f>_xlfn.STDEV.S(B7:B11)</f>
        <v>4177594.199330519</v>
      </c>
      <c r="J9" s="9">
        <f>_xlfn.STDEV.S(C7:C11)</f>
        <v>8.7349871207689826</v>
      </c>
      <c r="K9" s="9">
        <f>_xlfn.STDEV.S(D7:D11)</f>
        <v>22.627416997969522</v>
      </c>
      <c r="L9" s="9">
        <f>_xlfn.STDEV.S(E7:E11)</f>
        <v>1008.6747741467514</v>
      </c>
      <c r="M9" s="9">
        <f>_xlfn.STDEV.S(F7:F11)</f>
        <v>9268.5690751053899</v>
      </c>
      <c r="N9" s="1"/>
      <c r="R9" s="2"/>
    </row>
    <row r="10" spans="2:18">
      <c r="B10" s="9">
        <v>5894900</v>
      </c>
      <c r="C10">
        <v>12</v>
      </c>
      <c r="D10">
        <v>48</v>
      </c>
      <c r="E10">
        <v>2433</v>
      </c>
      <c r="F10">
        <v>12598</v>
      </c>
      <c r="G10" s="1">
        <v>4</v>
      </c>
      <c r="I10" s="9">
        <f>AVERAGE(B7:B11)</f>
        <v>5515816</v>
      </c>
      <c r="J10" s="9">
        <f>AVERAGE(C7:C11)</f>
        <v>17.399999999999999</v>
      </c>
      <c r="K10" s="9">
        <f>AVERAGE(D7:D11)</f>
        <v>80</v>
      </c>
      <c r="L10" s="9">
        <f>AVERAGE(E7:E11)</f>
        <v>2173.4</v>
      </c>
      <c r="M10" s="9">
        <f>AVERAGE(F7:F11)</f>
        <v>11701.2</v>
      </c>
      <c r="N10" s="1"/>
      <c r="R10" s="2"/>
    </row>
    <row r="11" spans="2:18">
      <c r="B11" s="9">
        <v>2125800</v>
      </c>
      <c r="C11">
        <v>19</v>
      </c>
      <c r="D11">
        <v>64</v>
      </c>
      <c r="E11">
        <v>1461</v>
      </c>
      <c r="F11">
        <v>4313</v>
      </c>
      <c r="G11" s="1">
        <v>4</v>
      </c>
      <c r="I11" s="9"/>
      <c r="J11" s="9"/>
      <c r="K11" s="9"/>
      <c r="L11" s="9"/>
      <c r="M11" s="9"/>
      <c r="N11" s="1"/>
      <c r="R11" s="2"/>
    </row>
    <row r="12" spans="2:18">
      <c r="B12" s="9">
        <v>13673000</v>
      </c>
      <c r="C12">
        <v>12</v>
      </c>
      <c r="D12">
        <v>64</v>
      </c>
      <c r="E12">
        <v>3705</v>
      </c>
      <c r="F12">
        <v>30466</v>
      </c>
      <c r="G12" s="1">
        <v>10</v>
      </c>
      <c r="I12" s="9"/>
      <c r="J12" s="9"/>
      <c r="K12" s="9"/>
      <c r="L12" s="9"/>
      <c r="M12" s="9"/>
      <c r="N12" s="1"/>
      <c r="R12" s="2"/>
    </row>
    <row r="13" spans="2:18">
      <c r="B13" s="9">
        <v>9637300</v>
      </c>
      <c r="C13">
        <v>14</v>
      </c>
      <c r="D13">
        <v>64</v>
      </c>
      <c r="E13">
        <v>3110</v>
      </c>
      <c r="F13">
        <v>17225</v>
      </c>
      <c r="G13" s="1">
        <v>10</v>
      </c>
      <c r="I13" s="9">
        <f>_xlfn.VAR.S(B12:B16)</f>
        <v>69031305628000</v>
      </c>
      <c r="J13" s="9">
        <f>_xlfn.VAR.S(C12:C16)</f>
        <v>2.3000000000000114</v>
      </c>
      <c r="K13" s="9">
        <f>_xlfn.VAR.S(D12:D16)</f>
        <v>435.19999999999982</v>
      </c>
      <c r="L13" s="9">
        <f>_xlfn.VAR.S(E12:E16)</f>
        <v>932971.30000000075</v>
      </c>
      <c r="M13" s="9">
        <f>_xlfn.VAR.S(F12:F16)</f>
        <v>260461256.79999995</v>
      </c>
      <c r="N13" s="1"/>
      <c r="R13" s="2"/>
    </row>
    <row r="14" spans="2:18">
      <c r="B14" s="9">
        <v>9592000</v>
      </c>
      <c r="C14">
        <v>13</v>
      </c>
      <c r="D14">
        <v>112</v>
      </c>
      <c r="E14">
        <v>3103</v>
      </c>
      <c r="F14">
        <v>20793</v>
      </c>
      <c r="G14" s="1">
        <v>10</v>
      </c>
      <c r="I14" s="9">
        <f>_xlfn.STDEV.S(B12:B16)</f>
        <v>8308508.0265953885</v>
      </c>
      <c r="J14" s="9">
        <f>_xlfn.STDEV.S(C12:C16)</f>
        <v>1.5165750888103138</v>
      </c>
      <c r="K14" s="9">
        <f>_xlfn.STDEV.S(D12:D16)</f>
        <v>20.861447696648472</v>
      </c>
      <c r="L14" s="9">
        <f>_xlfn.STDEV.S(E12:E16)</f>
        <v>965.90439485489492</v>
      </c>
      <c r="M14" s="9">
        <f>_xlfn.STDEV.S(F12:F16)</f>
        <v>16138.812124812655</v>
      </c>
      <c r="N14" s="1"/>
      <c r="R14" s="2"/>
    </row>
    <row r="15" spans="2:18">
      <c r="B15" s="9">
        <v>29736000</v>
      </c>
      <c r="C15">
        <v>13</v>
      </c>
      <c r="D15">
        <v>80</v>
      </c>
      <c r="E15">
        <v>5464</v>
      </c>
      <c r="F15">
        <v>58095</v>
      </c>
      <c r="G15" s="1">
        <v>10</v>
      </c>
      <c r="I15" s="9">
        <f>AVERAGE(B12:B16)</f>
        <v>15441660</v>
      </c>
      <c r="J15" s="9">
        <f>AVERAGE(C12:C16)</f>
        <v>12.4</v>
      </c>
      <c r="K15" s="9">
        <f>AVERAGE(D12:D16)</f>
        <v>76.8</v>
      </c>
      <c r="L15" s="9">
        <f>AVERAGE(E12:E16)</f>
        <v>3841.4</v>
      </c>
      <c r="M15" s="9">
        <f>AVERAGE(F12:F16)</f>
        <v>30774.400000000001</v>
      </c>
      <c r="N15" s="1"/>
      <c r="R15" s="2"/>
    </row>
    <row r="16" spans="2:18">
      <c r="B16" s="9">
        <v>14570000</v>
      </c>
      <c r="C16">
        <v>10</v>
      </c>
      <c r="D16">
        <v>64</v>
      </c>
      <c r="E16">
        <v>3825</v>
      </c>
      <c r="F16">
        <v>27293</v>
      </c>
      <c r="G16" s="1">
        <v>10</v>
      </c>
      <c r="I16" s="9"/>
      <c r="J16" s="9"/>
      <c r="K16" s="9"/>
      <c r="L16" s="9"/>
      <c r="M16" s="9"/>
      <c r="N16" s="1"/>
      <c r="R16" s="1"/>
    </row>
    <row r="17" spans="2:18">
      <c r="B17" s="9">
        <v>24127000</v>
      </c>
      <c r="C17">
        <v>9</v>
      </c>
      <c r="D17">
        <v>16</v>
      </c>
      <c r="E17">
        <v>4922</v>
      </c>
      <c r="F17">
        <v>47074</v>
      </c>
      <c r="G17" s="1">
        <v>20</v>
      </c>
      <c r="I17" s="9"/>
      <c r="J17" s="9"/>
      <c r="K17" s="9"/>
      <c r="L17" s="9"/>
      <c r="M17" s="9"/>
      <c r="N17" s="1"/>
      <c r="R17" s="2"/>
    </row>
    <row r="18" spans="2:18">
      <c r="B18" s="9">
        <v>21703000</v>
      </c>
      <c r="C18">
        <v>11</v>
      </c>
      <c r="D18">
        <v>80</v>
      </c>
      <c r="E18">
        <v>4668</v>
      </c>
      <c r="F18">
        <v>58815</v>
      </c>
      <c r="G18" s="1">
        <v>20</v>
      </c>
      <c r="I18" s="9">
        <f>_xlfn.VAR.S(B17:B21)</f>
        <v>12405312700000</v>
      </c>
      <c r="J18" s="9">
        <f>_xlfn.VAR.S(C17:C21)</f>
        <v>1.2000000000000002</v>
      </c>
      <c r="K18" s="9">
        <f>_xlfn.VAR.S(D17:D21)</f>
        <v>819.19999999999982</v>
      </c>
      <c r="L18" s="9">
        <f>_xlfn.VAR.S(E17:E21)</f>
        <v>132209.19999999998</v>
      </c>
      <c r="M18" s="9">
        <f>_xlfn.VAR.S(F17:F21)</f>
        <v>26442357.800000001</v>
      </c>
      <c r="N18" s="1"/>
      <c r="R18" s="3"/>
    </row>
    <row r="19" spans="2:18">
      <c r="B19" s="9">
        <v>19442000</v>
      </c>
      <c r="C19">
        <v>12</v>
      </c>
      <c r="D19">
        <v>48</v>
      </c>
      <c r="E19">
        <v>4418</v>
      </c>
      <c r="F19">
        <v>46730</v>
      </c>
      <c r="G19" s="1">
        <v>20</v>
      </c>
      <c r="I19" s="9">
        <f>_xlfn.STDEV.S(B17:B21)</f>
        <v>3522117.6442589196</v>
      </c>
      <c r="J19" s="9">
        <f>_xlfn.STDEV.S(C17:C21)</f>
        <v>1.0954451150103324</v>
      </c>
      <c r="K19" s="9">
        <f>_xlfn.STDEV.S(D17:D21)</f>
        <v>28.621670111997304</v>
      </c>
      <c r="L19" s="9">
        <f>_xlfn.STDEV.S(E17:E21)</f>
        <v>363.60583053631029</v>
      </c>
      <c r="M19" s="9">
        <f>_xlfn.STDEV.S(F17:F21)</f>
        <v>5142.2133172399608</v>
      </c>
      <c r="N19" s="1"/>
      <c r="R19" s="3"/>
    </row>
    <row r="20" spans="2:18">
      <c r="B20" s="9">
        <v>27432000</v>
      </c>
      <c r="C20">
        <v>11</v>
      </c>
      <c r="D20">
        <v>80</v>
      </c>
      <c r="E20">
        <v>5248</v>
      </c>
      <c r="F20">
        <v>53914</v>
      </c>
      <c r="G20" s="1">
        <v>20</v>
      </c>
      <c r="I20" s="9">
        <f>AVERAGE(B17:B21)</f>
        <v>24027200</v>
      </c>
      <c r="J20" s="9">
        <f>AVERAGE(C17:C21)</f>
        <v>10.8</v>
      </c>
      <c r="K20" s="9">
        <f>AVERAGE(D17:D21)</f>
        <v>60.8</v>
      </c>
      <c r="L20" s="9">
        <f>AVERAGE(E17:E21)</f>
        <v>4900.8</v>
      </c>
      <c r="M20" s="9">
        <f>AVERAGE(F17:F21)</f>
        <v>52089.4</v>
      </c>
      <c r="N20" s="1"/>
      <c r="R20" s="3"/>
    </row>
    <row r="21" spans="2:18">
      <c r="B21" s="9">
        <v>27432000</v>
      </c>
      <c r="C21">
        <v>11</v>
      </c>
      <c r="D21">
        <v>80</v>
      </c>
      <c r="E21">
        <v>5248</v>
      </c>
      <c r="F21">
        <v>53914</v>
      </c>
      <c r="G21" s="1">
        <v>20</v>
      </c>
      <c r="I21" s="9"/>
      <c r="J21" s="9"/>
      <c r="K21" s="9"/>
      <c r="L21" s="9"/>
      <c r="M21" s="9"/>
      <c r="N21" s="1"/>
      <c r="R21" s="3"/>
    </row>
    <row r="22" spans="2:18">
      <c r="B22" s="9">
        <v>22616000</v>
      </c>
      <c r="C22">
        <v>13</v>
      </c>
      <c r="D22">
        <v>128</v>
      </c>
      <c r="E22">
        <v>4765</v>
      </c>
      <c r="F22">
        <v>58458</v>
      </c>
      <c r="G22" s="1">
        <v>30</v>
      </c>
      <c r="I22" s="9"/>
      <c r="J22" s="9"/>
      <c r="K22" s="9"/>
      <c r="L22" s="9"/>
      <c r="M22" s="9"/>
      <c r="N22" s="1"/>
      <c r="R22" s="3"/>
    </row>
    <row r="23" spans="2:18">
      <c r="B23" s="9">
        <v>43905000</v>
      </c>
      <c r="C23">
        <v>11</v>
      </c>
      <c r="D23">
        <v>96</v>
      </c>
      <c r="E23">
        <v>6639</v>
      </c>
      <c r="F23">
        <v>97052</v>
      </c>
      <c r="G23" s="1">
        <v>30</v>
      </c>
      <c r="I23" s="9">
        <f>_xlfn.VAR.S(B22:B26)</f>
        <v>125963206300000</v>
      </c>
      <c r="J23" s="9">
        <f>_xlfn.VAR.S(C22:C26)</f>
        <v>5.1999999999999886</v>
      </c>
      <c r="K23" s="9">
        <f>_xlfn.VAR.S(D22:D26)</f>
        <v>2176</v>
      </c>
      <c r="L23" s="9">
        <f>_xlfn.VAR.S(E22:E26)</f>
        <v>1085438.5</v>
      </c>
      <c r="M23" s="9">
        <f>_xlfn.VAR.S(F22:F26)</f>
        <v>522798053.19999981</v>
      </c>
      <c r="N23" s="1"/>
      <c r="R23" s="3"/>
    </row>
    <row r="24" spans="2:18">
      <c r="B24" s="9">
        <v>36679000</v>
      </c>
      <c r="C24">
        <v>8</v>
      </c>
      <c r="D24">
        <v>32</v>
      </c>
      <c r="E24">
        <v>6068</v>
      </c>
      <c r="F24">
        <v>74356</v>
      </c>
      <c r="G24" s="1">
        <v>30</v>
      </c>
      <c r="I24" s="9">
        <f>_xlfn.STDEV.S(B22:B26)</f>
        <v>11223333.118998118</v>
      </c>
      <c r="J24" s="9">
        <f>_xlfn.STDEV.S(C22:C26)</f>
        <v>2.2803508501982734</v>
      </c>
      <c r="K24" s="9">
        <f>_xlfn.STDEV.S(D22:D26)</f>
        <v>46.647615158762406</v>
      </c>
      <c r="L24" s="9">
        <f>_xlfn.STDEV.S(E22:E26)</f>
        <v>1041.8437982730425</v>
      </c>
      <c r="M24" s="9">
        <f>_xlfn.STDEV.S(F22:F26)</f>
        <v>22864.777567253957</v>
      </c>
      <c r="N24" s="1"/>
      <c r="R24" s="1"/>
    </row>
    <row r="25" spans="2:18">
      <c r="B25" s="9">
        <v>23819000</v>
      </c>
      <c r="C25">
        <v>13</v>
      </c>
      <c r="D25">
        <v>16</v>
      </c>
      <c r="E25">
        <v>4890</v>
      </c>
      <c r="F25">
        <v>38624</v>
      </c>
      <c r="G25" s="1">
        <v>30</v>
      </c>
      <c r="I25" s="9">
        <f>AVERAGE(B22:B26)</f>
        <v>28709400</v>
      </c>
      <c r="J25" s="9">
        <f>AVERAGE(C22:C26)</f>
        <v>10.8</v>
      </c>
      <c r="K25" s="9">
        <f>AVERAGE(D22:D26)</f>
        <v>64</v>
      </c>
      <c r="L25" s="9">
        <f>AVERAGE(E22:E26)</f>
        <v>5287</v>
      </c>
      <c r="M25" s="9">
        <f>AVERAGE(F22:F26)</f>
        <v>63545.8</v>
      </c>
      <c r="N25" s="1"/>
      <c r="R25" s="3"/>
    </row>
    <row r="26" spans="2:18">
      <c r="B26" s="9">
        <v>16528000</v>
      </c>
      <c r="C26">
        <v>9</v>
      </c>
      <c r="D26">
        <v>48</v>
      </c>
      <c r="E26">
        <v>4073</v>
      </c>
      <c r="F26">
        <v>49239</v>
      </c>
      <c r="G26" s="1">
        <v>30</v>
      </c>
      <c r="I26" s="9"/>
      <c r="J26" s="9"/>
      <c r="K26" s="9"/>
      <c r="L26" s="9"/>
      <c r="M26" s="9"/>
      <c r="N26" s="1"/>
      <c r="R26" s="3"/>
    </row>
    <row r="27" spans="2:18">
      <c r="B27" s="9">
        <v>31802000</v>
      </c>
      <c r="C27">
        <v>11</v>
      </c>
      <c r="D27">
        <v>80</v>
      </c>
      <c r="E27">
        <v>5650</v>
      </c>
      <c r="F27">
        <v>68200</v>
      </c>
      <c r="G27" s="1">
        <v>55</v>
      </c>
      <c r="I27" s="9"/>
      <c r="J27" s="9"/>
      <c r="K27" s="9"/>
      <c r="L27" s="9"/>
      <c r="M27" s="9"/>
      <c r="N27" s="1"/>
      <c r="R27" s="3"/>
    </row>
    <row r="28" spans="2:18">
      <c r="B28" s="9">
        <v>20843000</v>
      </c>
      <c r="C28">
        <v>16</v>
      </c>
      <c r="D28">
        <v>16</v>
      </c>
      <c r="E28">
        <v>4574</v>
      </c>
      <c r="F28">
        <v>32141</v>
      </c>
      <c r="G28" s="1">
        <v>55</v>
      </c>
      <c r="I28" s="9">
        <f>_xlfn.VAR.S(B27:B31)</f>
        <v>20412673800000</v>
      </c>
      <c r="J28" s="9">
        <f>_xlfn.VAR.S(C27:C31)</f>
        <v>7.5</v>
      </c>
      <c r="K28" s="9">
        <f>_xlfn.VAR.S(D27:D31)</f>
        <v>716.80000000000018</v>
      </c>
      <c r="L28" s="9">
        <f>_xlfn.VAR.S(E27:E31)</f>
        <v>195483.5</v>
      </c>
      <c r="M28" s="9">
        <f>_xlfn.VAR.S(F27:F31)</f>
        <v>396744382.30000019</v>
      </c>
      <c r="N28" s="1"/>
      <c r="R28" s="3"/>
    </row>
    <row r="29" spans="2:18">
      <c r="B29" s="9">
        <v>23347000</v>
      </c>
      <c r="C29">
        <v>11</v>
      </c>
      <c r="D29">
        <v>48</v>
      </c>
      <c r="E29">
        <v>4841</v>
      </c>
      <c r="F29">
        <v>68658</v>
      </c>
      <c r="G29" s="1">
        <v>55</v>
      </c>
      <c r="I29" s="9">
        <f>_xlfn.STDEV.S(B27:B31)</f>
        <v>4518038.7116535427</v>
      </c>
      <c r="J29" s="9">
        <f>_xlfn.STDEV.S(C27:C31)</f>
        <v>2.7386127875258306</v>
      </c>
      <c r="K29" s="9">
        <f>_xlfn.STDEV.S(D27:D31)</f>
        <v>26.773120849090422</v>
      </c>
      <c r="L29" s="9">
        <f>_xlfn.STDEV.S(E27:E31)</f>
        <v>442.13516032996063</v>
      </c>
      <c r="M29" s="9">
        <f>_xlfn.STDEV.S(F27:F31)</f>
        <v>19918.443269994776</v>
      </c>
      <c r="N29" s="1"/>
      <c r="R29" s="3"/>
    </row>
    <row r="30" spans="2:18">
      <c r="B30" s="9">
        <v>20843000</v>
      </c>
      <c r="C30">
        <v>16</v>
      </c>
      <c r="D30">
        <v>16</v>
      </c>
      <c r="E30">
        <v>4574</v>
      </c>
      <c r="F30">
        <v>32141</v>
      </c>
      <c r="G30" s="1">
        <v>55</v>
      </c>
      <c r="I30" s="9">
        <f>AVERAGE(B27:B31)</f>
        <v>24036400</v>
      </c>
      <c r="J30" s="9">
        <f>AVERAGE(C27:C31)</f>
        <v>13</v>
      </c>
      <c r="K30" s="9">
        <f>AVERAGE(D27:D31)</f>
        <v>41.6</v>
      </c>
      <c r="L30" s="9">
        <f>AVERAGE(E27:E31)</f>
        <v>4896</v>
      </c>
      <c r="M30" s="9">
        <f>AVERAGE(F27:F31)</f>
        <v>53959.6</v>
      </c>
      <c r="N30" s="1"/>
      <c r="R30" s="3"/>
    </row>
    <row r="31" spans="2:18">
      <c r="B31" s="9">
        <v>23347000</v>
      </c>
      <c r="C31">
        <v>11</v>
      </c>
      <c r="D31">
        <v>48</v>
      </c>
      <c r="E31">
        <v>4841</v>
      </c>
      <c r="F31">
        <v>68658</v>
      </c>
      <c r="G31" s="1">
        <v>55</v>
      </c>
      <c r="I31" s="9"/>
      <c r="J31" s="9"/>
      <c r="K31" s="9"/>
      <c r="L31" s="9"/>
      <c r="M31" s="9"/>
      <c r="N31" s="1"/>
      <c r="R31" s="3"/>
    </row>
    <row r="32" spans="2:18">
      <c r="B32" s="9">
        <v>44322000</v>
      </c>
      <c r="C32">
        <v>10</v>
      </c>
      <c r="D32">
        <v>32</v>
      </c>
      <c r="E32">
        <v>6670</v>
      </c>
      <c r="F32" s="9">
        <v>154870</v>
      </c>
      <c r="G32" s="1">
        <v>85</v>
      </c>
      <c r="I32" s="9"/>
      <c r="J32" s="9"/>
      <c r="K32" s="9"/>
      <c r="L32" s="9"/>
      <c r="M32" s="9"/>
      <c r="N32" s="1"/>
      <c r="R32" s="1"/>
    </row>
    <row r="33" spans="2:18">
      <c r="B33" s="9">
        <v>32410000</v>
      </c>
      <c r="C33">
        <v>5</v>
      </c>
      <c r="D33">
        <v>32</v>
      </c>
      <c r="E33">
        <v>5704</v>
      </c>
      <c r="F33">
        <v>69054</v>
      </c>
      <c r="G33" s="1">
        <v>85</v>
      </c>
      <c r="I33" s="9">
        <f>_xlfn.VAR.S(B32:B36)</f>
        <v>56496764800000</v>
      </c>
      <c r="J33" s="9">
        <f>_xlfn.VAR.S(C32:C36)</f>
        <v>10.700000000000003</v>
      </c>
      <c r="K33" s="9">
        <f>_xlfn.VAR.S(D32:D36)</f>
        <v>179.20000000000005</v>
      </c>
      <c r="L33" s="9">
        <f>_xlfn.VAR.S(E32:E36)</f>
        <v>427780.20000000298</v>
      </c>
      <c r="M33" s="9">
        <f>_xlfn.VAR.S(F32:F36)</f>
        <v>1483580725</v>
      </c>
      <c r="N33" s="1"/>
      <c r="R33" s="3"/>
    </row>
    <row r="34" spans="2:18">
      <c r="B34" s="9">
        <v>31758000</v>
      </c>
      <c r="C34">
        <v>13</v>
      </c>
      <c r="D34">
        <v>48</v>
      </c>
      <c r="E34">
        <v>5646</v>
      </c>
      <c r="F34">
        <v>86116</v>
      </c>
      <c r="G34" s="1">
        <v>85</v>
      </c>
      <c r="I34" s="9">
        <f>_xlfn.STDEV.S(B32:B36)</f>
        <v>7516432.9838028885</v>
      </c>
      <c r="J34" s="9">
        <f>_xlfn.STDEV.S(C32:C36)</f>
        <v>3.2710854467592259</v>
      </c>
      <c r="K34" s="9">
        <f>_xlfn.STDEV.S(D32:D36)</f>
        <v>13.386560424545211</v>
      </c>
      <c r="L34" s="9">
        <f>_xlfn.STDEV.S(E32:E36)</f>
        <v>654.04908072712931</v>
      </c>
      <c r="M34" s="9">
        <f>_xlfn.STDEV.S(F32:F36)</f>
        <v>38517.278265734196</v>
      </c>
      <c r="N34" s="1"/>
      <c r="R34" s="3"/>
    </row>
    <row r="35" spans="2:18">
      <c r="B35" s="9">
        <v>34160000</v>
      </c>
      <c r="C35">
        <v>10</v>
      </c>
      <c r="D35">
        <v>16</v>
      </c>
      <c r="E35">
        <v>5856</v>
      </c>
      <c r="F35">
        <v>58028</v>
      </c>
      <c r="G35" s="1">
        <v>85</v>
      </c>
      <c r="I35" s="9">
        <f>AVERAGE(B32:B36)</f>
        <v>33183400</v>
      </c>
      <c r="J35" s="9">
        <f>AVERAGE(C32:C36)</f>
        <v>8.8000000000000007</v>
      </c>
      <c r="K35" s="9">
        <f>AVERAGE(D32:D36)</f>
        <v>35.200000000000003</v>
      </c>
      <c r="L35" s="9">
        <f>AVERAGE(E32:E36)</f>
        <v>5741.8</v>
      </c>
      <c r="M35" s="9">
        <f>AVERAGE(F32:F36)</f>
        <v>88367</v>
      </c>
      <c r="N35" s="1"/>
      <c r="R35" s="3"/>
    </row>
    <row r="36" spans="2:18">
      <c r="B36" s="9">
        <v>23267000</v>
      </c>
      <c r="C36">
        <v>6</v>
      </c>
      <c r="D36">
        <v>48</v>
      </c>
      <c r="E36">
        <v>4833</v>
      </c>
      <c r="F36">
        <v>73767</v>
      </c>
      <c r="G36" s="1">
        <v>85</v>
      </c>
      <c r="I36" s="3"/>
      <c r="K36" s="1"/>
      <c r="L36" s="1"/>
      <c r="M36" s="1"/>
      <c r="N36" s="1"/>
      <c r="R36" s="3"/>
    </row>
    <row r="37" spans="2:18">
      <c r="B37" s="9">
        <v>62362000</v>
      </c>
      <c r="C37">
        <v>9</v>
      </c>
      <c r="D37">
        <v>80</v>
      </c>
      <c r="E37">
        <v>7912</v>
      </c>
      <c r="F37" s="9">
        <v>107400</v>
      </c>
      <c r="G37" s="1">
        <v>100</v>
      </c>
      <c r="I37" s="9"/>
      <c r="J37" s="9"/>
      <c r="K37" s="9"/>
      <c r="L37" s="9"/>
      <c r="M37" s="9"/>
      <c r="N37" s="1"/>
      <c r="R37" s="3"/>
    </row>
    <row r="38" spans="2:18">
      <c r="B38" s="9">
        <v>57715000</v>
      </c>
      <c r="C38">
        <v>10</v>
      </c>
      <c r="D38">
        <v>16</v>
      </c>
      <c r="E38">
        <v>7612</v>
      </c>
      <c r="F38" s="9">
        <v>102900</v>
      </c>
      <c r="G38" s="1">
        <v>100</v>
      </c>
      <c r="I38" s="9">
        <f>_xlfn.VAR.S(B37:B41)</f>
        <v>59802582700000</v>
      </c>
      <c r="J38" s="9">
        <f>_xlfn.VAR.S(C37:C41)</f>
        <v>10</v>
      </c>
      <c r="K38" s="9">
        <f>_xlfn.VAR.S(D37:D41)</f>
        <v>1331.1999999999998</v>
      </c>
      <c r="L38" s="9">
        <f>_xlfn.VAR.S(E37:E41)</f>
        <v>284634.2</v>
      </c>
      <c r="M38" s="9">
        <f>_xlfn.VAR.S(F37:F41)</f>
        <v>59407680</v>
      </c>
      <c r="N38" s="1"/>
      <c r="R38" s="3"/>
    </row>
    <row r="39" spans="2:18">
      <c r="B39" s="9">
        <v>45758000</v>
      </c>
      <c r="C39">
        <v>16</v>
      </c>
      <c r="D39">
        <v>96</v>
      </c>
      <c r="E39">
        <v>6778</v>
      </c>
      <c r="F39" s="9">
        <v>100740</v>
      </c>
      <c r="G39" s="1">
        <v>100</v>
      </c>
      <c r="I39" s="9">
        <f>_xlfn.STDEV.S(B37:B41)</f>
        <v>7733212.9609884657</v>
      </c>
      <c r="J39" s="9">
        <f>_xlfn.STDEV.S(C37:C41)</f>
        <v>3.1622776601683795</v>
      </c>
      <c r="K39" s="9">
        <f>_xlfn.STDEV.S(D37:D41)</f>
        <v>36.485613603172411</v>
      </c>
      <c r="L39" s="9">
        <f>_xlfn.STDEV.S(E37:E41)</f>
        <v>533.51119950756424</v>
      </c>
      <c r="M39" s="9">
        <f>_xlfn.STDEV.S(F37:F41)</f>
        <v>7707.6377704196766</v>
      </c>
      <c r="N39" s="1"/>
      <c r="R39" s="3"/>
    </row>
    <row r="40" spans="2:18">
      <c r="B40" s="9">
        <v>45335000</v>
      </c>
      <c r="C40">
        <v>8</v>
      </c>
      <c r="D40">
        <v>48</v>
      </c>
      <c r="E40">
        <v>6746</v>
      </c>
      <c r="F40" s="9">
        <v>120580</v>
      </c>
      <c r="G40" s="1">
        <v>100</v>
      </c>
      <c r="I40" s="9">
        <f>AVERAGE(B37:B41)</f>
        <v>53749200</v>
      </c>
      <c r="J40" s="9">
        <f>AVERAGE(C37:C41)</f>
        <v>11</v>
      </c>
      <c r="K40" s="9">
        <f>AVERAGE(D37:D41)</f>
        <v>51.2</v>
      </c>
      <c r="L40" s="9">
        <f>AVERAGE(E37:E41)</f>
        <v>7330.2</v>
      </c>
      <c r="M40" s="9">
        <f>AVERAGE(F37:F41)</f>
        <v>108034</v>
      </c>
      <c r="N40" s="1"/>
      <c r="R40" s="1"/>
    </row>
    <row r="41" spans="2:18">
      <c r="B41" s="9">
        <v>57576000</v>
      </c>
      <c r="C41">
        <v>12</v>
      </c>
      <c r="D41">
        <v>16</v>
      </c>
      <c r="E41">
        <v>7603</v>
      </c>
      <c r="F41" s="9">
        <v>108550</v>
      </c>
      <c r="G41" s="1">
        <v>100</v>
      </c>
      <c r="I41" s="9"/>
      <c r="J41" s="9"/>
      <c r="K41" s="9"/>
      <c r="L41" s="9"/>
      <c r="M41" s="9"/>
      <c r="N41" s="1"/>
      <c r="R41" s="3"/>
    </row>
    <row r="42" spans="2:18">
      <c r="K42" s="1"/>
      <c r="L42" s="1"/>
      <c r="M42" s="1"/>
      <c r="N42" s="1"/>
      <c r="O42" s="1"/>
      <c r="P42" s="1"/>
      <c r="Q42" s="1"/>
      <c r="R42" s="1"/>
    </row>
    <row r="43" spans="2:18">
      <c r="K43" s="1"/>
      <c r="L43" s="1"/>
      <c r="M43" s="1"/>
      <c r="N43" s="1"/>
      <c r="O43" s="1"/>
      <c r="P43" s="1"/>
      <c r="Q43" s="1"/>
      <c r="R43" s="1"/>
    </row>
    <row r="44" spans="2:18">
      <c r="N44" s="1"/>
      <c r="O44" s="1"/>
      <c r="P44" s="1"/>
      <c r="Q44" s="1"/>
      <c r="R44" s="1"/>
    </row>
    <row r="45" spans="2:18">
      <c r="N45" s="1"/>
      <c r="O45" s="1"/>
      <c r="P45" s="1"/>
      <c r="Q45" s="1"/>
      <c r="R45" s="1"/>
    </row>
    <row r="46" spans="2:18">
      <c r="N46" s="1"/>
      <c r="O46" s="1"/>
      <c r="P46" s="1"/>
      <c r="Q46" s="1"/>
      <c r="R46" s="1"/>
    </row>
    <row r="47" spans="2:18">
      <c r="N47" s="1"/>
      <c r="O47" s="1"/>
      <c r="P47" s="1"/>
      <c r="Q47" s="1"/>
      <c r="R47" s="1"/>
    </row>
    <row r="48" spans="2:18">
      <c r="N48" s="1"/>
      <c r="O48" s="1"/>
      <c r="P48" s="1"/>
      <c r="Q48" s="1"/>
      <c r="R48" s="1"/>
    </row>
    <row r="49" spans="11:18">
      <c r="K49" s="1"/>
      <c r="L49" s="1"/>
      <c r="M49" s="1"/>
      <c r="N49" s="1"/>
      <c r="O49" s="1"/>
      <c r="P49" s="1"/>
      <c r="Q49" s="1"/>
      <c r="R49" s="1"/>
    </row>
    <row r="50" spans="11:18">
      <c r="K50" s="1"/>
      <c r="L50" s="1"/>
      <c r="M50" s="1"/>
      <c r="N50" s="1"/>
      <c r="O50" s="1"/>
      <c r="P50" s="1"/>
      <c r="Q50" s="1"/>
      <c r="R50" s="1"/>
    </row>
    <row r="51" spans="11:18">
      <c r="K51" s="1"/>
      <c r="L51" s="1"/>
      <c r="M51" s="1"/>
      <c r="N51" s="1"/>
      <c r="O51" s="1"/>
      <c r="P51" s="1"/>
      <c r="Q51" s="1"/>
      <c r="R51" s="1"/>
    </row>
    <row r="52" spans="11:18">
      <c r="K52" s="1"/>
      <c r="L52" s="1"/>
      <c r="M52" s="1"/>
      <c r="N52" s="1"/>
      <c r="O52" s="1"/>
      <c r="P52" s="1"/>
      <c r="Q52" s="1"/>
      <c r="R52" s="1"/>
    </row>
    <row r="53" spans="11:18">
      <c r="K53" s="1"/>
      <c r="L53" s="1"/>
      <c r="M53" s="1"/>
      <c r="N53" s="1"/>
      <c r="O53" s="1"/>
      <c r="P53" s="1"/>
      <c r="Q53" s="1"/>
      <c r="R53" s="1"/>
    </row>
    <row r="54" spans="11:18">
      <c r="K54" s="1"/>
      <c r="L54" s="1"/>
      <c r="M54" s="1"/>
      <c r="N54" s="1"/>
      <c r="O54" s="1"/>
      <c r="P54" s="1"/>
      <c r="Q54" s="1"/>
      <c r="R54" s="1"/>
    </row>
    <row r="55" spans="11:18">
      <c r="K55" s="1"/>
      <c r="L55" s="1"/>
      <c r="M55" s="1"/>
      <c r="N55" s="1"/>
      <c r="O55" s="1"/>
      <c r="P55" s="1"/>
      <c r="Q55" s="1"/>
      <c r="R55" s="1"/>
    </row>
    <row r="56" spans="11:18">
      <c r="K56" s="1"/>
      <c r="L56" s="1"/>
      <c r="M56" s="1"/>
      <c r="N56" s="1"/>
      <c r="O56" s="1"/>
      <c r="P56" s="1"/>
      <c r="Q56" s="1"/>
      <c r="R56" s="1"/>
    </row>
    <row r="57" spans="11:18">
      <c r="K57" s="1"/>
      <c r="L57" s="1"/>
      <c r="M57" s="1"/>
      <c r="N57" s="1"/>
      <c r="O57" s="1"/>
      <c r="P57" s="1"/>
      <c r="Q57" s="1"/>
      <c r="R57" s="1"/>
    </row>
    <row r="58" spans="11:18">
      <c r="K58" s="1"/>
      <c r="L58" s="1"/>
      <c r="M58" s="1"/>
      <c r="N58" s="1"/>
      <c r="O58" s="1"/>
      <c r="P58" s="1"/>
      <c r="Q58" s="1"/>
      <c r="R58" s="1"/>
    </row>
    <row r="59" spans="11:18">
      <c r="K59" s="1"/>
      <c r="L59" s="1"/>
      <c r="M59" s="1"/>
      <c r="N59" s="1"/>
      <c r="O59" s="1"/>
      <c r="P59" s="1"/>
      <c r="Q59" s="1"/>
      <c r="R59" s="1"/>
    </row>
    <row r="60" spans="11:18">
      <c r="K60" s="1"/>
      <c r="L60" s="1"/>
      <c r="M60" s="1"/>
      <c r="N60" s="1"/>
      <c r="O60" s="1"/>
      <c r="P60" s="1"/>
      <c r="Q60" s="1"/>
      <c r="R60" s="1"/>
    </row>
    <row r="61" spans="11:18">
      <c r="K61" s="1"/>
      <c r="L61" s="1"/>
      <c r="M61" s="1"/>
      <c r="N61" s="1"/>
      <c r="O61" s="1"/>
      <c r="P61" s="1"/>
      <c r="Q61" s="1"/>
      <c r="R61" s="1"/>
    </row>
    <row r="62" spans="11:18">
      <c r="K62" s="1"/>
      <c r="L62" s="1"/>
      <c r="M62" s="1"/>
      <c r="N62" s="1"/>
      <c r="O62" s="1"/>
      <c r="P62" s="1"/>
      <c r="Q62" s="1"/>
      <c r="R62" s="1"/>
    </row>
    <row r="63" spans="11:18">
      <c r="K63" s="1"/>
      <c r="L63" s="1"/>
      <c r="M63" s="1"/>
      <c r="N63" s="1"/>
      <c r="O63" s="1"/>
      <c r="P63" s="1"/>
      <c r="Q63" s="1"/>
      <c r="R63" s="1"/>
    </row>
    <row r="64" spans="11:18">
      <c r="K64" s="1"/>
      <c r="L64" s="1"/>
      <c r="M64" s="1"/>
      <c r="N64" s="1"/>
      <c r="O64" s="1"/>
      <c r="P64" s="1"/>
      <c r="Q64" s="1"/>
      <c r="R6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Regressao1</vt:lpstr>
      <vt:lpstr>Regressao2</vt:lpstr>
      <vt:lpstr>Regressao3</vt:lpstr>
      <vt:lpstr>Regressao4</vt:lpstr>
      <vt:lpstr>Regressao5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2020-02-23T13:29:39Z</dcterms:created>
  <dcterms:modified xsi:type="dcterms:W3CDTF">2020-02-25T19:25:36Z</dcterms:modified>
</cp:coreProperties>
</file>