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son/Documents/MATLAB/Sensor de adubo/Analise Dados/"/>
    </mc:Choice>
  </mc:AlternateContent>
  <xr:revisionPtr revIDLastSave="0" documentId="13_ncr:1_{B219F6CF-3157-5C4D-9F4A-21C7EF34574C}" xr6:coauthVersionLast="45" xr6:coauthVersionMax="45" xr10:uidLastSave="{00000000-0000-0000-0000-000000000000}"/>
  <bookViews>
    <workbookView xWindow="7100" yWindow="460" windowWidth="23320" windowHeight="17540" xr2:uid="{00000000-000D-0000-FFFF-FFFF00000000}"/>
  </bookViews>
  <sheets>
    <sheet name="Regressao1" sheetId="11" r:id="rId1"/>
    <sheet name="Regressao2" sheetId="12" r:id="rId2"/>
    <sheet name="Regressao3" sheetId="13" r:id="rId3"/>
    <sheet name="Data_Analysis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0" i="1" l="1"/>
  <c r="L40" i="1"/>
  <c r="K40" i="1"/>
  <c r="J40" i="1"/>
  <c r="I40" i="1"/>
  <c r="M39" i="1"/>
  <c r="L39" i="1"/>
  <c r="K39" i="1"/>
  <c r="J39" i="1"/>
  <c r="I39" i="1"/>
  <c r="M38" i="1"/>
  <c r="L38" i="1"/>
  <c r="K38" i="1"/>
  <c r="J38" i="1"/>
  <c r="I38" i="1"/>
  <c r="M35" i="1"/>
  <c r="L35" i="1"/>
  <c r="K35" i="1"/>
  <c r="J35" i="1"/>
  <c r="I35" i="1"/>
  <c r="M34" i="1"/>
  <c r="L34" i="1"/>
  <c r="K34" i="1"/>
  <c r="J34" i="1"/>
  <c r="I34" i="1"/>
  <c r="M33" i="1"/>
  <c r="L33" i="1"/>
  <c r="K33" i="1"/>
  <c r="J33" i="1"/>
  <c r="I33" i="1"/>
  <c r="M30" i="1"/>
  <c r="L30" i="1"/>
  <c r="K30" i="1"/>
  <c r="J30" i="1"/>
  <c r="I30" i="1"/>
  <c r="M29" i="1"/>
  <c r="L29" i="1"/>
  <c r="K29" i="1"/>
  <c r="J29" i="1"/>
  <c r="I29" i="1"/>
  <c r="M28" i="1"/>
  <c r="L28" i="1"/>
  <c r="K28" i="1"/>
  <c r="J28" i="1"/>
  <c r="I28" i="1"/>
  <c r="M25" i="1"/>
  <c r="L25" i="1"/>
  <c r="K25" i="1"/>
  <c r="J25" i="1"/>
  <c r="I25" i="1"/>
  <c r="M24" i="1"/>
  <c r="L24" i="1"/>
  <c r="K24" i="1"/>
  <c r="J24" i="1"/>
  <c r="I24" i="1"/>
  <c r="M23" i="1"/>
  <c r="L23" i="1"/>
  <c r="K23" i="1"/>
  <c r="J23" i="1"/>
  <c r="I23" i="1"/>
  <c r="M20" i="1"/>
  <c r="L20" i="1"/>
  <c r="K20" i="1"/>
  <c r="J20" i="1"/>
  <c r="I20" i="1"/>
  <c r="M19" i="1"/>
  <c r="L19" i="1"/>
  <c r="K19" i="1"/>
  <c r="J19" i="1"/>
  <c r="I19" i="1"/>
  <c r="M18" i="1"/>
  <c r="L18" i="1"/>
  <c r="K18" i="1"/>
  <c r="J18" i="1"/>
  <c r="I18" i="1"/>
  <c r="M15" i="1"/>
  <c r="L15" i="1"/>
  <c r="K15" i="1"/>
  <c r="J15" i="1"/>
  <c r="I15" i="1"/>
  <c r="M14" i="1"/>
  <c r="L14" i="1"/>
  <c r="K14" i="1"/>
  <c r="J14" i="1"/>
  <c r="I14" i="1"/>
  <c r="M13" i="1"/>
  <c r="L13" i="1"/>
  <c r="K13" i="1"/>
  <c r="J13" i="1"/>
  <c r="I13" i="1"/>
  <c r="M10" i="1"/>
  <c r="L10" i="1"/>
  <c r="K10" i="1"/>
  <c r="J10" i="1"/>
  <c r="I10" i="1"/>
  <c r="M9" i="1"/>
  <c r="L9" i="1"/>
  <c r="K9" i="1"/>
  <c r="J9" i="1"/>
  <c r="I9" i="1"/>
  <c r="M8" i="1"/>
  <c r="L8" i="1"/>
  <c r="K8" i="1"/>
  <c r="J8" i="1"/>
  <c r="I8" i="1"/>
  <c r="M6" i="1"/>
  <c r="L6" i="1"/>
  <c r="K6" i="1"/>
  <c r="J6" i="1"/>
  <c r="I6" i="1"/>
  <c r="M5" i="1"/>
  <c r="L5" i="1"/>
  <c r="K5" i="1"/>
  <c r="J5" i="1"/>
  <c r="I5" i="1"/>
  <c r="M4" i="1"/>
  <c r="L4" i="1"/>
  <c r="K4" i="1"/>
  <c r="J4" i="1"/>
  <c r="I4" i="1"/>
  <c r="M2" i="1" l="1"/>
  <c r="L2" i="1"/>
  <c r="K2" i="1"/>
  <c r="J2" i="1"/>
  <c r="I2" i="1"/>
</calcChain>
</file>

<file path=xl/sharedStrings.xml><?xml version="1.0" encoding="utf-8"?>
<sst xmlns="http://schemas.openxmlformats.org/spreadsheetml/2006/main" count="110" uniqueCount="39">
  <si>
    <t>desvio</t>
  </si>
  <si>
    <t>psd_desvio</t>
  </si>
  <si>
    <t>pw_AC</t>
  </si>
  <si>
    <t>zcdOut</t>
  </si>
  <si>
    <t>beat_frequency</t>
  </si>
  <si>
    <t>Flow rate</t>
  </si>
  <si>
    <t>Correl fluxo AC_Power</t>
  </si>
  <si>
    <t>Correl fluxo zdc_out</t>
  </si>
  <si>
    <t>Correl fluxo desvio</t>
  </si>
  <si>
    <t>Correl fluxo psd_desvio</t>
  </si>
  <si>
    <t>Correl fluxo beat_freq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</si>
  <si>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</si>
  <si>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</si>
  <si>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</si>
  <si>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</si>
  <si>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</si>
  <si>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</si>
  <si>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</si>
  <si>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</si>
  <si>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</si>
  <si>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</si>
  <si>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</si>
  <si>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</si>
  <si>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</si>
  <si>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</si>
  <si>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</si>
  <si>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</si>
  <si>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</si>
  <si>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</si>
  <si>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</si>
  <si>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</si>
  <si>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</si>
  <si>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</si>
  <si>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90.0%</t>
  </si>
  <si>
    <t>Upper 90.0%</t>
  </si>
  <si>
    <t>RESIDUAL OUTPUT</t>
  </si>
  <si>
    <t>Observation</t>
  </si>
  <si>
    <t>Predicted Flow rate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</si>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</sst>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vertical="center"/>
    </xf>
    <xf numFmtId="2" fontId="18" fillId="0" borderId="0" xfId="0" applyNumberFormat="1" applyFont="1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3" borderId="0" xfId="0" applyFill="1"/>
    <xf numFmtId="11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pw_AC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rate</c:v>
          </c:tx>
          <c:spPr>
            <a:ln w="19050">
              <a:noFill/>
            </a:ln>
          </c:spPr>
          <c:xVal>
            <c:numRef>
              <c:f>Data_Analysis!$B$2:$B$41</c:f>
              <c:numCache>
                <c:formatCode>General</c:formatCode>
                <c:ptCount val="40"/>
                <c:pt idx="0">
                  <c:v>38671</c:v>
                </c:pt>
                <c:pt idx="1">
                  <c:v>35834</c:v>
                </c:pt>
                <c:pt idx="2">
                  <c:v>73071</c:v>
                </c:pt>
                <c:pt idx="3">
                  <c:v>36332</c:v>
                </c:pt>
                <c:pt idx="4">
                  <c:v>38671</c:v>
                </c:pt>
                <c:pt idx="5" formatCode="0.00E+00">
                  <c:v>6616000</c:v>
                </c:pt>
                <c:pt idx="6" formatCode="0.00E+00">
                  <c:v>4582900</c:v>
                </c:pt>
                <c:pt idx="7" formatCode="0.00E+00">
                  <c:v>11710000</c:v>
                </c:pt>
                <c:pt idx="8" formatCode="0.00E+00">
                  <c:v>4682100</c:v>
                </c:pt>
                <c:pt idx="9" formatCode="0.00E+00">
                  <c:v>2087100</c:v>
                </c:pt>
                <c:pt idx="10" formatCode="0.00E+00">
                  <c:v>13414000</c:v>
                </c:pt>
                <c:pt idx="11" formatCode="0.00E+00">
                  <c:v>7492800</c:v>
                </c:pt>
                <c:pt idx="12" formatCode="0.00E+00">
                  <c:v>8208600</c:v>
                </c:pt>
                <c:pt idx="13" formatCode="0.00E+00">
                  <c:v>22055000</c:v>
                </c:pt>
                <c:pt idx="14" formatCode="0.00E+00">
                  <c:v>25853000</c:v>
                </c:pt>
                <c:pt idx="15" formatCode="0.00E+00">
                  <c:v>31709000</c:v>
                </c:pt>
                <c:pt idx="16" formatCode="0.00E+00">
                  <c:v>19957000</c:v>
                </c:pt>
                <c:pt idx="17" formatCode="0.00E+00">
                  <c:v>16557000</c:v>
                </c:pt>
                <c:pt idx="18" formatCode="0.00E+00">
                  <c:v>25986000</c:v>
                </c:pt>
                <c:pt idx="19" formatCode="0.00E+00">
                  <c:v>25986000</c:v>
                </c:pt>
                <c:pt idx="20" formatCode="0.00E+00">
                  <c:v>29994000</c:v>
                </c:pt>
                <c:pt idx="21" formatCode="0.00E+00">
                  <c:v>34387000</c:v>
                </c:pt>
                <c:pt idx="22" formatCode="0.00E+00">
                  <c:v>31312000</c:v>
                </c:pt>
                <c:pt idx="23" formatCode="0.00E+00">
                  <c:v>32832000</c:v>
                </c:pt>
                <c:pt idx="24" formatCode="0.00E+00">
                  <c:v>18883000</c:v>
                </c:pt>
                <c:pt idx="25" formatCode="0.00E+00">
                  <c:v>36034000</c:v>
                </c:pt>
                <c:pt idx="26" formatCode="0.00E+00">
                  <c:v>23747000</c:v>
                </c:pt>
                <c:pt idx="27" formatCode="0.00E+00">
                  <c:v>33224000</c:v>
                </c:pt>
                <c:pt idx="28" formatCode="0.00E+00">
                  <c:v>23747000</c:v>
                </c:pt>
                <c:pt idx="29" formatCode="0.00E+00">
                  <c:v>33224000</c:v>
                </c:pt>
                <c:pt idx="30" formatCode="0.00E+00">
                  <c:v>40642000</c:v>
                </c:pt>
                <c:pt idx="31" formatCode="0.00E+00">
                  <c:v>49452000</c:v>
                </c:pt>
                <c:pt idx="32" formatCode="0.00E+00">
                  <c:v>44893000</c:v>
                </c:pt>
                <c:pt idx="33" formatCode="0.00E+00">
                  <c:v>44182000</c:v>
                </c:pt>
                <c:pt idx="34" formatCode="0.00E+00">
                  <c:v>50467000</c:v>
                </c:pt>
                <c:pt idx="35" formatCode="0.00E+00">
                  <c:v>57561000</c:v>
                </c:pt>
                <c:pt idx="36" formatCode="0.00E+00">
                  <c:v>54676000</c:v>
                </c:pt>
                <c:pt idx="37" formatCode="0.00E+00">
                  <c:v>43717000</c:v>
                </c:pt>
                <c:pt idx="38" formatCode="0.00E+00">
                  <c:v>51960000</c:v>
                </c:pt>
                <c:pt idx="39" formatCode="0.00E+00">
                  <c:v>48415000</c:v>
                </c:pt>
              </c:numCache>
            </c:numRef>
          </c:xVal>
          <c:yVal>
            <c:numRef>
              <c:f>Data_Analysis!$G$2:$G$41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DE-164E-8E70-2FD6C6EE2876}"/>
            </c:ext>
          </c:extLst>
        </c:ser>
        <c:ser>
          <c:idx val="1"/>
          <c:order val="1"/>
          <c:tx>
            <c:v>Predicted Flow rate</c:v>
          </c:tx>
          <c:spPr>
            <a:ln w="19050">
              <a:noFill/>
            </a:ln>
          </c:spPr>
          <c:xVal>
            <c:numRef>
              <c:f>Data_Analysis!$B$2:$B$41</c:f>
              <c:numCache>
                <c:formatCode>General</c:formatCode>
                <c:ptCount val="40"/>
                <c:pt idx="0">
                  <c:v>38671</c:v>
                </c:pt>
                <c:pt idx="1">
                  <c:v>35834</c:v>
                </c:pt>
                <c:pt idx="2">
                  <c:v>73071</c:v>
                </c:pt>
                <c:pt idx="3">
                  <c:v>36332</c:v>
                </c:pt>
                <c:pt idx="4">
                  <c:v>38671</c:v>
                </c:pt>
                <c:pt idx="5" formatCode="0.00E+00">
                  <c:v>6616000</c:v>
                </c:pt>
                <c:pt idx="6" formatCode="0.00E+00">
                  <c:v>4582900</c:v>
                </c:pt>
                <c:pt idx="7" formatCode="0.00E+00">
                  <c:v>11710000</c:v>
                </c:pt>
                <c:pt idx="8" formatCode="0.00E+00">
                  <c:v>4682100</c:v>
                </c:pt>
                <c:pt idx="9" formatCode="0.00E+00">
                  <c:v>2087100</c:v>
                </c:pt>
                <c:pt idx="10" formatCode="0.00E+00">
                  <c:v>13414000</c:v>
                </c:pt>
                <c:pt idx="11" formatCode="0.00E+00">
                  <c:v>7492800</c:v>
                </c:pt>
                <c:pt idx="12" formatCode="0.00E+00">
                  <c:v>8208600</c:v>
                </c:pt>
                <c:pt idx="13" formatCode="0.00E+00">
                  <c:v>22055000</c:v>
                </c:pt>
                <c:pt idx="14" formatCode="0.00E+00">
                  <c:v>25853000</c:v>
                </c:pt>
                <c:pt idx="15" formatCode="0.00E+00">
                  <c:v>31709000</c:v>
                </c:pt>
                <c:pt idx="16" formatCode="0.00E+00">
                  <c:v>19957000</c:v>
                </c:pt>
                <c:pt idx="17" formatCode="0.00E+00">
                  <c:v>16557000</c:v>
                </c:pt>
                <c:pt idx="18" formatCode="0.00E+00">
                  <c:v>25986000</c:v>
                </c:pt>
                <c:pt idx="19" formatCode="0.00E+00">
                  <c:v>25986000</c:v>
                </c:pt>
                <c:pt idx="20" formatCode="0.00E+00">
                  <c:v>29994000</c:v>
                </c:pt>
                <c:pt idx="21" formatCode="0.00E+00">
                  <c:v>34387000</c:v>
                </c:pt>
                <c:pt idx="22" formatCode="0.00E+00">
                  <c:v>31312000</c:v>
                </c:pt>
                <c:pt idx="23" formatCode="0.00E+00">
                  <c:v>32832000</c:v>
                </c:pt>
                <c:pt idx="24" formatCode="0.00E+00">
                  <c:v>18883000</c:v>
                </c:pt>
                <c:pt idx="25" formatCode="0.00E+00">
                  <c:v>36034000</c:v>
                </c:pt>
                <c:pt idx="26" formatCode="0.00E+00">
                  <c:v>23747000</c:v>
                </c:pt>
                <c:pt idx="27" formatCode="0.00E+00">
                  <c:v>33224000</c:v>
                </c:pt>
                <c:pt idx="28" formatCode="0.00E+00">
                  <c:v>23747000</c:v>
                </c:pt>
                <c:pt idx="29" formatCode="0.00E+00">
                  <c:v>33224000</c:v>
                </c:pt>
                <c:pt idx="30" formatCode="0.00E+00">
                  <c:v>40642000</c:v>
                </c:pt>
                <c:pt idx="31" formatCode="0.00E+00">
                  <c:v>49452000</c:v>
                </c:pt>
                <c:pt idx="32" formatCode="0.00E+00">
                  <c:v>44893000</c:v>
                </c:pt>
                <c:pt idx="33" formatCode="0.00E+00">
                  <c:v>44182000</c:v>
                </c:pt>
                <c:pt idx="34" formatCode="0.00E+00">
                  <c:v>50467000</c:v>
                </c:pt>
                <c:pt idx="35" formatCode="0.00E+00">
                  <c:v>57561000</c:v>
                </c:pt>
                <c:pt idx="36" formatCode="0.00E+00">
                  <c:v>54676000</c:v>
                </c:pt>
                <c:pt idx="37" formatCode="0.00E+00">
                  <c:v>43717000</c:v>
                </c:pt>
                <c:pt idx="38" formatCode="0.00E+00">
                  <c:v>51960000</c:v>
                </c:pt>
                <c:pt idx="39" formatCode="0.00E+00">
                  <c:v>48415000</c:v>
                </c:pt>
              </c:numCache>
            </c:numRef>
          </c:xVal>
          <c:yVal>
            <c:numRef>
              <c:f>Regressao1!$B$29:$B$68</c:f>
              <c:numCache>
                <c:formatCode>General</c:formatCode>
                <c:ptCount val="40"/>
                <c:pt idx="0">
                  <c:v>1.604182206019753</c:v>
                </c:pt>
                <c:pt idx="1">
                  <c:v>1.9002870131550238</c:v>
                </c:pt>
                <c:pt idx="2">
                  <c:v>0.96001320760964082</c:v>
                </c:pt>
                <c:pt idx="3">
                  <c:v>3.3251853840358154</c:v>
                </c:pt>
                <c:pt idx="4">
                  <c:v>1.604182206019753</c:v>
                </c:pt>
                <c:pt idx="5">
                  <c:v>5.0700460019819005</c:v>
                </c:pt>
                <c:pt idx="6">
                  <c:v>2.1321887823853851</c:v>
                </c:pt>
                <c:pt idx="7">
                  <c:v>5.8678313549158592</c:v>
                </c:pt>
                <c:pt idx="8">
                  <c:v>-1.7646917714618291</c:v>
                </c:pt>
                <c:pt idx="9">
                  <c:v>-3.8713209290822026</c:v>
                </c:pt>
                <c:pt idx="10">
                  <c:v>8.1401437463006072</c:v>
                </c:pt>
                <c:pt idx="11">
                  <c:v>1.0791536105219981</c:v>
                </c:pt>
                <c:pt idx="12">
                  <c:v>4.7745400969559704</c:v>
                </c:pt>
                <c:pt idx="13">
                  <c:v>25.60333889646877</c:v>
                </c:pt>
                <c:pt idx="14">
                  <c:v>29.298615351867991</c:v>
                </c:pt>
                <c:pt idx="15">
                  <c:v>30.787858378181205</c:v>
                </c:pt>
                <c:pt idx="16">
                  <c:v>24.74209621893878</c:v>
                </c:pt>
                <c:pt idx="17">
                  <c:v>11.841114324560955</c:v>
                </c:pt>
                <c:pt idx="18">
                  <c:v>36.145850987392876</c:v>
                </c:pt>
                <c:pt idx="19">
                  <c:v>36.145850987392876</c:v>
                </c:pt>
                <c:pt idx="20">
                  <c:v>40.557902247355642</c:v>
                </c:pt>
                <c:pt idx="21">
                  <c:v>57.858314270423669</c:v>
                </c:pt>
                <c:pt idx="22">
                  <c:v>46.049504516184172</c:v>
                </c:pt>
                <c:pt idx="23">
                  <c:v>42.194036291223213</c:v>
                </c:pt>
                <c:pt idx="24">
                  <c:v>15.514706190629873</c:v>
                </c:pt>
                <c:pt idx="25">
                  <c:v>62.644260992729002</c:v>
                </c:pt>
                <c:pt idx="26">
                  <c:v>27.194919320513456</c:v>
                </c:pt>
                <c:pt idx="27">
                  <c:v>53.604821240135465</c:v>
                </c:pt>
                <c:pt idx="28">
                  <c:v>27.194919320513456</c:v>
                </c:pt>
                <c:pt idx="29">
                  <c:v>53.604821240135465</c:v>
                </c:pt>
                <c:pt idx="30">
                  <c:v>64.377284007075247</c:v>
                </c:pt>
                <c:pt idx="31">
                  <c:v>86.566471283610042</c:v>
                </c:pt>
                <c:pt idx="32">
                  <c:v>81.123162544774488</c:v>
                </c:pt>
                <c:pt idx="33">
                  <c:v>76.961965146743893</c:v>
                </c:pt>
                <c:pt idx="34">
                  <c:v>86.443102285027678</c:v>
                </c:pt>
                <c:pt idx="35">
                  <c:v>110.2807235918679</c:v>
                </c:pt>
                <c:pt idx="36">
                  <c:v>97.532249077624357</c:v>
                </c:pt>
                <c:pt idx="37">
                  <c:v>77.279326826646326</c:v>
                </c:pt>
                <c:pt idx="38">
                  <c:v>91.550202822614963</c:v>
                </c:pt>
                <c:pt idx="39">
                  <c:v>91.735123728978863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DE-164E-8E70-2FD6C6EE2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242095"/>
        <c:axId val="865243727"/>
      </c:scatterChart>
      <c:valAx>
        <c:axId val="865242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pw_AC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5243727"/>
        <c:crosses val="autoZero"/>
        <c:crossBetween val="midCat"/>
      </c:valAx>
      <c:valAx>
        <c:axId val="8652437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652420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pw_AC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rate</c:v>
          </c:tx>
          <c:spPr>
            <a:ln w="19050">
              <a:noFill/>
            </a:ln>
          </c:spPr>
          <c:xVal>
            <c:numRef>
              <c:f>Data_Analysis!$B$2:$B$41</c:f>
              <c:numCache>
                <c:formatCode>General</c:formatCode>
                <c:ptCount val="40"/>
                <c:pt idx="0">
                  <c:v>38671</c:v>
                </c:pt>
                <c:pt idx="1">
                  <c:v>35834</c:v>
                </c:pt>
                <c:pt idx="2">
                  <c:v>73071</c:v>
                </c:pt>
                <c:pt idx="3">
                  <c:v>36332</c:v>
                </c:pt>
                <c:pt idx="4">
                  <c:v>38671</c:v>
                </c:pt>
                <c:pt idx="5" formatCode="0.00E+00">
                  <c:v>6616000</c:v>
                </c:pt>
                <c:pt idx="6" formatCode="0.00E+00">
                  <c:v>4582900</c:v>
                </c:pt>
                <c:pt idx="7" formatCode="0.00E+00">
                  <c:v>11710000</c:v>
                </c:pt>
                <c:pt idx="8" formatCode="0.00E+00">
                  <c:v>4682100</c:v>
                </c:pt>
                <c:pt idx="9" formatCode="0.00E+00">
                  <c:v>2087100</c:v>
                </c:pt>
                <c:pt idx="10" formatCode="0.00E+00">
                  <c:v>13414000</c:v>
                </c:pt>
                <c:pt idx="11" formatCode="0.00E+00">
                  <c:v>7492800</c:v>
                </c:pt>
                <c:pt idx="12" formatCode="0.00E+00">
                  <c:v>8208600</c:v>
                </c:pt>
                <c:pt idx="13" formatCode="0.00E+00">
                  <c:v>22055000</c:v>
                </c:pt>
                <c:pt idx="14" formatCode="0.00E+00">
                  <c:v>25853000</c:v>
                </c:pt>
                <c:pt idx="15" formatCode="0.00E+00">
                  <c:v>31709000</c:v>
                </c:pt>
                <c:pt idx="16" formatCode="0.00E+00">
                  <c:v>19957000</c:v>
                </c:pt>
                <c:pt idx="17" formatCode="0.00E+00">
                  <c:v>16557000</c:v>
                </c:pt>
                <c:pt idx="18" formatCode="0.00E+00">
                  <c:v>25986000</c:v>
                </c:pt>
                <c:pt idx="19" formatCode="0.00E+00">
                  <c:v>25986000</c:v>
                </c:pt>
                <c:pt idx="20" formatCode="0.00E+00">
                  <c:v>29994000</c:v>
                </c:pt>
                <c:pt idx="21" formatCode="0.00E+00">
                  <c:v>34387000</c:v>
                </c:pt>
                <c:pt idx="22" formatCode="0.00E+00">
                  <c:v>31312000</c:v>
                </c:pt>
                <c:pt idx="23" formatCode="0.00E+00">
                  <c:v>32832000</c:v>
                </c:pt>
                <c:pt idx="24" formatCode="0.00E+00">
                  <c:v>18883000</c:v>
                </c:pt>
                <c:pt idx="25" formatCode="0.00E+00">
                  <c:v>36034000</c:v>
                </c:pt>
                <c:pt idx="26" formatCode="0.00E+00">
                  <c:v>23747000</c:v>
                </c:pt>
                <c:pt idx="27" formatCode="0.00E+00">
                  <c:v>33224000</c:v>
                </c:pt>
                <c:pt idx="28" formatCode="0.00E+00">
                  <c:v>23747000</c:v>
                </c:pt>
                <c:pt idx="29" formatCode="0.00E+00">
                  <c:v>33224000</c:v>
                </c:pt>
                <c:pt idx="30" formatCode="0.00E+00">
                  <c:v>40642000</c:v>
                </c:pt>
                <c:pt idx="31" formatCode="0.00E+00">
                  <c:v>49452000</c:v>
                </c:pt>
                <c:pt idx="32" formatCode="0.00E+00">
                  <c:v>44893000</c:v>
                </c:pt>
                <c:pt idx="33" formatCode="0.00E+00">
                  <c:v>44182000</c:v>
                </c:pt>
                <c:pt idx="34" formatCode="0.00E+00">
                  <c:v>50467000</c:v>
                </c:pt>
                <c:pt idx="35" formatCode="0.00E+00">
                  <c:v>57561000</c:v>
                </c:pt>
                <c:pt idx="36" formatCode="0.00E+00">
                  <c:v>54676000</c:v>
                </c:pt>
                <c:pt idx="37" formatCode="0.00E+00">
                  <c:v>43717000</c:v>
                </c:pt>
                <c:pt idx="38" formatCode="0.00E+00">
                  <c:v>51960000</c:v>
                </c:pt>
                <c:pt idx="39" formatCode="0.00E+00">
                  <c:v>48415000</c:v>
                </c:pt>
              </c:numCache>
            </c:numRef>
          </c:xVal>
          <c:yVal>
            <c:numRef>
              <c:f>Data_Analysis!$G$2:$G$41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E4-8B41-86E2-EF438B80305A}"/>
            </c:ext>
          </c:extLst>
        </c:ser>
        <c:ser>
          <c:idx val="1"/>
          <c:order val="1"/>
          <c:tx>
            <c:v>Predicted Flow rate</c:v>
          </c:tx>
          <c:spPr>
            <a:ln w="19050">
              <a:noFill/>
            </a:ln>
          </c:spPr>
          <c:xVal>
            <c:numRef>
              <c:f>Data_Analysis!$B$2:$B$41</c:f>
              <c:numCache>
                <c:formatCode>General</c:formatCode>
                <c:ptCount val="40"/>
                <c:pt idx="0">
                  <c:v>38671</c:v>
                </c:pt>
                <c:pt idx="1">
                  <c:v>35834</c:v>
                </c:pt>
                <c:pt idx="2">
                  <c:v>73071</c:v>
                </c:pt>
                <c:pt idx="3">
                  <c:v>36332</c:v>
                </c:pt>
                <c:pt idx="4">
                  <c:v>38671</c:v>
                </c:pt>
                <c:pt idx="5" formatCode="0.00E+00">
                  <c:v>6616000</c:v>
                </c:pt>
                <c:pt idx="6" formatCode="0.00E+00">
                  <c:v>4582900</c:v>
                </c:pt>
                <c:pt idx="7" formatCode="0.00E+00">
                  <c:v>11710000</c:v>
                </c:pt>
                <c:pt idx="8" formatCode="0.00E+00">
                  <c:v>4682100</c:v>
                </c:pt>
                <c:pt idx="9" formatCode="0.00E+00">
                  <c:v>2087100</c:v>
                </c:pt>
                <c:pt idx="10" formatCode="0.00E+00">
                  <c:v>13414000</c:v>
                </c:pt>
                <c:pt idx="11" formatCode="0.00E+00">
                  <c:v>7492800</c:v>
                </c:pt>
                <c:pt idx="12" formatCode="0.00E+00">
                  <c:v>8208600</c:v>
                </c:pt>
                <c:pt idx="13" formatCode="0.00E+00">
                  <c:v>22055000</c:v>
                </c:pt>
                <c:pt idx="14" formatCode="0.00E+00">
                  <c:v>25853000</c:v>
                </c:pt>
                <c:pt idx="15" formatCode="0.00E+00">
                  <c:v>31709000</c:v>
                </c:pt>
                <c:pt idx="16" formatCode="0.00E+00">
                  <c:v>19957000</c:v>
                </c:pt>
                <c:pt idx="17" formatCode="0.00E+00">
                  <c:v>16557000</c:v>
                </c:pt>
                <c:pt idx="18" formatCode="0.00E+00">
                  <c:v>25986000</c:v>
                </c:pt>
                <c:pt idx="19" formatCode="0.00E+00">
                  <c:v>25986000</c:v>
                </c:pt>
                <c:pt idx="20" formatCode="0.00E+00">
                  <c:v>29994000</c:v>
                </c:pt>
                <c:pt idx="21" formatCode="0.00E+00">
                  <c:v>34387000</c:v>
                </c:pt>
                <c:pt idx="22" formatCode="0.00E+00">
                  <c:v>31312000</c:v>
                </c:pt>
                <c:pt idx="23" formatCode="0.00E+00">
                  <c:v>32832000</c:v>
                </c:pt>
                <c:pt idx="24" formatCode="0.00E+00">
                  <c:v>18883000</c:v>
                </c:pt>
                <c:pt idx="25" formatCode="0.00E+00">
                  <c:v>36034000</c:v>
                </c:pt>
                <c:pt idx="26" formatCode="0.00E+00">
                  <c:v>23747000</c:v>
                </c:pt>
                <c:pt idx="27" formatCode="0.00E+00">
                  <c:v>33224000</c:v>
                </c:pt>
                <c:pt idx="28" formatCode="0.00E+00">
                  <c:v>23747000</c:v>
                </c:pt>
                <c:pt idx="29" formatCode="0.00E+00">
                  <c:v>33224000</c:v>
                </c:pt>
                <c:pt idx="30" formatCode="0.00E+00">
                  <c:v>40642000</c:v>
                </c:pt>
                <c:pt idx="31" formatCode="0.00E+00">
                  <c:v>49452000</c:v>
                </c:pt>
                <c:pt idx="32" formatCode="0.00E+00">
                  <c:v>44893000</c:v>
                </c:pt>
                <c:pt idx="33" formatCode="0.00E+00">
                  <c:v>44182000</c:v>
                </c:pt>
                <c:pt idx="34" formatCode="0.00E+00">
                  <c:v>50467000</c:v>
                </c:pt>
                <c:pt idx="35" formatCode="0.00E+00">
                  <c:v>57561000</c:v>
                </c:pt>
                <c:pt idx="36" formatCode="0.00E+00">
                  <c:v>54676000</c:v>
                </c:pt>
                <c:pt idx="37" formatCode="0.00E+00">
                  <c:v>43717000</c:v>
                </c:pt>
                <c:pt idx="38" formatCode="0.00E+00">
                  <c:v>51960000</c:v>
                </c:pt>
                <c:pt idx="39" formatCode="0.00E+00">
                  <c:v>48415000</c:v>
                </c:pt>
              </c:numCache>
            </c:numRef>
          </c:xVal>
          <c:yVal>
            <c:numRef>
              <c:f>Regressao3!$B$27:$B$66</c:f>
              <c:numCache>
                <c:formatCode>General</c:formatCode>
                <c:ptCount val="40"/>
                <c:pt idx="0">
                  <c:v>0.40566355602690507</c:v>
                </c:pt>
                <c:pt idx="1">
                  <c:v>0.48629909500381174</c:v>
                </c:pt>
                <c:pt idx="2">
                  <c:v>0.51799130241547475</c:v>
                </c:pt>
                <c:pt idx="3">
                  <c:v>2.12812873112706</c:v>
                </c:pt>
                <c:pt idx="4">
                  <c:v>0.40566355602690507</c:v>
                </c:pt>
                <c:pt idx="5">
                  <c:v>4.4643195857592275</c:v>
                </c:pt>
                <c:pt idx="6">
                  <c:v>1.7965682781820966</c:v>
                </c:pt>
                <c:pt idx="7">
                  <c:v>7.5225499823512152</c:v>
                </c:pt>
                <c:pt idx="8">
                  <c:v>-1.4608104006908285</c:v>
                </c:pt>
                <c:pt idx="9">
                  <c:v>-3.571092036387137</c:v>
                </c:pt>
                <c:pt idx="10">
                  <c:v>9.5920809559851676</c:v>
                </c:pt>
                <c:pt idx="11">
                  <c:v>0.50786955912865039</c:v>
                </c:pt>
                <c:pt idx="12">
                  <c:v>5.5821402141242515</c:v>
                </c:pt>
                <c:pt idx="13">
                  <c:v>24.744263285442216</c:v>
                </c:pt>
                <c:pt idx="14">
                  <c:v>28.719608120894108</c:v>
                </c:pt>
                <c:pt idx="15">
                  <c:v>42.68316310803371</c:v>
                </c:pt>
                <c:pt idx="16">
                  <c:v>22.904963125970525</c:v>
                </c:pt>
                <c:pt idx="17">
                  <c:v>13.70201282827481</c:v>
                </c:pt>
                <c:pt idx="18">
                  <c:v>33.999430213503722</c:v>
                </c:pt>
                <c:pt idx="19">
                  <c:v>33.999430213503722</c:v>
                </c:pt>
                <c:pt idx="20">
                  <c:v>37.94745915043093</c:v>
                </c:pt>
                <c:pt idx="21">
                  <c:v>56.363584471947121</c:v>
                </c:pt>
                <c:pt idx="22">
                  <c:v>44.274725271531601</c:v>
                </c:pt>
                <c:pt idx="23">
                  <c:v>47.761875489852997</c:v>
                </c:pt>
                <c:pt idx="24">
                  <c:v>18.246300277750194</c:v>
                </c:pt>
                <c:pt idx="25">
                  <c:v>59.392628802183566</c:v>
                </c:pt>
                <c:pt idx="26">
                  <c:v>24.168733317921969</c:v>
                </c:pt>
                <c:pt idx="27">
                  <c:v>53.658421148427792</c:v>
                </c:pt>
                <c:pt idx="28">
                  <c:v>24.168733317921969</c:v>
                </c:pt>
                <c:pt idx="29">
                  <c:v>53.658421148427792</c:v>
                </c:pt>
                <c:pt idx="30">
                  <c:v>65.395255929055679</c:v>
                </c:pt>
                <c:pt idx="31">
                  <c:v>88.669560500865586</c:v>
                </c:pt>
                <c:pt idx="32">
                  <c:v>76.559010714402632</c:v>
                </c:pt>
                <c:pt idx="33">
                  <c:v>71.499591683008006</c:v>
                </c:pt>
                <c:pt idx="34">
                  <c:v>87.045556077936325</c:v>
                </c:pt>
                <c:pt idx="35">
                  <c:v>108.29983511225488</c:v>
                </c:pt>
                <c:pt idx="36">
                  <c:v>98.464654329227699</c:v>
                </c:pt>
                <c:pt idx="37">
                  <c:v>80.338053809511209</c:v>
                </c:pt>
                <c:pt idx="38">
                  <c:v>94.949167873902198</c:v>
                </c:pt>
                <c:pt idx="39">
                  <c:v>91.074953074183256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E4-8B41-86E2-EF438B803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963967"/>
        <c:axId val="865105215"/>
      </c:scatterChart>
      <c:valAx>
        <c:axId val="865963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pw_AC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5105215"/>
        <c:crosses val="autoZero"/>
        <c:crossBetween val="midCat"/>
      </c:valAx>
      <c:valAx>
        <c:axId val="8651052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659639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beat_frequency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rate</c:v>
          </c:tx>
          <c:spPr>
            <a:ln w="19050">
              <a:noFill/>
            </a:ln>
          </c:spPr>
          <c:xVal>
            <c:strRef>
              <c:f>Regressao3!$C$2:$C$41</c:f>
              <c:strCache>
                <c:ptCount val="40"/>
                <c:pt idx="9">
                  <c:v>SS</c:v>
                </c:pt>
                <c:pt idx="10">
                  <c:v>102029.675</c:v>
                </c:pt>
                <c:pt idx="11">
                  <c:v>6300.325045</c:v>
                </c:pt>
                <c:pt idx="12">
                  <c:v>108330</c:v>
                </c:pt>
                <c:pt idx="14">
                  <c:v>Standard Error</c:v>
                </c:pt>
                <c:pt idx="15">
                  <c:v>#N/A</c:v>
                </c:pt>
                <c:pt idx="16">
                  <c:v>4.14529E-07</c:v>
                </c:pt>
                <c:pt idx="17">
                  <c:v>0.064506277</c:v>
                </c:pt>
                <c:pt idx="18">
                  <c:v>0.00287745</c:v>
                </c:pt>
                <c:pt idx="24">
                  <c:v>Residuals</c:v>
                </c:pt>
                <c:pt idx="25">
                  <c:v>-0.405663556</c:v>
                </c:pt>
                <c:pt idx="26">
                  <c:v>-0.486299095</c:v>
                </c:pt>
                <c:pt idx="27">
                  <c:v>-0.517991302</c:v>
                </c:pt>
                <c:pt idx="28">
                  <c:v>-2.128128731</c:v>
                </c:pt>
                <c:pt idx="29">
                  <c:v>-0.405663556</c:v>
                </c:pt>
                <c:pt idx="30">
                  <c:v>-0.464319586</c:v>
                </c:pt>
                <c:pt idx="31">
                  <c:v>2.203431722</c:v>
                </c:pt>
                <c:pt idx="32">
                  <c:v>-3.522549982</c:v>
                </c:pt>
                <c:pt idx="33">
                  <c:v>5.460810401</c:v>
                </c:pt>
                <c:pt idx="34">
                  <c:v>7.571092036</c:v>
                </c:pt>
                <c:pt idx="35">
                  <c:v>0.407919044</c:v>
                </c:pt>
                <c:pt idx="36">
                  <c:v>9.492130441</c:v>
                </c:pt>
                <c:pt idx="37">
                  <c:v>4.417859786</c:v>
                </c:pt>
                <c:pt idx="38">
                  <c:v>-14.74426329</c:v>
                </c:pt>
                <c:pt idx="39">
                  <c:v>-18.71960812</c:v>
                </c:pt>
              </c:strCache>
            </c:strRef>
          </c:xVal>
          <c:yVal>
            <c:numRef>
              <c:f>Data_Analysis!$G$2:$G$41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8F-8142-819D-D2032BA4224C}"/>
            </c:ext>
          </c:extLst>
        </c:ser>
        <c:ser>
          <c:idx val="1"/>
          <c:order val="1"/>
          <c:tx>
            <c:v>Predicted Flow rate</c:v>
          </c:tx>
          <c:spPr>
            <a:ln w="19050">
              <a:noFill/>
            </a:ln>
          </c:spPr>
          <c:xVal>
            <c:strRef>
              <c:f>Regressao3!$C$2:$C$41</c:f>
              <c:strCache>
                <c:ptCount val="40"/>
                <c:pt idx="9">
                  <c:v>SS</c:v>
                </c:pt>
                <c:pt idx="10">
                  <c:v>102029.675</c:v>
                </c:pt>
                <c:pt idx="11">
                  <c:v>6300.325045</c:v>
                </c:pt>
                <c:pt idx="12">
                  <c:v>108330</c:v>
                </c:pt>
                <c:pt idx="14">
                  <c:v>Standard Error</c:v>
                </c:pt>
                <c:pt idx="15">
                  <c:v>#N/A</c:v>
                </c:pt>
                <c:pt idx="16">
                  <c:v>4.14529E-07</c:v>
                </c:pt>
                <c:pt idx="17">
                  <c:v>0.064506277</c:v>
                </c:pt>
                <c:pt idx="18">
                  <c:v>0.00287745</c:v>
                </c:pt>
                <c:pt idx="24">
                  <c:v>Residuals</c:v>
                </c:pt>
                <c:pt idx="25">
                  <c:v>-0.405663556</c:v>
                </c:pt>
                <c:pt idx="26">
                  <c:v>-0.486299095</c:v>
                </c:pt>
                <c:pt idx="27">
                  <c:v>-0.517991302</c:v>
                </c:pt>
                <c:pt idx="28">
                  <c:v>-2.128128731</c:v>
                </c:pt>
                <c:pt idx="29">
                  <c:v>-0.405663556</c:v>
                </c:pt>
                <c:pt idx="30">
                  <c:v>-0.464319586</c:v>
                </c:pt>
                <c:pt idx="31">
                  <c:v>2.203431722</c:v>
                </c:pt>
                <c:pt idx="32">
                  <c:v>-3.522549982</c:v>
                </c:pt>
                <c:pt idx="33">
                  <c:v>5.460810401</c:v>
                </c:pt>
                <c:pt idx="34">
                  <c:v>7.571092036</c:v>
                </c:pt>
                <c:pt idx="35">
                  <c:v>0.407919044</c:v>
                </c:pt>
                <c:pt idx="36">
                  <c:v>9.492130441</c:v>
                </c:pt>
                <c:pt idx="37">
                  <c:v>4.417859786</c:v>
                </c:pt>
                <c:pt idx="38">
                  <c:v>-14.74426329</c:v>
                </c:pt>
                <c:pt idx="39">
                  <c:v>-18.71960812</c:v>
                </c:pt>
              </c:strCache>
            </c:strRef>
          </c:xVal>
          <c:yVal>
            <c:numRef>
              <c:f>Regressao3!$B$27:$B$66</c:f>
              <c:numCache>
                <c:formatCode>General</c:formatCode>
                <c:ptCount val="40"/>
                <c:pt idx="0">
                  <c:v>0.40566355602690507</c:v>
                </c:pt>
                <c:pt idx="1">
                  <c:v>0.48629909500381174</c:v>
                </c:pt>
                <c:pt idx="2">
                  <c:v>0.51799130241547475</c:v>
                </c:pt>
                <c:pt idx="3">
                  <c:v>2.12812873112706</c:v>
                </c:pt>
                <c:pt idx="4">
                  <c:v>0.40566355602690507</c:v>
                </c:pt>
                <c:pt idx="5">
                  <c:v>4.4643195857592275</c:v>
                </c:pt>
                <c:pt idx="6">
                  <c:v>1.7965682781820966</c:v>
                </c:pt>
                <c:pt idx="7">
                  <c:v>7.5225499823512152</c:v>
                </c:pt>
                <c:pt idx="8">
                  <c:v>-1.4608104006908285</c:v>
                </c:pt>
                <c:pt idx="9">
                  <c:v>-3.571092036387137</c:v>
                </c:pt>
                <c:pt idx="10">
                  <c:v>9.5920809559851676</c:v>
                </c:pt>
                <c:pt idx="11">
                  <c:v>0.50786955912865039</c:v>
                </c:pt>
                <c:pt idx="12">
                  <c:v>5.5821402141242515</c:v>
                </c:pt>
                <c:pt idx="13">
                  <c:v>24.744263285442216</c:v>
                </c:pt>
                <c:pt idx="14">
                  <c:v>28.719608120894108</c:v>
                </c:pt>
                <c:pt idx="15">
                  <c:v>42.68316310803371</c:v>
                </c:pt>
                <c:pt idx="16">
                  <c:v>22.904963125970525</c:v>
                </c:pt>
                <c:pt idx="17">
                  <c:v>13.70201282827481</c:v>
                </c:pt>
                <c:pt idx="18">
                  <c:v>33.999430213503722</c:v>
                </c:pt>
                <c:pt idx="19">
                  <c:v>33.999430213503722</c:v>
                </c:pt>
                <c:pt idx="20">
                  <c:v>37.94745915043093</c:v>
                </c:pt>
                <c:pt idx="21">
                  <c:v>56.363584471947121</c:v>
                </c:pt>
                <c:pt idx="22">
                  <c:v>44.274725271531601</c:v>
                </c:pt>
                <c:pt idx="23">
                  <c:v>47.761875489852997</c:v>
                </c:pt>
                <c:pt idx="24">
                  <c:v>18.246300277750194</c:v>
                </c:pt>
                <c:pt idx="25">
                  <c:v>59.392628802183566</c:v>
                </c:pt>
                <c:pt idx="26">
                  <c:v>24.168733317921969</c:v>
                </c:pt>
                <c:pt idx="27">
                  <c:v>53.658421148427792</c:v>
                </c:pt>
                <c:pt idx="28">
                  <c:v>24.168733317921969</c:v>
                </c:pt>
                <c:pt idx="29">
                  <c:v>53.658421148427792</c:v>
                </c:pt>
                <c:pt idx="30">
                  <c:v>65.395255929055679</c:v>
                </c:pt>
                <c:pt idx="31">
                  <c:v>88.669560500865586</c:v>
                </c:pt>
                <c:pt idx="32">
                  <c:v>76.559010714402632</c:v>
                </c:pt>
                <c:pt idx="33">
                  <c:v>71.499591683008006</c:v>
                </c:pt>
                <c:pt idx="34">
                  <c:v>87.045556077936325</c:v>
                </c:pt>
                <c:pt idx="35">
                  <c:v>108.29983511225488</c:v>
                </c:pt>
                <c:pt idx="36">
                  <c:v>98.464654329227699</c:v>
                </c:pt>
                <c:pt idx="37">
                  <c:v>80.338053809511209</c:v>
                </c:pt>
                <c:pt idx="38">
                  <c:v>94.949167873902198</c:v>
                </c:pt>
                <c:pt idx="39">
                  <c:v>91.074953074183256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8F-8142-819D-D2032BA42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038127"/>
        <c:axId val="866025967"/>
      </c:scatterChart>
      <c:valAx>
        <c:axId val="866038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beat_frequency</a:t>
                </a:r>
              </a:p>
            </c:rich>
          </c:tx>
          <c:overlay val="0"/>
        </c:title>
        <c:majorTickMark val="out"/>
        <c:minorTickMark val="none"/>
        <c:tickLblPos val="nextTo"/>
        <c:crossAx val="866025967"/>
        <c:crosses val="autoZero"/>
        <c:crossBetween val="midCat"/>
      </c:valAx>
      <c:valAx>
        <c:axId val="8660259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660381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desvio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rate</c:v>
          </c:tx>
          <c:spPr>
            <a:ln w="19050">
              <a:noFill/>
            </a:ln>
          </c:spPr>
          <c:xVal>
            <c:strRef>
              <c:f>Regressao3!$D$2:$D$41</c:f>
              <c:strCache>
                <c:ptCount val="19"/>
                <c:pt idx="9">
                  <c:v>MS</c:v>
                </c:pt>
                <c:pt idx="10">
                  <c:v>34009.89165</c:v>
                </c:pt>
                <c:pt idx="11">
                  <c:v>170.2790553</c:v>
                </c:pt>
                <c:pt idx="14">
                  <c:v>t Stat</c:v>
                </c:pt>
                <c:pt idx="15">
                  <c:v>#N/A</c:v>
                </c:pt>
                <c:pt idx="16">
                  <c:v>7.944225877</c:v>
                </c:pt>
                <c:pt idx="17">
                  <c:v>1.610971313</c:v>
                </c:pt>
                <c:pt idx="18">
                  <c:v>-3.908760291</c:v>
                </c:pt>
              </c:strCache>
            </c:strRef>
          </c:xVal>
          <c:yVal>
            <c:numRef>
              <c:f>Data_Analysis!$G$2:$G$41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86-084F-BD56-66ECB35BCEFB}"/>
            </c:ext>
          </c:extLst>
        </c:ser>
        <c:ser>
          <c:idx val="1"/>
          <c:order val="1"/>
          <c:tx>
            <c:v>Predicted Flow rate</c:v>
          </c:tx>
          <c:spPr>
            <a:ln w="19050">
              <a:noFill/>
            </a:ln>
          </c:spPr>
          <c:xVal>
            <c:strRef>
              <c:f>Regressao3!$D$2:$D$41</c:f>
              <c:strCache>
                <c:ptCount val="19"/>
                <c:pt idx="9">
                  <c:v>MS</c:v>
                </c:pt>
                <c:pt idx="10">
                  <c:v>34009.89165</c:v>
                </c:pt>
                <c:pt idx="11">
                  <c:v>170.2790553</c:v>
                </c:pt>
                <c:pt idx="14">
                  <c:v>t Stat</c:v>
                </c:pt>
                <c:pt idx="15">
                  <c:v>#N/A</c:v>
                </c:pt>
                <c:pt idx="16">
                  <c:v>7.944225877</c:v>
                </c:pt>
                <c:pt idx="17">
                  <c:v>1.610971313</c:v>
                </c:pt>
                <c:pt idx="18">
                  <c:v>-3.908760291</c:v>
                </c:pt>
              </c:strCache>
            </c:strRef>
          </c:xVal>
          <c:yVal>
            <c:numRef>
              <c:f>Regressao3!$B$27:$B$66</c:f>
              <c:numCache>
                <c:formatCode>General</c:formatCode>
                <c:ptCount val="40"/>
                <c:pt idx="0">
                  <c:v>0.40566355602690507</c:v>
                </c:pt>
                <c:pt idx="1">
                  <c:v>0.48629909500381174</c:v>
                </c:pt>
                <c:pt idx="2">
                  <c:v>0.51799130241547475</c:v>
                </c:pt>
                <c:pt idx="3">
                  <c:v>2.12812873112706</c:v>
                </c:pt>
                <c:pt idx="4">
                  <c:v>0.40566355602690507</c:v>
                </c:pt>
                <c:pt idx="5">
                  <c:v>4.4643195857592275</c:v>
                </c:pt>
                <c:pt idx="6">
                  <c:v>1.7965682781820966</c:v>
                </c:pt>
                <c:pt idx="7">
                  <c:v>7.5225499823512152</c:v>
                </c:pt>
                <c:pt idx="8">
                  <c:v>-1.4608104006908285</c:v>
                </c:pt>
                <c:pt idx="9">
                  <c:v>-3.571092036387137</c:v>
                </c:pt>
                <c:pt idx="10">
                  <c:v>9.5920809559851676</c:v>
                </c:pt>
                <c:pt idx="11">
                  <c:v>0.50786955912865039</c:v>
                </c:pt>
                <c:pt idx="12">
                  <c:v>5.5821402141242515</c:v>
                </c:pt>
                <c:pt idx="13">
                  <c:v>24.744263285442216</c:v>
                </c:pt>
                <c:pt idx="14">
                  <c:v>28.719608120894108</c:v>
                </c:pt>
                <c:pt idx="15">
                  <c:v>42.68316310803371</c:v>
                </c:pt>
                <c:pt idx="16">
                  <c:v>22.904963125970525</c:v>
                </c:pt>
                <c:pt idx="17">
                  <c:v>13.70201282827481</c:v>
                </c:pt>
                <c:pt idx="18">
                  <c:v>33.999430213503722</c:v>
                </c:pt>
                <c:pt idx="19">
                  <c:v>33.999430213503722</c:v>
                </c:pt>
                <c:pt idx="20">
                  <c:v>37.94745915043093</c:v>
                </c:pt>
                <c:pt idx="21">
                  <c:v>56.363584471947121</c:v>
                </c:pt>
                <c:pt idx="22">
                  <c:v>44.274725271531601</c:v>
                </c:pt>
                <c:pt idx="23">
                  <c:v>47.761875489852997</c:v>
                </c:pt>
                <c:pt idx="24">
                  <c:v>18.246300277750194</c:v>
                </c:pt>
                <c:pt idx="25">
                  <c:v>59.392628802183566</c:v>
                </c:pt>
                <c:pt idx="26">
                  <c:v>24.168733317921969</c:v>
                </c:pt>
                <c:pt idx="27">
                  <c:v>53.658421148427792</c:v>
                </c:pt>
                <c:pt idx="28">
                  <c:v>24.168733317921969</c:v>
                </c:pt>
                <c:pt idx="29">
                  <c:v>53.658421148427792</c:v>
                </c:pt>
                <c:pt idx="30">
                  <c:v>65.395255929055679</c:v>
                </c:pt>
                <c:pt idx="31">
                  <c:v>88.669560500865586</c:v>
                </c:pt>
                <c:pt idx="32">
                  <c:v>76.559010714402632</c:v>
                </c:pt>
                <c:pt idx="33">
                  <c:v>71.499591683008006</c:v>
                </c:pt>
                <c:pt idx="34">
                  <c:v>87.045556077936325</c:v>
                </c:pt>
                <c:pt idx="35">
                  <c:v>108.29983511225488</c:v>
                </c:pt>
                <c:pt idx="36">
                  <c:v>98.464654329227699</c:v>
                </c:pt>
                <c:pt idx="37">
                  <c:v>80.338053809511209</c:v>
                </c:pt>
                <c:pt idx="38">
                  <c:v>94.949167873902198</c:v>
                </c:pt>
                <c:pt idx="39">
                  <c:v>91.074953074183256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86-084F-BD56-66ECB35BC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178063"/>
        <c:axId val="864179695"/>
      </c:scatterChart>
      <c:valAx>
        <c:axId val="864178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desvio</a:t>
                </a:r>
              </a:p>
            </c:rich>
          </c:tx>
          <c:overlay val="0"/>
        </c:title>
        <c:majorTickMark val="out"/>
        <c:minorTickMark val="none"/>
        <c:tickLblPos val="nextTo"/>
        <c:crossAx val="864179695"/>
        <c:crosses val="autoZero"/>
        <c:crossBetween val="midCat"/>
      </c:valAx>
      <c:valAx>
        <c:axId val="8641796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641780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zcdOut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rate</c:v>
          </c:tx>
          <c:spPr>
            <a:ln w="19050">
              <a:noFill/>
            </a:ln>
          </c:spPr>
          <c:xVal>
            <c:strRef>
              <c:f>Regressao1!$C$2:$C$41</c:f>
              <c:strCache>
                <c:ptCount val="40"/>
                <c:pt idx="9">
                  <c:v>SS</c:v>
                </c:pt>
                <c:pt idx="10">
                  <c:v>102363.4706</c:v>
                </c:pt>
                <c:pt idx="11">
                  <c:v>5966.529377</c:v>
                </c:pt>
                <c:pt idx="12">
                  <c:v>108330</c:v>
                </c:pt>
                <c:pt idx="14">
                  <c:v>Standard Error</c:v>
                </c:pt>
                <c:pt idx="15">
                  <c:v>#N/A</c:v>
                </c:pt>
                <c:pt idx="16">
                  <c:v>7.62811E-07</c:v>
                </c:pt>
                <c:pt idx="17">
                  <c:v>0.051484425</c:v>
                </c:pt>
                <c:pt idx="18">
                  <c:v>0.068221922</c:v>
                </c:pt>
                <c:pt idx="19">
                  <c:v>0.002927767</c:v>
                </c:pt>
                <c:pt idx="20">
                  <c:v>0.000235846</c:v>
                </c:pt>
                <c:pt idx="26">
                  <c:v>Residuals</c:v>
                </c:pt>
                <c:pt idx="27">
                  <c:v>-1.604182206</c:v>
                </c:pt>
                <c:pt idx="28">
                  <c:v>-1.900287013</c:v>
                </c:pt>
                <c:pt idx="29">
                  <c:v>-0.960013208</c:v>
                </c:pt>
                <c:pt idx="30">
                  <c:v>-3.325185384</c:v>
                </c:pt>
                <c:pt idx="31">
                  <c:v>-1.604182206</c:v>
                </c:pt>
                <c:pt idx="32">
                  <c:v>-1.070046002</c:v>
                </c:pt>
                <c:pt idx="33">
                  <c:v>1.867811218</c:v>
                </c:pt>
                <c:pt idx="34">
                  <c:v>-1.867831355</c:v>
                </c:pt>
                <c:pt idx="35">
                  <c:v>5.764691771</c:v>
                </c:pt>
                <c:pt idx="36">
                  <c:v>7.871320929</c:v>
                </c:pt>
                <c:pt idx="37">
                  <c:v>1.859856254</c:v>
                </c:pt>
                <c:pt idx="38">
                  <c:v>8.920846389</c:v>
                </c:pt>
                <c:pt idx="39">
                  <c:v>5.225459903</c:v>
                </c:pt>
              </c:strCache>
            </c:strRef>
          </c:xVal>
          <c:yVal>
            <c:numRef>
              <c:f>Data_Analysis!$G$2:$G$41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35-A84F-98ED-1D711A8FBE9F}"/>
            </c:ext>
          </c:extLst>
        </c:ser>
        <c:ser>
          <c:idx val="1"/>
          <c:order val="1"/>
          <c:tx>
            <c:v>Predicted Flow rate</c:v>
          </c:tx>
          <c:spPr>
            <a:ln w="19050">
              <a:noFill/>
            </a:ln>
          </c:spPr>
          <c:xVal>
            <c:strRef>
              <c:f>Regressao1!$C$2:$C$41</c:f>
              <c:strCache>
                <c:ptCount val="40"/>
                <c:pt idx="9">
                  <c:v>SS</c:v>
                </c:pt>
                <c:pt idx="10">
                  <c:v>102363.4706</c:v>
                </c:pt>
                <c:pt idx="11">
                  <c:v>5966.529377</c:v>
                </c:pt>
                <c:pt idx="12">
                  <c:v>108330</c:v>
                </c:pt>
                <c:pt idx="14">
                  <c:v>Standard Error</c:v>
                </c:pt>
                <c:pt idx="15">
                  <c:v>#N/A</c:v>
                </c:pt>
                <c:pt idx="16">
                  <c:v>7.62811E-07</c:v>
                </c:pt>
                <c:pt idx="17">
                  <c:v>0.051484425</c:v>
                </c:pt>
                <c:pt idx="18">
                  <c:v>0.068221922</c:v>
                </c:pt>
                <c:pt idx="19">
                  <c:v>0.002927767</c:v>
                </c:pt>
                <c:pt idx="20">
                  <c:v>0.000235846</c:v>
                </c:pt>
                <c:pt idx="26">
                  <c:v>Residuals</c:v>
                </c:pt>
                <c:pt idx="27">
                  <c:v>-1.604182206</c:v>
                </c:pt>
                <c:pt idx="28">
                  <c:v>-1.900287013</c:v>
                </c:pt>
                <c:pt idx="29">
                  <c:v>-0.960013208</c:v>
                </c:pt>
                <c:pt idx="30">
                  <c:v>-3.325185384</c:v>
                </c:pt>
                <c:pt idx="31">
                  <c:v>-1.604182206</c:v>
                </c:pt>
                <c:pt idx="32">
                  <c:v>-1.070046002</c:v>
                </c:pt>
                <c:pt idx="33">
                  <c:v>1.867811218</c:v>
                </c:pt>
                <c:pt idx="34">
                  <c:v>-1.867831355</c:v>
                </c:pt>
                <c:pt idx="35">
                  <c:v>5.764691771</c:v>
                </c:pt>
                <c:pt idx="36">
                  <c:v>7.871320929</c:v>
                </c:pt>
                <c:pt idx="37">
                  <c:v>1.859856254</c:v>
                </c:pt>
                <c:pt idx="38">
                  <c:v>8.920846389</c:v>
                </c:pt>
                <c:pt idx="39">
                  <c:v>5.225459903</c:v>
                </c:pt>
              </c:strCache>
            </c:strRef>
          </c:xVal>
          <c:yVal>
            <c:numRef>
              <c:f>Regressao1!$B$29:$B$68</c:f>
              <c:numCache>
                <c:formatCode>General</c:formatCode>
                <c:ptCount val="40"/>
                <c:pt idx="0">
                  <c:v>1.604182206019753</c:v>
                </c:pt>
                <c:pt idx="1">
                  <c:v>1.9002870131550238</c:v>
                </c:pt>
                <c:pt idx="2">
                  <c:v>0.96001320760964082</c:v>
                </c:pt>
                <c:pt idx="3">
                  <c:v>3.3251853840358154</c:v>
                </c:pt>
                <c:pt idx="4">
                  <c:v>1.604182206019753</c:v>
                </c:pt>
                <c:pt idx="5">
                  <c:v>5.0700460019819005</c:v>
                </c:pt>
                <c:pt idx="6">
                  <c:v>2.1321887823853851</c:v>
                </c:pt>
                <c:pt idx="7">
                  <c:v>5.8678313549158592</c:v>
                </c:pt>
                <c:pt idx="8">
                  <c:v>-1.7646917714618291</c:v>
                </c:pt>
                <c:pt idx="9">
                  <c:v>-3.8713209290822026</c:v>
                </c:pt>
                <c:pt idx="10">
                  <c:v>8.1401437463006072</c:v>
                </c:pt>
                <c:pt idx="11">
                  <c:v>1.0791536105219981</c:v>
                </c:pt>
                <c:pt idx="12">
                  <c:v>4.7745400969559704</c:v>
                </c:pt>
                <c:pt idx="13">
                  <c:v>25.60333889646877</c:v>
                </c:pt>
                <c:pt idx="14">
                  <c:v>29.298615351867991</c:v>
                </c:pt>
                <c:pt idx="15">
                  <c:v>30.787858378181205</c:v>
                </c:pt>
                <c:pt idx="16">
                  <c:v>24.74209621893878</c:v>
                </c:pt>
                <c:pt idx="17">
                  <c:v>11.841114324560955</c:v>
                </c:pt>
                <c:pt idx="18">
                  <c:v>36.145850987392876</c:v>
                </c:pt>
                <c:pt idx="19">
                  <c:v>36.145850987392876</c:v>
                </c:pt>
                <c:pt idx="20">
                  <c:v>40.557902247355642</c:v>
                </c:pt>
                <c:pt idx="21">
                  <c:v>57.858314270423669</c:v>
                </c:pt>
                <c:pt idx="22">
                  <c:v>46.049504516184172</c:v>
                </c:pt>
                <c:pt idx="23">
                  <c:v>42.194036291223213</c:v>
                </c:pt>
                <c:pt idx="24">
                  <c:v>15.514706190629873</c:v>
                </c:pt>
                <c:pt idx="25">
                  <c:v>62.644260992729002</c:v>
                </c:pt>
                <c:pt idx="26">
                  <c:v>27.194919320513456</c:v>
                </c:pt>
                <c:pt idx="27">
                  <c:v>53.604821240135465</c:v>
                </c:pt>
                <c:pt idx="28">
                  <c:v>27.194919320513456</c:v>
                </c:pt>
                <c:pt idx="29">
                  <c:v>53.604821240135465</c:v>
                </c:pt>
                <c:pt idx="30">
                  <c:v>64.377284007075247</c:v>
                </c:pt>
                <c:pt idx="31">
                  <c:v>86.566471283610042</c:v>
                </c:pt>
                <c:pt idx="32">
                  <c:v>81.123162544774488</c:v>
                </c:pt>
                <c:pt idx="33">
                  <c:v>76.961965146743893</c:v>
                </c:pt>
                <c:pt idx="34">
                  <c:v>86.443102285027678</c:v>
                </c:pt>
                <c:pt idx="35">
                  <c:v>110.2807235918679</c:v>
                </c:pt>
                <c:pt idx="36">
                  <c:v>97.532249077624357</c:v>
                </c:pt>
                <c:pt idx="37">
                  <c:v>77.279326826646326</c:v>
                </c:pt>
                <c:pt idx="38">
                  <c:v>91.550202822614963</c:v>
                </c:pt>
                <c:pt idx="39">
                  <c:v>91.735123728978863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35-A84F-98ED-1D711A8FB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667007"/>
        <c:axId val="846649615"/>
      </c:scatterChart>
      <c:valAx>
        <c:axId val="846667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zcdOut</a:t>
                </a:r>
              </a:p>
            </c:rich>
          </c:tx>
          <c:overlay val="0"/>
        </c:title>
        <c:majorTickMark val="out"/>
        <c:minorTickMark val="none"/>
        <c:tickLblPos val="nextTo"/>
        <c:crossAx val="846649615"/>
        <c:crosses val="autoZero"/>
        <c:crossBetween val="midCat"/>
      </c:valAx>
      <c:valAx>
        <c:axId val="8466496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466670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beat_frequency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rate</c:v>
          </c:tx>
          <c:spPr>
            <a:ln w="19050">
              <a:noFill/>
            </a:ln>
          </c:spPr>
          <c:xVal>
            <c:strRef>
              <c:f>Regressao1!$D$2:$D$41</c:f>
              <c:strCache>
                <c:ptCount val="21"/>
                <c:pt idx="9">
                  <c:v>MS</c:v>
                </c:pt>
                <c:pt idx="10">
                  <c:v>20472.69412</c:v>
                </c:pt>
                <c:pt idx="11">
                  <c:v>170.4722679</c:v>
                </c:pt>
                <c:pt idx="14">
                  <c:v>t Stat</c:v>
                </c:pt>
                <c:pt idx="15">
                  <c:v>#N/A</c:v>
                </c:pt>
                <c:pt idx="16">
                  <c:v>5.475336714</c:v>
                </c:pt>
                <c:pt idx="17">
                  <c:v>0.192913777</c:v>
                </c:pt>
                <c:pt idx="18">
                  <c:v>1.57340271</c:v>
                </c:pt>
                <c:pt idx="19">
                  <c:v>-4.095512134</c:v>
                </c:pt>
                <c:pt idx="20">
                  <c:v>-1.373119243</c:v>
                </c:pt>
              </c:strCache>
            </c:strRef>
          </c:xVal>
          <c:yVal>
            <c:numRef>
              <c:f>Data_Analysis!$G$2:$G$41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82-9B47-AECD-DE36466DD583}"/>
            </c:ext>
          </c:extLst>
        </c:ser>
        <c:ser>
          <c:idx val="1"/>
          <c:order val="1"/>
          <c:tx>
            <c:v>Predicted Flow rate</c:v>
          </c:tx>
          <c:spPr>
            <a:ln w="19050">
              <a:noFill/>
            </a:ln>
          </c:spPr>
          <c:xVal>
            <c:strRef>
              <c:f>Regressao1!$D$2:$D$41</c:f>
              <c:strCache>
                <c:ptCount val="21"/>
                <c:pt idx="9">
                  <c:v>MS</c:v>
                </c:pt>
                <c:pt idx="10">
                  <c:v>20472.69412</c:v>
                </c:pt>
                <c:pt idx="11">
                  <c:v>170.4722679</c:v>
                </c:pt>
                <c:pt idx="14">
                  <c:v>t Stat</c:v>
                </c:pt>
                <c:pt idx="15">
                  <c:v>#N/A</c:v>
                </c:pt>
                <c:pt idx="16">
                  <c:v>5.475336714</c:v>
                </c:pt>
                <c:pt idx="17">
                  <c:v>0.192913777</c:v>
                </c:pt>
                <c:pt idx="18">
                  <c:v>1.57340271</c:v>
                </c:pt>
                <c:pt idx="19">
                  <c:v>-4.095512134</c:v>
                </c:pt>
                <c:pt idx="20">
                  <c:v>-1.373119243</c:v>
                </c:pt>
              </c:strCache>
            </c:strRef>
          </c:xVal>
          <c:yVal>
            <c:numRef>
              <c:f>Regressao1!$B$29:$B$68</c:f>
              <c:numCache>
                <c:formatCode>General</c:formatCode>
                <c:ptCount val="40"/>
                <c:pt idx="0">
                  <c:v>1.604182206019753</c:v>
                </c:pt>
                <c:pt idx="1">
                  <c:v>1.9002870131550238</c:v>
                </c:pt>
                <c:pt idx="2">
                  <c:v>0.96001320760964082</c:v>
                </c:pt>
                <c:pt idx="3">
                  <c:v>3.3251853840358154</c:v>
                </c:pt>
                <c:pt idx="4">
                  <c:v>1.604182206019753</c:v>
                </c:pt>
                <c:pt idx="5">
                  <c:v>5.0700460019819005</c:v>
                </c:pt>
                <c:pt idx="6">
                  <c:v>2.1321887823853851</c:v>
                </c:pt>
                <c:pt idx="7">
                  <c:v>5.8678313549158592</c:v>
                </c:pt>
                <c:pt idx="8">
                  <c:v>-1.7646917714618291</c:v>
                </c:pt>
                <c:pt idx="9">
                  <c:v>-3.8713209290822026</c:v>
                </c:pt>
                <c:pt idx="10">
                  <c:v>8.1401437463006072</c:v>
                </c:pt>
                <c:pt idx="11">
                  <c:v>1.0791536105219981</c:v>
                </c:pt>
                <c:pt idx="12">
                  <c:v>4.7745400969559704</c:v>
                </c:pt>
                <c:pt idx="13">
                  <c:v>25.60333889646877</c:v>
                </c:pt>
                <c:pt idx="14">
                  <c:v>29.298615351867991</c:v>
                </c:pt>
                <c:pt idx="15">
                  <c:v>30.787858378181205</c:v>
                </c:pt>
                <c:pt idx="16">
                  <c:v>24.74209621893878</c:v>
                </c:pt>
                <c:pt idx="17">
                  <c:v>11.841114324560955</c:v>
                </c:pt>
                <c:pt idx="18">
                  <c:v>36.145850987392876</c:v>
                </c:pt>
                <c:pt idx="19">
                  <c:v>36.145850987392876</c:v>
                </c:pt>
                <c:pt idx="20">
                  <c:v>40.557902247355642</c:v>
                </c:pt>
                <c:pt idx="21">
                  <c:v>57.858314270423669</c:v>
                </c:pt>
                <c:pt idx="22">
                  <c:v>46.049504516184172</c:v>
                </c:pt>
                <c:pt idx="23">
                  <c:v>42.194036291223213</c:v>
                </c:pt>
                <c:pt idx="24">
                  <c:v>15.514706190629873</c:v>
                </c:pt>
                <c:pt idx="25">
                  <c:v>62.644260992729002</c:v>
                </c:pt>
                <c:pt idx="26">
                  <c:v>27.194919320513456</c:v>
                </c:pt>
                <c:pt idx="27">
                  <c:v>53.604821240135465</c:v>
                </c:pt>
                <c:pt idx="28">
                  <c:v>27.194919320513456</c:v>
                </c:pt>
                <c:pt idx="29">
                  <c:v>53.604821240135465</c:v>
                </c:pt>
                <c:pt idx="30">
                  <c:v>64.377284007075247</c:v>
                </c:pt>
                <c:pt idx="31">
                  <c:v>86.566471283610042</c:v>
                </c:pt>
                <c:pt idx="32">
                  <c:v>81.123162544774488</c:v>
                </c:pt>
                <c:pt idx="33">
                  <c:v>76.961965146743893</c:v>
                </c:pt>
                <c:pt idx="34">
                  <c:v>86.443102285027678</c:v>
                </c:pt>
                <c:pt idx="35">
                  <c:v>110.2807235918679</c:v>
                </c:pt>
                <c:pt idx="36">
                  <c:v>97.532249077624357</c:v>
                </c:pt>
                <c:pt idx="37">
                  <c:v>77.279326826646326</c:v>
                </c:pt>
                <c:pt idx="38">
                  <c:v>91.550202822614963</c:v>
                </c:pt>
                <c:pt idx="39">
                  <c:v>91.735123728978863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82-9B47-AECD-DE36466DD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301583"/>
        <c:axId val="865303215"/>
      </c:scatterChart>
      <c:valAx>
        <c:axId val="865301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beat_frequency</a:t>
                </a:r>
              </a:p>
            </c:rich>
          </c:tx>
          <c:overlay val="0"/>
        </c:title>
        <c:majorTickMark val="out"/>
        <c:minorTickMark val="none"/>
        <c:tickLblPos val="nextTo"/>
        <c:crossAx val="865303215"/>
        <c:crosses val="autoZero"/>
        <c:crossBetween val="midCat"/>
      </c:valAx>
      <c:valAx>
        <c:axId val="8653032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653015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desvio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rate</c:v>
          </c:tx>
          <c:spPr>
            <a:ln w="19050">
              <a:noFill/>
            </a:ln>
          </c:spPr>
          <c:xVal>
            <c:strRef>
              <c:f>Regressao1!$E$2:$E$41</c:f>
              <c:strCache>
                <c:ptCount val="21"/>
                <c:pt idx="9">
                  <c:v>F</c:v>
                </c:pt>
                <c:pt idx="10">
                  <c:v>120.0939858</c:v>
                </c:pt>
                <c:pt idx="14">
                  <c:v>P-value</c:v>
                </c:pt>
                <c:pt idx="15">
                  <c:v>#N/A</c:v>
                </c:pt>
                <c:pt idx="16">
                  <c:v>3.79839E-06</c:v>
                </c:pt>
                <c:pt idx="17">
                  <c:v>0.848141595</c:v>
                </c:pt>
                <c:pt idx="18">
                  <c:v>0.124622947</c:v>
                </c:pt>
                <c:pt idx="19">
                  <c:v>0.000236614</c:v>
                </c:pt>
                <c:pt idx="20">
                  <c:v>0.178448891</c:v>
                </c:pt>
              </c:strCache>
            </c:strRef>
          </c:xVal>
          <c:yVal>
            <c:numRef>
              <c:f>Data_Analysis!$G$2:$G$41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62-1B40-87E2-E8B4B51393B2}"/>
            </c:ext>
          </c:extLst>
        </c:ser>
        <c:ser>
          <c:idx val="1"/>
          <c:order val="1"/>
          <c:tx>
            <c:v>Predicted Flow rate</c:v>
          </c:tx>
          <c:spPr>
            <a:ln w="19050">
              <a:noFill/>
            </a:ln>
          </c:spPr>
          <c:xVal>
            <c:strRef>
              <c:f>Regressao1!$E$2:$E$41</c:f>
              <c:strCache>
                <c:ptCount val="21"/>
                <c:pt idx="9">
                  <c:v>F</c:v>
                </c:pt>
                <c:pt idx="10">
                  <c:v>120.0939858</c:v>
                </c:pt>
                <c:pt idx="14">
                  <c:v>P-value</c:v>
                </c:pt>
                <c:pt idx="15">
                  <c:v>#N/A</c:v>
                </c:pt>
                <c:pt idx="16">
                  <c:v>3.79839E-06</c:v>
                </c:pt>
                <c:pt idx="17">
                  <c:v>0.848141595</c:v>
                </c:pt>
                <c:pt idx="18">
                  <c:v>0.124622947</c:v>
                </c:pt>
                <c:pt idx="19">
                  <c:v>0.000236614</c:v>
                </c:pt>
                <c:pt idx="20">
                  <c:v>0.178448891</c:v>
                </c:pt>
              </c:strCache>
            </c:strRef>
          </c:xVal>
          <c:yVal>
            <c:numRef>
              <c:f>Regressao1!$B$29:$B$68</c:f>
              <c:numCache>
                <c:formatCode>General</c:formatCode>
                <c:ptCount val="40"/>
                <c:pt idx="0">
                  <c:v>1.604182206019753</c:v>
                </c:pt>
                <c:pt idx="1">
                  <c:v>1.9002870131550238</c:v>
                </c:pt>
                <c:pt idx="2">
                  <c:v>0.96001320760964082</c:v>
                </c:pt>
                <c:pt idx="3">
                  <c:v>3.3251853840358154</c:v>
                </c:pt>
                <c:pt idx="4">
                  <c:v>1.604182206019753</c:v>
                </c:pt>
                <c:pt idx="5">
                  <c:v>5.0700460019819005</c:v>
                </c:pt>
                <c:pt idx="6">
                  <c:v>2.1321887823853851</c:v>
                </c:pt>
                <c:pt idx="7">
                  <c:v>5.8678313549158592</c:v>
                </c:pt>
                <c:pt idx="8">
                  <c:v>-1.7646917714618291</c:v>
                </c:pt>
                <c:pt idx="9">
                  <c:v>-3.8713209290822026</c:v>
                </c:pt>
                <c:pt idx="10">
                  <c:v>8.1401437463006072</c:v>
                </c:pt>
                <c:pt idx="11">
                  <c:v>1.0791536105219981</c:v>
                </c:pt>
                <c:pt idx="12">
                  <c:v>4.7745400969559704</c:v>
                </c:pt>
                <c:pt idx="13">
                  <c:v>25.60333889646877</c:v>
                </c:pt>
                <c:pt idx="14">
                  <c:v>29.298615351867991</c:v>
                </c:pt>
                <c:pt idx="15">
                  <c:v>30.787858378181205</c:v>
                </c:pt>
                <c:pt idx="16">
                  <c:v>24.74209621893878</c:v>
                </c:pt>
                <c:pt idx="17">
                  <c:v>11.841114324560955</c:v>
                </c:pt>
                <c:pt idx="18">
                  <c:v>36.145850987392876</c:v>
                </c:pt>
                <c:pt idx="19">
                  <c:v>36.145850987392876</c:v>
                </c:pt>
                <c:pt idx="20">
                  <c:v>40.557902247355642</c:v>
                </c:pt>
                <c:pt idx="21">
                  <c:v>57.858314270423669</c:v>
                </c:pt>
                <c:pt idx="22">
                  <c:v>46.049504516184172</c:v>
                </c:pt>
                <c:pt idx="23">
                  <c:v>42.194036291223213</c:v>
                </c:pt>
                <c:pt idx="24">
                  <c:v>15.514706190629873</c:v>
                </c:pt>
                <c:pt idx="25">
                  <c:v>62.644260992729002</c:v>
                </c:pt>
                <c:pt idx="26">
                  <c:v>27.194919320513456</c:v>
                </c:pt>
                <c:pt idx="27">
                  <c:v>53.604821240135465</c:v>
                </c:pt>
                <c:pt idx="28">
                  <c:v>27.194919320513456</c:v>
                </c:pt>
                <c:pt idx="29">
                  <c:v>53.604821240135465</c:v>
                </c:pt>
                <c:pt idx="30">
                  <c:v>64.377284007075247</c:v>
                </c:pt>
                <c:pt idx="31">
                  <c:v>86.566471283610042</c:v>
                </c:pt>
                <c:pt idx="32">
                  <c:v>81.123162544774488</c:v>
                </c:pt>
                <c:pt idx="33">
                  <c:v>76.961965146743893</c:v>
                </c:pt>
                <c:pt idx="34">
                  <c:v>86.443102285027678</c:v>
                </c:pt>
                <c:pt idx="35">
                  <c:v>110.2807235918679</c:v>
                </c:pt>
                <c:pt idx="36">
                  <c:v>97.532249077624357</c:v>
                </c:pt>
                <c:pt idx="37">
                  <c:v>77.279326826646326</c:v>
                </c:pt>
                <c:pt idx="38">
                  <c:v>91.550202822614963</c:v>
                </c:pt>
                <c:pt idx="39">
                  <c:v>91.735123728978863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62-1B40-87E2-E8B4B5139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735359"/>
        <c:axId val="846736991"/>
      </c:scatterChart>
      <c:valAx>
        <c:axId val="846735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desvio</a:t>
                </a:r>
              </a:p>
            </c:rich>
          </c:tx>
          <c:overlay val="0"/>
        </c:title>
        <c:majorTickMark val="out"/>
        <c:minorTickMark val="none"/>
        <c:tickLblPos val="nextTo"/>
        <c:crossAx val="846736991"/>
        <c:crosses val="autoZero"/>
        <c:crossBetween val="midCat"/>
      </c:valAx>
      <c:valAx>
        <c:axId val="8467369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467353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psd_desvio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rate</c:v>
          </c:tx>
          <c:spPr>
            <a:ln w="19050">
              <a:noFill/>
            </a:ln>
          </c:spPr>
          <c:xVal>
            <c:strRef>
              <c:f>Regressao1!$F$2:$F$41</c:f>
              <c:strCache>
                <c:ptCount val="21"/>
                <c:pt idx="9">
                  <c:v>Significance F</c:v>
                </c:pt>
                <c:pt idx="10">
                  <c:v>1.34424E-20</c:v>
                </c:pt>
                <c:pt idx="14">
                  <c:v>Lower 95%</c:v>
                </c:pt>
                <c:pt idx="15">
                  <c:v>#N/A</c:v>
                </c:pt>
                <c:pt idx="16">
                  <c:v>2.62806E-06</c:v>
                </c:pt>
                <c:pt idx="17">
                  <c:v>-0.094586884</c:v>
                </c:pt>
                <c:pt idx="18">
                  <c:v>-0.031157308</c:v>
                </c:pt>
                <c:pt idx="19">
                  <c:v>-0.017934389</c:v>
                </c:pt>
                <c:pt idx="20">
                  <c:v>-0.000802637</c:v>
                </c:pt>
              </c:strCache>
            </c:strRef>
          </c:xVal>
          <c:yVal>
            <c:numRef>
              <c:f>Data_Analysis!$G$2:$G$41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8C-0C4D-9665-97DB2FDD4FE2}"/>
            </c:ext>
          </c:extLst>
        </c:ser>
        <c:ser>
          <c:idx val="1"/>
          <c:order val="1"/>
          <c:tx>
            <c:v>Predicted Flow rate</c:v>
          </c:tx>
          <c:spPr>
            <a:ln w="19050">
              <a:noFill/>
            </a:ln>
          </c:spPr>
          <c:xVal>
            <c:strRef>
              <c:f>Regressao1!$F$2:$F$41</c:f>
              <c:strCache>
                <c:ptCount val="21"/>
                <c:pt idx="9">
                  <c:v>Significance F</c:v>
                </c:pt>
                <c:pt idx="10">
                  <c:v>1.34424E-20</c:v>
                </c:pt>
                <c:pt idx="14">
                  <c:v>Lower 95%</c:v>
                </c:pt>
                <c:pt idx="15">
                  <c:v>#N/A</c:v>
                </c:pt>
                <c:pt idx="16">
                  <c:v>2.62806E-06</c:v>
                </c:pt>
                <c:pt idx="17">
                  <c:v>-0.094586884</c:v>
                </c:pt>
                <c:pt idx="18">
                  <c:v>-0.031157308</c:v>
                </c:pt>
                <c:pt idx="19">
                  <c:v>-0.017934389</c:v>
                </c:pt>
                <c:pt idx="20">
                  <c:v>-0.000802637</c:v>
                </c:pt>
              </c:strCache>
            </c:strRef>
          </c:xVal>
          <c:yVal>
            <c:numRef>
              <c:f>Regressao1!$B$29:$B$68</c:f>
              <c:numCache>
                <c:formatCode>General</c:formatCode>
                <c:ptCount val="40"/>
                <c:pt idx="0">
                  <c:v>1.604182206019753</c:v>
                </c:pt>
                <c:pt idx="1">
                  <c:v>1.9002870131550238</c:v>
                </c:pt>
                <c:pt idx="2">
                  <c:v>0.96001320760964082</c:v>
                </c:pt>
                <c:pt idx="3">
                  <c:v>3.3251853840358154</c:v>
                </c:pt>
                <c:pt idx="4">
                  <c:v>1.604182206019753</c:v>
                </c:pt>
                <c:pt idx="5">
                  <c:v>5.0700460019819005</c:v>
                </c:pt>
                <c:pt idx="6">
                  <c:v>2.1321887823853851</c:v>
                </c:pt>
                <c:pt idx="7">
                  <c:v>5.8678313549158592</c:v>
                </c:pt>
                <c:pt idx="8">
                  <c:v>-1.7646917714618291</c:v>
                </c:pt>
                <c:pt idx="9">
                  <c:v>-3.8713209290822026</c:v>
                </c:pt>
                <c:pt idx="10">
                  <c:v>8.1401437463006072</c:v>
                </c:pt>
                <c:pt idx="11">
                  <c:v>1.0791536105219981</c:v>
                </c:pt>
                <c:pt idx="12">
                  <c:v>4.7745400969559704</c:v>
                </c:pt>
                <c:pt idx="13">
                  <c:v>25.60333889646877</c:v>
                </c:pt>
                <c:pt idx="14">
                  <c:v>29.298615351867991</c:v>
                </c:pt>
                <c:pt idx="15">
                  <c:v>30.787858378181205</c:v>
                </c:pt>
                <c:pt idx="16">
                  <c:v>24.74209621893878</c:v>
                </c:pt>
                <c:pt idx="17">
                  <c:v>11.841114324560955</c:v>
                </c:pt>
                <c:pt idx="18">
                  <c:v>36.145850987392876</c:v>
                </c:pt>
                <c:pt idx="19">
                  <c:v>36.145850987392876</c:v>
                </c:pt>
                <c:pt idx="20">
                  <c:v>40.557902247355642</c:v>
                </c:pt>
                <c:pt idx="21">
                  <c:v>57.858314270423669</c:v>
                </c:pt>
                <c:pt idx="22">
                  <c:v>46.049504516184172</c:v>
                </c:pt>
                <c:pt idx="23">
                  <c:v>42.194036291223213</c:v>
                </c:pt>
                <c:pt idx="24">
                  <c:v>15.514706190629873</c:v>
                </c:pt>
                <c:pt idx="25">
                  <c:v>62.644260992729002</c:v>
                </c:pt>
                <c:pt idx="26">
                  <c:v>27.194919320513456</c:v>
                </c:pt>
                <c:pt idx="27">
                  <c:v>53.604821240135465</c:v>
                </c:pt>
                <c:pt idx="28">
                  <c:v>27.194919320513456</c:v>
                </c:pt>
                <c:pt idx="29">
                  <c:v>53.604821240135465</c:v>
                </c:pt>
                <c:pt idx="30">
                  <c:v>64.377284007075247</c:v>
                </c:pt>
                <c:pt idx="31">
                  <c:v>86.566471283610042</c:v>
                </c:pt>
                <c:pt idx="32">
                  <c:v>81.123162544774488</c:v>
                </c:pt>
                <c:pt idx="33">
                  <c:v>76.961965146743893</c:v>
                </c:pt>
                <c:pt idx="34">
                  <c:v>86.443102285027678</c:v>
                </c:pt>
                <c:pt idx="35">
                  <c:v>110.2807235918679</c:v>
                </c:pt>
                <c:pt idx="36">
                  <c:v>97.532249077624357</c:v>
                </c:pt>
                <c:pt idx="37">
                  <c:v>77.279326826646326</c:v>
                </c:pt>
                <c:pt idx="38">
                  <c:v>91.550202822614963</c:v>
                </c:pt>
                <c:pt idx="39">
                  <c:v>91.735123728978863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8C-0C4D-9665-97DB2FDD4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01631"/>
        <c:axId val="847003263"/>
      </c:scatterChart>
      <c:valAx>
        <c:axId val="84700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psd_desvio</a:t>
                </a:r>
              </a:p>
            </c:rich>
          </c:tx>
          <c:overlay val="0"/>
        </c:title>
        <c:majorTickMark val="out"/>
        <c:minorTickMark val="none"/>
        <c:tickLblPos val="nextTo"/>
        <c:crossAx val="847003263"/>
        <c:crosses val="autoZero"/>
        <c:crossBetween val="midCat"/>
      </c:valAx>
      <c:valAx>
        <c:axId val="8470032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470016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pw_AC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rate</c:v>
          </c:tx>
          <c:spPr>
            <a:ln w="19050">
              <a:noFill/>
            </a:ln>
          </c:spPr>
          <c:xVal>
            <c:numRef>
              <c:f>Data_Analysis!$B$2:$B$41</c:f>
              <c:numCache>
                <c:formatCode>General</c:formatCode>
                <c:ptCount val="40"/>
                <c:pt idx="0">
                  <c:v>38671</c:v>
                </c:pt>
                <c:pt idx="1">
                  <c:v>35834</c:v>
                </c:pt>
                <c:pt idx="2">
                  <c:v>73071</c:v>
                </c:pt>
                <c:pt idx="3">
                  <c:v>36332</c:v>
                </c:pt>
                <c:pt idx="4">
                  <c:v>38671</c:v>
                </c:pt>
                <c:pt idx="5" formatCode="0.00E+00">
                  <c:v>6616000</c:v>
                </c:pt>
                <c:pt idx="6" formatCode="0.00E+00">
                  <c:v>4582900</c:v>
                </c:pt>
                <c:pt idx="7" formatCode="0.00E+00">
                  <c:v>11710000</c:v>
                </c:pt>
                <c:pt idx="8" formatCode="0.00E+00">
                  <c:v>4682100</c:v>
                </c:pt>
                <c:pt idx="9" formatCode="0.00E+00">
                  <c:v>2087100</c:v>
                </c:pt>
                <c:pt idx="10" formatCode="0.00E+00">
                  <c:v>13414000</c:v>
                </c:pt>
                <c:pt idx="11" formatCode="0.00E+00">
                  <c:v>7492800</c:v>
                </c:pt>
                <c:pt idx="12" formatCode="0.00E+00">
                  <c:v>8208600</c:v>
                </c:pt>
                <c:pt idx="13" formatCode="0.00E+00">
                  <c:v>22055000</c:v>
                </c:pt>
                <c:pt idx="14" formatCode="0.00E+00">
                  <c:v>25853000</c:v>
                </c:pt>
                <c:pt idx="15" formatCode="0.00E+00">
                  <c:v>31709000</c:v>
                </c:pt>
                <c:pt idx="16" formatCode="0.00E+00">
                  <c:v>19957000</c:v>
                </c:pt>
                <c:pt idx="17" formatCode="0.00E+00">
                  <c:v>16557000</c:v>
                </c:pt>
                <c:pt idx="18" formatCode="0.00E+00">
                  <c:v>25986000</c:v>
                </c:pt>
                <c:pt idx="19" formatCode="0.00E+00">
                  <c:v>25986000</c:v>
                </c:pt>
                <c:pt idx="20" formatCode="0.00E+00">
                  <c:v>29994000</c:v>
                </c:pt>
                <c:pt idx="21" formatCode="0.00E+00">
                  <c:v>34387000</c:v>
                </c:pt>
                <c:pt idx="22" formatCode="0.00E+00">
                  <c:v>31312000</c:v>
                </c:pt>
                <c:pt idx="23" formatCode="0.00E+00">
                  <c:v>32832000</c:v>
                </c:pt>
                <c:pt idx="24" formatCode="0.00E+00">
                  <c:v>18883000</c:v>
                </c:pt>
                <c:pt idx="25" formatCode="0.00E+00">
                  <c:v>36034000</c:v>
                </c:pt>
                <c:pt idx="26" formatCode="0.00E+00">
                  <c:v>23747000</c:v>
                </c:pt>
                <c:pt idx="27" formatCode="0.00E+00">
                  <c:v>33224000</c:v>
                </c:pt>
                <c:pt idx="28" formatCode="0.00E+00">
                  <c:v>23747000</c:v>
                </c:pt>
                <c:pt idx="29" formatCode="0.00E+00">
                  <c:v>33224000</c:v>
                </c:pt>
                <c:pt idx="30" formatCode="0.00E+00">
                  <c:v>40642000</c:v>
                </c:pt>
                <c:pt idx="31" formatCode="0.00E+00">
                  <c:v>49452000</c:v>
                </c:pt>
                <c:pt idx="32" formatCode="0.00E+00">
                  <c:v>44893000</c:v>
                </c:pt>
                <c:pt idx="33" formatCode="0.00E+00">
                  <c:v>44182000</c:v>
                </c:pt>
                <c:pt idx="34" formatCode="0.00E+00">
                  <c:v>50467000</c:v>
                </c:pt>
                <c:pt idx="35" formatCode="0.00E+00">
                  <c:v>57561000</c:v>
                </c:pt>
                <c:pt idx="36" formatCode="0.00E+00">
                  <c:v>54676000</c:v>
                </c:pt>
                <c:pt idx="37" formatCode="0.00E+00">
                  <c:v>43717000</c:v>
                </c:pt>
                <c:pt idx="38" formatCode="0.00E+00">
                  <c:v>51960000</c:v>
                </c:pt>
                <c:pt idx="39" formatCode="0.00E+00">
                  <c:v>48415000</c:v>
                </c:pt>
              </c:numCache>
            </c:numRef>
          </c:xVal>
          <c:yVal>
            <c:numRef>
              <c:f>Data_Analysis!$G$2:$G$41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F8-804F-81EA-C4CBC6C53FE1}"/>
            </c:ext>
          </c:extLst>
        </c:ser>
        <c:ser>
          <c:idx val="1"/>
          <c:order val="1"/>
          <c:tx>
            <c:v>Predicted Flow rate</c:v>
          </c:tx>
          <c:spPr>
            <a:ln w="19050">
              <a:noFill/>
            </a:ln>
          </c:spPr>
          <c:xVal>
            <c:numRef>
              <c:f>Data_Analysis!$B$2:$B$41</c:f>
              <c:numCache>
                <c:formatCode>General</c:formatCode>
                <c:ptCount val="40"/>
                <c:pt idx="0">
                  <c:v>38671</c:v>
                </c:pt>
                <c:pt idx="1">
                  <c:v>35834</c:v>
                </c:pt>
                <c:pt idx="2">
                  <c:v>73071</c:v>
                </c:pt>
                <c:pt idx="3">
                  <c:v>36332</c:v>
                </c:pt>
                <c:pt idx="4">
                  <c:v>38671</c:v>
                </c:pt>
                <c:pt idx="5" formatCode="0.00E+00">
                  <c:v>6616000</c:v>
                </c:pt>
                <c:pt idx="6" formatCode="0.00E+00">
                  <c:v>4582900</c:v>
                </c:pt>
                <c:pt idx="7" formatCode="0.00E+00">
                  <c:v>11710000</c:v>
                </c:pt>
                <c:pt idx="8" formatCode="0.00E+00">
                  <c:v>4682100</c:v>
                </c:pt>
                <c:pt idx="9" formatCode="0.00E+00">
                  <c:v>2087100</c:v>
                </c:pt>
                <c:pt idx="10" formatCode="0.00E+00">
                  <c:v>13414000</c:v>
                </c:pt>
                <c:pt idx="11" formatCode="0.00E+00">
                  <c:v>7492800</c:v>
                </c:pt>
                <c:pt idx="12" formatCode="0.00E+00">
                  <c:v>8208600</c:v>
                </c:pt>
                <c:pt idx="13" formatCode="0.00E+00">
                  <c:v>22055000</c:v>
                </c:pt>
                <c:pt idx="14" formatCode="0.00E+00">
                  <c:v>25853000</c:v>
                </c:pt>
                <c:pt idx="15" formatCode="0.00E+00">
                  <c:v>31709000</c:v>
                </c:pt>
                <c:pt idx="16" formatCode="0.00E+00">
                  <c:v>19957000</c:v>
                </c:pt>
                <c:pt idx="17" formatCode="0.00E+00">
                  <c:v>16557000</c:v>
                </c:pt>
                <c:pt idx="18" formatCode="0.00E+00">
                  <c:v>25986000</c:v>
                </c:pt>
                <c:pt idx="19" formatCode="0.00E+00">
                  <c:v>25986000</c:v>
                </c:pt>
                <c:pt idx="20" formatCode="0.00E+00">
                  <c:v>29994000</c:v>
                </c:pt>
                <c:pt idx="21" formatCode="0.00E+00">
                  <c:v>34387000</c:v>
                </c:pt>
                <c:pt idx="22" formatCode="0.00E+00">
                  <c:v>31312000</c:v>
                </c:pt>
                <c:pt idx="23" formatCode="0.00E+00">
                  <c:v>32832000</c:v>
                </c:pt>
                <c:pt idx="24" formatCode="0.00E+00">
                  <c:v>18883000</c:v>
                </c:pt>
                <c:pt idx="25" formatCode="0.00E+00">
                  <c:v>36034000</c:v>
                </c:pt>
                <c:pt idx="26" formatCode="0.00E+00">
                  <c:v>23747000</c:v>
                </c:pt>
                <c:pt idx="27" formatCode="0.00E+00">
                  <c:v>33224000</c:v>
                </c:pt>
                <c:pt idx="28" formatCode="0.00E+00">
                  <c:v>23747000</c:v>
                </c:pt>
                <c:pt idx="29" formatCode="0.00E+00">
                  <c:v>33224000</c:v>
                </c:pt>
                <c:pt idx="30" formatCode="0.00E+00">
                  <c:v>40642000</c:v>
                </c:pt>
                <c:pt idx="31" formatCode="0.00E+00">
                  <c:v>49452000</c:v>
                </c:pt>
                <c:pt idx="32" formatCode="0.00E+00">
                  <c:v>44893000</c:v>
                </c:pt>
                <c:pt idx="33" formatCode="0.00E+00">
                  <c:v>44182000</c:v>
                </c:pt>
                <c:pt idx="34" formatCode="0.00E+00">
                  <c:v>50467000</c:v>
                </c:pt>
                <c:pt idx="35" formatCode="0.00E+00">
                  <c:v>57561000</c:v>
                </c:pt>
                <c:pt idx="36" formatCode="0.00E+00">
                  <c:v>54676000</c:v>
                </c:pt>
                <c:pt idx="37" formatCode="0.00E+00">
                  <c:v>43717000</c:v>
                </c:pt>
                <c:pt idx="38" formatCode="0.00E+00">
                  <c:v>51960000</c:v>
                </c:pt>
                <c:pt idx="39" formatCode="0.00E+00">
                  <c:v>48415000</c:v>
                </c:pt>
              </c:numCache>
            </c:numRef>
          </c:xVal>
          <c:yVal>
            <c:numRef>
              <c:f>Regressao2!$B$28:$B$67</c:f>
              <c:numCache>
                <c:formatCode>General</c:formatCode>
                <c:ptCount val="40"/>
                <c:pt idx="0">
                  <c:v>0.44542055671353409</c:v>
                </c:pt>
                <c:pt idx="1">
                  <c:v>0.52281515830920544</c:v>
                </c:pt>
                <c:pt idx="2">
                  <c:v>0.54051838368132377</c:v>
                </c:pt>
                <c:pt idx="3">
                  <c:v>2.2920167008674506</c:v>
                </c:pt>
                <c:pt idx="4">
                  <c:v>0.44542055671353409</c:v>
                </c:pt>
                <c:pt idx="5">
                  <c:v>5.0525995400588108</c:v>
                </c:pt>
                <c:pt idx="6">
                  <c:v>2.3067570144562315</c:v>
                </c:pt>
                <c:pt idx="7">
                  <c:v>5.9814661251427701</c:v>
                </c:pt>
                <c:pt idx="8">
                  <c:v>-1.6762191876945804</c:v>
                </c:pt>
                <c:pt idx="9">
                  <c:v>-3.9667930632812696</c:v>
                </c:pt>
                <c:pt idx="10">
                  <c:v>8.1923237086760352</c:v>
                </c:pt>
                <c:pt idx="11">
                  <c:v>1.0955013037457073</c:v>
                </c:pt>
                <c:pt idx="12">
                  <c:v>4.9849631493621089</c:v>
                </c:pt>
                <c:pt idx="13">
                  <c:v>25.642568084625019</c:v>
                </c:pt>
                <c:pt idx="14">
                  <c:v>29.197575438041699</c:v>
                </c:pt>
                <c:pt idx="15">
                  <c:v>30.645233597809515</c:v>
                </c:pt>
                <c:pt idx="16">
                  <c:v>24.819223944821815</c:v>
                </c:pt>
                <c:pt idx="17">
                  <c:v>11.843244148182075</c:v>
                </c:pt>
                <c:pt idx="18">
                  <c:v>36.213880229078754</c:v>
                </c:pt>
                <c:pt idx="19">
                  <c:v>36.213880229078754</c:v>
                </c:pt>
                <c:pt idx="20">
                  <c:v>40.43762880827969</c:v>
                </c:pt>
                <c:pt idx="21">
                  <c:v>58.011727236311586</c:v>
                </c:pt>
                <c:pt idx="22">
                  <c:v>46.072368397797362</c:v>
                </c:pt>
                <c:pt idx="23">
                  <c:v>42.147637800333428</c:v>
                </c:pt>
                <c:pt idx="24">
                  <c:v>15.548624700318616</c:v>
                </c:pt>
                <c:pt idx="25">
                  <c:v>62.786122691832283</c:v>
                </c:pt>
                <c:pt idx="26">
                  <c:v>26.985074475716168</c:v>
                </c:pt>
                <c:pt idx="27">
                  <c:v>53.787864948903831</c:v>
                </c:pt>
                <c:pt idx="28">
                  <c:v>26.985074475716168</c:v>
                </c:pt>
                <c:pt idx="29">
                  <c:v>53.787864948903831</c:v>
                </c:pt>
                <c:pt idx="30">
                  <c:v>64.291717369931291</c:v>
                </c:pt>
                <c:pt idx="31">
                  <c:v>86.603305310783483</c:v>
                </c:pt>
                <c:pt idx="32">
                  <c:v>81.106929920457986</c:v>
                </c:pt>
                <c:pt idx="33">
                  <c:v>76.812534961491863</c:v>
                </c:pt>
                <c:pt idx="34">
                  <c:v>86.285571620417386</c:v>
                </c:pt>
                <c:pt idx="35">
                  <c:v>110.21151313984203</c:v>
                </c:pt>
                <c:pt idx="36">
                  <c:v>97.377291539355753</c:v>
                </c:pt>
                <c:pt idx="37">
                  <c:v>77.438382504219902</c:v>
                </c:pt>
                <c:pt idx="38">
                  <c:v>91.572429037596578</c:v>
                </c:pt>
                <c:pt idx="39">
                  <c:v>91.922302265660761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F8-804F-81EA-C4CBC6C53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326575"/>
        <c:axId val="865108895"/>
      </c:scatterChart>
      <c:valAx>
        <c:axId val="838326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pw_AC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5108895"/>
        <c:crosses val="autoZero"/>
        <c:crossBetween val="midCat"/>
      </c:valAx>
      <c:valAx>
        <c:axId val="8651088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383265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beat_frequency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rate</c:v>
          </c:tx>
          <c:spPr>
            <a:ln w="19050">
              <a:noFill/>
            </a:ln>
          </c:spPr>
          <c:xVal>
            <c:strRef>
              <c:f>Regressao2!$C$2:$C$41</c:f>
              <c:strCache>
                <c:ptCount val="40"/>
                <c:pt idx="9">
                  <c:v>SS</c:v>
                </c:pt>
                <c:pt idx="10">
                  <c:v>102357.1264</c:v>
                </c:pt>
                <c:pt idx="11">
                  <c:v>5972.873626</c:v>
                </c:pt>
                <c:pt idx="12">
                  <c:v>108330</c:v>
                </c:pt>
                <c:pt idx="14">
                  <c:v>Standard Error</c:v>
                </c:pt>
                <c:pt idx="15">
                  <c:v>#N/A</c:v>
                </c:pt>
                <c:pt idx="16">
                  <c:v>7.5234E-07</c:v>
                </c:pt>
                <c:pt idx="17">
                  <c:v>0.06390062</c:v>
                </c:pt>
                <c:pt idx="18">
                  <c:v>0.002886866</c:v>
                </c:pt>
                <c:pt idx="19">
                  <c:v>0.000232313</c:v>
                </c:pt>
                <c:pt idx="25">
                  <c:v>Residuals</c:v>
                </c:pt>
                <c:pt idx="26">
                  <c:v>-0.445420557</c:v>
                </c:pt>
                <c:pt idx="27">
                  <c:v>-0.522815158</c:v>
                </c:pt>
                <c:pt idx="28">
                  <c:v>-0.540518384</c:v>
                </c:pt>
                <c:pt idx="29">
                  <c:v>-2.292016701</c:v>
                </c:pt>
                <c:pt idx="30">
                  <c:v>-0.445420557</c:v>
                </c:pt>
                <c:pt idx="31">
                  <c:v>-1.05259954</c:v>
                </c:pt>
                <c:pt idx="32">
                  <c:v>1.693242986</c:v>
                </c:pt>
                <c:pt idx="33">
                  <c:v>-1.981466125</c:v>
                </c:pt>
                <c:pt idx="34">
                  <c:v>5.676219188</c:v>
                </c:pt>
                <c:pt idx="35">
                  <c:v>7.966793063</c:v>
                </c:pt>
                <c:pt idx="36">
                  <c:v>1.807676291</c:v>
                </c:pt>
                <c:pt idx="37">
                  <c:v>8.904498696</c:v>
                </c:pt>
                <c:pt idx="38">
                  <c:v>5.015036851</c:v>
                </c:pt>
                <c:pt idx="39">
                  <c:v>-15.64256808</c:v>
                </c:pt>
              </c:strCache>
            </c:strRef>
          </c:xVal>
          <c:yVal>
            <c:numRef>
              <c:f>Data_Analysis!$G$2:$G$41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36-E740-9005-42C4F7438139}"/>
            </c:ext>
          </c:extLst>
        </c:ser>
        <c:ser>
          <c:idx val="1"/>
          <c:order val="1"/>
          <c:tx>
            <c:v>Predicted Flow rate</c:v>
          </c:tx>
          <c:spPr>
            <a:ln w="19050">
              <a:noFill/>
            </a:ln>
          </c:spPr>
          <c:xVal>
            <c:strRef>
              <c:f>Regressao2!$C$2:$C$41</c:f>
              <c:strCache>
                <c:ptCount val="40"/>
                <c:pt idx="9">
                  <c:v>SS</c:v>
                </c:pt>
                <c:pt idx="10">
                  <c:v>102357.1264</c:v>
                </c:pt>
                <c:pt idx="11">
                  <c:v>5972.873626</c:v>
                </c:pt>
                <c:pt idx="12">
                  <c:v>108330</c:v>
                </c:pt>
                <c:pt idx="14">
                  <c:v>Standard Error</c:v>
                </c:pt>
                <c:pt idx="15">
                  <c:v>#N/A</c:v>
                </c:pt>
                <c:pt idx="16">
                  <c:v>7.5234E-07</c:v>
                </c:pt>
                <c:pt idx="17">
                  <c:v>0.06390062</c:v>
                </c:pt>
                <c:pt idx="18">
                  <c:v>0.002886866</c:v>
                </c:pt>
                <c:pt idx="19">
                  <c:v>0.000232313</c:v>
                </c:pt>
                <c:pt idx="25">
                  <c:v>Residuals</c:v>
                </c:pt>
                <c:pt idx="26">
                  <c:v>-0.445420557</c:v>
                </c:pt>
                <c:pt idx="27">
                  <c:v>-0.522815158</c:v>
                </c:pt>
                <c:pt idx="28">
                  <c:v>-0.540518384</c:v>
                </c:pt>
                <c:pt idx="29">
                  <c:v>-2.292016701</c:v>
                </c:pt>
                <c:pt idx="30">
                  <c:v>-0.445420557</c:v>
                </c:pt>
                <c:pt idx="31">
                  <c:v>-1.05259954</c:v>
                </c:pt>
                <c:pt idx="32">
                  <c:v>1.693242986</c:v>
                </c:pt>
                <c:pt idx="33">
                  <c:v>-1.981466125</c:v>
                </c:pt>
                <c:pt idx="34">
                  <c:v>5.676219188</c:v>
                </c:pt>
                <c:pt idx="35">
                  <c:v>7.966793063</c:v>
                </c:pt>
                <c:pt idx="36">
                  <c:v>1.807676291</c:v>
                </c:pt>
                <c:pt idx="37">
                  <c:v>8.904498696</c:v>
                </c:pt>
                <c:pt idx="38">
                  <c:v>5.015036851</c:v>
                </c:pt>
                <c:pt idx="39">
                  <c:v>-15.64256808</c:v>
                </c:pt>
              </c:strCache>
            </c:strRef>
          </c:xVal>
          <c:yVal>
            <c:numRef>
              <c:f>Regressao2!$B$28:$B$67</c:f>
              <c:numCache>
                <c:formatCode>General</c:formatCode>
                <c:ptCount val="40"/>
                <c:pt idx="0">
                  <c:v>0.44542055671353409</c:v>
                </c:pt>
                <c:pt idx="1">
                  <c:v>0.52281515830920544</c:v>
                </c:pt>
                <c:pt idx="2">
                  <c:v>0.54051838368132377</c:v>
                </c:pt>
                <c:pt idx="3">
                  <c:v>2.2920167008674506</c:v>
                </c:pt>
                <c:pt idx="4">
                  <c:v>0.44542055671353409</c:v>
                </c:pt>
                <c:pt idx="5">
                  <c:v>5.0525995400588108</c:v>
                </c:pt>
                <c:pt idx="6">
                  <c:v>2.3067570144562315</c:v>
                </c:pt>
                <c:pt idx="7">
                  <c:v>5.9814661251427701</c:v>
                </c:pt>
                <c:pt idx="8">
                  <c:v>-1.6762191876945804</c:v>
                </c:pt>
                <c:pt idx="9">
                  <c:v>-3.9667930632812696</c:v>
                </c:pt>
                <c:pt idx="10">
                  <c:v>8.1923237086760352</c:v>
                </c:pt>
                <c:pt idx="11">
                  <c:v>1.0955013037457073</c:v>
                </c:pt>
                <c:pt idx="12">
                  <c:v>4.9849631493621089</c:v>
                </c:pt>
                <c:pt idx="13">
                  <c:v>25.642568084625019</c:v>
                </c:pt>
                <c:pt idx="14">
                  <c:v>29.197575438041699</c:v>
                </c:pt>
                <c:pt idx="15">
                  <c:v>30.645233597809515</c:v>
                </c:pt>
                <c:pt idx="16">
                  <c:v>24.819223944821815</c:v>
                </c:pt>
                <c:pt idx="17">
                  <c:v>11.843244148182075</c:v>
                </c:pt>
                <c:pt idx="18">
                  <c:v>36.213880229078754</c:v>
                </c:pt>
                <c:pt idx="19">
                  <c:v>36.213880229078754</c:v>
                </c:pt>
                <c:pt idx="20">
                  <c:v>40.43762880827969</c:v>
                </c:pt>
                <c:pt idx="21">
                  <c:v>58.011727236311586</c:v>
                </c:pt>
                <c:pt idx="22">
                  <c:v>46.072368397797362</c:v>
                </c:pt>
                <c:pt idx="23">
                  <c:v>42.147637800333428</c:v>
                </c:pt>
                <c:pt idx="24">
                  <c:v>15.548624700318616</c:v>
                </c:pt>
                <c:pt idx="25">
                  <c:v>62.786122691832283</c:v>
                </c:pt>
                <c:pt idx="26">
                  <c:v>26.985074475716168</c:v>
                </c:pt>
                <c:pt idx="27">
                  <c:v>53.787864948903831</c:v>
                </c:pt>
                <c:pt idx="28">
                  <c:v>26.985074475716168</c:v>
                </c:pt>
                <c:pt idx="29">
                  <c:v>53.787864948903831</c:v>
                </c:pt>
                <c:pt idx="30">
                  <c:v>64.291717369931291</c:v>
                </c:pt>
                <c:pt idx="31">
                  <c:v>86.603305310783483</c:v>
                </c:pt>
                <c:pt idx="32">
                  <c:v>81.106929920457986</c:v>
                </c:pt>
                <c:pt idx="33">
                  <c:v>76.812534961491863</c:v>
                </c:pt>
                <c:pt idx="34">
                  <c:v>86.285571620417386</c:v>
                </c:pt>
                <c:pt idx="35">
                  <c:v>110.21151313984203</c:v>
                </c:pt>
                <c:pt idx="36">
                  <c:v>97.377291539355753</c:v>
                </c:pt>
                <c:pt idx="37">
                  <c:v>77.438382504219902</c:v>
                </c:pt>
                <c:pt idx="38">
                  <c:v>91.572429037596578</c:v>
                </c:pt>
                <c:pt idx="39">
                  <c:v>91.922302265660761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36-E740-9005-42C4F7438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257455"/>
        <c:axId val="864259087"/>
      </c:scatterChart>
      <c:valAx>
        <c:axId val="864257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beat_frequency</a:t>
                </a:r>
              </a:p>
            </c:rich>
          </c:tx>
          <c:overlay val="0"/>
        </c:title>
        <c:majorTickMark val="out"/>
        <c:minorTickMark val="none"/>
        <c:tickLblPos val="nextTo"/>
        <c:crossAx val="864259087"/>
        <c:crosses val="autoZero"/>
        <c:crossBetween val="midCat"/>
      </c:valAx>
      <c:valAx>
        <c:axId val="8642590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642574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desvio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rate</c:v>
          </c:tx>
          <c:spPr>
            <a:ln w="19050">
              <a:noFill/>
            </a:ln>
          </c:spPr>
          <c:xVal>
            <c:strRef>
              <c:f>Regressao2!$D$2:$D$41</c:f>
              <c:strCache>
                <c:ptCount val="20"/>
                <c:pt idx="9">
                  <c:v>MS</c:v>
                </c:pt>
                <c:pt idx="10">
                  <c:v>25589.28159</c:v>
                </c:pt>
                <c:pt idx="11">
                  <c:v>165.9131563</c:v>
                </c:pt>
                <c:pt idx="14">
                  <c:v>t Stat</c:v>
                </c:pt>
                <c:pt idx="15">
                  <c:v>#N/A</c:v>
                </c:pt>
                <c:pt idx="16">
                  <c:v>5.556067576</c:v>
                </c:pt>
                <c:pt idx="17">
                  <c:v>1.744465295</c:v>
                </c:pt>
                <c:pt idx="18">
                  <c:v>-4.147263226</c:v>
                </c:pt>
                <c:pt idx="19">
                  <c:v>-1.40485993</c:v>
                </c:pt>
              </c:strCache>
            </c:strRef>
          </c:xVal>
          <c:yVal>
            <c:numRef>
              <c:f>Data_Analysis!$G$2:$G$41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F6-B549-9778-16DD87F2783C}"/>
            </c:ext>
          </c:extLst>
        </c:ser>
        <c:ser>
          <c:idx val="1"/>
          <c:order val="1"/>
          <c:tx>
            <c:v>Predicted Flow rate</c:v>
          </c:tx>
          <c:spPr>
            <a:ln w="19050">
              <a:noFill/>
            </a:ln>
          </c:spPr>
          <c:xVal>
            <c:strRef>
              <c:f>Regressao2!$D$2:$D$41</c:f>
              <c:strCache>
                <c:ptCount val="20"/>
                <c:pt idx="9">
                  <c:v>MS</c:v>
                </c:pt>
                <c:pt idx="10">
                  <c:v>25589.28159</c:v>
                </c:pt>
                <c:pt idx="11">
                  <c:v>165.9131563</c:v>
                </c:pt>
                <c:pt idx="14">
                  <c:v>t Stat</c:v>
                </c:pt>
                <c:pt idx="15">
                  <c:v>#N/A</c:v>
                </c:pt>
                <c:pt idx="16">
                  <c:v>5.556067576</c:v>
                </c:pt>
                <c:pt idx="17">
                  <c:v>1.744465295</c:v>
                </c:pt>
                <c:pt idx="18">
                  <c:v>-4.147263226</c:v>
                </c:pt>
                <c:pt idx="19">
                  <c:v>-1.40485993</c:v>
                </c:pt>
              </c:strCache>
            </c:strRef>
          </c:xVal>
          <c:yVal>
            <c:numRef>
              <c:f>Regressao2!$B$28:$B$67</c:f>
              <c:numCache>
                <c:formatCode>General</c:formatCode>
                <c:ptCount val="40"/>
                <c:pt idx="0">
                  <c:v>0.44542055671353409</c:v>
                </c:pt>
                <c:pt idx="1">
                  <c:v>0.52281515830920544</c:v>
                </c:pt>
                <c:pt idx="2">
                  <c:v>0.54051838368132377</c:v>
                </c:pt>
                <c:pt idx="3">
                  <c:v>2.2920167008674506</c:v>
                </c:pt>
                <c:pt idx="4">
                  <c:v>0.44542055671353409</c:v>
                </c:pt>
                <c:pt idx="5">
                  <c:v>5.0525995400588108</c:v>
                </c:pt>
                <c:pt idx="6">
                  <c:v>2.3067570144562315</c:v>
                </c:pt>
                <c:pt idx="7">
                  <c:v>5.9814661251427701</c:v>
                </c:pt>
                <c:pt idx="8">
                  <c:v>-1.6762191876945804</c:v>
                </c:pt>
                <c:pt idx="9">
                  <c:v>-3.9667930632812696</c:v>
                </c:pt>
                <c:pt idx="10">
                  <c:v>8.1923237086760352</c:v>
                </c:pt>
                <c:pt idx="11">
                  <c:v>1.0955013037457073</c:v>
                </c:pt>
                <c:pt idx="12">
                  <c:v>4.9849631493621089</c:v>
                </c:pt>
                <c:pt idx="13">
                  <c:v>25.642568084625019</c:v>
                </c:pt>
                <c:pt idx="14">
                  <c:v>29.197575438041699</c:v>
                </c:pt>
                <c:pt idx="15">
                  <c:v>30.645233597809515</c:v>
                </c:pt>
                <c:pt idx="16">
                  <c:v>24.819223944821815</c:v>
                </c:pt>
                <c:pt idx="17">
                  <c:v>11.843244148182075</c:v>
                </c:pt>
                <c:pt idx="18">
                  <c:v>36.213880229078754</c:v>
                </c:pt>
                <c:pt idx="19">
                  <c:v>36.213880229078754</c:v>
                </c:pt>
                <c:pt idx="20">
                  <c:v>40.43762880827969</c:v>
                </c:pt>
                <c:pt idx="21">
                  <c:v>58.011727236311586</c:v>
                </c:pt>
                <c:pt idx="22">
                  <c:v>46.072368397797362</c:v>
                </c:pt>
                <c:pt idx="23">
                  <c:v>42.147637800333428</c:v>
                </c:pt>
                <c:pt idx="24">
                  <c:v>15.548624700318616</c:v>
                </c:pt>
                <c:pt idx="25">
                  <c:v>62.786122691832283</c:v>
                </c:pt>
                <c:pt idx="26">
                  <c:v>26.985074475716168</c:v>
                </c:pt>
                <c:pt idx="27">
                  <c:v>53.787864948903831</c:v>
                </c:pt>
                <c:pt idx="28">
                  <c:v>26.985074475716168</c:v>
                </c:pt>
                <c:pt idx="29">
                  <c:v>53.787864948903831</c:v>
                </c:pt>
                <c:pt idx="30">
                  <c:v>64.291717369931291</c:v>
                </c:pt>
                <c:pt idx="31">
                  <c:v>86.603305310783483</c:v>
                </c:pt>
                <c:pt idx="32">
                  <c:v>81.106929920457986</c:v>
                </c:pt>
                <c:pt idx="33">
                  <c:v>76.812534961491863</c:v>
                </c:pt>
                <c:pt idx="34">
                  <c:v>86.285571620417386</c:v>
                </c:pt>
                <c:pt idx="35">
                  <c:v>110.21151313984203</c:v>
                </c:pt>
                <c:pt idx="36">
                  <c:v>97.377291539355753</c:v>
                </c:pt>
                <c:pt idx="37">
                  <c:v>77.438382504219902</c:v>
                </c:pt>
                <c:pt idx="38">
                  <c:v>91.572429037596578</c:v>
                </c:pt>
                <c:pt idx="39">
                  <c:v>91.922302265660761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F6-B549-9778-16DD87F27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927999"/>
        <c:axId val="845357599"/>
      </c:scatterChart>
      <c:valAx>
        <c:axId val="845927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desvio</a:t>
                </a:r>
              </a:p>
            </c:rich>
          </c:tx>
          <c:overlay val="0"/>
        </c:title>
        <c:majorTickMark val="out"/>
        <c:minorTickMark val="none"/>
        <c:tickLblPos val="nextTo"/>
        <c:crossAx val="845357599"/>
        <c:crosses val="autoZero"/>
        <c:crossBetween val="midCat"/>
      </c:valAx>
      <c:valAx>
        <c:axId val="8453575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459279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psd_desvio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rate</c:v>
          </c:tx>
          <c:spPr>
            <a:ln w="19050">
              <a:noFill/>
            </a:ln>
          </c:spPr>
          <c:xVal>
            <c:strRef>
              <c:f>Regressao2!$E$2:$E$41</c:f>
              <c:strCache>
                <c:ptCount val="20"/>
                <c:pt idx="9">
                  <c:v>F</c:v>
                </c:pt>
                <c:pt idx="10">
                  <c:v>154.2329865</c:v>
                </c:pt>
                <c:pt idx="14">
                  <c:v>P-value</c:v>
                </c:pt>
                <c:pt idx="15">
                  <c:v>#N/A</c:v>
                </c:pt>
                <c:pt idx="16">
                  <c:v>2.72545E-06</c:v>
                </c:pt>
                <c:pt idx="17">
                  <c:v>0.089611414</c:v>
                </c:pt>
                <c:pt idx="18">
                  <c:v>0.000195721</c:v>
                </c:pt>
                <c:pt idx="19">
                  <c:v>0.168633374</c:v>
                </c:pt>
              </c:strCache>
            </c:strRef>
          </c:xVal>
          <c:yVal>
            <c:numRef>
              <c:f>Data_Analysis!$G$2:$G$41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8F-9249-AF0B-0F7F644E780D}"/>
            </c:ext>
          </c:extLst>
        </c:ser>
        <c:ser>
          <c:idx val="1"/>
          <c:order val="1"/>
          <c:tx>
            <c:v>Predicted Flow rate</c:v>
          </c:tx>
          <c:spPr>
            <a:ln w="19050">
              <a:noFill/>
            </a:ln>
          </c:spPr>
          <c:xVal>
            <c:strRef>
              <c:f>Regressao2!$E$2:$E$41</c:f>
              <c:strCache>
                <c:ptCount val="20"/>
                <c:pt idx="9">
                  <c:v>F</c:v>
                </c:pt>
                <c:pt idx="10">
                  <c:v>154.2329865</c:v>
                </c:pt>
                <c:pt idx="14">
                  <c:v>P-value</c:v>
                </c:pt>
                <c:pt idx="15">
                  <c:v>#N/A</c:v>
                </c:pt>
                <c:pt idx="16">
                  <c:v>2.72545E-06</c:v>
                </c:pt>
                <c:pt idx="17">
                  <c:v>0.089611414</c:v>
                </c:pt>
                <c:pt idx="18">
                  <c:v>0.000195721</c:v>
                </c:pt>
                <c:pt idx="19">
                  <c:v>0.168633374</c:v>
                </c:pt>
              </c:strCache>
            </c:strRef>
          </c:xVal>
          <c:yVal>
            <c:numRef>
              <c:f>Regressao2!$B$28:$B$67</c:f>
              <c:numCache>
                <c:formatCode>General</c:formatCode>
                <c:ptCount val="40"/>
                <c:pt idx="0">
                  <c:v>0.44542055671353409</c:v>
                </c:pt>
                <c:pt idx="1">
                  <c:v>0.52281515830920544</c:v>
                </c:pt>
                <c:pt idx="2">
                  <c:v>0.54051838368132377</c:v>
                </c:pt>
                <c:pt idx="3">
                  <c:v>2.2920167008674506</c:v>
                </c:pt>
                <c:pt idx="4">
                  <c:v>0.44542055671353409</c:v>
                </c:pt>
                <c:pt idx="5">
                  <c:v>5.0525995400588108</c:v>
                </c:pt>
                <c:pt idx="6">
                  <c:v>2.3067570144562315</c:v>
                </c:pt>
                <c:pt idx="7">
                  <c:v>5.9814661251427701</c:v>
                </c:pt>
                <c:pt idx="8">
                  <c:v>-1.6762191876945804</c:v>
                </c:pt>
                <c:pt idx="9">
                  <c:v>-3.9667930632812696</c:v>
                </c:pt>
                <c:pt idx="10">
                  <c:v>8.1923237086760352</c:v>
                </c:pt>
                <c:pt idx="11">
                  <c:v>1.0955013037457073</c:v>
                </c:pt>
                <c:pt idx="12">
                  <c:v>4.9849631493621089</c:v>
                </c:pt>
                <c:pt idx="13">
                  <c:v>25.642568084625019</c:v>
                </c:pt>
                <c:pt idx="14">
                  <c:v>29.197575438041699</c:v>
                </c:pt>
                <c:pt idx="15">
                  <c:v>30.645233597809515</c:v>
                </c:pt>
                <c:pt idx="16">
                  <c:v>24.819223944821815</c:v>
                </c:pt>
                <c:pt idx="17">
                  <c:v>11.843244148182075</c:v>
                </c:pt>
                <c:pt idx="18">
                  <c:v>36.213880229078754</c:v>
                </c:pt>
                <c:pt idx="19">
                  <c:v>36.213880229078754</c:v>
                </c:pt>
                <c:pt idx="20">
                  <c:v>40.43762880827969</c:v>
                </c:pt>
                <c:pt idx="21">
                  <c:v>58.011727236311586</c:v>
                </c:pt>
                <c:pt idx="22">
                  <c:v>46.072368397797362</c:v>
                </c:pt>
                <c:pt idx="23">
                  <c:v>42.147637800333428</c:v>
                </c:pt>
                <c:pt idx="24">
                  <c:v>15.548624700318616</c:v>
                </c:pt>
                <c:pt idx="25">
                  <c:v>62.786122691832283</c:v>
                </c:pt>
                <c:pt idx="26">
                  <c:v>26.985074475716168</c:v>
                </c:pt>
                <c:pt idx="27">
                  <c:v>53.787864948903831</c:v>
                </c:pt>
                <c:pt idx="28">
                  <c:v>26.985074475716168</c:v>
                </c:pt>
                <c:pt idx="29">
                  <c:v>53.787864948903831</c:v>
                </c:pt>
                <c:pt idx="30">
                  <c:v>64.291717369931291</c:v>
                </c:pt>
                <c:pt idx="31">
                  <c:v>86.603305310783483</c:v>
                </c:pt>
                <c:pt idx="32">
                  <c:v>81.106929920457986</c:v>
                </c:pt>
                <c:pt idx="33">
                  <c:v>76.812534961491863</c:v>
                </c:pt>
                <c:pt idx="34">
                  <c:v>86.285571620417386</c:v>
                </c:pt>
                <c:pt idx="35">
                  <c:v>110.21151313984203</c:v>
                </c:pt>
                <c:pt idx="36">
                  <c:v>97.377291539355753</c:v>
                </c:pt>
                <c:pt idx="37">
                  <c:v>77.438382504219902</c:v>
                </c:pt>
                <c:pt idx="38">
                  <c:v>91.572429037596578</c:v>
                </c:pt>
                <c:pt idx="39">
                  <c:v>91.922302265660761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8F-9249-AF0B-0F7F644E7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313311"/>
        <c:axId val="864314943"/>
      </c:scatterChart>
      <c:valAx>
        <c:axId val="864313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psd_desvio</a:t>
                </a:r>
              </a:p>
            </c:rich>
          </c:tx>
          <c:overlay val="0"/>
        </c:title>
        <c:majorTickMark val="out"/>
        <c:minorTickMark val="none"/>
        <c:tickLblPos val="nextTo"/>
        <c:crossAx val="864314943"/>
        <c:crosses val="autoZero"/>
        <c:crossBetween val="midCat"/>
      </c:valAx>
      <c:valAx>
        <c:axId val="864314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643133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49D259-4A25-3C48-B922-A7D066406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63500</xdr:rowOff>
    </xdr:from>
    <xdr:to>
      <xdr:col>16</xdr:col>
      <xdr:colOff>279400</xdr:colOff>
      <xdr:row>13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F4F32-1315-8649-8283-B9E14E691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5</xdr:row>
      <xdr:rowOff>63500</xdr:rowOff>
    </xdr:from>
    <xdr:to>
      <xdr:col>17</xdr:col>
      <xdr:colOff>279400</xdr:colOff>
      <xdr:row>15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F2D885-BB00-9F44-9CAB-5B193C6F0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279400</xdr:colOff>
      <xdr:row>7</xdr:row>
      <xdr:rowOff>63500</xdr:rowOff>
    </xdr:from>
    <xdr:to>
      <xdr:col>18</xdr:col>
      <xdr:colOff>279400</xdr:colOff>
      <xdr:row>17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232C09-B97B-4E45-A220-5BC60473F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279400</xdr:colOff>
      <xdr:row>9</xdr:row>
      <xdr:rowOff>63500</xdr:rowOff>
    </xdr:from>
    <xdr:to>
      <xdr:col>19</xdr:col>
      <xdr:colOff>279400</xdr:colOff>
      <xdr:row>19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ACEA60-82AE-3544-93EF-A9594FE73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86FAED-58EA-504D-B7EE-B57AA6FCB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63500</xdr:rowOff>
    </xdr:from>
    <xdr:to>
      <xdr:col>16</xdr:col>
      <xdr:colOff>279400</xdr:colOff>
      <xdr:row>13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875C37-E0D4-2341-9A34-5E4ADC4EB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5</xdr:row>
      <xdr:rowOff>63500</xdr:rowOff>
    </xdr:from>
    <xdr:to>
      <xdr:col>17</xdr:col>
      <xdr:colOff>279400</xdr:colOff>
      <xdr:row>15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BDB8A3-96E9-AD40-B495-2DD7A7516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279400</xdr:colOff>
      <xdr:row>7</xdr:row>
      <xdr:rowOff>63500</xdr:rowOff>
    </xdr:from>
    <xdr:to>
      <xdr:col>18</xdr:col>
      <xdr:colOff>279400</xdr:colOff>
      <xdr:row>17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06F389-9DB4-6744-846A-F5241E5A3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496AD7-3937-0440-8F7E-F77C4063B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63500</xdr:rowOff>
    </xdr:from>
    <xdr:to>
      <xdr:col>16</xdr:col>
      <xdr:colOff>279400</xdr:colOff>
      <xdr:row>13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5EB27E-79C3-2A48-AFA1-C3F4A8C6B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5</xdr:row>
      <xdr:rowOff>63500</xdr:rowOff>
    </xdr:from>
    <xdr:to>
      <xdr:col>17</xdr:col>
      <xdr:colOff>279400</xdr:colOff>
      <xdr:row>15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CE2ABE-1E37-194B-80FE-3B5163C3B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D4020-BA89-7049-8CDA-44AEBD13B200}">
  <dimension ref="A1:I68"/>
  <sheetViews>
    <sheetView tabSelected="1" workbookViewId="0">
      <selection sqref="A1:I68"/>
    </sheetView>
  </sheetViews>
  <sheetFormatPr baseColWidth="10" defaultRowHeight="16" x14ac:dyDescent="0.2"/>
  <sheetData>
    <row r="1" spans="1:9" x14ac:dyDescent="0.2">
      <c r="A1" t="s">
        <v>11</v>
      </c>
    </row>
    <row r="2" spans="1:9" ht="17" thickBot="1" x14ac:dyDescent="0.25"/>
    <row r="3" spans="1:9" x14ac:dyDescent="0.2">
      <c r="A3" s="13" t="s">
        <v>12</v>
      </c>
      <c r="B3" s="13"/>
    </row>
    <row r="4" spans="1:9" x14ac:dyDescent="0.2">
      <c r="A4" s="10" t="s">
        <v>13</v>
      </c>
      <c r="B4" s="10">
        <v>0.97207131915515399</v>
      </c>
    </row>
    <row r="5" spans="1:9" x14ac:dyDescent="0.2">
      <c r="A5" s="10" t="s">
        <v>14</v>
      </c>
      <c r="B5" s="10">
        <v>0.94492264952404115</v>
      </c>
    </row>
    <row r="6" spans="1:9" x14ac:dyDescent="0.2">
      <c r="A6" s="10" t="s">
        <v>15</v>
      </c>
      <c r="B6" s="10">
        <v>0.91005666661250295</v>
      </c>
    </row>
    <row r="7" spans="1:9" x14ac:dyDescent="0.2">
      <c r="A7" s="10" t="s">
        <v>16</v>
      </c>
      <c r="B7" s="10">
        <v>13.056502897637559</v>
      </c>
    </row>
    <row r="8" spans="1:9" ht="17" thickBot="1" x14ac:dyDescent="0.25">
      <c r="A8" s="11" t="s">
        <v>17</v>
      </c>
      <c r="B8" s="11">
        <v>40</v>
      </c>
    </row>
    <row r="10" spans="1:9" ht="17" thickBot="1" x14ac:dyDescent="0.25">
      <c r="A10" t="s">
        <v>18</v>
      </c>
    </row>
    <row r="11" spans="1:9" x14ac:dyDescent="0.2">
      <c r="A11" s="12"/>
      <c r="B11" s="12" t="s">
        <v>23</v>
      </c>
      <c r="C11" s="12" t="s">
        <v>24</v>
      </c>
      <c r="D11" s="12" t="s">
        <v>25</v>
      </c>
      <c r="E11" s="12" t="s">
        <v>26</v>
      </c>
      <c r="F11" s="12" t="s">
        <v>27</v>
      </c>
    </row>
    <row r="12" spans="1:9" x14ac:dyDescent="0.2">
      <c r="A12" s="10" t="s">
        <v>19</v>
      </c>
      <c r="B12" s="10">
        <v>5</v>
      </c>
      <c r="C12" s="10">
        <v>102363.47062293938</v>
      </c>
      <c r="D12" s="10">
        <v>20472.694124587877</v>
      </c>
      <c r="E12" s="10">
        <v>120.09398581283386</v>
      </c>
      <c r="F12" s="10">
        <v>1.3442432438985948E-20</v>
      </c>
    </row>
    <row r="13" spans="1:9" x14ac:dyDescent="0.2">
      <c r="A13" s="10" t="s">
        <v>20</v>
      </c>
      <c r="B13" s="10">
        <v>35</v>
      </c>
      <c r="C13" s="10">
        <v>5966.5293770606295</v>
      </c>
      <c r="D13" s="10">
        <v>170.47226791601798</v>
      </c>
      <c r="E13" s="10"/>
      <c r="F13" s="10"/>
    </row>
    <row r="14" spans="1:9" ht="17" thickBot="1" x14ac:dyDescent="0.25">
      <c r="A14" s="11" t="s">
        <v>21</v>
      </c>
      <c r="B14" s="11">
        <v>40</v>
      </c>
      <c r="C14" s="11">
        <v>108330</v>
      </c>
      <c r="D14" s="11"/>
      <c r="E14" s="11"/>
      <c r="F14" s="11"/>
    </row>
    <row r="15" spans="1:9" ht="17" thickBot="1" x14ac:dyDescent="0.25"/>
    <row r="16" spans="1:9" x14ac:dyDescent="0.2">
      <c r="A16" s="12"/>
      <c r="B16" s="12" t="s">
        <v>28</v>
      </c>
      <c r="C16" s="12" t="s">
        <v>16</v>
      </c>
      <c r="D16" s="12" t="s">
        <v>29</v>
      </c>
      <c r="E16" s="12" t="s">
        <v>30</v>
      </c>
      <c r="F16" s="12" t="s">
        <v>31</v>
      </c>
      <c r="G16" s="12" t="s">
        <v>32</v>
      </c>
      <c r="H16" s="12" t="s">
        <v>33</v>
      </c>
      <c r="I16" s="12" t="s">
        <v>34</v>
      </c>
    </row>
    <row r="17" spans="1:9" x14ac:dyDescent="0.2">
      <c r="A17" s="10" t="s">
        <v>22</v>
      </c>
      <c r="B17" s="10">
        <v>0</v>
      </c>
      <c r="C17" s="10" t="e">
        <v>#N/A</v>
      </c>
      <c r="D17" s="10" t="e">
        <v>#N/A</v>
      </c>
      <c r="E17" s="10" t="e">
        <v>#N/A</v>
      </c>
      <c r="F17" s="10" t="e">
        <v>#N/A</v>
      </c>
      <c r="G17" s="10" t="e">
        <v>#N/A</v>
      </c>
      <c r="H17" s="10" t="e">
        <v>#N/A</v>
      </c>
      <c r="I17" s="10" t="e">
        <v>#N/A</v>
      </c>
    </row>
    <row r="18" spans="1:9" x14ac:dyDescent="0.2">
      <c r="A18" s="10" t="s">
        <v>2</v>
      </c>
      <c r="B18" s="10">
        <v>4.1766481760713356E-6</v>
      </c>
      <c r="C18" s="10">
        <v>7.628112012374245E-7</v>
      </c>
      <c r="D18" s="10">
        <v>5.4753367141122471</v>
      </c>
      <c r="E18" s="10">
        <v>3.7983903041079919E-6</v>
      </c>
      <c r="F18" s="10">
        <v>2.6280591086810719E-6</v>
      </c>
      <c r="G18" s="10">
        <v>5.7252372434615994E-6</v>
      </c>
      <c r="H18" s="10">
        <v>2.8878233799743042E-6</v>
      </c>
      <c r="I18" s="10">
        <v>5.4654729721683675E-6</v>
      </c>
    </row>
    <row r="19" spans="1:9" x14ac:dyDescent="0.2">
      <c r="A19" s="10" t="s">
        <v>3</v>
      </c>
      <c r="B19" s="10">
        <v>9.9320548290648038E-3</v>
      </c>
      <c r="C19" s="10">
        <v>5.1484424647588643E-2</v>
      </c>
      <c r="D19" s="10">
        <v>0.19291377726467393</v>
      </c>
      <c r="E19" s="10">
        <v>0.84814159479247175</v>
      </c>
      <c r="F19" s="10">
        <v>-9.4586883829412313E-2</v>
      </c>
      <c r="G19" s="10">
        <v>0.11445099348754191</v>
      </c>
      <c r="H19" s="10">
        <v>-7.7054611060164382E-2</v>
      </c>
      <c r="I19" s="10">
        <v>9.691872071829398E-2</v>
      </c>
    </row>
    <row r="20" spans="1:9" x14ac:dyDescent="0.2">
      <c r="A20" s="10" t="s">
        <v>4</v>
      </c>
      <c r="B20" s="10">
        <v>0.10734055749688003</v>
      </c>
      <c r="C20" s="10">
        <v>6.8221922356847584E-2</v>
      </c>
      <c r="D20" s="10">
        <v>1.5734027096952072</v>
      </c>
      <c r="E20" s="10">
        <v>0.12462294652081096</v>
      </c>
      <c r="F20" s="10">
        <v>-3.1157307960235622E-2</v>
      </c>
      <c r="G20" s="10">
        <v>0.24583842295399566</v>
      </c>
      <c r="H20" s="10">
        <v>-7.9253235340733252E-3</v>
      </c>
      <c r="I20" s="10">
        <v>0.22260643852783338</v>
      </c>
    </row>
    <row r="21" spans="1:9" x14ac:dyDescent="0.2">
      <c r="A21" s="10" t="s">
        <v>0</v>
      </c>
      <c r="B21" s="10">
        <v>-1.1990705540264605E-2</v>
      </c>
      <c r="C21" s="10">
        <v>2.9277670652142207E-3</v>
      </c>
      <c r="D21" s="10">
        <v>-4.0955121337111091</v>
      </c>
      <c r="E21" s="10">
        <v>2.3661350790518126E-4</v>
      </c>
      <c r="F21" s="10">
        <v>-1.7934388671426237E-2</v>
      </c>
      <c r="G21" s="10">
        <v>-6.0470224091029737E-3</v>
      </c>
      <c r="H21" s="10">
        <v>-1.693738013644671E-2</v>
      </c>
      <c r="I21" s="10">
        <v>-7.0440309440825011E-3</v>
      </c>
    </row>
    <row r="22" spans="1:9" ht="17" thickBot="1" x14ac:dyDescent="0.25">
      <c r="A22" s="11" t="s">
        <v>1</v>
      </c>
      <c r="B22" s="11">
        <v>-3.2384462753787361E-4</v>
      </c>
      <c r="C22" s="11">
        <v>2.3584596110217429E-4</v>
      </c>
      <c r="D22" s="11">
        <v>-1.373119242850108</v>
      </c>
      <c r="E22" s="11">
        <v>0.17844889052725732</v>
      </c>
      <c r="F22" s="11">
        <v>-8.0263738301721986E-4</v>
      </c>
      <c r="G22" s="11">
        <v>1.549481279414726E-4</v>
      </c>
      <c r="H22" s="11">
        <v>-7.2232346769482295E-4</v>
      </c>
      <c r="I22" s="11">
        <v>7.4634212619075684E-5</v>
      </c>
    </row>
    <row r="26" spans="1:9" x14ac:dyDescent="0.2">
      <c r="A26" t="s">
        <v>35</v>
      </c>
    </row>
    <row r="27" spans="1:9" ht="17" thickBot="1" x14ac:dyDescent="0.25"/>
    <row r="28" spans="1:9" x14ac:dyDescent="0.2">
      <c r="A28" s="12" t="s">
        <v>36</v>
      </c>
      <c r="B28" s="12" t="s">
        <v>37</v>
      </c>
      <c r="C28" s="12" t="s">
        <v>38</v>
      </c>
    </row>
    <row r="29" spans="1:9" x14ac:dyDescent="0.2">
      <c r="A29" s="10">
        <v>1</v>
      </c>
      <c r="B29" s="10">
        <v>1.604182206019753</v>
      </c>
      <c r="C29" s="10">
        <v>-1.604182206019753</v>
      </c>
    </row>
    <row r="30" spans="1:9" x14ac:dyDescent="0.2">
      <c r="A30" s="10">
        <v>2</v>
      </c>
      <c r="B30" s="10">
        <v>1.9002870131550238</v>
      </c>
      <c r="C30" s="10">
        <v>-1.9002870131550238</v>
      </c>
    </row>
    <row r="31" spans="1:9" x14ac:dyDescent="0.2">
      <c r="A31" s="10">
        <v>3</v>
      </c>
      <c r="B31" s="10">
        <v>0.96001320760964082</v>
      </c>
      <c r="C31" s="10">
        <v>-0.96001320760964082</v>
      </c>
    </row>
    <row r="32" spans="1:9" x14ac:dyDescent="0.2">
      <c r="A32" s="10">
        <v>4</v>
      </c>
      <c r="B32" s="10">
        <v>3.3251853840358154</v>
      </c>
      <c r="C32" s="10">
        <v>-3.3251853840358154</v>
      </c>
    </row>
    <row r="33" spans="1:3" x14ac:dyDescent="0.2">
      <c r="A33" s="10">
        <v>5</v>
      </c>
      <c r="B33" s="10">
        <v>1.604182206019753</v>
      </c>
      <c r="C33" s="10">
        <v>-1.604182206019753</v>
      </c>
    </row>
    <row r="34" spans="1:3" x14ac:dyDescent="0.2">
      <c r="A34" s="10">
        <v>6</v>
      </c>
      <c r="B34" s="10">
        <v>5.0700460019819005</v>
      </c>
      <c r="C34" s="10">
        <v>-1.0700460019819005</v>
      </c>
    </row>
    <row r="35" spans="1:3" x14ac:dyDescent="0.2">
      <c r="A35" s="10">
        <v>7</v>
      </c>
      <c r="B35" s="10">
        <v>2.1321887823853851</v>
      </c>
      <c r="C35" s="10">
        <v>1.8678112176146149</v>
      </c>
    </row>
    <row r="36" spans="1:3" x14ac:dyDescent="0.2">
      <c r="A36" s="10">
        <v>8</v>
      </c>
      <c r="B36" s="10">
        <v>5.8678313549158592</v>
      </c>
      <c r="C36" s="10">
        <v>-1.8678313549158592</v>
      </c>
    </row>
    <row r="37" spans="1:3" x14ac:dyDescent="0.2">
      <c r="A37" s="10">
        <v>9</v>
      </c>
      <c r="B37" s="10">
        <v>-1.7646917714618291</v>
      </c>
      <c r="C37" s="10">
        <v>5.7646917714618287</v>
      </c>
    </row>
    <row r="38" spans="1:3" x14ac:dyDescent="0.2">
      <c r="A38" s="10">
        <v>10</v>
      </c>
      <c r="B38" s="10">
        <v>-3.8713209290822026</v>
      </c>
      <c r="C38" s="10">
        <v>7.8713209290822022</v>
      </c>
    </row>
    <row r="39" spans="1:3" x14ac:dyDescent="0.2">
      <c r="A39" s="10">
        <v>11</v>
      </c>
      <c r="B39" s="10">
        <v>8.1401437463006072</v>
      </c>
      <c r="C39" s="10">
        <v>1.8598562536993928</v>
      </c>
    </row>
    <row r="40" spans="1:3" x14ac:dyDescent="0.2">
      <c r="A40" s="10">
        <v>12</v>
      </c>
      <c r="B40" s="10">
        <v>1.0791536105219981</v>
      </c>
      <c r="C40" s="10">
        <v>8.920846389478001</v>
      </c>
    </row>
    <row r="41" spans="1:3" x14ac:dyDescent="0.2">
      <c r="A41" s="10">
        <v>13</v>
      </c>
      <c r="B41" s="10">
        <v>4.7745400969559704</v>
      </c>
      <c r="C41" s="10">
        <v>5.2254599030440296</v>
      </c>
    </row>
    <row r="42" spans="1:3" x14ac:dyDescent="0.2">
      <c r="A42" s="10">
        <v>14</v>
      </c>
      <c r="B42" s="10">
        <v>25.60333889646877</v>
      </c>
      <c r="C42" s="10">
        <v>-15.60333889646877</v>
      </c>
    </row>
    <row r="43" spans="1:3" x14ac:dyDescent="0.2">
      <c r="A43" s="10">
        <v>15</v>
      </c>
      <c r="B43" s="10">
        <v>29.298615351867991</v>
      </c>
      <c r="C43" s="10">
        <v>-19.298615351867991</v>
      </c>
    </row>
    <row r="44" spans="1:3" x14ac:dyDescent="0.2">
      <c r="A44" s="10">
        <v>16</v>
      </c>
      <c r="B44" s="10">
        <v>30.787858378181205</v>
      </c>
      <c r="C44" s="10">
        <v>-10.787858378181205</v>
      </c>
    </row>
    <row r="45" spans="1:3" x14ac:dyDescent="0.2">
      <c r="A45" s="10">
        <v>17</v>
      </c>
      <c r="B45" s="10">
        <v>24.74209621893878</v>
      </c>
      <c r="C45" s="10">
        <v>-4.7420962189387801</v>
      </c>
    </row>
    <row r="46" spans="1:3" x14ac:dyDescent="0.2">
      <c r="A46" s="10">
        <v>18</v>
      </c>
      <c r="B46" s="10">
        <v>11.841114324560955</v>
      </c>
      <c r="C46" s="10">
        <v>8.1588856754390449</v>
      </c>
    </row>
    <row r="47" spans="1:3" x14ac:dyDescent="0.2">
      <c r="A47" s="10">
        <v>19</v>
      </c>
      <c r="B47" s="10">
        <v>36.145850987392876</v>
      </c>
      <c r="C47" s="10">
        <v>-16.145850987392876</v>
      </c>
    </row>
    <row r="48" spans="1:3" x14ac:dyDescent="0.2">
      <c r="A48" s="10">
        <v>20</v>
      </c>
      <c r="B48" s="10">
        <v>36.145850987392876</v>
      </c>
      <c r="C48" s="10">
        <v>-16.145850987392876</v>
      </c>
    </row>
    <row r="49" spans="1:3" x14ac:dyDescent="0.2">
      <c r="A49" s="10">
        <v>21</v>
      </c>
      <c r="B49" s="10">
        <v>40.557902247355642</v>
      </c>
      <c r="C49" s="10">
        <v>-10.557902247355642</v>
      </c>
    </row>
    <row r="50" spans="1:3" x14ac:dyDescent="0.2">
      <c r="A50" s="10">
        <v>22</v>
      </c>
      <c r="B50" s="10">
        <v>57.858314270423669</v>
      </c>
      <c r="C50" s="10">
        <v>-27.858314270423669</v>
      </c>
    </row>
    <row r="51" spans="1:3" x14ac:dyDescent="0.2">
      <c r="A51" s="10">
        <v>23</v>
      </c>
      <c r="B51" s="10">
        <v>46.049504516184172</v>
      </c>
      <c r="C51" s="10">
        <v>-16.049504516184172</v>
      </c>
    </row>
    <row r="52" spans="1:3" x14ac:dyDescent="0.2">
      <c r="A52" s="10">
        <v>24</v>
      </c>
      <c r="B52" s="10">
        <v>42.194036291223213</v>
      </c>
      <c r="C52" s="10">
        <v>-12.194036291223213</v>
      </c>
    </row>
    <row r="53" spans="1:3" x14ac:dyDescent="0.2">
      <c r="A53" s="10">
        <v>25</v>
      </c>
      <c r="B53" s="10">
        <v>15.514706190629873</v>
      </c>
      <c r="C53" s="10">
        <v>14.485293809370127</v>
      </c>
    </row>
    <row r="54" spans="1:3" x14ac:dyDescent="0.2">
      <c r="A54" s="10">
        <v>26</v>
      </c>
      <c r="B54" s="10">
        <v>62.644260992729002</v>
      </c>
      <c r="C54" s="10">
        <v>-7.6442609927290022</v>
      </c>
    </row>
    <row r="55" spans="1:3" x14ac:dyDescent="0.2">
      <c r="A55" s="10">
        <v>27</v>
      </c>
      <c r="B55" s="10">
        <v>27.194919320513456</v>
      </c>
      <c r="C55" s="10">
        <v>27.805080679486544</v>
      </c>
    </row>
    <row r="56" spans="1:3" x14ac:dyDescent="0.2">
      <c r="A56" s="10">
        <v>28</v>
      </c>
      <c r="B56" s="10">
        <v>53.604821240135465</v>
      </c>
      <c r="C56" s="10">
        <v>1.3951787598645353</v>
      </c>
    </row>
    <row r="57" spans="1:3" x14ac:dyDescent="0.2">
      <c r="A57" s="10">
        <v>29</v>
      </c>
      <c r="B57" s="10">
        <v>27.194919320513456</v>
      </c>
      <c r="C57" s="10">
        <v>27.805080679486544</v>
      </c>
    </row>
    <row r="58" spans="1:3" x14ac:dyDescent="0.2">
      <c r="A58" s="10">
        <v>30</v>
      </c>
      <c r="B58" s="10">
        <v>53.604821240135465</v>
      </c>
      <c r="C58" s="10">
        <v>1.3951787598645353</v>
      </c>
    </row>
    <row r="59" spans="1:3" x14ac:dyDescent="0.2">
      <c r="A59" s="10">
        <v>31</v>
      </c>
      <c r="B59" s="10">
        <v>64.377284007075247</v>
      </c>
      <c r="C59" s="10">
        <v>20.622715992924753</v>
      </c>
    </row>
    <row r="60" spans="1:3" x14ac:dyDescent="0.2">
      <c r="A60" s="10">
        <v>32</v>
      </c>
      <c r="B60" s="10">
        <v>86.566471283610042</v>
      </c>
      <c r="C60" s="10">
        <v>-1.5664712836100421</v>
      </c>
    </row>
    <row r="61" spans="1:3" x14ac:dyDescent="0.2">
      <c r="A61" s="10">
        <v>33</v>
      </c>
      <c r="B61" s="10">
        <v>81.123162544774488</v>
      </c>
      <c r="C61" s="10">
        <v>3.8768374552255125</v>
      </c>
    </row>
    <row r="62" spans="1:3" x14ac:dyDescent="0.2">
      <c r="A62" s="10">
        <v>34</v>
      </c>
      <c r="B62" s="10">
        <v>76.961965146743893</v>
      </c>
      <c r="C62" s="10">
        <v>8.0380348532561072</v>
      </c>
    </row>
    <row r="63" spans="1:3" x14ac:dyDescent="0.2">
      <c r="A63" s="10">
        <v>35</v>
      </c>
      <c r="B63" s="10">
        <v>86.443102285027678</v>
      </c>
      <c r="C63" s="10">
        <v>-1.4431022850276776</v>
      </c>
    </row>
    <row r="64" spans="1:3" x14ac:dyDescent="0.2">
      <c r="A64" s="10">
        <v>36</v>
      </c>
      <c r="B64" s="10">
        <v>110.2807235918679</v>
      </c>
      <c r="C64" s="10">
        <v>-10.280723591867897</v>
      </c>
    </row>
    <row r="65" spans="1:3" x14ac:dyDescent="0.2">
      <c r="A65" s="10">
        <v>37</v>
      </c>
      <c r="B65" s="10">
        <v>97.532249077624357</v>
      </c>
      <c r="C65" s="10">
        <v>2.4677509223756431</v>
      </c>
    </row>
    <row r="66" spans="1:3" x14ac:dyDescent="0.2">
      <c r="A66" s="10">
        <v>38</v>
      </c>
      <c r="B66" s="10">
        <v>77.279326826646326</v>
      </c>
      <c r="C66" s="10">
        <v>22.720673173353674</v>
      </c>
    </row>
    <row r="67" spans="1:3" x14ac:dyDescent="0.2">
      <c r="A67" s="10">
        <v>39</v>
      </c>
      <c r="B67" s="10">
        <v>91.550202822614963</v>
      </c>
      <c r="C67" s="10">
        <v>8.4497971773850367</v>
      </c>
    </row>
    <row r="68" spans="1:3" ht="17" thickBot="1" x14ac:dyDescent="0.25">
      <c r="A68" s="11">
        <v>40</v>
      </c>
      <c r="B68" s="11">
        <v>91.735123728978863</v>
      </c>
      <c r="C68" s="11">
        <v>8.2648762710211372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018A-85C3-C647-9B2F-2EE84FC79D1A}">
  <dimension ref="A1:I67"/>
  <sheetViews>
    <sheetView workbookViewId="0">
      <selection sqref="A1:I67"/>
    </sheetView>
  </sheetViews>
  <sheetFormatPr baseColWidth="10" defaultRowHeight="16" x14ac:dyDescent="0.2"/>
  <sheetData>
    <row r="1" spans="1:9" x14ac:dyDescent="0.2">
      <c r="A1" t="s">
        <v>11</v>
      </c>
    </row>
    <row r="2" spans="1:9" ht="17" thickBot="1" x14ac:dyDescent="0.25"/>
    <row r="3" spans="1:9" x14ac:dyDescent="0.2">
      <c r="A3" s="13" t="s">
        <v>12</v>
      </c>
      <c r="B3" s="13"/>
    </row>
    <row r="4" spans="1:9" x14ac:dyDescent="0.2">
      <c r="A4" s="10" t="s">
        <v>13</v>
      </c>
      <c r="B4" s="10">
        <v>0.97204119533201361</v>
      </c>
    </row>
    <row r="5" spans="1:9" x14ac:dyDescent="0.2">
      <c r="A5" s="10" t="s">
        <v>14</v>
      </c>
      <c r="B5" s="10">
        <v>0.94486408542248979</v>
      </c>
    </row>
    <row r="6" spans="1:9" x14ac:dyDescent="0.2">
      <c r="A6" s="10" t="s">
        <v>15</v>
      </c>
      <c r="B6" s="10">
        <v>0.91249164809658623</v>
      </c>
    </row>
    <row r="7" spans="1:9" x14ac:dyDescent="0.2">
      <c r="A7" s="10" t="s">
        <v>16</v>
      </c>
      <c r="B7" s="10">
        <v>12.880728095989937</v>
      </c>
    </row>
    <row r="8" spans="1:9" ht="17" thickBot="1" x14ac:dyDescent="0.25">
      <c r="A8" s="11" t="s">
        <v>17</v>
      </c>
      <c r="B8" s="11">
        <v>40</v>
      </c>
    </row>
    <row r="10" spans="1:9" ht="17" thickBot="1" x14ac:dyDescent="0.25">
      <c r="A10" t="s">
        <v>18</v>
      </c>
    </row>
    <row r="11" spans="1:9" x14ac:dyDescent="0.2">
      <c r="A11" s="12"/>
      <c r="B11" s="12" t="s">
        <v>23</v>
      </c>
      <c r="C11" s="12" t="s">
        <v>24</v>
      </c>
      <c r="D11" s="12" t="s">
        <v>25</v>
      </c>
      <c r="E11" s="12" t="s">
        <v>26</v>
      </c>
      <c r="F11" s="12" t="s">
        <v>27</v>
      </c>
    </row>
    <row r="12" spans="1:9" x14ac:dyDescent="0.2">
      <c r="A12" s="10" t="s">
        <v>19</v>
      </c>
      <c r="B12" s="10">
        <v>4</v>
      </c>
      <c r="C12" s="10">
        <v>102357.12637381832</v>
      </c>
      <c r="D12" s="10">
        <v>25589.28159345458</v>
      </c>
      <c r="E12" s="10">
        <v>154.2329865018884</v>
      </c>
      <c r="F12" s="10">
        <v>1.0403696542216846E-21</v>
      </c>
    </row>
    <row r="13" spans="1:9" x14ac:dyDescent="0.2">
      <c r="A13" s="10" t="s">
        <v>20</v>
      </c>
      <c r="B13" s="10">
        <v>36</v>
      </c>
      <c r="C13" s="10">
        <v>5972.8736261816839</v>
      </c>
      <c r="D13" s="10">
        <v>165.91315628282456</v>
      </c>
      <c r="E13" s="10"/>
      <c r="F13" s="10"/>
    </row>
    <row r="14" spans="1:9" ht="17" thickBot="1" x14ac:dyDescent="0.25">
      <c r="A14" s="11" t="s">
        <v>21</v>
      </c>
      <c r="B14" s="11">
        <v>40</v>
      </c>
      <c r="C14" s="11">
        <v>108330</v>
      </c>
      <c r="D14" s="11"/>
      <c r="E14" s="11"/>
      <c r="F14" s="11"/>
    </row>
    <row r="15" spans="1:9" ht="17" thickBot="1" x14ac:dyDescent="0.25"/>
    <row r="16" spans="1:9" x14ac:dyDescent="0.2">
      <c r="A16" s="12"/>
      <c r="B16" s="12" t="s">
        <v>28</v>
      </c>
      <c r="C16" s="12" t="s">
        <v>16</v>
      </c>
      <c r="D16" s="12" t="s">
        <v>29</v>
      </c>
      <c r="E16" s="12" t="s">
        <v>30</v>
      </c>
      <c r="F16" s="12" t="s">
        <v>31</v>
      </c>
      <c r="G16" s="12" t="s">
        <v>32</v>
      </c>
      <c r="H16" s="12" t="s">
        <v>33</v>
      </c>
      <c r="I16" s="12" t="s">
        <v>34</v>
      </c>
    </row>
    <row r="17" spans="1:9" x14ac:dyDescent="0.2">
      <c r="A17" s="10" t="s">
        <v>22</v>
      </c>
      <c r="B17" s="10">
        <v>0</v>
      </c>
      <c r="C17" s="10" t="e">
        <v>#N/A</v>
      </c>
      <c r="D17" s="10" t="e">
        <v>#N/A</v>
      </c>
      <c r="E17" s="10" t="e">
        <v>#N/A</v>
      </c>
      <c r="F17" s="10" t="e">
        <v>#N/A</v>
      </c>
      <c r="G17" s="10" t="e">
        <v>#N/A</v>
      </c>
      <c r="H17" s="10" t="e">
        <v>#N/A</v>
      </c>
      <c r="I17" s="10" t="e">
        <v>#N/A</v>
      </c>
    </row>
    <row r="18" spans="1:9" x14ac:dyDescent="0.2">
      <c r="A18" s="10" t="s">
        <v>2</v>
      </c>
      <c r="B18" s="10">
        <v>4.1800533327532077E-6</v>
      </c>
      <c r="C18" s="10">
        <v>7.5234026138487559E-7</v>
      </c>
      <c r="D18" s="10">
        <v>5.5560675764696486</v>
      </c>
      <c r="E18" s="10">
        <v>2.725450542598887E-6</v>
      </c>
      <c r="F18" s="10">
        <v>2.6542365619424765E-6</v>
      </c>
      <c r="G18" s="10">
        <v>5.7058701035639388E-6</v>
      </c>
      <c r="H18" s="10">
        <v>2.9098789892190734E-6</v>
      </c>
      <c r="I18" s="10">
        <v>5.4502276762873423E-6</v>
      </c>
    </row>
    <row r="19" spans="1:9" x14ac:dyDescent="0.2">
      <c r="A19" s="10" t="s">
        <v>4</v>
      </c>
      <c r="B19" s="10">
        <v>0.11147241374592962</v>
      </c>
      <c r="C19" s="10">
        <v>6.3900619893686311E-2</v>
      </c>
      <c r="D19" s="10">
        <v>1.7444652951941648</v>
      </c>
      <c r="E19" s="10">
        <v>8.9611413504188261E-2</v>
      </c>
      <c r="F19" s="10">
        <v>-1.8124050119387725E-2</v>
      </c>
      <c r="G19" s="10">
        <v>0.24106887761124696</v>
      </c>
      <c r="H19" s="10">
        <v>3.5891432487714092E-3</v>
      </c>
      <c r="I19" s="10">
        <v>0.21935568424308782</v>
      </c>
    </row>
    <row r="20" spans="1:9" x14ac:dyDescent="0.2">
      <c r="A20" s="10" t="s">
        <v>0</v>
      </c>
      <c r="B20" s="10">
        <v>-1.1972594569368882E-2</v>
      </c>
      <c r="C20" s="10">
        <v>2.8868663301437111E-3</v>
      </c>
      <c r="D20" s="10">
        <v>-4.1472632259952524</v>
      </c>
      <c r="E20" s="10">
        <v>1.9572072682443276E-4</v>
      </c>
      <c r="F20" s="10">
        <v>-1.7827430855165794E-2</v>
      </c>
      <c r="G20" s="10">
        <v>-6.117758283571968E-3</v>
      </c>
      <c r="H20" s="10">
        <v>-1.6846484395511313E-2</v>
      </c>
      <c r="I20" s="10">
        <v>-7.0987047432264491E-3</v>
      </c>
    </row>
    <row r="21" spans="1:9" ht="17" thickBot="1" x14ac:dyDescent="0.25">
      <c r="A21" s="11" t="s">
        <v>1</v>
      </c>
      <c r="B21" s="11">
        <v>-3.263671827129345E-4</v>
      </c>
      <c r="C21" s="11">
        <v>2.3231296988511036E-4</v>
      </c>
      <c r="D21" s="11">
        <v>-1.4048599304392619</v>
      </c>
      <c r="E21" s="11">
        <v>0.16863337415854673</v>
      </c>
      <c r="F21" s="11">
        <v>-7.9751972328687918E-4</v>
      </c>
      <c r="G21" s="11">
        <v>1.4478535786101022E-4</v>
      </c>
      <c r="H21" s="11">
        <v>-7.1858063872965523E-4</v>
      </c>
      <c r="I21" s="11">
        <v>6.5846273303786279E-5</v>
      </c>
    </row>
    <row r="25" spans="1:9" x14ac:dyDescent="0.2">
      <c r="A25" t="s">
        <v>35</v>
      </c>
    </row>
    <row r="26" spans="1:9" ht="17" thickBot="1" x14ac:dyDescent="0.25"/>
    <row r="27" spans="1:9" x14ac:dyDescent="0.2">
      <c r="A27" s="12" t="s">
        <v>36</v>
      </c>
      <c r="B27" s="12" t="s">
        <v>37</v>
      </c>
      <c r="C27" s="12" t="s">
        <v>38</v>
      </c>
    </row>
    <row r="28" spans="1:9" x14ac:dyDescent="0.2">
      <c r="A28" s="10">
        <v>1</v>
      </c>
      <c r="B28" s="10">
        <v>0.44542055671353409</v>
      </c>
      <c r="C28" s="10">
        <v>-0.44542055671353409</v>
      </c>
    </row>
    <row r="29" spans="1:9" x14ac:dyDescent="0.2">
      <c r="A29" s="10">
        <v>2</v>
      </c>
      <c r="B29" s="10">
        <v>0.52281515830920544</v>
      </c>
      <c r="C29" s="10">
        <v>-0.52281515830920544</v>
      </c>
    </row>
    <row r="30" spans="1:9" x14ac:dyDescent="0.2">
      <c r="A30" s="10">
        <v>3</v>
      </c>
      <c r="B30" s="10">
        <v>0.54051838368132377</v>
      </c>
      <c r="C30" s="10">
        <v>-0.54051838368132377</v>
      </c>
    </row>
    <row r="31" spans="1:9" x14ac:dyDescent="0.2">
      <c r="A31" s="10">
        <v>4</v>
      </c>
      <c r="B31" s="10">
        <v>2.2920167008674506</v>
      </c>
      <c r="C31" s="10">
        <v>-2.2920167008674506</v>
      </c>
    </row>
    <row r="32" spans="1:9" x14ac:dyDescent="0.2">
      <c r="A32" s="10">
        <v>5</v>
      </c>
      <c r="B32" s="10">
        <v>0.44542055671353409</v>
      </c>
      <c r="C32" s="10">
        <v>-0.44542055671353409</v>
      </c>
    </row>
    <row r="33" spans="1:3" x14ac:dyDescent="0.2">
      <c r="A33" s="10">
        <v>6</v>
      </c>
      <c r="B33" s="10">
        <v>5.0525995400588108</v>
      </c>
      <c r="C33" s="10">
        <v>-1.0525995400588108</v>
      </c>
    </row>
    <row r="34" spans="1:3" x14ac:dyDescent="0.2">
      <c r="A34" s="10">
        <v>7</v>
      </c>
      <c r="B34" s="10">
        <v>2.3067570144562315</v>
      </c>
      <c r="C34" s="10">
        <v>1.6932429855437685</v>
      </c>
    </row>
    <row r="35" spans="1:3" x14ac:dyDescent="0.2">
      <c r="A35" s="10">
        <v>8</v>
      </c>
      <c r="B35" s="10">
        <v>5.9814661251427701</v>
      </c>
      <c r="C35" s="10">
        <v>-1.9814661251427701</v>
      </c>
    </row>
    <row r="36" spans="1:3" x14ac:dyDescent="0.2">
      <c r="A36" s="10">
        <v>9</v>
      </c>
      <c r="B36" s="10">
        <v>-1.6762191876945804</v>
      </c>
      <c r="C36" s="10">
        <v>5.6762191876945804</v>
      </c>
    </row>
    <row r="37" spans="1:3" x14ac:dyDescent="0.2">
      <c r="A37" s="10">
        <v>10</v>
      </c>
      <c r="B37" s="10">
        <v>-3.9667930632812696</v>
      </c>
      <c r="C37" s="10">
        <v>7.9667930632812691</v>
      </c>
    </row>
    <row r="38" spans="1:3" x14ac:dyDescent="0.2">
      <c r="A38" s="10">
        <v>11</v>
      </c>
      <c r="B38" s="10">
        <v>8.1923237086760352</v>
      </c>
      <c r="C38" s="10">
        <v>1.8076762913239648</v>
      </c>
    </row>
    <row r="39" spans="1:3" x14ac:dyDescent="0.2">
      <c r="A39" s="10">
        <v>12</v>
      </c>
      <c r="B39" s="10">
        <v>1.0955013037457073</v>
      </c>
      <c r="C39" s="10">
        <v>8.9044986962542936</v>
      </c>
    </row>
    <row r="40" spans="1:3" x14ac:dyDescent="0.2">
      <c r="A40" s="10">
        <v>13</v>
      </c>
      <c r="B40" s="10">
        <v>4.9849631493621089</v>
      </c>
      <c r="C40" s="10">
        <v>5.0150368506378911</v>
      </c>
    </row>
    <row r="41" spans="1:3" x14ac:dyDescent="0.2">
      <c r="A41" s="10">
        <v>14</v>
      </c>
      <c r="B41" s="10">
        <v>25.642568084625019</v>
      </c>
      <c r="C41" s="10">
        <v>-15.642568084625019</v>
      </c>
    </row>
    <row r="42" spans="1:3" x14ac:dyDescent="0.2">
      <c r="A42" s="10">
        <v>15</v>
      </c>
      <c r="B42" s="10">
        <v>29.197575438041699</v>
      </c>
      <c r="C42" s="10">
        <v>-19.197575438041699</v>
      </c>
    </row>
    <row r="43" spans="1:3" x14ac:dyDescent="0.2">
      <c r="A43" s="10">
        <v>16</v>
      </c>
      <c r="B43" s="10">
        <v>30.645233597809515</v>
      </c>
      <c r="C43" s="10">
        <v>-10.645233597809515</v>
      </c>
    </row>
    <row r="44" spans="1:3" x14ac:dyDescent="0.2">
      <c r="A44" s="10">
        <v>17</v>
      </c>
      <c r="B44" s="10">
        <v>24.819223944821815</v>
      </c>
      <c r="C44" s="10">
        <v>-4.8192239448218146</v>
      </c>
    </row>
    <row r="45" spans="1:3" x14ac:dyDescent="0.2">
      <c r="A45" s="10">
        <v>18</v>
      </c>
      <c r="B45" s="10">
        <v>11.843244148182075</v>
      </c>
      <c r="C45" s="10">
        <v>8.1567558518179251</v>
      </c>
    </row>
    <row r="46" spans="1:3" x14ac:dyDescent="0.2">
      <c r="A46" s="10">
        <v>19</v>
      </c>
      <c r="B46" s="10">
        <v>36.213880229078754</v>
      </c>
      <c r="C46" s="10">
        <v>-16.213880229078754</v>
      </c>
    </row>
    <row r="47" spans="1:3" x14ac:dyDescent="0.2">
      <c r="A47" s="10">
        <v>20</v>
      </c>
      <c r="B47" s="10">
        <v>36.213880229078754</v>
      </c>
      <c r="C47" s="10">
        <v>-16.213880229078754</v>
      </c>
    </row>
    <row r="48" spans="1:3" x14ac:dyDescent="0.2">
      <c r="A48" s="10">
        <v>21</v>
      </c>
      <c r="B48" s="10">
        <v>40.43762880827969</v>
      </c>
      <c r="C48" s="10">
        <v>-10.43762880827969</v>
      </c>
    </row>
    <row r="49" spans="1:3" x14ac:dyDescent="0.2">
      <c r="A49" s="10">
        <v>22</v>
      </c>
      <c r="B49" s="10">
        <v>58.011727236311586</v>
      </c>
      <c r="C49" s="10">
        <v>-28.011727236311586</v>
      </c>
    </row>
    <row r="50" spans="1:3" x14ac:dyDescent="0.2">
      <c r="A50" s="10">
        <v>23</v>
      </c>
      <c r="B50" s="10">
        <v>46.072368397797362</v>
      </c>
      <c r="C50" s="10">
        <v>-16.072368397797362</v>
      </c>
    </row>
    <row r="51" spans="1:3" x14ac:dyDescent="0.2">
      <c r="A51" s="10">
        <v>24</v>
      </c>
      <c r="B51" s="10">
        <v>42.147637800333428</v>
      </c>
      <c r="C51" s="10">
        <v>-12.147637800333428</v>
      </c>
    </row>
    <row r="52" spans="1:3" x14ac:dyDescent="0.2">
      <c r="A52" s="10">
        <v>25</v>
      </c>
      <c r="B52" s="10">
        <v>15.548624700318616</v>
      </c>
      <c r="C52" s="10">
        <v>14.451375299681384</v>
      </c>
    </row>
    <row r="53" spans="1:3" x14ac:dyDescent="0.2">
      <c r="A53" s="10">
        <v>26</v>
      </c>
      <c r="B53" s="10">
        <v>62.786122691832283</v>
      </c>
      <c r="C53" s="10">
        <v>-7.7861226918322828</v>
      </c>
    </row>
    <row r="54" spans="1:3" x14ac:dyDescent="0.2">
      <c r="A54" s="10">
        <v>27</v>
      </c>
      <c r="B54" s="10">
        <v>26.985074475716168</v>
      </c>
      <c r="C54" s="10">
        <v>28.014925524283832</v>
      </c>
    </row>
    <row r="55" spans="1:3" x14ac:dyDescent="0.2">
      <c r="A55" s="10">
        <v>28</v>
      </c>
      <c r="B55" s="10">
        <v>53.787864948903831</v>
      </c>
      <c r="C55" s="10">
        <v>1.212135051096169</v>
      </c>
    </row>
    <row r="56" spans="1:3" x14ac:dyDescent="0.2">
      <c r="A56" s="10">
        <v>29</v>
      </c>
      <c r="B56" s="10">
        <v>26.985074475716168</v>
      </c>
      <c r="C56" s="10">
        <v>28.014925524283832</v>
      </c>
    </row>
    <row r="57" spans="1:3" x14ac:dyDescent="0.2">
      <c r="A57" s="10">
        <v>30</v>
      </c>
      <c r="B57" s="10">
        <v>53.787864948903831</v>
      </c>
      <c r="C57" s="10">
        <v>1.212135051096169</v>
      </c>
    </row>
    <row r="58" spans="1:3" x14ac:dyDescent="0.2">
      <c r="A58" s="10">
        <v>31</v>
      </c>
      <c r="B58" s="10">
        <v>64.291717369931291</v>
      </c>
      <c r="C58" s="10">
        <v>20.708282630068709</v>
      </c>
    </row>
    <row r="59" spans="1:3" x14ac:dyDescent="0.2">
      <c r="A59" s="10">
        <v>32</v>
      </c>
      <c r="B59" s="10">
        <v>86.603305310783483</v>
      </c>
      <c r="C59" s="10">
        <v>-1.6033053107834832</v>
      </c>
    </row>
    <row r="60" spans="1:3" x14ac:dyDescent="0.2">
      <c r="A60" s="10">
        <v>33</v>
      </c>
      <c r="B60" s="10">
        <v>81.106929920457986</v>
      </c>
      <c r="C60" s="10">
        <v>3.8930700795420137</v>
      </c>
    </row>
    <row r="61" spans="1:3" x14ac:dyDescent="0.2">
      <c r="A61" s="10">
        <v>34</v>
      </c>
      <c r="B61" s="10">
        <v>76.812534961491863</v>
      </c>
      <c r="C61" s="10">
        <v>8.1874650385081367</v>
      </c>
    </row>
    <row r="62" spans="1:3" x14ac:dyDescent="0.2">
      <c r="A62" s="10">
        <v>35</v>
      </c>
      <c r="B62" s="10">
        <v>86.285571620417386</v>
      </c>
      <c r="C62" s="10">
        <v>-1.2855716204173859</v>
      </c>
    </row>
    <row r="63" spans="1:3" x14ac:dyDescent="0.2">
      <c r="A63" s="10">
        <v>36</v>
      </c>
      <c r="B63" s="10">
        <v>110.21151313984203</v>
      </c>
      <c r="C63" s="10">
        <v>-10.211513139842026</v>
      </c>
    </row>
    <row r="64" spans="1:3" x14ac:dyDescent="0.2">
      <c r="A64" s="10">
        <v>37</v>
      </c>
      <c r="B64" s="10">
        <v>97.377291539355753</v>
      </c>
      <c r="C64" s="10">
        <v>2.6227084606442475</v>
      </c>
    </row>
    <row r="65" spans="1:3" x14ac:dyDescent="0.2">
      <c r="A65" s="10">
        <v>38</v>
      </c>
      <c r="B65" s="10">
        <v>77.438382504219902</v>
      </c>
      <c r="C65" s="10">
        <v>22.561617495780098</v>
      </c>
    </row>
    <row r="66" spans="1:3" x14ac:dyDescent="0.2">
      <c r="A66" s="10">
        <v>39</v>
      </c>
      <c r="B66" s="10">
        <v>91.572429037596578</v>
      </c>
      <c r="C66" s="10">
        <v>8.4275709624034221</v>
      </c>
    </row>
    <row r="67" spans="1:3" ht="17" thickBot="1" x14ac:dyDescent="0.25">
      <c r="A67" s="11">
        <v>40</v>
      </c>
      <c r="B67" s="11">
        <v>91.922302265660761</v>
      </c>
      <c r="C67" s="11">
        <v>8.0776977343392389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590F-6DD4-6F4B-A6D6-3707786B5863}">
  <dimension ref="A1:I66"/>
  <sheetViews>
    <sheetView workbookViewId="0">
      <selection sqref="A1:I66"/>
    </sheetView>
  </sheetViews>
  <sheetFormatPr baseColWidth="10" defaultRowHeight="16" x14ac:dyDescent="0.2"/>
  <sheetData>
    <row r="1" spans="1:9" x14ac:dyDescent="0.2">
      <c r="A1" t="s">
        <v>11</v>
      </c>
    </row>
    <row r="2" spans="1:9" ht="17" thickBot="1" x14ac:dyDescent="0.25"/>
    <row r="3" spans="1:9" x14ac:dyDescent="0.2">
      <c r="A3" s="13" t="s">
        <v>12</v>
      </c>
      <c r="B3" s="13"/>
    </row>
    <row r="4" spans="1:9" x14ac:dyDescent="0.2">
      <c r="A4" s="10" t="s">
        <v>13</v>
      </c>
      <c r="B4" s="10">
        <v>0.97048511783197022</v>
      </c>
    </row>
    <row r="5" spans="1:9" x14ac:dyDescent="0.2">
      <c r="A5" s="10" t="s">
        <v>14</v>
      </c>
      <c r="B5" s="10">
        <v>0.94184136393333318</v>
      </c>
    </row>
    <row r="6" spans="1:9" x14ac:dyDescent="0.2">
      <c r="A6" s="10" t="s">
        <v>15</v>
      </c>
      <c r="B6" s="10">
        <v>0.91167062684864852</v>
      </c>
    </row>
    <row r="7" spans="1:9" x14ac:dyDescent="0.2">
      <c r="A7" s="10" t="s">
        <v>16</v>
      </c>
      <c r="B7" s="10">
        <v>13.049101703681648</v>
      </c>
    </row>
    <row r="8" spans="1:9" ht="17" thickBot="1" x14ac:dyDescent="0.25">
      <c r="A8" s="11" t="s">
        <v>17</v>
      </c>
      <c r="B8" s="11">
        <v>40</v>
      </c>
    </row>
    <row r="10" spans="1:9" ht="17" thickBot="1" x14ac:dyDescent="0.25">
      <c r="A10" t="s">
        <v>18</v>
      </c>
    </row>
    <row r="11" spans="1:9" x14ac:dyDescent="0.2">
      <c r="A11" s="12"/>
      <c r="B11" s="12" t="s">
        <v>23</v>
      </c>
      <c r="C11" s="12" t="s">
        <v>24</v>
      </c>
      <c r="D11" s="12" t="s">
        <v>25</v>
      </c>
      <c r="E11" s="12" t="s">
        <v>26</v>
      </c>
      <c r="F11" s="12" t="s">
        <v>27</v>
      </c>
    </row>
    <row r="12" spans="1:9" x14ac:dyDescent="0.2">
      <c r="A12" s="10" t="s">
        <v>19</v>
      </c>
      <c r="B12" s="10">
        <v>3</v>
      </c>
      <c r="C12" s="10">
        <v>102029.67495489799</v>
      </c>
      <c r="D12" s="10">
        <v>34009.891651632664</v>
      </c>
      <c r="E12" s="10">
        <v>199.73032853101535</v>
      </c>
      <c r="F12" s="10">
        <v>1.7304445662185692E-22</v>
      </c>
    </row>
    <row r="13" spans="1:9" x14ac:dyDescent="0.2">
      <c r="A13" s="10" t="s">
        <v>20</v>
      </c>
      <c r="B13" s="10">
        <v>37</v>
      </c>
      <c r="C13" s="10">
        <v>6300.3250451020103</v>
      </c>
      <c r="D13" s="10">
        <v>170.2790552730273</v>
      </c>
      <c r="E13" s="10"/>
      <c r="F13" s="10"/>
    </row>
    <row r="14" spans="1:9" ht="17" thickBot="1" x14ac:dyDescent="0.25">
      <c r="A14" s="11" t="s">
        <v>21</v>
      </c>
      <c r="B14" s="11">
        <v>40</v>
      </c>
      <c r="C14" s="11">
        <v>108330</v>
      </c>
      <c r="D14" s="11"/>
      <c r="E14" s="11"/>
      <c r="F14" s="11"/>
    </row>
    <row r="15" spans="1:9" ht="17" thickBot="1" x14ac:dyDescent="0.25"/>
    <row r="16" spans="1:9" x14ac:dyDescent="0.2">
      <c r="A16" s="12"/>
      <c r="B16" s="12" t="s">
        <v>28</v>
      </c>
      <c r="C16" s="12" t="s">
        <v>16</v>
      </c>
      <c r="D16" s="12" t="s">
        <v>29</v>
      </c>
      <c r="E16" s="12" t="s">
        <v>30</v>
      </c>
      <c r="F16" s="12" t="s">
        <v>31</v>
      </c>
      <c r="G16" s="12" t="s">
        <v>32</v>
      </c>
      <c r="H16" s="12" t="s">
        <v>33</v>
      </c>
      <c r="I16" s="12" t="s">
        <v>34</v>
      </c>
    </row>
    <row r="17" spans="1:9" x14ac:dyDescent="0.2">
      <c r="A17" s="10" t="s">
        <v>22</v>
      </c>
      <c r="B17" s="10">
        <v>0</v>
      </c>
      <c r="C17" s="10" t="e">
        <v>#N/A</v>
      </c>
      <c r="D17" s="10" t="e">
        <v>#N/A</v>
      </c>
      <c r="E17" s="10" t="e">
        <v>#N/A</v>
      </c>
      <c r="F17" s="10" t="e">
        <v>#N/A</v>
      </c>
      <c r="G17" s="10" t="e">
        <v>#N/A</v>
      </c>
      <c r="H17" s="10" t="e">
        <v>#N/A</v>
      </c>
      <c r="I17" s="10" t="e">
        <v>#N/A</v>
      </c>
    </row>
    <row r="18" spans="1:9" x14ac:dyDescent="0.2">
      <c r="A18" s="10" t="s">
        <v>2</v>
      </c>
      <c r="B18" s="10">
        <v>3.2931122563379745E-6</v>
      </c>
      <c r="C18" s="10">
        <v>4.1452903121004519E-7</v>
      </c>
      <c r="D18" s="10">
        <v>7.9442258765932561</v>
      </c>
      <c r="E18" s="10">
        <v>1.6278817983865134E-9</v>
      </c>
      <c r="F18" s="10">
        <v>2.4531966575934217E-6</v>
      </c>
      <c r="G18" s="10">
        <v>4.1330278550825273E-6</v>
      </c>
      <c r="H18" s="10">
        <v>2.5937629726460871E-6</v>
      </c>
      <c r="I18" s="10">
        <v>3.9924615400298614E-6</v>
      </c>
    </row>
    <row r="19" spans="1:9" x14ac:dyDescent="0.2">
      <c r="A19" s="10" t="s">
        <v>4</v>
      </c>
      <c r="B19" s="10">
        <v>0.10391776192697669</v>
      </c>
      <c r="C19" s="10">
        <v>6.4506277113528923E-2</v>
      </c>
      <c r="D19" s="10">
        <v>1.610971312824097</v>
      </c>
      <c r="E19" s="10">
        <v>0.11568531379451609</v>
      </c>
      <c r="F19" s="10">
        <v>-2.678437057852287E-2</v>
      </c>
      <c r="G19" s="10">
        <v>0.23461989443247624</v>
      </c>
      <c r="H19" s="10">
        <v>-4.9103666151664033E-3</v>
      </c>
      <c r="I19" s="10">
        <v>0.21274589046911979</v>
      </c>
    </row>
    <row r="20" spans="1:9" ht="17" thickBot="1" x14ac:dyDescent="0.25">
      <c r="A20" s="11" t="s">
        <v>0</v>
      </c>
      <c r="B20" s="11">
        <v>-1.1247262306017164E-2</v>
      </c>
      <c r="C20" s="11">
        <v>2.8774500019421415E-3</v>
      </c>
      <c r="D20" s="11">
        <v>-3.9087602906829999</v>
      </c>
      <c r="E20" s="11">
        <v>3.8104085883070336E-4</v>
      </c>
      <c r="F20" s="11">
        <v>-1.7077529812695433E-2</v>
      </c>
      <c r="G20" s="11">
        <v>-5.4169947993388959E-3</v>
      </c>
      <c r="H20" s="11">
        <v>-1.6101789845001005E-2</v>
      </c>
      <c r="I20" s="11">
        <v>-6.3927347670333229E-3</v>
      </c>
    </row>
    <row r="24" spans="1:9" x14ac:dyDescent="0.2">
      <c r="A24" t="s">
        <v>35</v>
      </c>
    </row>
    <row r="25" spans="1:9" ht="17" thickBot="1" x14ac:dyDescent="0.25"/>
    <row r="26" spans="1:9" x14ac:dyDescent="0.2">
      <c r="A26" s="12" t="s">
        <v>36</v>
      </c>
      <c r="B26" s="12" t="s">
        <v>37</v>
      </c>
      <c r="C26" s="12" t="s">
        <v>38</v>
      </c>
    </row>
    <row r="27" spans="1:9" x14ac:dyDescent="0.2">
      <c r="A27" s="10">
        <v>1</v>
      </c>
      <c r="B27" s="10">
        <v>0.40566355602690507</v>
      </c>
      <c r="C27" s="10">
        <v>-0.40566355602690507</v>
      </c>
    </row>
    <row r="28" spans="1:9" x14ac:dyDescent="0.2">
      <c r="A28" s="10">
        <v>2</v>
      </c>
      <c r="B28" s="10">
        <v>0.48629909500381174</v>
      </c>
      <c r="C28" s="10">
        <v>-0.48629909500381174</v>
      </c>
    </row>
    <row r="29" spans="1:9" x14ac:dyDescent="0.2">
      <c r="A29" s="10">
        <v>3</v>
      </c>
      <c r="B29" s="10">
        <v>0.51799130241547475</v>
      </c>
      <c r="C29" s="10">
        <v>-0.51799130241547475</v>
      </c>
    </row>
    <row r="30" spans="1:9" x14ac:dyDescent="0.2">
      <c r="A30" s="10">
        <v>4</v>
      </c>
      <c r="B30" s="10">
        <v>2.12812873112706</v>
      </c>
      <c r="C30" s="10">
        <v>-2.12812873112706</v>
      </c>
    </row>
    <row r="31" spans="1:9" x14ac:dyDescent="0.2">
      <c r="A31" s="10">
        <v>5</v>
      </c>
      <c r="B31" s="10">
        <v>0.40566355602690507</v>
      </c>
      <c r="C31" s="10">
        <v>-0.40566355602690507</v>
      </c>
    </row>
    <row r="32" spans="1:9" x14ac:dyDescent="0.2">
      <c r="A32" s="10">
        <v>6</v>
      </c>
      <c r="B32" s="10">
        <v>4.4643195857592275</v>
      </c>
      <c r="C32" s="10">
        <v>-0.46431958575922749</v>
      </c>
    </row>
    <row r="33" spans="1:3" x14ac:dyDescent="0.2">
      <c r="A33" s="10">
        <v>7</v>
      </c>
      <c r="B33" s="10">
        <v>1.7965682781820966</v>
      </c>
      <c r="C33" s="10">
        <v>2.2034317218179034</v>
      </c>
    </row>
    <row r="34" spans="1:3" x14ac:dyDescent="0.2">
      <c r="A34" s="10">
        <v>8</v>
      </c>
      <c r="B34" s="10">
        <v>7.5225499823512152</v>
      </c>
      <c r="C34" s="10">
        <v>-3.5225499823512152</v>
      </c>
    </row>
    <row r="35" spans="1:3" x14ac:dyDescent="0.2">
      <c r="A35" s="10">
        <v>9</v>
      </c>
      <c r="B35" s="10">
        <v>-1.4608104006908285</v>
      </c>
      <c r="C35" s="10">
        <v>5.4608104006908285</v>
      </c>
    </row>
    <row r="36" spans="1:3" x14ac:dyDescent="0.2">
      <c r="A36" s="10">
        <v>10</v>
      </c>
      <c r="B36" s="10">
        <v>-3.571092036387137</v>
      </c>
      <c r="C36" s="10">
        <v>7.571092036387137</v>
      </c>
    </row>
    <row r="37" spans="1:3" x14ac:dyDescent="0.2">
      <c r="A37" s="10">
        <v>11</v>
      </c>
      <c r="B37" s="10">
        <v>9.5920809559851676</v>
      </c>
      <c r="C37" s="10">
        <v>0.40791904401483237</v>
      </c>
    </row>
    <row r="38" spans="1:3" x14ac:dyDescent="0.2">
      <c r="A38" s="10">
        <v>12</v>
      </c>
      <c r="B38" s="10">
        <v>0.50786955912865039</v>
      </c>
      <c r="C38" s="10">
        <v>9.4921304408713496</v>
      </c>
    </row>
    <row r="39" spans="1:3" x14ac:dyDescent="0.2">
      <c r="A39" s="10">
        <v>13</v>
      </c>
      <c r="B39" s="10">
        <v>5.5821402141242515</v>
      </c>
      <c r="C39" s="10">
        <v>4.4178597858757485</v>
      </c>
    </row>
    <row r="40" spans="1:3" x14ac:dyDescent="0.2">
      <c r="A40" s="10">
        <v>14</v>
      </c>
      <c r="B40" s="10">
        <v>24.744263285442216</v>
      </c>
      <c r="C40" s="10">
        <v>-14.744263285442216</v>
      </c>
    </row>
    <row r="41" spans="1:3" x14ac:dyDescent="0.2">
      <c r="A41" s="10">
        <v>15</v>
      </c>
      <c r="B41" s="10">
        <v>28.719608120894108</v>
      </c>
      <c r="C41" s="10">
        <v>-18.719608120894108</v>
      </c>
    </row>
    <row r="42" spans="1:3" x14ac:dyDescent="0.2">
      <c r="A42" s="10">
        <v>16</v>
      </c>
      <c r="B42" s="10">
        <v>42.68316310803371</v>
      </c>
      <c r="C42" s="10">
        <v>-22.68316310803371</v>
      </c>
    </row>
    <row r="43" spans="1:3" x14ac:dyDescent="0.2">
      <c r="A43" s="10">
        <v>17</v>
      </c>
      <c r="B43" s="10">
        <v>22.904963125970525</v>
      </c>
      <c r="C43" s="10">
        <v>-2.9049631259705251</v>
      </c>
    </row>
    <row r="44" spans="1:3" x14ac:dyDescent="0.2">
      <c r="A44" s="10">
        <v>18</v>
      </c>
      <c r="B44" s="10">
        <v>13.70201282827481</v>
      </c>
      <c r="C44" s="10">
        <v>6.2979871717251896</v>
      </c>
    </row>
    <row r="45" spans="1:3" x14ac:dyDescent="0.2">
      <c r="A45" s="10">
        <v>19</v>
      </c>
      <c r="B45" s="10">
        <v>33.999430213503722</v>
      </c>
      <c r="C45" s="10">
        <v>-13.999430213503722</v>
      </c>
    </row>
    <row r="46" spans="1:3" x14ac:dyDescent="0.2">
      <c r="A46" s="10">
        <v>20</v>
      </c>
      <c r="B46" s="10">
        <v>33.999430213503722</v>
      </c>
      <c r="C46" s="10">
        <v>-13.999430213503722</v>
      </c>
    </row>
    <row r="47" spans="1:3" x14ac:dyDescent="0.2">
      <c r="A47" s="10">
        <v>21</v>
      </c>
      <c r="B47" s="10">
        <v>37.94745915043093</v>
      </c>
      <c r="C47" s="10">
        <v>-7.9474591504309302</v>
      </c>
    </row>
    <row r="48" spans="1:3" x14ac:dyDescent="0.2">
      <c r="A48" s="10">
        <v>22</v>
      </c>
      <c r="B48" s="10">
        <v>56.363584471947121</v>
      </c>
      <c r="C48" s="10">
        <v>-26.363584471947121</v>
      </c>
    </row>
    <row r="49" spans="1:3" x14ac:dyDescent="0.2">
      <c r="A49" s="10">
        <v>23</v>
      </c>
      <c r="B49" s="10">
        <v>44.274725271531601</v>
      </c>
      <c r="C49" s="10">
        <v>-14.274725271531601</v>
      </c>
    </row>
    <row r="50" spans="1:3" x14ac:dyDescent="0.2">
      <c r="A50" s="10">
        <v>24</v>
      </c>
      <c r="B50" s="10">
        <v>47.761875489852997</v>
      </c>
      <c r="C50" s="10">
        <v>-17.761875489852997</v>
      </c>
    </row>
    <row r="51" spans="1:3" x14ac:dyDescent="0.2">
      <c r="A51" s="10">
        <v>25</v>
      </c>
      <c r="B51" s="10">
        <v>18.246300277750194</v>
      </c>
      <c r="C51" s="10">
        <v>11.753699722249806</v>
      </c>
    </row>
    <row r="52" spans="1:3" x14ac:dyDescent="0.2">
      <c r="A52" s="10">
        <v>26</v>
      </c>
      <c r="B52" s="10">
        <v>59.392628802183566</v>
      </c>
      <c r="C52" s="10">
        <v>-4.392628802183566</v>
      </c>
    </row>
    <row r="53" spans="1:3" x14ac:dyDescent="0.2">
      <c r="A53" s="10">
        <v>27</v>
      </c>
      <c r="B53" s="10">
        <v>24.168733317921969</v>
      </c>
      <c r="C53" s="10">
        <v>30.831266682078031</v>
      </c>
    </row>
    <row r="54" spans="1:3" x14ac:dyDescent="0.2">
      <c r="A54" s="10">
        <v>28</v>
      </c>
      <c r="B54" s="10">
        <v>53.658421148427792</v>
      </c>
      <c r="C54" s="10">
        <v>1.3415788515722085</v>
      </c>
    </row>
    <row r="55" spans="1:3" x14ac:dyDescent="0.2">
      <c r="A55" s="10">
        <v>29</v>
      </c>
      <c r="B55" s="10">
        <v>24.168733317921969</v>
      </c>
      <c r="C55" s="10">
        <v>30.831266682078031</v>
      </c>
    </row>
    <row r="56" spans="1:3" x14ac:dyDescent="0.2">
      <c r="A56" s="10">
        <v>30</v>
      </c>
      <c r="B56" s="10">
        <v>53.658421148427792</v>
      </c>
      <c r="C56" s="10">
        <v>1.3415788515722085</v>
      </c>
    </row>
    <row r="57" spans="1:3" x14ac:dyDescent="0.2">
      <c r="A57" s="10">
        <v>31</v>
      </c>
      <c r="B57" s="10">
        <v>65.395255929055679</v>
      </c>
      <c r="C57" s="10">
        <v>19.604744070944321</v>
      </c>
    </row>
    <row r="58" spans="1:3" x14ac:dyDescent="0.2">
      <c r="A58" s="10">
        <v>32</v>
      </c>
      <c r="B58" s="10">
        <v>88.669560500865586</v>
      </c>
      <c r="C58" s="10">
        <v>-3.6695605008655861</v>
      </c>
    </row>
    <row r="59" spans="1:3" x14ac:dyDescent="0.2">
      <c r="A59" s="10">
        <v>33</v>
      </c>
      <c r="B59" s="10">
        <v>76.559010714402632</v>
      </c>
      <c r="C59" s="10">
        <v>8.4409892855973681</v>
      </c>
    </row>
    <row r="60" spans="1:3" x14ac:dyDescent="0.2">
      <c r="A60" s="10">
        <v>34</v>
      </c>
      <c r="B60" s="10">
        <v>71.499591683008006</v>
      </c>
      <c r="C60" s="10">
        <v>13.500408316991994</v>
      </c>
    </row>
    <row r="61" spans="1:3" x14ac:dyDescent="0.2">
      <c r="A61" s="10">
        <v>35</v>
      </c>
      <c r="B61" s="10">
        <v>87.045556077936325</v>
      </c>
      <c r="C61" s="10">
        <v>-2.0455560779363253</v>
      </c>
    </row>
    <row r="62" spans="1:3" x14ac:dyDescent="0.2">
      <c r="A62" s="10">
        <v>36</v>
      </c>
      <c r="B62" s="10">
        <v>108.29983511225488</v>
      </c>
      <c r="C62" s="10">
        <v>-8.2998351122548826</v>
      </c>
    </row>
    <row r="63" spans="1:3" x14ac:dyDescent="0.2">
      <c r="A63" s="10">
        <v>37</v>
      </c>
      <c r="B63" s="10">
        <v>98.464654329227699</v>
      </c>
      <c r="C63" s="10">
        <v>1.5353456707723012</v>
      </c>
    </row>
    <row r="64" spans="1:3" x14ac:dyDescent="0.2">
      <c r="A64" s="10">
        <v>38</v>
      </c>
      <c r="B64" s="10">
        <v>80.338053809511209</v>
      </c>
      <c r="C64" s="10">
        <v>19.661946190488791</v>
      </c>
    </row>
    <row r="65" spans="1:3" x14ac:dyDescent="0.2">
      <c r="A65" s="10">
        <v>39</v>
      </c>
      <c r="B65" s="10">
        <v>94.949167873902198</v>
      </c>
      <c r="C65" s="10">
        <v>5.0508321260978022</v>
      </c>
    </row>
    <row r="66" spans="1:3" ht="17" thickBot="1" x14ac:dyDescent="0.25">
      <c r="A66" s="11">
        <v>40</v>
      </c>
      <c r="B66" s="11">
        <v>91.074953074183256</v>
      </c>
      <c r="C66" s="11">
        <v>8.9250469258167442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4"/>
  <sheetViews>
    <sheetView zoomScale="81" workbookViewId="0">
      <selection activeCell="B2" sqref="B2:B41"/>
    </sheetView>
  </sheetViews>
  <sheetFormatPr baseColWidth="10" defaultRowHeight="16" x14ac:dyDescent="0.2"/>
  <cols>
    <col min="2" max="2" width="11.83203125" style="1" bestFit="1" customWidth="1"/>
    <col min="3" max="3" width="14.33203125" style="1" bestFit="1" customWidth="1"/>
    <col min="4" max="4" width="14.1640625" style="1" bestFit="1" customWidth="1"/>
    <col min="5" max="5" width="12.5" style="1" bestFit="1" customWidth="1"/>
    <col min="6" max="6" width="11.6640625" style="1" bestFit="1" customWidth="1"/>
    <col min="7" max="7" width="11.1640625" style="1" bestFit="1" customWidth="1"/>
    <col min="8" max="8" width="13.83203125" style="1" bestFit="1" customWidth="1"/>
    <col min="9" max="9" width="13.33203125" style="1" bestFit="1" customWidth="1"/>
    <col min="10" max="10" width="11" bestFit="1" customWidth="1"/>
    <col min="11" max="11" width="12.6640625" customWidth="1"/>
    <col min="12" max="12" width="11" bestFit="1" customWidth="1"/>
    <col min="13" max="13" width="12.6640625" bestFit="1" customWidth="1"/>
  </cols>
  <sheetData>
    <row r="1" spans="2:18" ht="34" x14ac:dyDescent="0.2">
      <c r="B1" s="4" t="s">
        <v>2</v>
      </c>
      <c r="C1" s="4" t="s">
        <v>4</v>
      </c>
      <c r="D1" s="4" t="s">
        <v>0</v>
      </c>
      <c r="E1" s="4" t="s">
        <v>1</v>
      </c>
      <c r="F1" s="4" t="s">
        <v>3</v>
      </c>
      <c r="G1" s="5" t="s">
        <v>5</v>
      </c>
      <c r="H1" s="5"/>
      <c r="I1" s="6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1"/>
      <c r="P1" s="1"/>
      <c r="R1" s="1"/>
    </row>
    <row r="2" spans="2:18" x14ac:dyDescent="0.2">
      <c r="B2">
        <v>38671</v>
      </c>
      <c r="C2">
        <v>24</v>
      </c>
      <c r="D2">
        <v>197</v>
      </c>
      <c r="E2">
        <v>101</v>
      </c>
      <c r="F2">
        <v>127</v>
      </c>
      <c r="G2" s="1">
        <v>0</v>
      </c>
      <c r="I2" s="8">
        <f>CORREL(B2:B31,$G2:$G31)</f>
        <v>0.79731963489522995</v>
      </c>
      <c r="J2">
        <f>CORREL(C2:C31,$G2:$G31)</f>
        <v>-2.3115375170017546E-2</v>
      </c>
      <c r="K2" s="8">
        <f>CORREL(E2:E31,$G2:$G31)</f>
        <v>0.70731916639449111</v>
      </c>
      <c r="L2" s="8">
        <f>CORREL(D2:D31,$G2:$G31)</f>
        <v>0.76299368062204265</v>
      </c>
      <c r="M2">
        <f>CORREL(F2:F31,$G2:$G31)</f>
        <v>-0.47320152936650783</v>
      </c>
      <c r="R2" s="2"/>
    </row>
    <row r="3" spans="2:18" x14ac:dyDescent="0.2">
      <c r="B3">
        <v>35834</v>
      </c>
      <c r="C3">
        <v>24</v>
      </c>
      <c r="D3">
        <v>189</v>
      </c>
      <c r="E3">
        <v>121</v>
      </c>
      <c r="F3">
        <v>149</v>
      </c>
      <c r="G3" s="1">
        <v>0</v>
      </c>
      <c r="I3" s="2"/>
      <c r="R3" s="2"/>
    </row>
    <row r="4" spans="2:18" x14ac:dyDescent="0.2">
      <c r="B4">
        <v>73071</v>
      </c>
      <c r="C4">
        <v>32</v>
      </c>
      <c r="D4">
        <v>271</v>
      </c>
      <c r="E4">
        <v>268</v>
      </c>
      <c r="F4">
        <v>56</v>
      </c>
      <c r="G4" s="1">
        <v>0</v>
      </c>
      <c r="I4" s="9">
        <f>_xlfn.VAR.S(B2:B6)</f>
        <v>256517763.69999981</v>
      </c>
      <c r="J4" s="9">
        <f>_xlfn.VAR.S(F2:F6)</f>
        <v>1239</v>
      </c>
      <c r="K4" s="9">
        <f>_xlfn.VAR.S(C2:C6)</f>
        <v>51.200000000000045</v>
      </c>
      <c r="L4" s="9">
        <f>_xlfn.VAR.S(D2:D6)</f>
        <v>1214</v>
      </c>
      <c r="M4" s="9">
        <f>_xlfn.VAR.S(E2:E6)</f>
        <v>5381.7000000000007</v>
      </c>
      <c r="R4" s="2"/>
    </row>
    <row r="5" spans="2:18" x14ac:dyDescent="0.2">
      <c r="B5">
        <v>36332</v>
      </c>
      <c r="C5">
        <v>40</v>
      </c>
      <c r="D5">
        <v>191</v>
      </c>
      <c r="E5">
        <v>98</v>
      </c>
      <c r="F5">
        <v>121</v>
      </c>
      <c r="G5" s="1">
        <v>0</v>
      </c>
      <c r="I5" s="9">
        <f>_xlfn.STDEV.S(B2:B6)</f>
        <v>16016.17194275835</v>
      </c>
      <c r="J5" s="9">
        <f>_xlfn.STDEV.S(F2:F6)</f>
        <v>35.199431813596085</v>
      </c>
      <c r="K5" s="9">
        <f>_xlfn.STDEV.S(C2:C6)</f>
        <v>7.1554175279993304</v>
      </c>
      <c r="L5" s="9">
        <f>_xlfn.STDEV.S(D2:D6)</f>
        <v>34.84250278036869</v>
      </c>
      <c r="M5" s="9">
        <f>_xlfn.STDEV.S(E2:E6)</f>
        <v>73.360070883280912</v>
      </c>
      <c r="R5" s="2"/>
    </row>
    <row r="6" spans="2:18" x14ac:dyDescent="0.2">
      <c r="B6">
        <v>38671</v>
      </c>
      <c r="C6">
        <v>24</v>
      </c>
      <c r="D6">
        <v>197</v>
      </c>
      <c r="E6">
        <v>101</v>
      </c>
      <c r="F6">
        <v>127</v>
      </c>
      <c r="G6" s="1">
        <v>0</v>
      </c>
      <c r="I6" s="9">
        <f>AVERAGE(B2:B6)</f>
        <v>44515.8</v>
      </c>
      <c r="J6" s="9">
        <f>AVERAGE(F2:F6)</f>
        <v>116</v>
      </c>
      <c r="K6" s="9">
        <f>AVERAGE(C2:C6)</f>
        <v>28.8</v>
      </c>
      <c r="L6" s="9">
        <f>AVERAGE(D2:D6)</f>
        <v>209</v>
      </c>
      <c r="M6" s="9">
        <f>AVERAGE(E2:E6)</f>
        <v>137.80000000000001</v>
      </c>
      <c r="R6" s="2"/>
    </row>
    <row r="7" spans="2:18" x14ac:dyDescent="0.2">
      <c r="B7" s="9">
        <v>6616000</v>
      </c>
      <c r="C7">
        <v>112</v>
      </c>
      <c r="D7">
        <v>2575</v>
      </c>
      <c r="E7">
        <v>13047</v>
      </c>
      <c r="F7">
        <v>52</v>
      </c>
      <c r="G7" s="1">
        <v>4</v>
      </c>
      <c r="I7" s="9"/>
      <c r="J7" s="9"/>
      <c r="K7" s="9"/>
      <c r="L7" s="9"/>
      <c r="M7" s="9"/>
      <c r="N7" s="1"/>
      <c r="P7" s="1"/>
      <c r="R7" s="2"/>
    </row>
    <row r="8" spans="2:18" x14ac:dyDescent="0.2">
      <c r="B8" s="9">
        <v>4582900</v>
      </c>
      <c r="C8">
        <v>104</v>
      </c>
      <c r="D8">
        <v>2143</v>
      </c>
      <c r="E8">
        <v>8536</v>
      </c>
      <c r="F8">
        <v>29</v>
      </c>
      <c r="G8" s="1">
        <v>4</v>
      </c>
      <c r="I8" s="9">
        <f>_xlfn.VAR.S(B7:B11)</f>
        <v>13004662827000</v>
      </c>
      <c r="J8" s="9">
        <f>_xlfn.VAR.S(F7:F11)</f>
        <v>150.70000000000005</v>
      </c>
      <c r="K8" s="9">
        <f>_xlfn.VAR.S(C7:C11)</f>
        <v>563.20000000000073</v>
      </c>
      <c r="L8" s="9">
        <f>_xlfn.VAR.S(D7:D11)</f>
        <v>525041.5</v>
      </c>
      <c r="M8" s="9">
        <f>_xlfn.VAR.S(E7:E11)</f>
        <v>100178302.30000001</v>
      </c>
      <c r="N8" s="1"/>
      <c r="P8" s="1"/>
      <c r="R8" s="1"/>
    </row>
    <row r="9" spans="2:18" x14ac:dyDescent="0.2">
      <c r="B9" s="9">
        <v>11710000</v>
      </c>
      <c r="C9">
        <v>72</v>
      </c>
      <c r="D9">
        <v>3425</v>
      </c>
      <c r="E9">
        <v>30600</v>
      </c>
      <c r="F9">
        <v>21</v>
      </c>
      <c r="G9" s="1">
        <v>4</v>
      </c>
      <c r="I9" s="9">
        <f>_xlfn.STDEV.S(B7:B11)</f>
        <v>3606197.8352552983</v>
      </c>
      <c r="J9" s="9">
        <f>_xlfn.STDEV.S(F7:F11)</f>
        <v>12.275992831539128</v>
      </c>
      <c r="K9" s="9">
        <f>_xlfn.STDEV.S(C7:C11)</f>
        <v>23.731835158706136</v>
      </c>
      <c r="L9" s="9">
        <f>_xlfn.STDEV.S(D7:D11)</f>
        <v>724.59747446427104</v>
      </c>
      <c r="M9" s="9">
        <f>_xlfn.STDEV.S(E7:E11)</f>
        <v>10008.911144575119</v>
      </c>
      <c r="N9" s="1"/>
      <c r="P9" s="1"/>
      <c r="R9" s="2"/>
    </row>
    <row r="10" spans="2:18" x14ac:dyDescent="0.2">
      <c r="B10" s="9">
        <v>4682100</v>
      </c>
      <c r="C10">
        <v>72</v>
      </c>
      <c r="D10">
        <v>2166</v>
      </c>
      <c r="E10">
        <v>10237</v>
      </c>
      <c r="F10">
        <v>24</v>
      </c>
      <c r="G10" s="1">
        <v>4</v>
      </c>
      <c r="I10" s="9">
        <f>AVERAGE(B7:B11)</f>
        <v>5935620</v>
      </c>
      <c r="J10" s="9">
        <f>AVERAGE(F7:F11)</f>
        <v>32.200000000000003</v>
      </c>
      <c r="K10" s="9">
        <f>AVERAGE(C7:C11)</f>
        <v>83.2</v>
      </c>
      <c r="L10" s="9">
        <f>AVERAGE(D7:D11)</f>
        <v>2351</v>
      </c>
      <c r="M10" s="9">
        <f>AVERAGE(E7:E11)</f>
        <v>13477.4</v>
      </c>
      <c r="N10" s="1"/>
      <c r="P10" s="1"/>
      <c r="R10" s="2"/>
    </row>
    <row r="11" spans="2:18" x14ac:dyDescent="0.2">
      <c r="B11" s="9">
        <v>2087100</v>
      </c>
      <c r="C11">
        <v>56</v>
      </c>
      <c r="D11">
        <v>1446</v>
      </c>
      <c r="E11">
        <v>4967</v>
      </c>
      <c r="F11">
        <v>35</v>
      </c>
      <c r="G11" s="1">
        <v>4</v>
      </c>
      <c r="I11" s="9"/>
      <c r="J11" s="9"/>
      <c r="K11" s="9"/>
      <c r="L11" s="9"/>
      <c r="M11" s="9"/>
      <c r="N11" s="1"/>
      <c r="P11" s="1"/>
      <c r="R11" s="2"/>
    </row>
    <row r="12" spans="2:18" x14ac:dyDescent="0.2">
      <c r="B12" s="9">
        <v>13414000</v>
      </c>
      <c r="C12">
        <v>64</v>
      </c>
      <c r="D12">
        <v>3666</v>
      </c>
      <c r="E12">
        <v>34077</v>
      </c>
      <c r="F12">
        <v>24</v>
      </c>
      <c r="G12" s="1">
        <v>10</v>
      </c>
      <c r="I12" s="9"/>
      <c r="J12" s="9"/>
      <c r="K12" s="9"/>
      <c r="L12" s="9"/>
      <c r="M12" s="9"/>
      <c r="N12" s="1"/>
      <c r="P12" s="1"/>
      <c r="R12" s="2"/>
    </row>
    <row r="13" spans="2:18" x14ac:dyDescent="0.2">
      <c r="B13" s="9">
        <v>7492800</v>
      </c>
      <c r="C13">
        <v>64</v>
      </c>
      <c r="D13">
        <v>2740</v>
      </c>
      <c r="E13">
        <v>13954</v>
      </c>
      <c r="F13">
        <v>29</v>
      </c>
      <c r="G13" s="1">
        <v>10</v>
      </c>
      <c r="I13" s="9">
        <f>_xlfn.VAR.S(B12:B16)</f>
        <v>67934591572000</v>
      </c>
      <c r="J13" s="9">
        <f>_xlfn.VAR.S(F12:F16)</f>
        <v>21.5</v>
      </c>
      <c r="K13" s="9">
        <f>_xlfn.VAR.S(C12:C16)</f>
        <v>1196.8000000000002</v>
      </c>
      <c r="L13" s="9">
        <f>_xlfn.VAR.S(D12:D16)</f>
        <v>1121309</v>
      </c>
      <c r="M13" s="9">
        <f>_xlfn.VAR.S(E12:E16)</f>
        <v>335555015.29999995</v>
      </c>
      <c r="N13" s="1"/>
      <c r="P13" s="1"/>
      <c r="R13" s="2"/>
    </row>
    <row r="14" spans="2:18" x14ac:dyDescent="0.2">
      <c r="B14" s="9">
        <v>8208600</v>
      </c>
      <c r="C14">
        <v>104</v>
      </c>
      <c r="D14">
        <v>2868</v>
      </c>
      <c r="E14">
        <v>20171</v>
      </c>
      <c r="F14">
        <v>25</v>
      </c>
      <c r="G14" s="1">
        <v>10</v>
      </c>
      <c r="I14" s="9">
        <f>_xlfn.STDEV.S(B12:B16)</f>
        <v>8242244.3285794435</v>
      </c>
      <c r="J14" s="9">
        <f>_xlfn.STDEV.S(F12:F16)</f>
        <v>4.636809247747852</v>
      </c>
      <c r="K14" s="9">
        <f>_xlfn.STDEV.S(C12:C16)</f>
        <v>34.594797296703447</v>
      </c>
      <c r="L14" s="9">
        <f>_xlfn.STDEV.S(D12:D16)</f>
        <v>1058.918788198604</v>
      </c>
      <c r="M14" s="9">
        <f>_xlfn.STDEV.S(E12:E16)</f>
        <v>18318.160805604912</v>
      </c>
      <c r="N14" s="1"/>
      <c r="P14" s="1"/>
      <c r="R14" s="2"/>
    </row>
    <row r="15" spans="2:18" x14ac:dyDescent="0.2">
      <c r="B15" s="9">
        <v>22055000</v>
      </c>
      <c r="C15">
        <v>48</v>
      </c>
      <c r="D15">
        <v>4701</v>
      </c>
      <c r="E15">
        <v>47848</v>
      </c>
      <c r="F15">
        <v>20</v>
      </c>
      <c r="G15" s="1">
        <v>10</v>
      </c>
      <c r="I15" s="9">
        <f>AVERAGE(B12:B16)</f>
        <v>15404680</v>
      </c>
      <c r="J15" s="9">
        <f>AVERAGE(F12:F16)</f>
        <v>23</v>
      </c>
      <c r="K15" s="9">
        <f>AVERAGE(C12:C16)</f>
        <v>57.6</v>
      </c>
      <c r="L15" s="9">
        <f>AVERAGE(D12:D16)</f>
        <v>3813</v>
      </c>
      <c r="M15" s="9">
        <f>AVERAGE(E12:E16)</f>
        <v>34743.4</v>
      </c>
      <c r="N15" s="1"/>
      <c r="P15" s="1"/>
      <c r="R15" s="2"/>
    </row>
    <row r="16" spans="2:18" x14ac:dyDescent="0.2">
      <c r="B16" s="9">
        <v>25853000</v>
      </c>
      <c r="C16">
        <v>8</v>
      </c>
      <c r="D16">
        <v>5090</v>
      </c>
      <c r="E16">
        <v>57667</v>
      </c>
      <c r="F16">
        <v>17</v>
      </c>
      <c r="G16" s="1">
        <v>10</v>
      </c>
      <c r="I16" s="9"/>
      <c r="J16" s="9"/>
      <c r="K16" s="9"/>
      <c r="L16" s="9"/>
      <c r="M16" s="9"/>
      <c r="N16" s="1"/>
      <c r="P16" s="1"/>
      <c r="R16" s="1"/>
    </row>
    <row r="17" spans="2:18" x14ac:dyDescent="0.2">
      <c r="B17" s="9">
        <v>31709000</v>
      </c>
      <c r="C17">
        <v>16</v>
      </c>
      <c r="D17">
        <v>5637</v>
      </c>
      <c r="E17" s="9">
        <v>110900</v>
      </c>
      <c r="F17">
        <v>14</v>
      </c>
      <c r="G17" s="1">
        <v>20</v>
      </c>
      <c r="I17" s="9"/>
      <c r="J17" s="9"/>
      <c r="K17" s="9"/>
      <c r="L17" s="9"/>
      <c r="M17" s="9"/>
      <c r="N17" s="1"/>
      <c r="P17" s="1"/>
      <c r="R17" s="2"/>
    </row>
    <row r="18" spans="2:18" x14ac:dyDescent="0.2">
      <c r="B18" s="9">
        <v>19957000</v>
      </c>
      <c r="C18">
        <v>72</v>
      </c>
      <c r="D18">
        <v>4472</v>
      </c>
      <c r="E18">
        <v>40098</v>
      </c>
      <c r="F18">
        <v>27</v>
      </c>
      <c r="G18" s="1">
        <v>20</v>
      </c>
      <c r="I18" s="9">
        <f>_xlfn.VAR.S(B17:B21)</f>
        <v>34763391500000</v>
      </c>
      <c r="J18" s="9">
        <f>_xlfn.VAR.S(F17:F21)</f>
        <v>21.5</v>
      </c>
      <c r="K18" s="9">
        <f>_xlfn.VAR.S(C17:C21)</f>
        <v>428.80000000000018</v>
      </c>
      <c r="L18" s="9">
        <f>_xlfn.VAR.S(D17:D21)</f>
        <v>372547.80000000075</v>
      </c>
      <c r="M18" s="9">
        <f>_xlfn.VAR.S(E17:E21)</f>
        <v>840309396.80000019</v>
      </c>
      <c r="N18" s="1"/>
      <c r="P18" s="1"/>
      <c r="R18" s="3"/>
    </row>
    <row r="19" spans="2:18" x14ac:dyDescent="0.2">
      <c r="B19" s="9">
        <v>16557000</v>
      </c>
      <c r="C19">
        <v>48</v>
      </c>
      <c r="D19">
        <v>4073</v>
      </c>
      <c r="E19">
        <v>42750</v>
      </c>
      <c r="F19">
        <v>22</v>
      </c>
      <c r="G19" s="1">
        <v>20</v>
      </c>
      <c r="I19" s="9">
        <f>_xlfn.STDEV.S(B17:B21)</f>
        <v>5896048.8040720969</v>
      </c>
      <c r="J19" s="9">
        <f>_xlfn.STDEV.S(F17:F21)</f>
        <v>4.636809247747852</v>
      </c>
      <c r="K19" s="9">
        <f>_xlfn.STDEV.S(C17:C21)</f>
        <v>20.707486568871659</v>
      </c>
      <c r="L19" s="9">
        <f>_xlfn.STDEV.S(D17:D21)</f>
        <v>610.36693881631629</v>
      </c>
      <c r="M19" s="9">
        <f>_xlfn.STDEV.S(E17:E21)</f>
        <v>28988.090602866552</v>
      </c>
      <c r="N19" s="1"/>
      <c r="P19" s="1"/>
      <c r="R19" s="3"/>
    </row>
    <row r="20" spans="2:18" x14ac:dyDescent="0.2">
      <c r="B20" s="9">
        <v>25986000</v>
      </c>
      <c r="C20">
        <v>56</v>
      </c>
      <c r="D20">
        <v>5103</v>
      </c>
      <c r="E20">
        <v>53790</v>
      </c>
      <c r="F20">
        <v>21</v>
      </c>
      <c r="G20" s="1">
        <v>20</v>
      </c>
      <c r="I20" s="9">
        <f>AVERAGE(B17:B21)</f>
        <v>24039000</v>
      </c>
      <c r="J20" s="9">
        <f>AVERAGE(F17:F21)</f>
        <v>21</v>
      </c>
      <c r="K20" s="9">
        <f>AVERAGE(C17:C21)</f>
        <v>49.6</v>
      </c>
      <c r="L20" s="9">
        <f>AVERAGE(D17:D21)</f>
        <v>4877.6000000000004</v>
      </c>
      <c r="M20" s="9">
        <f>AVERAGE(E17:E21)</f>
        <v>60265.599999999999</v>
      </c>
      <c r="N20" s="1"/>
      <c r="P20" s="1"/>
      <c r="R20" s="3"/>
    </row>
    <row r="21" spans="2:18" x14ac:dyDescent="0.2">
      <c r="B21" s="9">
        <v>25986000</v>
      </c>
      <c r="C21">
        <v>56</v>
      </c>
      <c r="D21">
        <v>5103</v>
      </c>
      <c r="E21">
        <v>53790</v>
      </c>
      <c r="F21">
        <v>21</v>
      </c>
      <c r="G21" s="1">
        <v>20</v>
      </c>
      <c r="I21" s="9"/>
      <c r="J21" s="9"/>
      <c r="K21" s="9"/>
      <c r="L21" s="9"/>
      <c r="M21" s="9"/>
      <c r="N21" s="1"/>
      <c r="P21" s="1"/>
      <c r="R21" s="3"/>
    </row>
    <row r="22" spans="2:18" x14ac:dyDescent="0.2">
      <c r="B22" s="9">
        <v>29994000</v>
      </c>
      <c r="C22">
        <v>8</v>
      </c>
      <c r="D22">
        <v>5482</v>
      </c>
      <c r="E22">
        <v>61884</v>
      </c>
      <c r="F22">
        <v>20</v>
      </c>
      <c r="G22" s="1">
        <v>30</v>
      </c>
      <c r="I22" s="9"/>
      <c r="J22" s="9"/>
      <c r="K22" s="9"/>
      <c r="L22" s="9"/>
      <c r="M22" s="9"/>
      <c r="N22" s="1"/>
      <c r="P22" s="1"/>
      <c r="R22" s="3"/>
    </row>
    <row r="23" spans="2:18" x14ac:dyDescent="0.2">
      <c r="B23" s="9">
        <v>34387000</v>
      </c>
      <c r="C23">
        <v>88</v>
      </c>
      <c r="D23">
        <v>5870</v>
      </c>
      <c r="E23">
        <v>77392</v>
      </c>
      <c r="F23">
        <v>24</v>
      </c>
      <c r="G23" s="1">
        <v>30</v>
      </c>
      <c r="I23" s="9">
        <f>_xlfn.VAR.S(B22:B26)</f>
        <v>37807842300000</v>
      </c>
      <c r="J23" s="9">
        <f>_xlfn.VAR.S(F22:F26)</f>
        <v>6.1999999999999886</v>
      </c>
      <c r="K23" s="9">
        <f>_xlfn.VAR.S(C22:C26)</f>
        <v>819.19999999999982</v>
      </c>
      <c r="L23" s="9">
        <f>_xlfn.VAR.S(D22:D26)</f>
        <v>370779.20000000298</v>
      </c>
      <c r="M23" s="9">
        <f>_xlfn.VAR.S(E22:E26)</f>
        <v>271978137.19999981</v>
      </c>
      <c r="N23" s="1"/>
      <c r="P23" s="1"/>
      <c r="R23" s="3"/>
    </row>
    <row r="24" spans="2:18" x14ac:dyDescent="0.2">
      <c r="B24" s="9">
        <v>31312000</v>
      </c>
      <c r="C24">
        <v>40</v>
      </c>
      <c r="D24">
        <v>5601</v>
      </c>
      <c r="E24">
        <v>68064</v>
      </c>
      <c r="F24">
        <v>18</v>
      </c>
      <c r="G24" s="1">
        <v>30</v>
      </c>
      <c r="I24" s="9">
        <f>_xlfn.STDEV.S(B22:B26)</f>
        <v>6148808.2015948426</v>
      </c>
      <c r="J24" s="9">
        <f>_xlfn.STDEV.S(F22:F26)</f>
        <v>2.4899799195977441</v>
      </c>
      <c r="K24" s="9">
        <f>_xlfn.STDEV.S(C22:C26)</f>
        <v>28.621670111997304</v>
      </c>
      <c r="L24" s="9">
        <f>_xlfn.STDEV.S(D22:D26)</f>
        <v>608.91641462519544</v>
      </c>
      <c r="M24" s="9">
        <f>_xlfn.STDEV.S(E22:E26)</f>
        <v>16491.759675668323</v>
      </c>
      <c r="N24" s="1"/>
      <c r="P24" s="1"/>
      <c r="R24" s="1"/>
    </row>
    <row r="25" spans="2:18" x14ac:dyDescent="0.2">
      <c r="B25" s="9">
        <v>32832000</v>
      </c>
      <c r="C25">
        <v>40</v>
      </c>
      <c r="D25">
        <v>5736</v>
      </c>
      <c r="E25">
        <v>94605</v>
      </c>
      <c r="F25">
        <v>19</v>
      </c>
      <c r="G25" s="1">
        <v>30</v>
      </c>
      <c r="I25" s="9">
        <f>AVERAGE(B22:B26)</f>
        <v>29481600</v>
      </c>
      <c r="J25" s="9">
        <f>AVERAGE(F22:F26)</f>
        <v>19.8</v>
      </c>
      <c r="K25" s="9">
        <f>AVERAGE(C22:C26)</f>
        <v>44.8</v>
      </c>
      <c r="L25" s="9">
        <f>AVERAGE(D22:D26)</f>
        <v>5407.8</v>
      </c>
      <c r="M25" s="9">
        <f>AVERAGE(E22:E26)</f>
        <v>70594.2</v>
      </c>
      <c r="N25" s="1"/>
      <c r="P25" s="1"/>
      <c r="R25" s="3"/>
    </row>
    <row r="26" spans="2:18" x14ac:dyDescent="0.2">
      <c r="B26" s="9">
        <v>18883000</v>
      </c>
      <c r="C26">
        <v>48</v>
      </c>
      <c r="D26">
        <v>4350</v>
      </c>
      <c r="E26">
        <v>51026</v>
      </c>
      <c r="F26">
        <v>18</v>
      </c>
      <c r="G26" s="1">
        <v>30</v>
      </c>
      <c r="I26" s="9"/>
      <c r="J26" s="9"/>
      <c r="K26" s="9"/>
      <c r="L26" s="9"/>
      <c r="M26" s="9"/>
      <c r="N26" s="1"/>
      <c r="P26" s="1"/>
      <c r="R26" s="3"/>
    </row>
    <row r="27" spans="2:18" x14ac:dyDescent="0.2">
      <c r="B27" s="9">
        <v>36034000</v>
      </c>
      <c r="C27">
        <v>80</v>
      </c>
      <c r="D27">
        <v>6009</v>
      </c>
      <c r="E27">
        <v>76026</v>
      </c>
      <c r="F27">
        <v>23</v>
      </c>
      <c r="G27" s="1">
        <v>55</v>
      </c>
      <c r="I27" s="9"/>
      <c r="J27" s="9"/>
      <c r="K27" s="9"/>
      <c r="L27" s="9"/>
      <c r="M27" s="9"/>
      <c r="N27" s="1"/>
      <c r="P27" s="1"/>
      <c r="R27" s="3"/>
    </row>
    <row r="28" spans="2:18" x14ac:dyDescent="0.2">
      <c r="B28" s="9">
        <v>23747000</v>
      </c>
      <c r="C28">
        <v>8</v>
      </c>
      <c r="D28">
        <v>4878</v>
      </c>
      <c r="E28">
        <v>45250</v>
      </c>
      <c r="F28">
        <v>30</v>
      </c>
      <c r="G28" s="1">
        <v>55</v>
      </c>
      <c r="I28" s="9">
        <f>_xlfn.VAR.S(B27:B31)</f>
        <v>33849352700000</v>
      </c>
      <c r="J28" s="9">
        <f>_xlfn.VAR.S(F27:F31)</f>
        <v>25.799999999999955</v>
      </c>
      <c r="K28" s="9">
        <f>_xlfn.VAR.S(C27:C31)</f>
        <v>1804.8000000000002</v>
      </c>
      <c r="L28" s="9">
        <f>_xlfn.VAR.S(D27:D31)</f>
        <v>292761</v>
      </c>
      <c r="M28" s="9">
        <f>_xlfn.VAR.S(E27:E31)</f>
        <v>324924763.5</v>
      </c>
      <c r="N28" s="1"/>
      <c r="P28" s="1"/>
      <c r="R28" s="3"/>
    </row>
    <row r="29" spans="2:18" x14ac:dyDescent="0.2">
      <c r="B29" s="9">
        <v>33224000</v>
      </c>
      <c r="C29">
        <v>88</v>
      </c>
      <c r="D29">
        <v>5770</v>
      </c>
      <c r="E29">
        <v>79107</v>
      </c>
      <c r="F29">
        <v>20</v>
      </c>
      <c r="G29" s="1">
        <v>55</v>
      </c>
      <c r="I29" s="9">
        <f>_xlfn.STDEV.S(B27:B31)</f>
        <v>5818019.654487255</v>
      </c>
      <c r="J29" s="9">
        <f>_xlfn.STDEV.S(F27:F31)</f>
        <v>5.0793700396801134</v>
      </c>
      <c r="K29" s="9">
        <f>_xlfn.STDEV.S(C27:C31)</f>
        <v>42.482937751525611</v>
      </c>
      <c r="L29" s="9">
        <f>_xlfn.STDEV.S(D27:D31)</f>
        <v>541.0739321017046</v>
      </c>
      <c r="M29" s="9">
        <f>_xlfn.STDEV.S(E27:E31)</f>
        <v>18025.669571475009</v>
      </c>
      <c r="N29" s="1"/>
      <c r="P29" s="1"/>
      <c r="R29" s="3"/>
    </row>
    <row r="30" spans="2:18" x14ac:dyDescent="0.2">
      <c r="B30" s="9">
        <v>23747000</v>
      </c>
      <c r="C30">
        <v>8</v>
      </c>
      <c r="D30">
        <v>4878</v>
      </c>
      <c r="E30">
        <v>45250</v>
      </c>
      <c r="F30">
        <v>30</v>
      </c>
      <c r="G30" s="1">
        <v>55</v>
      </c>
      <c r="I30" s="9">
        <f>AVERAGE(B27:B31)</f>
        <v>29995200</v>
      </c>
      <c r="J30" s="9">
        <f>AVERAGE(F27:F31)</f>
        <v>24.6</v>
      </c>
      <c r="K30" s="9">
        <f>AVERAGE(C27:C31)</f>
        <v>54.4</v>
      </c>
      <c r="L30" s="9">
        <f>AVERAGE(D27:D31)</f>
        <v>5461</v>
      </c>
      <c r="M30" s="9">
        <f>AVERAGE(E27:E31)</f>
        <v>64948</v>
      </c>
      <c r="N30" s="1"/>
      <c r="P30" s="1"/>
      <c r="R30" s="3"/>
    </row>
    <row r="31" spans="2:18" x14ac:dyDescent="0.2">
      <c r="B31" s="9">
        <v>33224000</v>
      </c>
      <c r="C31">
        <v>88</v>
      </c>
      <c r="D31">
        <v>5770</v>
      </c>
      <c r="E31">
        <v>79107</v>
      </c>
      <c r="F31">
        <v>20</v>
      </c>
      <c r="G31" s="1">
        <v>55</v>
      </c>
      <c r="I31" s="9"/>
      <c r="J31" s="9"/>
      <c r="K31" s="9"/>
      <c r="L31" s="9"/>
      <c r="M31" s="9"/>
      <c r="N31" s="1"/>
      <c r="P31" s="1"/>
      <c r="R31" s="3"/>
    </row>
    <row r="32" spans="2:18" x14ac:dyDescent="0.2">
      <c r="B32" s="9">
        <v>40642000</v>
      </c>
      <c r="C32">
        <v>32</v>
      </c>
      <c r="D32">
        <v>6381</v>
      </c>
      <c r="E32" s="9">
        <v>100390</v>
      </c>
      <c r="F32">
        <v>22</v>
      </c>
      <c r="G32" s="1">
        <v>85</v>
      </c>
      <c r="I32" s="9"/>
      <c r="J32" s="9"/>
      <c r="K32" s="9"/>
      <c r="L32" s="9"/>
      <c r="M32" s="9"/>
      <c r="N32" s="1"/>
      <c r="P32" s="1"/>
      <c r="R32" s="1"/>
    </row>
    <row r="33" spans="2:18" x14ac:dyDescent="0.2">
      <c r="B33" s="9">
        <v>49452000</v>
      </c>
      <c r="C33">
        <v>48</v>
      </c>
      <c r="D33">
        <v>7039</v>
      </c>
      <c r="E33" s="9">
        <v>126190</v>
      </c>
      <c r="F33">
        <v>14</v>
      </c>
      <c r="G33" s="1">
        <v>85</v>
      </c>
      <c r="I33" s="9">
        <f>_xlfn.VAR.S(B32:B36)</f>
        <v>16270657700000</v>
      </c>
      <c r="J33" s="9">
        <f>_xlfn.VAR.S(F32:F36)</f>
        <v>14.199999999999989</v>
      </c>
      <c r="K33" s="9">
        <f>_xlfn.VAR.S(C32:C36)</f>
        <v>339.20000000000005</v>
      </c>
      <c r="L33" s="9">
        <f>_xlfn.VAR.S(D32:D36)</f>
        <v>89321.2</v>
      </c>
      <c r="M33" s="9">
        <f>_xlfn.VAR.S(E32:E36)</f>
        <v>294955062.79999924</v>
      </c>
      <c r="N33" s="1"/>
      <c r="P33" s="1"/>
      <c r="R33" s="3"/>
    </row>
    <row r="34" spans="2:18" x14ac:dyDescent="0.2">
      <c r="B34" s="9">
        <v>44893000</v>
      </c>
      <c r="C34">
        <v>40</v>
      </c>
      <c r="D34">
        <v>6707</v>
      </c>
      <c r="E34">
        <v>94087</v>
      </c>
      <c r="F34">
        <v>22</v>
      </c>
      <c r="G34" s="1">
        <v>85</v>
      </c>
      <c r="I34" s="9">
        <f>_xlfn.STDEV.S(B32:B36)</f>
        <v>4033690.3326854431</v>
      </c>
      <c r="J34" s="9">
        <f>_xlfn.STDEV.S(F32:F36)</f>
        <v>3.768288736283353</v>
      </c>
      <c r="K34" s="9">
        <f>_xlfn.STDEV.S(C32:C36)</f>
        <v>18.417383093154143</v>
      </c>
      <c r="L34" s="9">
        <f>_xlfn.STDEV.S(D32:D36)</f>
        <v>298.86652539218909</v>
      </c>
      <c r="M34" s="9">
        <f>_xlfn.STDEV.S(E32:E36)</f>
        <v>17174.255815027307</v>
      </c>
      <c r="N34" s="1"/>
      <c r="P34" s="1"/>
      <c r="R34" s="3"/>
    </row>
    <row r="35" spans="2:18" x14ac:dyDescent="0.2">
      <c r="B35" s="9">
        <v>44182000</v>
      </c>
      <c r="C35">
        <v>8</v>
      </c>
      <c r="D35">
        <v>6653</v>
      </c>
      <c r="E35">
        <v>89190</v>
      </c>
      <c r="F35">
        <v>23</v>
      </c>
      <c r="G35" s="1">
        <v>85</v>
      </c>
      <c r="I35" s="9">
        <f>AVERAGE(B32:B36)</f>
        <v>45927200</v>
      </c>
      <c r="J35" s="9">
        <f>AVERAGE(F32:F36)</f>
        <v>19.8</v>
      </c>
      <c r="K35" s="9">
        <f>AVERAGE(C32:C36)</f>
        <v>27.2</v>
      </c>
      <c r="L35" s="9">
        <f>AVERAGE(D32:D36)</f>
        <v>6778.2</v>
      </c>
      <c r="M35" s="9">
        <f>AVERAGE(E32:E36)</f>
        <v>106743.4</v>
      </c>
      <c r="N35" s="1"/>
      <c r="P35" s="1"/>
      <c r="R35" s="3"/>
    </row>
    <row r="36" spans="2:18" x14ac:dyDescent="0.2">
      <c r="B36" s="9">
        <v>50467000</v>
      </c>
      <c r="C36">
        <v>8</v>
      </c>
      <c r="D36">
        <v>7111</v>
      </c>
      <c r="E36" s="9">
        <v>123860</v>
      </c>
      <c r="F36">
        <v>18</v>
      </c>
      <c r="G36" s="1">
        <v>85</v>
      </c>
      <c r="I36" s="9"/>
      <c r="J36" s="9"/>
      <c r="K36" s="9"/>
      <c r="L36" s="9"/>
      <c r="M36" s="9"/>
      <c r="N36" s="1"/>
      <c r="P36" s="1"/>
      <c r="R36" s="3"/>
    </row>
    <row r="37" spans="2:18" x14ac:dyDescent="0.2">
      <c r="B37" s="9">
        <v>57561000</v>
      </c>
      <c r="C37">
        <v>40</v>
      </c>
      <c r="D37">
        <v>7594</v>
      </c>
      <c r="E37" s="9">
        <v>134620</v>
      </c>
      <c r="F37">
        <v>23</v>
      </c>
      <c r="G37" s="1">
        <v>100</v>
      </c>
      <c r="I37" s="9"/>
      <c r="J37" s="9"/>
      <c r="K37" s="9"/>
      <c r="L37" s="9"/>
      <c r="M37" s="9"/>
      <c r="N37" s="1"/>
      <c r="P37" s="1"/>
      <c r="R37" s="3"/>
    </row>
    <row r="38" spans="2:18" x14ac:dyDescent="0.2">
      <c r="B38" s="9">
        <v>54676000</v>
      </c>
      <c r="C38">
        <v>16</v>
      </c>
      <c r="D38">
        <v>7402</v>
      </c>
      <c r="E38" s="9">
        <v>135840</v>
      </c>
      <c r="F38">
        <v>20</v>
      </c>
      <c r="G38" s="1">
        <v>100</v>
      </c>
      <c r="I38" s="9">
        <f>_xlfn.VAR.S(B37:B41)</f>
        <v>29213090700000</v>
      </c>
      <c r="J38" s="9">
        <f>_xlfn.VAR.S(F37:F41)</f>
        <v>17.299999999999955</v>
      </c>
      <c r="K38" s="9">
        <f>_xlfn.VAR.S(C37:C41)</f>
        <v>1427.1999999999998</v>
      </c>
      <c r="L38" s="9">
        <f>_xlfn.VAR.S(D37:D41)</f>
        <v>145431.69999999998</v>
      </c>
      <c r="M38" s="9">
        <f>_xlfn.VAR.S(E37:E41)</f>
        <v>122232350</v>
      </c>
      <c r="N38" s="1"/>
      <c r="P38" s="1"/>
      <c r="R38" s="3"/>
    </row>
    <row r="39" spans="2:18" x14ac:dyDescent="0.2">
      <c r="B39" s="9">
        <v>43717000</v>
      </c>
      <c r="C39">
        <v>104</v>
      </c>
      <c r="D39">
        <v>6618</v>
      </c>
      <c r="E39" s="9">
        <v>115390</v>
      </c>
      <c r="F39">
        <v>25</v>
      </c>
      <c r="G39" s="1">
        <v>100</v>
      </c>
      <c r="I39" s="9">
        <f>_xlfn.STDEV.S(B37:B41)</f>
        <v>5404913.5700767683</v>
      </c>
      <c r="J39" s="9">
        <f>_xlfn.STDEV.S(F37:F41)</f>
        <v>4.1593268686170788</v>
      </c>
      <c r="K39" s="9">
        <f>_xlfn.STDEV.S(C37:C41)</f>
        <v>37.778300649976302</v>
      </c>
      <c r="L39" s="9">
        <f>_xlfn.STDEV.S(D37:D41)</f>
        <v>381.35508387852911</v>
      </c>
      <c r="M39" s="9">
        <f>_xlfn.STDEV.S(E37:E41)</f>
        <v>11055.874004347192</v>
      </c>
      <c r="N39" s="1"/>
      <c r="P39" s="1"/>
      <c r="R39" s="3"/>
    </row>
    <row r="40" spans="2:18" x14ac:dyDescent="0.2">
      <c r="B40" s="9">
        <v>51960000</v>
      </c>
      <c r="C40">
        <v>48</v>
      </c>
      <c r="D40">
        <v>7215</v>
      </c>
      <c r="E40" s="9">
        <v>136630</v>
      </c>
      <c r="F40">
        <v>14</v>
      </c>
      <c r="G40" s="1">
        <v>100</v>
      </c>
      <c r="I40" s="9">
        <f>AVERAGE(B37:B41)</f>
        <v>51265800</v>
      </c>
      <c r="J40" s="9">
        <f>AVERAGE(F37:F41)</f>
        <v>20.6</v>
      </c>
      <c r="K40" s="9">
        <f>AVERAGE(C37:C41)</f>
        <v>60.8</v>
      </c>
      <c r="L40" s="9">
        <f>AVERAGE(D37:D41)</f>
        <v>7158.8</v>
      </c>
      <c r="M40" s="9">
        <f>AVERAGE(E37:E41)</f>
        <v>127640</v>
      </c>
      <c r="N40" s="1"/>
      <c r="P40" s="1"/>
      <c r="R40" s="1"/>
    </row>
    <row r="41" spans="2:18" x14ac:dyDescent="0.2">
      <c r="B41" s="9">
        <v>48415000</v>
      </c>
      <c r="C41">
        <v>96</v>
      </c>
      <c r="D41">
        <v>6965</v>
      </c>
      <c r="E41" s="9">
        <v>115720</v>
      </c>
      <c r="F41">
        <v>21</v>
      </c>
      <c r="G41" s="1">
        <v>100</v>
      </c>
      <c r="I41" s="9"/>
      <c r="J41" s="9"/>
      <c r="K41" s="9"/>
      <c r="L41" s="9"/>
      <c r="M41" s="9"/>
      <c r="N41" s="1"/>
      <c r="P41" s="1"/>
      <c r="R41" s="3"/>
    </row>
    <row r="42" spans="2:18" x14ac:dyDescent="0.2">
      <c r="K42" s="1"/>
      <c r="L42" s="1"/>
      <c r="M42" s="1"/>
      <c r="N42" s="1"/>
      <c r="O42" s="1"/>
      <c r="P42" s="1"/>
      <c r="Q42" s="1"/>
      <c r="R42" s="1"/>
    </row>
    <row r="43" spans="2:18" x14ac:dyDescent="0.2">
      <c r="K43" s="1"/>
      <c r="L43" s="1"/>
      <c r="M43" s="1"/>
      <c r="N43" s="1"/>
      <c r="O43" s="1"/>
      <c r="P43" s="1"/>
      <c r="Q43" s="1"/>
      <c r="R43" s="1"/>
    </row>
    <row r="44" spans="2:18" x14ac:dyDescent="0.2">
      <c r="N44" s="1"/>
      <c r="O44" s="1"/>
      <c r="P44" s="1"/>
      <c r="Q44" s="1"/>
      <c r="R44" s="1"/>
    </row>
    <row r="45" spans="2:18" x14ac:dyDescent="0.2">
      <c r="N45" s="1"/>
      <c r="O45" s="1"/>
      <c r="P45" s="1"/>
      <c r="Q45" s="1"/>
      <c r="R45" s="1"/>
    </row>
    <row r="46" spans="2:18" x14ac:dyDescent="0.2">
      <c r="N46" s="1"/>
      <c r="O46" s="1"/>
      <c r="P46" s="1"/>
      <c r="Q46" s="1"/>
      <c r="R46" s="1"/>
    </row>
    <row r="47" spans="2:18" x14ac:dyDescent="0.2">
      <c r="N47" s="1"/>
      <c r="O47" s="1"/>
      <c r="P47" s="1"/>
      <c r="Q47" s="1"/>
      <c r="R47" s="1"/>
    </row>
    <row r="48" spans="2:18" x14ac:dyDescent="0.2">
      <c r="N48" s="1"/>
      <c r="O48" s="1"/>
      <c r="P48" s="1"/>
      <c r="Q48" s="1"/>
      <c r="R48" s="1"/>
    </row>
    <row r="49" spans="11:18" x14ac:dyDescent="0.2">
      <c r="K49" s="1"/>
      <c r="L49" s="1"/>
      <c r="M49" s="1"/>
      <c r="N49" s="1"/>
      <c r="O49" s="1"/>
      <c r="P49" s="1"/>
      <c r="Q49" s="1"/>
      <c r="R49" s="1"/>
    </row>
    <row r="50" spans="11:18" x14ac:dyDescent="0.2">
      <c r="K50" s="1"/>
      <c r="L50" s="1"/>
      <c r="M50" s="1"/>
      <c r="N50" s="1"/>
      <c r="O50" s="1"/>
      <c r="P50" s="1"/>
      <c r="Q50" s="1"/>
      <c r="R50" s="1"/>
    </row>
    <row r="51" spans="11:18" x14ac:dyDescent="0.2">
      <c r="K51" s="1"/>
      <c r="L51" s="1"/>
      <c r="M51" s="1"/>
      <c r="N51" s="1"/>
      <c r="O51" s="1"/>
      <c r="P51" s="1"/>
      <c r="Q51" s="1"/>
      <c r="R51" s="1"/>
    </row>
    <row r="52" spans="11:18" x14ac:dyDescent="0.2">
      <c r="K52" s="1"/>
      <c r="L52" s="1"/>
      <c r="M52" s="1"/>
      <c r="N52" s="1"/>
      <c r="O52" s="1"/>
      <c r="P52" s="1"/>
      <c r="Q52" s="1"/>
      <c r="R52" s="1"/>
    </row>
    <row r="53" spans="11:18" x14ac:dyDescent="0.2">
      <c r="K53" s="1"/>
      <c r="L53" s="1"/>
      <c r="M53" s="1"/>
      <c r="N53" s="1"/>
      <c r="O53" s="1"/>
      <c r="P53" s="1"/>
      <c r="Q53" s="1"/>
      <c r="R53" s="1"/>
    </row>
    <row r="54" spans="11:18" x14ac:dyDescent="0.2">
      <c r="K54" s="1"/>
      <c r="L54" s="1"/>
      <c r="M54" s="1"/>
      <c r="N54" s="1"/>
      <c r="O54" s="1"/>
      <c r="P54" s="1"/>
      <c r="Q54" s="1"/>
      <c r="R54" s="1"/>
    </row>
    <row r="55" spans="11:18" x14ac:dyDescent="0.2">
      <c r="K55" s="1"/>
      <c r="L55" s="1"/>
      <c r="M55" s="1"/>
      <c r="N55" s="1"/>
      <c r="O55" s="1"/>
      <c r="P55" s="1"/>
      <c r="Q55" s="1"/>
      <c r="R55" s="1"/>
    </row>
    <row r="56" spans="11:18" x14ac:dyDescent="0.2">
      <c r="K56" s="1"/>
      <c r="L56" s="1"/>
      <c r="M56" s="1"/>
      <c r="N56" s="1"/>
      <c r="O56" s="1"/>
      <c r="P56" s="1"/>
      <c r="Q56" s="1"/>
      <c r="R56" s="1"/>
    </row>
    <row r="57" spans="11:18" x14ac:dyDescent="0.2">
      <c r="K57" s="1"/>
      <c r="L57" s="1"/>
      <c r="M57" s="1"/>
      <c r="N57" s="1"/>
      <c r="O57" s="1"/>
      <c r="P57" s="1"/>
      <c r="Q57" s="1"/>
      <c r="R57" s="1"/>
    </row>
    <row r="58" spans="11:18" x14ac:dyDescent="0.2">
      <c r="K58" s="1"/>
      <c r="L58" s="1"/>
      <c r="M58" s="1"/>
      <c r="N58" s="1"/>
      <c r="O58" s="1"/>
      <c r="P58" s="1"/>
      <c r="Q58" s="1"/>
      <c r="R58" s="1"/>
    </row>
    <row r="59" spans="11:18" x14ac:dyDescent="0.2">
      <c r="K59" s="1"/>
      <c r="L59" s="1"/>
      <c r="M59" s="1"/>
      <c r="N59" s="1"/>
      <c r="O59" s="1"/>
      <c r="P59" s="1"/>
      <c r="Q59" s="1"/>
      <c r="R59" s="1"/>
    </row>
    <row r="60" spans="11:18" x14ac:dyDescent="0.2">
      <c r="K60" s="1"/>
      <c r="L60" s="1"/>
      <c r="M60" s="1"/>
      <c r="N60" s="1"/>
      <c r="O60" s="1"/>
      <c r="P60" s="1"/>
      <c r="Q60" s="1"/>
      <c r="R60" s="1"/>
    </row>
    <row r="61" spans="11:18" x14ac:dyDescent="0.2">
      <c r="K61" s="1"/>
      <c r="L61" s="1"/>
      <c r="M61" s="1"/>
      <c r="N61" s="1"/>
      <c r="O61" s="1"/>
      <c r="P61" s="1"/>
      <c r="Q61" s="1"/>
      <c r="R61" s="1"/>
    </row>
    <row r="62" spans="11:18" x14ac:dyDescent="0.2">
      <c r="K62" s="1"/>
      <c r="L62" s="1"/>
      <c r="M62" s="1"/>
      <c r="N62" s="1"/>
      <c r="O62" s="1"/>
      <c r="P62" s="1"/>
      <c r="Q62" s="1"/>
      <c r="R62" s="1"/>
    </row>
    <row r="63" spans="11:18" x14ac:dyDescent="0.2">
      <c r="K63" s="1"/>
      <c r="L63" s="1"/>
      <c r="M63" s="1"/>
      <c r="N63" s="1"/>
      <c r="O63" s="1"/>
      <c r="P63" s="1"/>
      <c r="Q63" s="1"/>
      <c r="R63" s="1"/>
    </row>
    <row r="64" spans="11:18" x14ac:dyDescent="0.2">
      <c r="K64" s="1"/>
      <c r="L64" s="1"/>
      <c r="M64" s="1"/>
      <c r="N64" s="1"/>
      <c r="O64" s="1"/>
      <c r="P64" s="1"/>
      <c r="Q64" s="1"/>
      <c r="R64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Regressao1</vt:lpstr>
      <vt:lpstr>Regressao2</vt:lpstr>
      <vt:lpstr>Regressao3</vt:lpstr>
      <vt:lpstr>Data_Analysis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2020-02-23T13:29:39Z</dcterms:created>
  <dcterms:modified xsi:type="dcterms:W3CDTF">2020-02-25T16:02:29Z</dcterms:modified>
</cp:coreProperties>
</file>