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ck.tamarin.eu/remote.php/webdav/Projects/RC Car/"/>
    </mc:Choice>
  </mc:AlternateContent>
  <xr:revisionPtr revIDLastSave="0" documentId="13_ncr:1_{D3440D35-EC63-4F53-9838-89BDE00BB122}" xr6:coauthVersionLast="45" xr6:coauthVersionMax="45" xr10:uidLastSave="{00000000-0000-0000-0000-000000000000}"/>
  <bookViews>
    <workbookView xWindow="-120" yWindow="-120" windowWidth="29040" windowHeight="15840" xr2:uid="{61EADEDE-8F1D-44EC-8AF0-53A121342CB4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E30" i="1"/>
  <c r="E12" i="1"/>
  <c r="E9" i="1"/>
  <c r="E10" i="1"/>
  <c r="E31" i="1"/>
  <c r="E25" i="1"/>
  <c r="E26" i="1"/>
  <c r="E27" i="1"/>
  <c r="E28" i="1"/>
  <c r="E29" i="1"/>
  <c r="E18" i="1"/>
  <c r="E19" i="1"/>
  <c r="E20" i="1"/>
  <c r="E3" i="1"/>
  <c r="E4" i="1"/>
  <c r="E5" i="1"/>
  <c r="E6" i="1"/>
  <c r="E7" i="1"/>
  <c r="E8" i="1"/>
  <c r="E11" i="1"/>
  <c r="E13" i="1"/>
  <c r="G3" i="1" l="1"/>
</calcChain>
</file>

<file path=xl/sharedStrings.xml><?xml version="1.0" encoding="utf-8"?>
<sst xmlns="http://schemas.openxmlformats.org/spreadsheetml/2006/main" count="61" uniqueCount="51">
  <si>
    <t>Part</t>
  </si>
  <si>
    <t>Price</t>
  </si>
  <si>
    <t>Link</t>
  </si>
  <si>
    <t>Movement</t>
  </si>
  <si>
    <t>Power</t>
  </si>
  <si>
    <t>MCU</t>
  </si>
  <si>
    <t>Battery</t>
  </si>
  <si>
    <t>Battery holder</t>
  </si>
  <si>
    <t>Charge circuit</t>
  </si>
  <si>
    <t>Rear motor</t>
  </si>
  <si>
    <t>Steering servo</t>
  </si>
  <si>
    <t>Core</t>
  </si>
  <si>
    <t>Solid wires</t>
  </si>
  <si>
    <t>Motor driver</t>
  </si>
  <si>
    <t>5V converter</t>
  </si>
  <si>
    <t>Programmer</t>
  </si>
  <si>
    <t>https://www.tinytronics.nl/shop/nl/communicatie/serieel/ft232rl-3.3v-5v-ttl-usb-serial-port-adapter</t>
  </si>
  <si>
    <t>https://www.tinytronics.nl/shop/nl/robotica/motoren/motor/reservemotor-auto-kit-zelfbouw-120:1</t>
  </si>
  <si>
    <t>Qty</t>
  </si>
  <si>
    <t>https://www.kiwi-electronics.nl/grove-i2c-mini-motor-driver?search=motor%20driver&amp;description=true</t>
  </si>
  <si>
    <t>In stock</t>
  </si>
  <si>
    <t>Switch</t>
  </si>
  <si>
    <t>https://www.tinytronics.nl/shop/en/components/switches/built-in-flip-switch-on-off-ss22g08</t>
  </si>
  <si>
    <t>Jumper cables MF</t>
  </si>
  <si>
    <t>Jumper cables MM</t>
  </si>
  <si>
    <t>Jumper cables FF</t>
  </si>
  <si>
    <t>https://www.tinytronics.nl/shop/en/cables/cables/dupont-jumper-wire-male-female-20cm-10-wires</t>
  </si>
  <si>
    <t>https://www.tinytronics.nl/shop/en/cables/cables/dupont-jumper-wire-female-female-20cm-10-wires</t>
  </si>
  <si>
    <t>https://www.tinytronics.nl/shop/en/cables/cables/dupont-jumper-wire-male-male-20cm-10-wires</t>
  </si>
  <si>
    <t>https://www.tinytronics.nl/shop/en/cables/cables/breadboard-wires-140-pieces-various-sizes-in-a-box</t>
  </si>
  <si>
    <t>Total</t>
  </si>
  <si>
    <t>https://www.tinytronics.nl/shop/en/dc-dc-converters/step-up-(boost)/li-ion-charge-and-protection-circuit-2100ma-with-dc-dc-converter</t>
  </si>
  <si>
    <t>Integrated in charger</t>
  </si>
  <si>
    <t>Turnigy 18650 (in stock)</t>
  </si>
  <si>
    <t>USB connector</t>
  </si>
  <si>
    <t>https://www.tinytronics.nl/shop/nl/diversen/overige/micro-usb-dip-adapter</t>
  </si>
  <si>
    <t>Bluetooth</t>
  </si>
  <si>
    <t>https://www.tinytronics.nl/shop/nl/communicatie/bluetooth/feasycom-db004-bt616-bluetooth-5.0-module</t>
  </si>
  <si>
    <t>https://www.tinytronics.nl/shop/en/teensy/main-boards/teensy-4.0</t>
  </si>
  <si>
    <t>https://www.tinytronics.nl/shop/nl/robotica/motoren/motor/sg90-mini-servo</t>
  </si>
  <si>
    <t>All total</t>
  </si>
  <si>
    <t>JST 4 pin</t>
  </si>
  <si>
    <t>JST 2 pin</t>
  </si>
  <si>
    <t>https://www.tinytronics.nl/shop/nl/kabels/jst/jst-2.0mm-connector-met-kabel-ph2.0-2-pins</t>
  </si>
  <si>
    <t>https://www.kiwi-electronics.nl/grove-universal-4-pin-buckled-20cm-cable-5-pack</t>
  </si>
  <si>
    <t>Breadboard power supply</t>
  </si>
  <si>
    <t>https://www.tinytronics.nl/shop/nl/voedingen/3.3v/breadboard-voeding-5v-en-3.3v</t>
  </si>
  <si>
    <t>Multimeter</t>
  </si>
  <si>
    <t>https://www.kiwi-electronics.nl/Gereedschap/test-gereedschap/compacte-digitale-multimeter-72-7770</t>
  </si>
  <si>
    <t>Power monitor</t>
  </si>
  <si>
    <t>https://www.tinytronics.nl/shop/nl/prototyping/meten/keweisi-usb-stroom-en-spanningsanalyzer-met-lcd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</si>
</sst>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0" fontId="0" fillId="0" borderId="0" xfId="0" applyAlignment="1">
      <alignment horizontal="center" vertical="center" wrapText="1"/>
    </xf>
    <xf numFmtId="0" fontId="1" fillId="0" borderId="0" xfId="1" applyAlignment="1"/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1"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0A1595-978B-47CC-AA98-6E59FB124929}" name="Table2" displayName="Table2" ref="A2:E13" totalsRowShown="0" headerRowDxfId="6" dataDxfId="5">
  <autoFilter ref="A2:E13" xr:uid="{3A9468E1-9EBC-4AF8-910E-E6DE75C3E65F}"/>
  <tableColumns count="5">
    <tableColumn id="1" xr3:uid="{125F5517-E9AC-46FE-A190-8D41B111AC91}" name="Part" dataDxfId="4"/>
    <tableColumn id="4" xr3:uid="{0A288B39-7FC7-445A-9EDF-085AD12593BE}" name="Qty" dataDxfId="3"/>
    <tableColumn id="2" xr3:uid="{1CD61A85-699C-499C-8C2A-62CCA4A81B32}" name="Price" dataDxfId="2"/>
    <tableColumn id="3" xr3:uid="{6C567F64-8524-4550-9D1D-0B2A22E40CEA}" name="Link" dataDxfId="1"/>
    <tableColumn id="7" xr3:uid="{5531F5C0-58E6-4B9B-82A3-0C11E2DE6A33}" name="Total" dataDxfId="0">
      <calculatedColumnFormula>Table2[[#This Row],[Qty]]*Table2[[#This Row],[Price]]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67C719-49F8-4B61-A12E-AA46E4A4D0ED}" name="Table3" displayName="Table3" ref="A17:E20" totalsRowShown="0" headerRowDxfId="20" dataDxfId="19">
  <autoFilter ref="A17:E20" xr:uid="{65A17288-11CB-4B9C-A10F-8D5A5613EFF2}"/>
  <tableColumns count="5">
    <tableColumn id="1" xr3:uid="{C1CA7A2C-9E63-41D3-8A06-83C68A12CABB}" name="Part" dataDxfId="18"/>
    <tableColumn id="4" xr3:uid="{B46305DE-2956-4AA0-8A4A-3CC6D83D4597}" name="Qty" dataDxfId="17"/>
    <tableColumn id="2" xr3:uid="{5842DB1D-900E-4C47-BFCB-62075D461EF5}" name="Price" dataDxfId="10"/>
    <tableColumn id="3" xr3:uid="{7085C5A5-4C4E-45AA-8B12-FD989D57B766}" name="Link" dataDxfId="16"/>
    <tableColumn id="5" xr3:uid="{CDCC7368-F9C6-47AD-B92A-756A312F241A}" name="Total" dataDxfId="8">
      <calculatedColumnFormula>Table3[[#This Row],[Qty]]*Table3[[#This Row],[Price]]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C50CF2-D0A6-40FC-867F-9F80CCD4519A}" name="Table4" displayName="Table4" ref="A24:E31" totalsRowShown="0" headerRowDxfId="15" dataDxfId="14">
  <autoFilter ref="A24:E31" xr:uid="{F57C2CA8-D205-4AC1-975B-6305321A65D6}"/>
  <tableColumns count="5">
    <tableColumn id="1" xr3:uid="{963BC61B-3FB9-4928-8A2C-7A97D055CC11}" name="Part" dataDxfId="13"/>
    <tableColumn id="4" xr3:uid="{EC423F4D-929D-454F-B59C-F96F9B520C19}" name="Qty" dataDxfId="12"/>
    <tableColumn id="2" xr3:uid="{10FB6B3A-01C5-4476-AF4A-20C6C3519575}" name="Price" dataDxfId="9"/>
    <tableColumn id="3" xr3:uid="{41EBF147-B533-4276-90AF-B9E02E6D2EC4}" name="Link" dataDxfId="11"/>
    <tableColumn id="5" xr3:uid="{389987EB-84B4-49ED-96CF-CD78139AB08C}" name="Total" dataDxfId="7">
      <calculatedColumnFormula>Table4[[#This Row],[Qty]]*Table4[[#This Row],[Price]]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nytronics.nl/shop/en/cables/cables/breadboard-wires-140-pieces-various-sizes-in-a-box" TargetMode="External"/><Relationship Id="rId13" Type="http://schemas.openxmlformats.org/officeDocument/2006/relationships/hyperlink" Target="https://www.tinytronics.nl/shop/nl/robotica/motoren/motor/sg90-mini-servo" TargetMode="External"/><Relationship Id="rId18" Type="http://schemas.openxmlformats.org/officeDocument/2006/relationships/hyperlink" Target="https://www.tinytronics.nl/shop/nl/prototyping/meten/keweisi-usb-stroom-en-spanningsanalyzer-met-lcd" TargetMode="External"/><Relationship Id="rId3" Type="http://schemas.openxmlformats.org/officeDocument/2006/relationships/hyperlink" Target="https://www.kiwi-electronics.nl/grove-i2c-mini-motor-driver?search=motor%20driver&amp;description=true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www.tinytronics.nl/shop/en/cables/cables/dupont-jumper-wire-male-male-20cm-10-wires" TargetMode="External"/><Relationship Id="rId12" Type="http://schemas.openxmlformats.org/officeDocument/2006/relationships/hyperlink" Target="https://www.tinytronics.nl/shop/en/teensy/main-boards/teensy-4.0" TargetMode="External"/><Relationship Id="rId17" Type="http://schemas.openxmlformats.org/officeDocument/2006/relationships/hyperlink" Target="https://www.kiwi-electronics.nl/Gereedschap/test-gereedschap/compacte-digitale-multimeter-72-7770" TargetMode="External"/><Relationship Id="rId2" Type="http://schemas.openxmlformats.org/officeDocument/2006/relationships/hyperlink" Target="https://www.tinytronics.nl/shop/nl/robotica/motoren/motor/reservemotor-auto-kit-zelfbouw-120:1" TargetMode="External"/><Relationship Id="rId16" Type="http://schemas.openxmlformats.org/officeDocument/2006/relationships/hyperlink" Target="https://www.tinytronics.nl/shop/nl/voedingen/3.3v/breadboard-voeding-5v-en-3.3v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tinytronics.nl/shop/nl/communicatie/serieel/ft232rl-3.3v-5v-ttl-usb-serial-port-adapter" TargetMode="External"/><Relationship Id="rId6" Type="http://schemas.openxmlformats.org/officeDocument/2006/relationships/hyperlink" Target="https://www.tinytronics.nl/shop/en/cables/cables/dupont-jumper-wire-female-female-20cm-10-wires" TargetMode="External"/><Relationship Id="rId11" Type="http://schemas.openxmlformats.org/officeDocument/2006/relationships/hyperlink" Target="https://www.tinytronics.nl/shop/nl/communicatie/bluetooth/feasycom-db004-bt616-bluetooth-5.0-module" TargetMode="External"/><Relationship Id="rId5" Type="http://schemas.openxmlformats.org/officeDocument/2006/relationships/hyperlink" Target="https://www.tinytronics.nl/shop/en/cables/cables/dupont-jumper-wire-male-female-20cm-10-wires" TargetMode="External"/><Relationship Id="rId15" Type="http://schemas.openxmlformats.org/officeDocument/2006/relationships/hyperlink" Target="https://www.kiwi-electronics.nl/grove-universal-4-pin-buckled-20cm-cable-5-pack" TargetMode="External"/><Relationship Id="rId10" Type="http://schemas.openxmlformats.org/officeDocument/2006/relationships/hyperlink" Target="https://www.tinytronics.nl/shop/nl/diversen/overige/micro-usb-dip-adapter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tinytronics.nl/shop/en/components/switches/built-in-flip-switch-on-off-ss22g08" TargetMode="External"/><Relationship Id="rId9" Type="http://schemas.openxmlformats.org/officeDocument/2006/relationships/hyperlink" Target="https://www.tinytronics.nl/shop/en/dc-dc-converters/step-up-(boost)/li-ion-charge-and-protection-circuit-2100ma-with-dc-dc-converter" TargetMode="External"/><Relationship Id="rId14" Type="http://schemas.openxmlformats.org/officeDocument/2006/relationships/hyperlink" Target="https://www.tinytronics.nl/shop/nl/kabels/jst/jst-2.0mm-connector-met-kabel-ph2.0-2-pins" TargetMode="External"/><Relationship Id="rId2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07BC-B907-4F38-8B54-6021543AB262}">
  <dimension ref="A1:O31"/>
  <sheetViews>
    <sheetView tabSelected="1" zoomScaleNormal="100" workbookViewId="0">
      <selection activeCell="D20" sqref="D20"/>
    </sheetView>
  </sheetViews>
  <sheetFormatPr defaultRowHeight="15" x14ac:dyDescent="0.25"/>
  <cols>
    <col min="1" max="1" width="25" style="1" customWidth="1"/>
    <col min="2" max="2" width="15.28515625" style="1" customWidth="1"/>
    <col min="3" max="3" width="16" style="8" customWidth="1"/>
    <col min="4" max="4" width="129.5703125" style="1" customWidth="1"/>
    <col min="5" max="5" width="15.5703125" style="1" customWidth="1"/>
    <col min="6" max="7" width="15" style="1" customWidth="1"/>
    <col min="8" max="8" width="14.7109375" style="1" customWidth="1"/>
    <col min="9" max="9" width="44.140625" style="3" customWidth="1"/>
    <col min="10" max="10" width="9.140625" style="1"/>
    <col min="11" max="12" width="15.42578125" style="1" customWidth="1"/>
    <col min="13" max="13" width="15.5703125" style="1" customWidth="1"/>
    <col min="14" max="14" width="45.5703125" style="3" customWidth="1"/>
  </cols>
  <sheetData>
    <row r="1" spans="1:15" x14ac:dyDescent="0.25">
      <c r="A1" s="5" t="s">
        <v>11</v>
      </c>
      <c r="B1" s="5"/>
      <c r="C1" s="5"/>
      <c r="D1" s="5"/>
    </row>
    <row r="2" spans="1:15" x14ac:dyDescent="0.25">
      <c r="A2" s="1" t="s">
        <v>0</v>
      </c>
      <c r="B2" s="1" t="s">
        <v>18</v>
      </c>
      <c r="C2" s="8" t="s">
        <v>1</v>
      </c>
      <c r="D2" s="1" t="s">
        <v>2</v>
      </c>
      <c r="E2" s="1" t="s">
        <v>30</v>
      </c>
      <c r="G2" s="10" t="s">
        <v>40</v>
      </c>
      <c r="I2" s="1"/>
      <c r="J2" s="3"/>
      <c r="N2" s="1"/>
      <c r="O2" s="3"/>
    </row>
    <row r="3" spans="1:15" x14ac:dyDescent="0.25">
      <c r="A3" s="1" t="s">
        <v>36</v>
      </c>
      <c r="B3" s="1">
        <v>1</v>
      </c>
      <c r="C3" s="8">
        <v>6</v>
      </c>
      <c r="D3" s="2" t="s">
        <v>37</v>
      </c>
      <c r="E3" s="6">
        <f>Table2[[#This Row],[Qty]]*Table2[[#This Row],[Price]]</f>
        <v>6</v>
      </c>
      <c r="G3" s="1">
        <f>SUM(E:E)</f>
        <v>96.05</v>
      </c>
      <c r="H3" s="1">
        <f>SUM(E3,E4,E5,E6,E7,E8,E10,E11,E13,E18,E19,E27,E29,E30,E31)</f>
        <v>63.65</v>
      </c>
      <c r="I3" s="1"/>
      <c r="J3" s="3"/>
      <c r="N3" s="1"/>
      <c r="O3" s="3"/>
    </row>
    <row r="4" spans="1:15" x14ac:dyDescent="0.25">
      <c r="A4" s="1" t="s">
        <v>5</v>
      </c>
      <c r="B4" s="1">
        <v>1</v>
      </c>
      <c r="C4" s="8">
        <v>20.5</v>
      </c>
      <c r="D4" s="2" t="s">
        <v>38</v>
      </c>
      <c r="E4" s="6">
        <f>Table2[[#This Row],[Qty]]*Table2[[#This Row],[Price]]</f>
        <v>20.5</v>
      </c>
      <c r="I4" s="1"/>
      <c r="J4" s="3"/>
      <c r="N4" s="1"/>
      <c r="O4" s="3"/>
    </row>
    <row r="5" spans="1:15" x14ac:dyDescent="0.25">
      <c r="A5" s="1" t="s">
        <v>12</v>
      </c>
      <c r="B5" s="1">
        <v>1</v>
      </c>
      <c r="C5" s="8">
        <v>4</v>
      </c>
      <c r="D5" s="7" t="s">
        <v>29</v>
      </c>
      <c r="E5" s="6">
        <f>Table2[[#This Row],[Qty]]*Table2[[#This Row],[Price]]</f>
        <v>4</v>
      </c>
      <c r="I5" s="1"/>
      <c r="J5" s="3"/>
      <c r="N5" s="1"/>
      <c r="O5" s="3"/>
    </row>
    <row r="6" spans="1:15" x14ac:dyDescent="0.25">
      <c r="A6" s="1" t="s">
        <v>25</v>
      </c>
      <c r="B6" s="1">
        <v>3</v>
      </c>
      <c r="C6" s="8">
        <v>0.75</v>
      </c>
      <c r="D6" s="7" t="s">
        <v>27</v>
      </c>
      <c r="E6" s="6">
        <f>Table2[[#This Row],[Qty]]*Table2[[#This Row],[Price]]</f>
        <v>2.25</v>
      </c>
      <c r="I6" s="1"/>
      <c r="J6" s="3"/>
      <c r="N6" s="1"/>
      <c r="O6" s="3"/>
    </row>
    <row r="7" spans="1:15" x14ac:dyDescent="0.25">
      <c r="A7" s="1" t="s">
        <v>24</v>
      </c>
      <c r="B7" s="1">
        <v>3</v>
      </c>
      <c r="C7" s="8">
        <v>0.75</v>
      </c>
      <c r="D7" s="7" t="s">
        <v>28</v>
      </c>
      <c r="E7" s="6">
        <f>Table2[[#This Row],[Qty]]*Table2[[#This Row],[Price]]</f>
        <v>2.25</v>
      </c>
      <c r="I7" s="1"/>
      <c r="J7" s="3"/>
      <c r="N7" s="1"/>
      <c r="O7" s="3"/>
    </row>
    <row r="8" spans="1:15" x14ac:dyDescent="0.25">
      <c r="A8" s="1" t="s">
        <v>23</v>
      </c>
      <c r="B8" s="1">
        <v>3</v>
      </c>
      <c r="C8" s="8">
        <v>0.75</v>
      </c>
      <c r="D8" s="7" t="s">
        <v>26</v>
      </c>
      <c r="E8" s="6">
        <f>Table2[[#This Row],[Qty]]*Table2[[#This Row],[Price]]</f>
        <v>2.25</v>
      </c>
      <c r="I8" s="1"/>
      <c r="J8" s="3"/>
      <c r="N8" s="1"/>
      <c r="O8" s="3"/>
    </row>
    <row r="9" spans="1:15" x14ac:dyDescent="0.25">
      <c r="A9" s="1" t="s">
        <v>41</v>
      </c>
      <c r="B9" s="1">
        <v>1</v>
      </c>
      <c r="C9" s="8">
        <v>3.5</v>
      </c>
      <c r="D9" s="2" t="s">
        <v>44</v>
      </c>
      <c r="E9" s="6">
        <f>Table2[[#This Row],[Qty]]*Table2[[#This Row],[Price]]</f>
        <v>3.5</v>
      </c>
      <c r="I9" s="1"/>
      <c r="J9" s="3"/>
      <c r="N9" s="1"/>
      <c r="O9" s="3"/>
    </row>
    <row r="10" spans="1:15" x14ac:dyDescent="0.25">
      <c r="A10" s="1" t="s">
        <v>42</v>
      </c>
      <c r="B10" s="1">
        <v>2</v>
      </c>
      <c r="C10" s="8">
        <v>0.4</v>
      </c>
      <c r="D10" s="2" t="s">
        <v>43</v>
      </c>
      <c r="E10" s="6">
        <f>Table2[[#This Row],[Qty]]*Table2[[#This Row],[Price]]</f>
        <v>0.8</v>
      </c>
      <c r="I10" s="1"/>
      <c r="J10" s="3"/>
      <c r="N10" s="1"/>
      <c r="O10" s="3"/>
    </row>
    <row r="11" spans="1:15" x14ac:dyDescent="0.25">
      <c r="A11" s="1" t="s">
        <v>21</v>
      </c>
      <c r="B11" s="1">
        <v>1</v>
      </c>
      <c r="C11" s="8">
        <v>0.6</v>
      </c>
      <c r="D11" s="7" t="s">
        <v>22</v>
      </c>
      <c r="E11" s="6">
        <f>Table2[[#This Row],[Qty]]*Table2[[#This Row],[Price]]</f>
        <v>0.6</v>
      </c>
    </row>
    <row r="12" spans="1:15" x14ac:dyDescent="0.25">
      <c r="A12" s="1" t="s">
        <v>47</v>
      </c>
      <c r="B12" s="1">
        <v>1</v>
      </c>
      <c r="C12" s="8">
        <v>15.95</v>
      </c>
      <c r="D12" s="2" t="s">
        <v>48</v>
      </c>
      <c r="E12" s="6">
        <f>Table2[[#This Row],[Qty]]*Table2[[#This Row],[Price]]</f>
        <v>15.95</v>
      </c>
    </row>
    <row r="13" spans="1:15" x14ac:dyDescent="0.25">
      <c r="A13" s="1" t="s">
        <v>15</v>
      </c>
      <c r="B13" s="1">
        <v>1</v>
      </c>
      <c r="C13" s="8">
        <v>6</v>
      </c>
      <c r="D13" s="7" t="s">
        <v>16</v>
      </c>
      <c r="E13" s="6">
        <f>Table2[[#This Row],[Qty]]*Table2[[#This Row],[Price]]</f>
        <v>6</v>
      </c>
    </row>
    <row r="14" spans="1:15" x14ac:dyDescent="0.25">
      <c r="I14" s="1"/>
      <c r="J14" s="3"/>
      <c r="N14" s="1"/>
      <c r="O14" s="3"/>
    </row>
    <row r="15" spans="1:15" x14ac:dyDescent="0.25">
      <c r="I15" s="1"/>
      <c r="J15" s="3"/>
      <c r="N15" s="1"/>
      <c r="O15" s="3"/>
    </row>
    <row r="16" spans="1:15" x14ac:dyDescent="0.25">
      <c r="A16" s="5" t="s">
        <v>3</v>
      </c>
      <c r="B16" s="5"/>
      <c r="C16" s="5"/>
      <c r="D16" s="5"/>
      <c r="I16" s="1"/>
      <c r="J16" s="3"/>
      <c r="N16" s="1"/>
      <c r="O16" s="3"/>
    </row>
    <row r="17" spans="1:15" x14ac:dyDescent="0.25">
      <c r="A17" s="1" t="s">
        <v>0</v>
      </c>
      <c r="B17" s="1" t="s">
        <v>18</v>
      </c>
      <c r="C17" s="8" t="s">
        <v>1</v>
      </c>
      <c r="D17" s="1" t="s">
        <v>2</v>
      </c>
      <c r="E17" s="1" t="s">
        <v>30</v>
      </c>
      <c r="I17" s="1"/>
      <c r="J17" s="3"/>
      <c r="N17" s="1"/>
      <c r="O17" s="3"/>
    </row>
    <row r="18" spans="1:15" x14ac:dyDescent="0.25">
      <c r="A18" s="1" t="s">
        <v>9</v>
      </c>
      <c r="B18" s="1">
        <v>1</v>
      </c>
      <c r="C18" s="8">
        <v>3</v>
      </c>
      <c r="D18" s="4" t="s">
        <v>17</v>
      </c>
      <c r="E18" s="6">
        <f>Table3[[#This Row],[Qty]]*Table3[[#This Row],[Price]]</f>
        <v>3</v>
      </c>
      <c r="I18" s="1"/>
      <c r="J18" s="3"/>
      <c r="N18" s="1"/>
      <c r="O18" s="3"/>
    </row>
    <row r="19" spans="1:15" x14ac:dyDescent="0.25">
      <c r="A19" s="1" t="s">
        <v>10</v>
      </c>
      <c r="B19" s="1">
        <v>1</v>
      </c>
      <c r="C19" s="8">
        <v>4</v>
      </c>
      <c r="D19" s="2" t="s">
        <v>39</v>
      </c>
      <c r="E19" s="6">
        <f>Table3[[#This Row],[Qty]]*Table3[[#This Row],[Price]]</f>
        <v>4</v>
      </c>
      <c r="I19" s="1"/>
      <c r="J19" s="3"/>
      <c r="N19" s="1"/>
      <c r="O19" s="3"/>
    </row>
    <row r="20" spans="1:15" x14ac:dyDescent="0.25">
      <c r="A20" s="1" t="s">
        <v>13</v>
      </c>
      <c r="B20" s="1">
        <v>1</v>
      </c>
      <c r="C20" s="8">
        <v>12.95</v>
      </c>
      <c r="D20" s="2" t="s">
        <v>19</v>
      </c>
      <c r="E20" s="6">
        <f>Table3[[#This Row],[Qty]]*Table3[[#This Row],[Price]]</f>
        <v>12.95</v>
      </c>
    </row>
    <row r="23" spans="1:15" x14ac:dyDescent="0.25">
      <c r="A23" s="5" t="s">
        <v>4</v>
      </c>
      <c r="B23" s="5"/>
      <c r="C23" s="5"/>
      <c r="D23" s="5"/>
      <c r="I23" s="1"/>
      <c r="J23" s="3"/>
      <c r="N23" s="1"/>
      <c r="O23" s="3"/>
    </row>
    <row r="24" spans="1:15" x14ac:dyDescent="0.25">
      <c r="A24" s="1" t="s">
        <v>0</v>
      </c>
      <c r="B24" s="1" t="s">
        <v>18</v>
      </c>
      <c r="C24" s="8" t="s">
        <v>1</v>
      </c>
      <c r="D24" s="1" t="s">
        <v>2</v>
      </c>
      <c r="E24" s="1" t="s">
        <v>30</v>
      </c>
      <c r="I24" s="1"/>
      <c r="J24" s="3"/>
      <c r="N24" s="1"/>
      <c r="O24" s="3"/>
    </row>
    <row r="25" spans="1:15" x14ac:dyDescent="0.25">
      <c r="A25" s="1" t="s">
        <v>6</v>
      </c>
      <c r="B25" s="1">
        <v>1</v>
      </c>
      <c r="C25" s="8">
        <v>0</v>
      </c>
      <c r="D25" s="1" t="s">
        <v>33</v>
      </c>
      <c r="E25" s="1">
        <f>Table4[[#This Row],[Qty]]*Table4[[#This Row],[Price]]</f>
        <v>0</v>
      </c>
      <c r="I25" s="1"/>
      <c r="J25" s="3"/>
      <c r="N25" s="1"/>
      <c r="O25" s="3"/>
    </row>
    <row r="26" spans="1:15" x14ac:dyDescent="0.25">
      <c r="A26" s="1" t="s">
        <v>7</v>
      </c>
      <c r="B26" s="1">
        <v>1</v>
      </c>
      <c r="C26" s="8">
        <v>0</v>
      </c>
      <c r="D26" s="1" t="s">
        <v>20</v>
      </c>
      <c r="E26" s="1">
        <f>Table4[[#This Row],[Qty]]*Table4[[#This Row],[Price]]</f>
        <v>0</v>
      </c>
      <c r="I26" s="1"/>
      <c r="J26" s="3"/>
      <c r="N26" s="1"/>
      <c r="O26" s="3"/>
    </row>
    <row r="27" spans="1:15" x14ac:dyDescent="0.25">
      <c r="A27" s="1" t="s">
        <v>8</v>
      </c>
      <c r="B27" s="1">
        <v>1</v>
      </c>
      <c r="C27" s="8">
        <v>4</v>
      </c>
      <c r="D27" s="2" t="s">
        <v>31</v>
      </c>
      <c r="E27" s="1">
        <f>Table4[[#This Row],[Qty]]*Table4[[#This Row],[Price]]</f>
        <v>4</v>
      </c>
      <c r="I27" s="1"/>
      <c r="J27" s="3"/>
      <c r="N27" s="1"/>
      <c r="O27" s="3"/>
    </row>
    <row r="28" spans="1:15" x14ac:dyDescent="0.25">
      <c r="A28" s="1" t="s">
        <v>14</v>
      </c>
      <c r="B28" s="1">
        <v>0</v>
      </c>
      <c r="C28" s="8">
        <v>0</v>
      </c>
      <c r="D28" s="1" t="s">
        <v>32</v>
      </c>
      <c r="E28" s="1">
        <f>Table4[[#This Row],[Qty]]*Table4[[#This Row],[Price]]</f>
        <v>0</v>
      </c>
      <c r="I28" s="1"/>
      <c r="J28" s="3"/>
      <c r="N28" s="1"/>
      <c r="O28" s="3"/>
    </row>
    <row r="29" spans="1:15" x14ac:dyDescent="0.25">
      <c r="A29" s="1" t="s">
        <v>45</v>
      </c>
      <c r="B29" s="1">
        <v>1</v>
      </c>
      <c r="C29" s="8">
        <v>2.5</v>
      </c>
      <c r="D29" s="2" t="s">
        <v>46</v>
      </c>
      <c r="E29" s="1">
        <f>Table4[[#This Row],[Qty]]*Table4[[#This Row],[Price]]</f>
        <v>2.5</v>
      </c>
    </row>
    <row r="30" spans="1:15" x14ac:dyDescent="0.25">
      <c r="A30" s="1" t="s">
        <v>49</v>
      </c>
      <c r="B30" s="1">
        <v>1</v>
      </c>
      <c r="C30" s="8">
        <v>5</v>
      </c>
      <c r="D30" s="2" t="s">
        <v>50</v>
      </c>
      <c r="E30" s="1">
        <f>Table4[[#This Row],[Qty]]*Table4[[#This Row],[Price]]</f>
        <v>5</v>
      </c>
    </row>
    <row r="31" spans="1:15" x14ac:dyDescent="0.25">
      <c r="A31" s="1" t="s">
        <v>34</v>
      </c>
      <c r="B31" s="1">
        <v>1</v>
      </c>
      <c r="C31" s="8">
        <v>0.5</v>
      </c>
      <c r="D31" s="2" t="s">
        <v>35</v>
      </c>
      <c r="E31" s="9">
        <f>Table4[[#This Row],[Qty]]*Table4[[#This Row],[Price]]</f>
        <v>0.5</v>
      </c>
    </row>
  </sheetData>
  <mergeCells count="3">
    <mergeCell ref="A1:D1"/>
    <mergeCell ref="A16:D16"/>
    <mergeCell ref="A23:D23"/>
  </mergeCells>
  <hyperlinks>
    <hyperlink ref="D13" r:id="rId1" xr:uid="{C6BAC350-964C-4E68-990A-469CF68AF0F5}"/>
    <hyperlink ref="D18" r:id="rId2" xr:uid="{BE58A21D-288C-499C-9F6C-E5CBB72873E7}"/>
    <hyperlink ref="D20" r:id="rId3" xr:uid="{633FA85D-0887-4FE9-BBBD-6F34A7E2566E}"/>
    <hyperlink ref="D11" r:id="rId4" xr:uid="{D202BBB2-10CA-444A-A3C8-0B3434689264}"/>
    <hyperlink ref="D8" r:id="rId5" xr:uid="{1D534DAC-BF0E-49BC-B7F9-D2DD619B1104}"/>
    <hyperlink ref="D6" r:id="rId6" xr:uid="{DD139675-4BDE-41C9-B9B1-A903D58D7288}"/>
    <hyperlink ref="D7" r:id="rId7" xr:uid="{9DF90358-D63F-44DE-9649-0241E409C3DE}"/>
    <hyperlink ref="D5" r:id="rId8" xr:uid="{86EC6868-A463-4250-899A-82ABF00FDFF2}"/>
    <hyperlink ref="D27" r:id="rId9" xr:uid="{84A492E0-217C-49FE-955B-50BDC7588AD4}"/>
    <hyperlink ref="D31" r:id="rId10" xr:uid="{704C0663-6D16-40BD-A088-BFBB5E7845C4}"/>
    <hyperlink ref="D3" r:id="rId11" xr:uid="{44CE6666-F44E-4B84-90DA-A2FD747E851A}"/>
    <hyperlink ref="D4" r:id="rId12" xr:uid="{52BE77F0-68D4-4E23-A680-33A523519182}"/>
    <hyperlink ref="D19" r:id="rId13" xr:uid="{4CF79C79-2967-400E-92AC-A4A3161CEF5E}"/>
    <hyperlink ref="D10" r:id="rId14" xr:uid="{BC2ACB48-AA11-47F0-ADE5-8EABFB102005}"/>
    <hyperlink ref="D9" r:id="rId15" xr:uid="{869E6AB9-4189-4513-BDC9-EF69878A1361}"/>
    <hyperlink ref="D29" r:id="rId16" xr:uid="{786EDB7C-D1B7-4555-94AC-ED7FFF612EF6}"/>
    <hyperlink ref="D12" r:id="rId17" xr:uid="{D0B89ED1-C216-4464-968A-ED4E23F3845D}"/>
    <hyperlink ref="D30" r:id="rId18" xr:uid="{A1A479A3-0011-4035-B3BE-028DE28F70DD}"/>
  </hyperlinks>
  <pageMargins left="0.7" right="0.7" top="0.75" bottom="0.75" header="0.3" footer="0.3"/>
  <pageSetup orientation="portrait" r:id="rId19"/>
  <tableParts count="3">
    <tablePart r:id="rId20"/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Tamarin</dc:creator>
  <cp:lastModifiedBy>Egor Tamarin</cp:lastModifiedBy>
  <dcterms:created xsi:type="dcterms:W3CDTF">2020-07-15T16:02:12Z</dcterms:created>
  <dcterms:modified xsi:type="dcterms:W3CDTF">2020-08-04T15:53:28Z</dcterms:modified>
</cp:coreProperties>
</file>