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O 2025" sheetId="1" state="visible" r:id="rId2"/>
    <sheet name="JULIO 2024 (2)" sheetId="2" state="hidden" r:id="rId3"/>
    <sheet name="MAYO 2024 (2)" sheetId="3" state="hidden" r:id="rId4"/>
    <sheet name="ABRIL 2024 (2)" sheetId="4" state="hidden" r:id="rId5"/>
    <sheet name="MARZO 2024 (2)" sheetId="5" state="hidden" r:id="rId6"/>
    <sheet name="VIATICOS" sheetId="6" state="hidden" r:id="rId7"/>
    <sheet name="PRESUPUESTO APROBADO" sheetId="7" state="hidden" r:id="rId8"/>
  </sheets>
  <definedNames>
    <definedName function="false" hidden="false" localSheetId="3" name="_xlnm.Print_Area" vbProcedure="false">'ABRIL 2024 (2)'!$A$1:$F$57</definedName>
    <definedName function="false" hidden="false" localSheetId="3" name="_xlnm.Print_Titles" vbProcedure="false">'ABRIL 2024 (2)'!$3:$9</definedName>
    <definedName function="false" hidden="false" localSheetId="0" name="_xlnm.Print_Area" vbProcedure="false">'ENERO 2025'!$A$1:$I$65</definedName>
    <definedName function="false" hidden="false" localSheetId="0" name="_xlnm.Print_Titles" vbProcedure="false">'ENERO 2025'!$3:$9</definedName>
    <definedName function="false" hidden="false" localSheetId="1" name="_xlnm.Print_Titles" vbProcedure="false">'JULIO 2024 (2)'!$3:$6</definedName>
    <definedName function="false" hidden="false" localSheetId="4" name="_xlnm.Print_Area" vbProcedure="false">'MARZO 2024 (2)'!$A$1:$E$70</definedName>
    <definedName function="false" hidden="false" localSheetId="4" name="_xlnm.Print_Titles" vbProcedure="false">'MARZO 2024 (2)'!$3:$9</definedName>
    <definedName function="false" hidden="false" localSheetId="2" name="_xlnm.Print_Area" vbProcedure="false">'MAYO 2024 (2)'!$A$1:$F$64</definedName>
    <definedName function="false" hidden="false" localSheetId="2" name="_xlnm.Print_Titles" vbProcedure="false">'MAYO 2024 (2)'!$3:$9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<sst xmlns="http://schemas.openxmlformats.org/spreadsheetml/2006/main" count="1332" uniqueCount="512">
  <si>
    <t xml:space="preserve">LIBRO AUXILIAR DE BANCO MES DE ENERO 2025</t>
  </si>
  <si>
    <t xml:space="preserve">ORGANISMO:</t>
  </si>
  <si>
    <t xml:space="preserve">SERVICIO ADMINISTRATIVO DE PROTECCION NIÑO, NIÑA Y ADOLESCENTE DEL ESTADO TRUJILLO (SAPNNAET-TRUJILLO)</t>
  </si>
  <si>
    <t xml:space="preserve">BANCO: VENEZUELA</t>
  </si>
  <si>
    <t xml:space="preserve">CUENTA CORRIENTE Nº: </t>
  </si>
  <si>
    <t xml:space="preserve">01020373210005875007</t>
  </si>
  <si>
    <t xml:space="preserve">1ERA QUINCENA IVA/ISLR</t>
  </si>
  <si>
    <t xml:space="preserve"> MES</t>
  </si>
  <si>
    <t xml:space="preserve">    MES</t>
  </si>
  <si>
    <t xml:space="preserve">2DA QUINCENA IVA/ISLR</t>
  </si>
  <si>
    <t xml:space="preserve">FECHA</t>
  </si>
  <si>
    <t xml:space="preserve">COMP</t>
  </si>
  <si>
    <t xml:space="preserve">CHEQUE</t>
  </si>
  <si>
    <t xml:space="preserve">O/P</t>
  </si>
  <si>
    <t xml:space="preserve">CONTROL</t>
  </si>
  <si>
    <t xml:space="preserve">PROVEEDOR</t>
  </si>
  <si>
    <t xml:space="preserve">DEBE </t>
  </si>
  <si>
    <t xml:space="preserve">HABER</t>
  </si>
  <si>
    <t xml:space="preserve">SALDO</t>
  </si>
  <si>
    <t xml:space="preserve">IVA</t>
  </si>
  <si>
    <t xml:space="preserve">ISLR</t>
  </si>
  <si>
    <t xml:space="preserve">1*1000</t>
  </si>
  <si>
    <t xml:space="preserve">RESP. SOCIAL</t>
  </si>
  <si>
    <t xml:space="preserve">VIENE SALDO AL 31/12/2024</t>
  </si>
  <si>
    <t xml:space="preserve">_</t>
  </si>
  <si>
    <t xml:space="preserve">GET-</t>
  </si>
  <si>
    <t xml:space="preserve">0329225000002</t>
  </si>
  <si>
    <t xml:space="preserve">P/R DEPOSITO (DOZAVO PARA EJECUTAR GASTOS DE FUNCIONAMIENTO DEL MES DE ENERO)</t>
  </si>
  <si>
    <t xml:space="preserve">0329225000004</t>
  </si>
  <si>
    <t xml:space="preserve">P/R DEPOSITO (DOZAVO PARA EJECUTAR GASTOS DE INVERSIÓN DEL MES DE ENERO)</t>
  </si>
  <si>
    <t xml:space="preserve">0001</t>
  </si>
  <si>
    <t xml:space="preserve">0862/2024</t>
  </si>
  <si>
    <t xml:space="preserve">38732809</t>
  </si>
  <si>
    <t xml:space="preserve">RICHARD APONTE</t>
  </si>
  <si>
    <t xml:space="preserve">0002</t>
  </si>
  <si>
    <t xml:space="preserve">GOBERNACION DEL ESTADO TRUJILLO (REINTEGRO REMANENTE GASTOS DE FUNCIONAMIENTO Bs. 200,65 E INVERSIÓN Bs. 36,58 DEL EJERCICIO ECONOMICO FINANCIERO 2024)</t>
  </si>
  <si>
    <t xml:space="preserve">N-D 0001</t>
  </si>
  <si>
    <t xml:space="preserve">TRASPASO PARA LA CTA CTE 6328 PARA GASTOS DE COMISIONES BANCARIAS.</t>
  </si>
  <si>
    <t xml:space="preserve">N-D 0002</t>
  </si>
  <si>
    <t xml:space="preserve">TRASPASO PARA LA CTA CTE 5889 PARA GASTOS DE COMISIONES BANCARIAS</t>
  </si>
  <si>
    <t xml:space="preserve">0004</t>
  </si>
  <si>
    <t xml:space="preserve">CRIKET CA</t>
  </si>
  <si>
    <t xml:space="preserve">0005</t>
  </si>
  <si>
    <t xml:space="preserve">0006</t>
  </si>
  <si>
    <t xml:space="preserve">0003</t>
  </si>
  <si>
    <t xml:space="preserve">0007</t>
  </si>
  <si>
    <t xml:space="preserve">0008</t>
  </si>
  <si>
    <t xml:space="preserve">0009</t>
  </si>
  <si>
    <t xml:space="preserve">NEUMATICOS VALERA CA</t>
  </si>
  <si>
    <t xml:space="preserve">0010</t>
  </si>
  <si>
    <t xml:space="preserve">0011</t>
  </si>
  <si>
    <t xml:space="preserve">0012</t>
  </si>
  <si>
    <t xml:space="preserve">FARMACIA ARIAN (FARMARIAN) CA</t>
  </si>
  <si>
    <t xml:space="preserve">0013</t>
  </si>
  <si>
    <t xml:space="preserve">0014</t>
  </si>
  <si>
    <t xml:space="preserve">SAPSET</t>
  </si>
  <si>
    <t xml:space="preserve">0015</t>
  </si>
  <si>
    <t xml:space="preserve">0016</t>
  </si>
  <si>
    <t xml:space="preserve">0017</t>
  </si>
  <si>
    <t xml:space="preserve">0018</t>
  </si>
  <si>
    <t xml:space="preserve">ALEXANDER BRICEÑO</t>
  </si>
  <si>
    <t xml:space="preserve">0019</t>
  </si>
  <si>
    <t xml:space="preserve">0020</t>
  </si>
  <si>
    <t xml:space="preserve">TUBIPLASCA TUBERIAS PLASTICAS CA</t>
  </si>
  <si>
    <t xml:space="preserve">0021</t>
  </si>
  <si>
    <t xml:space="preserve">0022</t>
  </si>
  <si>
    <t xml:space="preserve">00000001</t>
  </si>
  <si>
    <t xml:space="preserve">ISABEL PEREZ</t>
  </si>
  <si>
    <t xml:space="preserve">0023</t>
  </si>
  <si>
    <t xml:space="preserve">DISTRIBUIDORA Y COMERCIALIZADORA GUADALUPANA CA</t>
  </si>
  <si>
    <t xml:space="preserve">0024</t>
  </si>
  <si>
    <t xml:space="preserve">39091603</t>
  </si>
  <si>
    <t xml:space="preserve">0025</t>
  </si>
  <si>
    <t xml:space="preserve">39091657</t>
  </si>
  <si>
    <t xml:space="preserve">RUDDY MONCAYO</t>
  </si>
  <si>
    <t xml:space="preserve">0026</t>
  </si>
  <si>
    <t xml:space="preserve">BRAYHAN BRICEÑO</t>
  </si>
  <si>
    <t xml:space="preserve">0027</t>
  </si>
  <si>
    <t xml:space="preserve">MARIA FRIAS</t>
  </si>
  <si>
    <t xml:space="preserve">N-D 0003</t>
  </si>
  <si>
    <t xml:space="preserve">TUBIPLASCA TUBERIAS PLASTICAS CA (DEVOLUCIÓN POR PAGO ERRADO EN EL COMPROBANTE N° 0021 DE FECHA 23/01/2025.</t>
  </si>
  <si>
    <t xml:space="preserve">0028</t>
  </si>
  <si>
    <t xml:space="preserve">39167375</t>
  </si>
  <si>
    <t xml:space="preserve">0029</t>
  </si>
  <si>
    <t xml:space="preserve">39167463</t>
  </si>
  <si>
    <t xml:space="preserve">0030</t>
  </si>
  <si>
    <t xml:space="preserve">EBERTO OLMOS</t>
  </si>
  <si>
    <t xml:space="preserve">0031</t>
  </si>
  <si>
    <t xml:space="preserve">JAVIER HORACIO PEREZ CASTELLANO</t>
  </si>
  <si>
    <t xml:space="preserve">0032</t>
  </si>
  <si>
    <t xml:space="preserve">N-D 0004</t>
  </si>
  <si>
    <t xml:space="preserve">TRASPASO PARA LA CTA CTE 5889 DE RETENCIONES DE LA 2DA QUINCENA DE ENERO 2025</t>
  </si>
  <si>
    <t xml:space="preserve">N-D 0005</t>
  </si>
  <si>
    <t xml:space="preserve">TRAPASO PARA LA CTA CTE 0116 DE COMPROMISO DE RESPONSABILIDAD SOCIAL DE LA 2DA QUINCENA DE ENERO.</t>
  </si>
  <si>
    <t xml:space="preserve">COMISIONES BANCARIAS</t>
  </si>
  <si>
    <t xml:space="preserve">TOTAL SALDO </t>
  </si>
  <si>
    <t xml:space="preserve">PAGADO DEL MES</t>
  </si>
  <si>
    <t xml:space="preserve">1ERA QUINCENA </t>
  </si>
  <si>
    <t xml:space="preserve">ARS</t>
  </si>
  <si>
    <t xml:space="preserve">2DA QUINCENA</t>
  </si>
  <si>
    <t xml:space="preserve">TOTALES</t>
  </si>
  <si>
    <t xml:space="preserve">SALDO EN LIBRO</t>
  </si>
  <si>
    <t xml:space="preserve">SUMAS IGUALES</t>
  </si>
  <si>
    <t xml:space="preserve">TOTAL</t>
  </si>
  <si>
    <t xml:space="preserve">SALDO EN BANCO</t>
  </si>
  <si>
    <t xml:space="preserve">TRASPASO</t>
  </si>
  <si>
    <t xml:space="preserve">DIFERENCIA</t>
  </si>
  <si>
    <t xml:space="preserve">TRANSFERENCIAS EN TRANSITO</t>
  </si>
  <si>
    <t xml:space="preserve">IVA 1ERA Q</t>
  </si>
  <si>
    <t xml:space="preserve">IVA 2DA Q</t>
  </si>
  <si>
    <t xml:space="preserve">CHEQUES EN TRANSITO</t>
  </si>
  <si>
    <t xml:space="preserve">SALDOS IGUALES</t>
  </si>
  <si>
    <t xml:space="preserve">Nº DE CHEQUE</t>
  </si>
  <si>
    <t xml:space="preserve">CONCEPTO</t>
  </si>
  <si>
    <t xml:space="preserve">MONTO</t>
  </si>
  <si>
    <t xml:space="preserve">TOTAL </t>
  </si>
  <si>
    <t xml:space="preserve">30645.76</t>
  </si>
  <si>
    <t xml:space="preserve">LIBRO AUXILIAR DE BANCO MES DE JULIO 2024</t>
  </si>
  <si>
    <t xml:space="preserve">0392</t>
  </si>
  <si>
    <t xml:space="preserve">N-D 0112</t>
  </si>
  <si>
    <t xml:space="preserve">FONDOS DE TERCEROS SAPNNAET (TRASPASO PARA CANCELAR SANCIÓN DEL FAOV DE JUNIO 2023)</t>
  </si>
  <si>
    <t xml:space="preserve">0393</t>
  </si>
  <si>
    <t xml:space="preserve">N-D 0113</t>
  </si>
  <si>
    <t xml:space="preserve">FONDOS DE TERCEROS SAPNNAET (TRASPASO PARA CANCELAR SANCIÓN DEL FAOV DE JULIO 2023)</t>
  </si>
  <si>
    <t xml:space="preserve">0394</t>
  </si>
  <si>
    <t xml:space="preserve">N-D 0114</t>
  </si>
  <si>
    <t xml:space="preserve">FONDOS DE TERCEROS SAPNNAET (TRASPASO PARA CANCELAR SANCIÓN DEL FAOV DE AGOSTO 2023)</t>
  </si>
  <si>
    <t xml:space="preserve">0289</t>
  </si>
  <si>
    <t xml:space="preserve">0395</t>
  </si>
  <si>
    <t xml:space="preserve">BEIXY BLANCO</t>
  </si>
  <si>
    <t xml:space="preserve">0290</t>
  </si>
  <si>
    <t xml:space="preserve">0396</t>
  </si>
  <si>
    <t xml:space="preserve">BRYHAN BRICEÑO</t>
  </si>
  <si>
    <t xml:space="preserve">0291</t>
  </si>
  <si>
    <t xml:space="preserve">0397</t>
  </si>
  <si>
    <t xml:space="preserve">0292</t>
  </si>
  <si>
    <t xml:space="preserve">0398</t>
  </si>
  <si>
    <t xml:space="preserve">0293</t>
  </si>
  <si>
    <t xml:space="preserve">0399</t>
  </si>
  <si>
    <t xml:space="preserve">0294</t>
  </si>
  <si>
    <t xml:space="preserve">0400</t>
  </si>
  <si>
    <t xml:space="preserve">0295</t>
  </si>
  <si>
    <t xml:space="preserve">0401</t>
  </si>
  <si>
    <t xml:space="preserve">0296</t>
  </si>
  <si>
    <t xml:space="preserve">0402</t>
  </si>
  <si>
    <t xml:space="preserve">0297</t>
  </si>
  <si>
    <t xml:space="preserve">0403</t>
  </si>
  <si>
    <t xml:space="preserve">FARMACIA ARIAN CA</t>
  </si>
  <si>
    <t xml:space="preserve">0298</t>
  </si>
  <si>
    <t xml:space="preserve">0404</t>
  </si>
  <si>
    <t xml:space="preserve">0299</t>
  </si>
  <si>
    <t xml:space="preserve">0405</t>
  </si>
  <si>
    <t xml:space="preserve">YENY DEL CARMEN BRICEÑO</t>
  </si>
  <si>
    <t xml:space="preserve">0300</t>
  </si>
  <si>
    <t xml:space="preserve">0406</t>
  </si>
  <si>
    <t xml:space="preserve">WILMER JOSE PULIDO ROJO</t>
  </si>
  <si>
    <t xml:space="preserve">0301</t>
  </si>
  <si>
    <t xml:space="preserve">0407</t>
  </si>
  <si>
    <t xml:space="preserve">0302</t>
  </si>
  <si>
    <t xml:space="preserve">0408</t>
  </si>
  <si>
    <t xml:space="preserve">0303</t>
  </si>
  <si>
    <t xml:space="preserve">0409</t>
  </si>
  <si>
    <t xml:space="preserve">0304</t>
  </si>
  <si>
    <t xml:space="preserve">0410</t>
  </si>
  <si>
    <t xml:space="preserve">0305</t>
  </si>
  <si>
    <t xml:space="preserve">0411</t>
  </si>
  <si>
    <t xml:space="preserve">CANTV</t>
  </si>
  <si>
    <t xml:space="preserve">0306</t>
  </si>
  <si>
    <t xml:space="preserve">0412</t>
  </si>
  <si>
    <t xml:space="preserve">CORPORACION ELECTRICA NACIONAL, S.A</t>
  </si>
  <si>
    <t xml:space="preserve">0307</t>
  </si>
  <si>
    <t xml:space="preserve">0413</t>
  </si>
  <si>
    <t xml:space="preserve">0308</t>
  </si>
  <si>
    <t xml:space="preserve">0414</t>
  </si>
  <si>
    <t xml:space="preserve">0309</t>
  </si>
  <si>
    <t xml:space="preserve">0415</t>
  </si>
  <si>
    <t xml:space="preserve">0310</t>
  </si>
  <si>
    <t xml:space="preserve">0416</t>
  </si>
  <si>
    <t xml:space="preserve">0311</t>
  </si>
  <si>
    <t xml:space="preserve">0417</t>
  </si>
  <si>
    <t xml:space="preserve">0312</t>
  </si>
  <si>
    <t xml:space="preserve">0418</t>
  </si>
  <si>
    <t xml:space="preserve">0313</t>
  </si>
  <si>
    <t xml:space="preserve">0419</t>
  </si>
  <si>
    <t xml:space="preserve">EMPRESA DE PROPIEDAD SOCIAL DISTRIBUIDORA TRUJILLANA DE ALIMENTOS (DISTAL, S.A)</t>
  </si>
  <si>
    <t xml:space="preserve">0314</t>
  </si>
  <si>
    <t xml:space="preserve">0420</t>
  </si>
  <si>
    <t xml:space="preserve">0315</t>
  </si>
  <si>
    <t xml:space="preserve">0421</t>
  </si>
  <si>
    <t xml:space="preserve">0316</t>
  </si>
  <si>
    <t xml:space="preserve">0422</t>
  </si>
  <si>
    <t xml:space="preserve">0317</t>
  </si>
  <si>
    <t xml:space="preserve">0423</t>
  </si>
  <si>
    <t xml:space="preserve">0318</t>
  </si>
  <si>
    <t xml:space="preserve">0424</t>
  </si>
  <si>
    <t xml:space="preserve">0319</t>
  </si>
  <si>
    <t xml:space="preserve">0425</t>
  </si>
  <si>
    <t xml:space="preserve">0320</t>
  </si>
  <si>
    <t xml:space="preserve">0426</t>
  </si>
  <si>
    <t xml:space="preserve">0321</t>
  </si>
  <si>
    <t xml:space="preserve">0427</t>
  </si>
  <si>
    <t xml:space="preserve">0322</t>
  </si>
  <si>
    <t xml:space="preserve">0428</t>
  </si>
  <si>
    <t xml:space="preserve">0323</t>
  </si>
  <si>
    <t xml:space="preserve">0429</t>
  </si>
  <si>
    <t xml:space="preserve">N-D 0115</t>
  </si>
  <si>
    <t xml:space="preserve">TRASPASO PARA LA CTA CTE 5889 DE RETENCIONES DE LA 1ERA QUINCENA DE JULIO</t>
  </si>
  <si>
    <t xml:space="preserve">N-D 0116</t>
  </si>
  <si>
    <t xml:space="preserve">TRASPASO PARA LA CTA CTE 0116 DE RETENCIONES DE LA 1ERA QUINCENA DE JULIO</t>
  </si>
  <si>
    <t xml:space="preserve">N-D 0117</t>
  </si>
  <si>
    <t xml:space="preserve">TRASPASO PARA LA CTA CTE 5889 DE RETENCIONES DE LA 2DA QUINCENA DE JULIO</t>
  </si>
  <si>
    <t xml:space="preserve">N-D 0118</t>
  </si>
  <si>
    <t xml:space="preserve">TRASPASO PARA LA CTA CTE 0116 DE RETENCIONES DE LA 2DA QUINCENA DE JULIO</t>
  </si>
  <si>
    <t xml:space="preserve">0440</t>
  </si>
  <si>
    <t xml:space="preserve">N-D 0129</t>
  </si>
  <si>
    <t xml:space="preserve">LIBRO AUXILIAR DE BANCO MES DE MAYO 2024</t>
  </si>
  <si>
    <t xml:space="preserve">SAPNNAET</t>
  </si>
  <si>
    <t xml:space="preserve">0197</t>
  </si>
  <si>
    <t xml:space="preserve">0256</t>
  </si>
  <si>
    <t xml:space="preserve">0198</t>
  </si>
  <si>
    <t xml:space="preserve">0257</t>
  </si>
  <si>
    <t xml:space="preserve">ILSE MARIA QUINTERO PARADAS</t>
  </si>
  <si>
    <t xml:space="preserve">0199</t>
  </si>
  <si>
    <t xml:space="preserve">0258</t>
  </si>
  <si>
    <t xml:space="preserve">MARIA ESPERANZA BRICEÑO</t>
  </si>
  <si>
    <t xml:space="preserve">0200</t>
  </si>
  <si>
    <t xml:space="preserve">0259</t>
  </si>
  <si>
    <t xml:space="preserve">0201</t>
  </si>
  <si>
    <t xml:space="preserve">0260</t>
  </si>
  <si>
    <t xml:space="preserve">0202</t>
  </si>
  <si>
    <t xml:space="preserve">0261</t>
  </si>
  <si>
    <t xml:space="preserve">0203</t>
  </si>
  <si>
    <t xml:space="preserve">0262</t>
  </si>
  <si>
    <t xml:space="preserve">0204</t>
  </si>
  <si>
    <t xml:space="preserve">0263</t>
  </si>
  <si>
    <t xml:space="preserve">0205</t>
  </si>
  <si>
    <t xml:space="preserve">0264</t>
  </si>
  <si>
    <t xml:space="preserve">0206</t>
  </si>
  <si>
    <t xml:space="preserve">0265</t>
  </si>
  <si>
    <t xml:space="preserve">0207</t>
  </si>
  <si>
    <t xml:space="preserve">0266</t>
  </si>
  <si>
    <t xml:space="preserve">0208</t>
  </si>
  <si>
    <t xml:space="preserve">0267</t>
  </si>
  <si>
    <t xml:space="preserve">NUEVO AUDIO DISPLAY DE JOHAN MOLINA FP (CUENTA A NOMBRE DE JOHAN MOLINA)</t>
  </si>
  <si>
    <t xml:space="preserve">0209</t>
  </si>
  <si>
    <t xml:space="preserve">0268</t>
  </si>
  <si>
    <t xml:space="preserve">0210</t>
  </si>
  <si>
    <t xml:space="preserve">0269</t>
  </si>
  <si>
    <t xml:space="preserve">0211</t>
  </si>
  <si>
    <t xml:space="preserve">0270</t>
  </si>
  <si>
    <t xml:space="preserve">0212</t>
  </si>
  <si>
    <t xml:space="preserve">0271</t>
  </si>
  <si>
    <t xml:space="preserve">0213</t>
  </si>
  <si>
    <t xml:space="preserve">0272</t>
  </si>
  <si>
    <t xml:space="preserve">0214</t>
  </si>
  <si>
    <t xml:space="preserve">0273</t>
  </si>
  <si>
    <t xml:space="preserve">0215</t>
  </si>
  <si>
    <t xml:space="preserve">0274</t>
  </si>
  <si>
    <t xml:space="preserve">30371287</t>
  </si>
  <si>
    <t xml:space="preserve">0216</t>
  </si>
  <si>
    <t xml:space="preserve">0275</t>
  </si>
  <si>
    <t xml:space="preserve">30462440</t>
  </si>
  <si>
    <t xml:space="preserve">0217</t>
  </si>
  <si>
    <t xml:space="preserve">0276</t>
  </si>
  <si>
    <t xml:space="preserve">0218</t>
  </si>
  <si>
    <t xml:space="preserve">0277</t>
  </si>
  <si>
    <t xml:space="preserve">0219</t>
  </si>
  <si>
    <t xml:space="preserve">0278</t>
  </si>
  <si>
    <t xml:space="preserve">TOYOMECANICA RUSO CA</t>
  </si>
  <si>
    <t xml:space="preserve">0220</t>
  </si>
  <si>
    <t xml:space="preserve">0279</t>
  </si>
  <si>
    <t xml:space="preserve">0221</t>
  </si>
  <si>
    <t xml:space="preserve">0280</t>
  </si>
  <si>
    <t xml:space="preserve">30462688</t>
  </si>
  <si>
    <t xml:space="preserve">0222</t>
  </si>
  <si>
    <t xml:space="preserve">0281</t>
  </si>
  <si>
    <t xml:space="preserve">0223</t>
  </si>
  <si>
    <t xml:space="preserve">0282</t>
  </si>
  <si>
    <t xml:space="preserve">MARIA MOLINA</t>
  </si>
  <si>
    <t xml:space="preserve">0224</t>
  </si>
  <si>
    <t xml:space="preserve">0283</t>
  </si>
  <si>
    <t xml:space="preserve">MARAIBY BRICEÑO</t>
  </si>
  <si>
    <t xml:space="preserve">0225</t>
  </si>
  <si>
    <t xml:space="preserve">0284</t>
  </si>
  <si>
    <t xml:space="preserve">0226</t>
  </si>
  <si>
    <t xml:space="preserve">0285</t>
  </si>
  <si>
    <t xml:space="preserve">N-D 0057</t>
  </si>
  <si>
    <t xml:space="preserve">TRASPASO PARA LA CTA CTE 5889 DE RETENCIONES DE LA 1ERA QUINCENA DE MAYO</t>
  </si>
  <si>
    <t xml:space="preserve">N-D 0058</t>
  </si>
  <si>
    <t xml:space="preserve">TRASPASO PARA LA CTA CTE 0116 DE RETENCIONES DE LA 1ERA QUINCENA DE MAYO</t>
  </si>
  <si>
    <t xml:space="preserve">0227</t>
  </si>
  <si>
    <t xml:space="preserve">0286</t>
  </si>
  <si>
    <t xml:space="preserve">MARIA ALMAZAN</t>
  </si>
  <si>
    <t xml:space="preserve">0228</t>
  </si>
  <si>
    <t xml:space="preserve">0287</t>
  </si>
  <si>
    <t xml:space="preserve">30605607</t>
  </si>
  <si>
    <t xml:space="preserve">0229</t>
  </si>
  <si>
    <t xml:space="preserve">0288</t>
  </si>
  <si>
    <t xml:space="preserve">30605635</t>
  </si>
  <si>
    <t xml:space="preserve">0230</t>
  </si>
  <si>
    <t xml:space="preserve">30605667</t>
  </si>
  <si>
    <t xml:space="preserve">0231</t>
  </si>
  <si>
    <t xml:space="preserve">30605699</t>
  </si>
  <si>
    <t xml:space="preserve">TEXTILES TRUJILLO, CA</t>
  </si>
  <si>
    <t xml:space="preserve">0232</t>
  </si>
  <si>
    <t xml:space="preserve">30605721</t>
  </si>
  <si>
    <t xml:space="preserve">0233</t>
  </si>
  <si>
    <t xml:space="preserve">LUCY MONTILLA</t>
  </si>
  <si>
    <t xml:space="preserve">0234</t>
  </si>
  <si>
    <t xml:space="preserve">LUIS DIEGO BARRETO</t>
  </si>
  <si>
    <t xml:space="preserve">N-D 0059</t>
  </si>
  <si>
    <r>
      <rPr>
        <sz val="12"/>
        <color rgb="FF000000"/>
        <rFont val="Times New Roman"/>
        <family val="1"/>
        <charset val="1"/>
      </rPr>
      <t xml:space="preserve">REINTEGRO REALIZADO AL PROVEEDOR </t>
    </r>
    <r>
      <rPr>
        <b val="true"/>
        <sz val="12"/>
        <color rgb="FF000000"/>
        <rFont val="Times New Roman"/>
        <family val="1"/>
        <charset val="1"/>
      </rPr>
      <t xml:space="preserve">TOYOMECANICA RUSO CA</t>
    </r>
    <r>
      <rPr>
        <sz val="12"/>
        <color rgb="FF000000"/>
        <rFont val="Times New Roman"/>
        <family val="1"/>
        <charset val="1"/>
      </rPr>
      <t xml:space="preserve"> RIF. </t>
    </r>
    <r>
      <rPr>
        <b val="true"/>
        <sz val="12"/>
        <color rgb="FF000000"/>
        <rFont val="Times New Roman"/>
        <family val="1"/>
        <charset val="1"/>
      </rPr>
      <t xml:space="preserve">J-29530883-3</t>
    </r>
    <r>
      <rPr>
        <sz val="12"/>
        <color rgb="FF000000"/>
        <rFont val="Times New Roman"/>
        <family val="1"/>
        <charset val="1"/>
      </rPr>
      <t xml:space="preserve">. POR PAGO ERRADO EN EL COMPROBANTE N° 0219 DE FECHA 17/05/2024.</t>
    </r>
  </si>
  <si>
    <t xml:space="preserve">0235</t>
  </si>
  <si>
    <t xml:space="preserve">30643306</t>
  </si>
  <si>
    <t xml:space="preserve">0236</t>
  </si>
  <si>
    <t xml:space="preserve">30799415</t>
  </si>
  <si>
    <t xml:space="preserve">0238</t>
  </si>
  <si>
    <t xml:space="preserve">30799438</t>
  </si>
  <si>
    <t xml:space="preserve">0239</t>
  </si>
  <si>
    <t xml:space="preserve">DARLIN COY</t>
  </si>
  <si>
    <t xml:space="preserve">0240</t>
  </si>
  <si>
    <t xml:space="preserve">REBECA BRICEÑO</t>
  </si>
  <si>
    <t xml:space="preserve">0241</t>
  </si>
  <si>
    <t xml:space="preserve">0242</t>
  </si>
  <si>
    <t xml:space="preserve">0243</t>
  </si>
  <si>
    <t xml:space="preserve">CENTRO DE IMPORTACION CA</t>
  </si>
  <si>
    <t xml:space="preserve">0244</t>
  </si>
  <si>
    <t xml:space="preserve">0245</t>
  </si>
  <si>
    <t xml:space="preserve">0246</t>
  </si>
  <si>
    <t xml:space="preserve">N-D 0061</t>
  </si>
  <si>
    <t xml:space="preserve">TRASPASO PARA LA CTA CTE 5889 DE RETENCIONES DE LA 2DA QUINCENA DE MAYO</t>
  </si>
  <si>
    <t xml:space="preserve">N-D 0062</t>
  </si>
  <si>
    <t xml:space="preserve">TRASPASO PARA LA CTA CTE 0116 DE RETENCIONES DE LA 2DA QUINCENA DE MAYO</t>
  </si>
  <si>
    <t xml:space="preserve">N-D 0073</t>
  </si>
  <si>
    <t xml:space="preserve">LIBRO AUXILIAR DE BANCO MES DE ABRIL 2024</t>
  </si>
  <si>
    <t xml:space="preserve">0156</t>
  </si>
  <si>
    <t xml:space="preserve">0157</t>
  </si>
  <si>
    <t xml:space="preserve">RIVERO ZAMBRANO HERLUIS JOSE</t>
  </si>
  <si>
    <t xml:space="preserve">0158</t>
  </si>
  <si>
    <t xml:space="preserve">0159</t>
  </si>
  <si>
    <t xml:space="preserve">N-D 0045</t>
  </si>
  <si>
    <t xml:space="preserve">TRASPASO PARA LA CTA CTE 5889 DE RETENCIONES DE LA 2DA QUINCENA DE MARZO</t>
  </si>
  <si>
    <t xml:space="preserve">N-D 0046</t>
  </si>
  <si>
    <t xml:space="preserve">TRASPASO PARA LA CTA CTE 0116 DE ARS DE LA 2DA QUINCENA DE MARZO</t>
  </si>
  <si>
    <t xml:space="preserve">0160</t>
  </si>
  <si>
    <t xml:space="preserve">ADRIANA DELDUCA</t>
  </si>
  <si>
    <t xml:space="preserve">0161</t>
  </si>
  <si>
    <t xml:space="preserve">FERRE EXPRESS CA</t>
  </si>
  <si>
    <t xml:space="preserve">0162</t>
  </si>
  <si>
    <t xml:space="preserve">0163</t>
  </si>
  <si>
    <t xml:space="preserve">0164</t>
  </si>
  <si>
    <t xml:space="preserve">0165</t>
  </si>
  <si>
    <t xml:space="preserve">0166</t>
  </si>
  <si>
    <t xml:space="preserve">0167</t>
  </si>
  <si>
    <t xml:space="preserve">0168</t>
  </si>
  <si>
    <t xml:space="preserve">0169</t>
  </si>
  <si>
    <t xml:space="preserve">N-D 0047</t>
  </si>
  <si>
    <t xml:space="preserve">TRASPASO PARA LA CTA CTE 5889 DE RETENCIONES DE LA 1ERA QUINCENA DE ABRIL</t>
  </si>
  <si>
    <t xml:space="preserve">N-D 0048</t>
  </si>
  <si>
    <t xml:space="preserve">TRASPASO PARA LA CTA CTE 0116 DE RETENCIONES DE LA 1ERA QUINCENA DE ABRIL</t>
  </si>
  <si>
    <t xml:space="preserve">0170</t>
  </si>
  <si>
    <t xml:space="preserve">0171</t>
  </si>
  <si>
    <t xml:space="preserve">0172</t>
  </si>
  <si>
    <t xml:space="preserve">0173</t>
  </si>
  <si>
    <t xml:space="preserve">0174</t>
  </si>
  <si>
    <t xml:space="preserve">0175</t>
  </si>
  <si>
    <t xml:space="preserve">0176</t>
  </si>
  <si>
    <t xml:space="preserve">0177</t>
  </si>
  <si>
    <t xml:space="preserve">0178</t>
  </si>
  <si>
    <t xml:space="preserve">0179</t>
  </si>
  <si>
    <t xml:space="preserve">0180</t>
  </si>
  <si>
    <t xml:space="preserve">0181</t>
  </si>
  <si>
    <t xml:space="preserve">0182</t>
  </si>
  <si>
    <t xml:space="preserve">0183</t>
  </si>
  <si>
    <t xml:space="preserve">0184</t>
  </si>
  <si>
    <t xml:space="preserve">0185</t>
  </si>
  <si>
    <t xml:space="preserve">0186</t>
  </si>
  <si>
    <t xml:space="preserve">0187</t>
  </si>
  <si>
    <t xml:space="preserve">0188</t>
  </si>
  <si>
    <t xml:space="preserve">0189</t>
  </si>
  <si>
    <t xml:space="preserve">0190</t>
  </si>
  <si>
    <t xml:space="preserve">0191</t>
  </si>
  <si>
    <t xml:space="preserve">ALEXIS ROJO</t>
  </si>
  <si>
    <t xml:space="preserve">0192</t>
  </si>
  <si>
    <t xml:space="preserve">0193</t>
  </si>
  <si>
    <t xml:space="preserve">0237</t>
  </si>
  <si>
    <t xml:space="preserve">0194</t>
  </si>
  <si>
    <t xml:space="preserve">0195</t>
  </si>
  <si>
    <t xml:space="preserve">DAMARIS GONZALEZ</t>
  </si>
  <si>
    <t xml:space="preserve">0196</t>
  </si>
  <si>
    <t xml:space="preserve">N-D 0049</t>
  </si>
  <si>
    <t xml:space="preserve">TRASPASO PARA LA CTA CTE 5889 DE RETENCIONES DE LA 2DA QUINCENA DE ABRIL</t>
  </si>
  <si>
    <t xml:space="preserve">N-D 0050</t>
  </si>
  <si>
    <t xml:space="preserve">TRASPASO PARA LA CTA CTE 0116 DE RETENCIONES DE LA 2DA QUINCENA DE ABRIL</t>
  </si>
  <si>
    <t xml:space="preserve">N-D 0052</t>
  </si>
  <si>
    <t xml:space="preserve">LIBRO AUXILIAR DE BANCO MES DE MARZO 2024</t>
  </si>
  <si>
    <t xml:space="preserve">MARZO</t>
  </si>
  <si>
    <t xml:space="preserve">0095</t>
  </si>
  <si>
    <t xml:space="preserve">0124</t>
  </si>
  <si>
    <t xml:space="preserve">0096</t>
  </si>
  <si>
    <t xml:space="preserve">0125</t>
  </si>
  <si>
    <t xml:space="preserve">0097</t>
  </si>
  <si>
    <t xml:space="preserve">0126</t>
  </si>
  <si>
    <t xml:space="preserve">0098</t>
  </si>
  <si>
    <t xml:space="preserve">0127</t>
  </si>
  <si>
    <t xml:space="preserve">0099</t>
  </si>
  <si>
    <t xml:space="preserve">0128</t>
  </si>
  <si>
    <t xml:space="preserve">0100</t>
  </si>
  <si>
    <t xml:space="preserve">0129</t>
  </si>
  <si>
    <t xml:space="preserve">0101</t>
  </si>
  <si>
    <t xml:space="preserve">0130</t>
  </si>
  <si>
    <t xml:space="preserve">0102</t>
  </si>
  <si>
    <t xml:space="preserve">0131</t>
  </si>
  <si>
    <t xml:space="preserve">0103</t>
  </si>
  <si>
    <t xml:space="preserve">0132</t>
  </si>
  <si>
    <t xml:space="preserve">0104</t>
  </si>
  <si>
    <t xml:space="preserve">0133</t>
  </si>
  <si>
    <t xml:space="preserve">0105</t>
  </si>
  <si>
    <t xml:space="preserve">0134</t>
  </si>
  <si>
    <t xml:space="preserve">SONIA PALMA</t>
  </si>
  <si>
    <t xml:space="preserve">0106</t>
  </si>
  <si>
    <t xml:space="preserve">0135</t>
  </si>
  <si>
    <t xml:space="preserve">0107</t>
  </si>
  <si>
    <t xml:space="preserve">0136</t>
  </si>
  <si>
    <t xml:space="preserve">0108</t>
  </si>
  <si>
    <t xml:space="preserve">0137</t>
  </si>
  <si>
    <t xml:space="preserve">0109</t>
  </si>
  <si>
    <t xml:space="preserve">0138</t>
  </si>
  <si>
    <t xml:space="preserve">0110</t>
  </si>
  <si>
    <t xml:space="preserve">0139</t>
  </si>
  <si>
    <t xml:space="preserve">0111</t>
  </si>
  <si>
    <t xml:space="preserve">0140</t>
  </si>
  <si>
    <t xml:space="preserve">0112</t>
  </si>
  <si>
    <t xml:space="preserve">0141</t>
  </si>
  <si>
    <t xml:space="preserve">0113</t>
  </si>
  <si>
    <t xml:space="preserve">0142</t>
  </si>
  <si>
    <t xml:space="preserve">0114</t>
  </si>
  <si>
    <t xml:space="preserve">0143</t>
  </si>
  <si>
    <t xml:space="preserve">0115</t>
  </si>
  <si>
    <t xml:space="preserve">0144</t>
  </si>
  <si>
    <t xml:space="preserve">0116</t>
  </si>
  <si>
    <t xml:space="preserve">0145</t>
  </si>
  <si>
    <t xml:space="preserve">0117</t>
  </si>
  <si>
    <t xml:space="preserve">0146</t>
  </si>
  <si>
    <t xml:space="preserve">0118</t>
  </si>
  <si>
    <t xml:space="preserve">0147</t>
  </si>
  <si>
    <t xml:space="preserve">0119</t>
  </si>
  <si>
    <t xml:space="preserve">0148</t>
  </si>
  <si>
    <t xml:space="preserve">0120</t>
  </si>
  <si>
    <t xml:space="preserve">0149</t>
  </si>
  <si>
    <t xml:space="preserve">MIRIAN MENDOZA</t>
  </si>
  <si>
    <t xml:space="preserve">0121</t>
  </si>
  <si>
    <t xml:space="preserve">0150</t>
  </si>
  <si>
    <t xml:space="preserve">0122</t>
  </si>
  <si>
    <t xml:space="preserve">0151</t>
  </si>
  <si>
    <t xml:space="preserve">ALEJANDRA COROMOTO MACIAS</t>
  </si>
  <si>
    <t xml:space="preserve">0123</t>
  </si>
  <si>
    <t xml:space="preserve">0152</t>
  </si>
  <si>
    <t xml:space="preserve">0153</t>
  </si>
  <si>
    <t xml:space="preserve">0154</t>
  </si>
  <si>
    <t xml:space="preserve">0155</t>
  </si>
  <si>
    <t xml:space="preserve">JESUS ALBERTO GARCIA</t>
  </si>
  <si>
    <t xml:space="preserve">REPÚBLICA BOLIVARIANA DE VENEZUELA</t>
  </si>
  <si>
    <t xml:space="preserve">GOBIERNO BOLIVARIANO DE TRUJILLO</t>
  </si>
  <si>
    <t xml:space="preserve">SERVICIO ADMINISTRATIVO DE PROTECCIÓN DEL NIÑO, NIÑA Y ADOLESCENTE DEL ESTADO TRUJILLO</t>
  </si>
  <si>
    <t xml:space="preserve">Gaceta Oficial del Estado Trujillo de Fecha 19/03/2018 Decreto N° 2442</t>
  </si>
  <si>
    <t xml:space="preserve">ORDEN DE VIÁTICO</t>
  </si>
  <si>
    <t xml:space="preserve">BENEFICIARIO:</t>
  </si>
  <si>
    <t xml:space="preserve">CÉDULA:</t>
  </si>
  <si>
    <t xml:space="preserve">CARGO:</t>
  </si>
  <si>
    <t xml:space="preserve">MUNICIPIO/ESTADO:</t>
  </si>
  <si>
    <t xml:space="preserve">FECHA (IDA Y VUELTA):</t>
  </si>
  <si>
    <t xml:space="preserve">MOTIVO:</t>
  </si>
  <si>
    <t xml:space="preserve">PASAJES AÉREOS (TARIFA VIGENTE)</t>
  </si>
  <si>
    <t xml:space="preserve">IDA</t>
  </si>
  <si>
    <t xml:space="preserve">VUELTA</t>
  </si>
  <si>
    <t xml:space="preserve">TRASLADO AER.-HOTEL-AER. 50% DEL COSTO DEL PASAJE</t>
  </si>
  <si>
    <t xml:space="preserve">REGISTRADO</t>
  </si>
  <si>
    <t xml:space="preserve">PASAJES TERRESTRES (TARIFA VIGENTE)</t>
  </si>
  <si>
    <t xml:space="preserve">TRASLADO TER.-HOTEL-TER. 100% DEL COSTO DEL PASAJE</t>
  </si>
  <si>
    <t xml:space="preserve">Lcda. Milagros Segovia</t>
  </si>
  <si>
    <t xml:space="preserve">TOTAL PASAJES AÉREOS:</t>
  </si>
  <si>
    <t xml:space="preserve">TOTAL PASAJES TERRESTRES:</t>
  </si>
  <si>
    <t xml:space="preserve">AUTORIZADO</t>
  </si>
  <si>
    <t xml:space="preserve">Lcda. Mirian Mendoza</t>
  </si>
  <si>
    <t xml:space="preserve">DIAS</t>
  </si>
  <si>
    <t xml:space="preserve">DENTRO DEL ESTADO</t>
  </si>
  <si>
    <t xml:space="preserve">FUERA DEL ESTADO</t>
  </si>
  <si>
    <t xml:space="preserve">VALOR ACTUAL (UCAU)</t>
  </si>
  <si>
    <t xml:space="preserve">UCAU</t>
  </si>
  <si>
    <t xml:space="preserve">COSTO</t>
  </si>
  <si>
    <t xml:space="preserve">ALIMENTACIÓN (DASAYUNO-ALMUERZO-CENA)</t>
  </si>
  <si>
    <t xml:space="preserve">APROBADO</t>
  </si>
  <si>
    <t xml:space="preserve">HOSPEDAJE</t>
  </si>
  <si>
    <t xml:space="preserve">Cap. Maria de los Angeles Almazan Barragan</t>
  </si>
  <si>
    <t xml:space="preserve">TOTAL ALIMENTACIÓN Y HOSPEDAJE (DENTRO DEL ESTADO)</t>
  </si>
  <si>
    <t xml:space="preserve">TOTAL ALIMENTACIÓN Y HOSPEDAJE (FUERA DEL ESTADO)</t>
  </si>
  <si>
    <r>
      <rPr>
        <sz val="12"/>
        <rFont val="Times New Roman"/>
        <family val="1"/>
        <charset val="1"/>
      </rPr>
      <t xml:space="preserve">He recibido del Servio Administrativo de Protección del Niño, Niña y Adolescente del Estado Trujillo (SAPNNAET) la cantidad de </t>
    </r>
    <r>
      <rPr>
        <b val="true"/>
        <sz val="12"/>
        <rFont val="Times New Roman"/>
        <family val="1"/>
        <charset val="1"/>
      </rPr>
      <t xml:space="preserve">Bolívares Tres Millones Trescientos Cincuenta Mil Con 00/100 Céntimos</t>
    </r>
  </si>
  <si>
    <t xml:space="preserve">Beneficiario</t>
  </si>
  <si>
    <t xml:space="preserve">TOTAL VÍATICO</t>
  </si>
  <si>
    <t xml:space="preserve">Elaborado Por: </t>
  </si>
  <si>
    <r>
      <rPr>
        <b val="true"/>
        <sz val="12"/>
        <rFont val="Times New Roman"/>
        <family val="1"/>
        <charset val="1"/>
      </rPr>
      <t xml:space="preserve">NOTA EXPLICATIVA</t>
    </r>
    <r>
      <rPr>
        <sz val="12"/>
        <rFont val="Times New Roman"/>
        <family val="1"/>
        <charset val="1"/>
      </rPr>
      <t xml:space="preserve">: </t>
    </r>
  </si>
  <si>
    <t xml:space="preserve">PRESUPUESTO APROBADO TEXTILES</t>
  </si>
  <si>
    <t xml:space="preserve">GASTO</t>
  </si>
  <si>
    <t xml:space="preserve">ANUAL</t>
  </si>
  <si>
    <t xml:space="preserve">$ ANUAL</t>
  </si>
  <si>
    <t xml:space="preserve">MENSUAL</t>
  </si>
  <si>
    <t xml:space="preserve">$ MENSUAL</t>
  </si>
  <si>
    <t xml:space="preserve">PERSONAL</t>
  </si>
  <si>
    <t xml:space="preserve">FUNCIONAMIENTO</t>
  </si>
  <si>
    <t xml:space="preserve">INVERSION</t>
  </si>
  <si>
    <t xml:space="preserve">PRESUPUESTO APROBADO SAPNNAET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</si>
</sst>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[$€-2]\ * #,##0.00_);_([$€-2]\ * \(#,##0.00\);_([$€-2]\ * \-??_)"/>
    <numFmt numFmtId="166" formatCode="_-[$€]\ * #,##0.00_-;\-[$€]\ * #,##0.00_-;_-[$€]\ * \-??_-;_-@_-"/>
    <numFmt numFmtId="167" formatCode="_(* #,##0.00_);_(* \(#,##0.00\);_(* \-??_);_(@_)"/>
    <numFmt numFmtId="168" formatCode="_(&quot;Bs &quot;* #,##0.00_);_(&quot;Bs &quot;* \(#,##0.00\);_(&quot;Bs &quot;* \-??_);_(@_)"/>
    <numFmt numFmtId="169" formatCode="_ &quot;Bs &quot;* #,##0.00_ ;_ &quot;Bs &quot;* \-#,##0.00_ ;_ &quot;Bs &quot;* \-??_ ;_ @_ "/>
    <numFmt numFmtId="170" formatCode="0\ %"/>
    <numFmt numFmtId="171" formatCode="dd/mm/yyyy;@"/>
    <numFmt numFmtId="172" formatCode="@"/>
    <numFmt numFmtId="173" formatCode="#,##0.00"/>
    <numFmt numFmtId="174" formatCode="#,##0.00;[RED]#,##0.00"/>
    <numFmt numFmtId="175" formatCode="dd/mm/yyyy"/>
    <numFmt numFmtId="176" formatCode="0.00\ %"/>
    <numFmt numFmtId="177" formatCode="#,##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2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26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8"/>
      <name val="Times New Roman"/>
      <family val="1"/>
      <charset val="1"/>
    </font>
    <font>
      <sz val="1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68A1A"/>
        <bgColor rgb="FF808000"/>
      </patternFill>
    </fill>
    <fill>
      <patternFill patternType="solid">
        <fgColor rgb="FFD9D9D9"/>
        <bgColor rgb="FFBFBFBF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8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8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7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1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10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0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7" fillId="2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2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10" fillId="2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2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5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2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0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2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8" fillId="0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0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8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2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8" fillId="0" borderId="2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8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8" fillId="0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8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3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3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3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4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4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3" borderId="2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3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3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73" fontId="7" fillId="0" borderId="4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1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8" fillId="0" borderId="3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4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4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4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8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8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4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7" fillId="0" borderId="5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6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2" fontId="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0" borderId="25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10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8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3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3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3" fontId="7" fillId="0" borderId="5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5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6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5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55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8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0" borderId="5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6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5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5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5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3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4" fillId="0" borderId="5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8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9" fillId="0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9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5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1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2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9" fillId="3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9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Euro 2" xfId="21"/>
    <cellStyle name="Hipervínculo 2" xfId="22"/>
    <cellStyle name="Millares 2" xfId="23"/>
    <cellStyle name="Moneda 2" xfId="24"/>
    <cellStyle name="Moneda 3" xfId="25"/>
    <cellStyle name="Normal 2" xfId="26"/>
    <cellStyle name="Normal 3" xfId="27"/>
    <cellStyle name="Normal 4" xfId="28"/>
    <cellStyle name="Normal 5" xfId="29"/>
    <cellStyle name="Normal 6" xfId="30"/>
    <cellStyle name="Porcentual 2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598680</xdr:colOff>
      <xdr:row>0</xdr:row>
      <xdr:rowOff>0</xdr:rowOff>
    </xdr:from>
    <xdr:to>
      <xdr:col>16</xdr:col>
      <xdr:colOff>335160</xdr:colOff>
      <xdr:row>1</xdr:row>
      <xdr:rowOff>352440</xdr:rowOff>
    </xdr:to>
    <xdr:pic>
      <xdr:nvPicPr>
        <xdr:cNvPr id="0" name="5 Imagen" descr="E:\Logos definitivo sapnaet.jpg"/>
        <xdr:cNvPicPr/>
      </xdr:nvPicPr>
      <xdr:blipFill>
        <a:blip r:embed="rId1"/>
        <a:stretch/>
      </xdr:blipFill>
      <xdr:spPr>
        <a:xfrm>
          <a:off x="18871560" y="0"/>
          <a:ext cx="2193120" cy="924120"/>
        </a:xfrm>
        <a:prstGeom prst="rect">
          <a:avLst/>
        </a:prstGeom>
        <a:ln w="9525">
          <a:solidFill>
            <a:srgbClr val="10243e"/>
          </a:solidFill>
          <a:miter/>
        </a:ln>
      </xdr:spPr>
    </xdr:pic>
    <xdr:clientData/>
  </xdr:twoCellAnchor>
  <xdr:twoCellAnchor editAs="oneCell">
    <xdr:from>
      <xdr:col>0</xdr:col>
      <xdr:colOff>76320</xdr:colOff>
      <xdr:row>0</xdr:row>
      <xdr:rowOff>57240</xdr:rowOff>
    </xdr:from>
    <xdr:to>
      <xdr:col>2</xdr:col>
      <xdr:colOff>881280</xdr:colOff>
      <xdr:row>1</xdr:row>
      <xdr:rowOff>570240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76320" y="57240"/>
          <a:ext cx="2234520" cy="1084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2265120</xdr:colOff>
      <xdr:row>0</xdr:row>
      <xdr:rowOff>81360</xdr:rowOff>
    </xdr:from>
    <xdr:to>
      <xdr:col>5</xdr:col>
      <xdr:colOff>933120</xdr:colOff>
      <xdr:row>1</xdr:row>
      <xdr:rowOff>433800</xdr:rowOff>
    </xdr:to>
    <xdr:pic>
      <xdr:nvPicPr>
        <xdr:cNvPr id="2" name="5 Imagen" descr="E:\Logos definitivo sapnaet.jpg"/>
        <xdr:cNvPicPr/>
      </xdr:nvPicPr>
      <xdr:blipFill>
        <a:blip r:embed="rId1"/>
        <a:stretch/>
      </xdr:blipFill>
      <xdr:spPr>
        <a:xfrm>
          <a:off x="5556960" y="81360"/>
          <a:ext cx="2262600" cy="924120"/>
        </a:xfrm>
        <a:prstGeom prst="rect">
          <a:avLst/>
        </a:prstGeom>
        <a:ln w="9525">
          <a:solidFill>
            <a:srgbClr val="10243e"/>
          </a:solidFill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1881720</xdr:colOff>
      <xdr:row>0</xdr:row>
      <xdr:rowOff>174240</xdr:rowOff>
    </xdr:from>
    <xdr:to>
      <xdr:col>5</xdr:col>
      <xdr:colOff>549720</xdr:colOff>
      <xdr:row>2</xdr:row>
      <xdr:rowOff>212760</xdr:rowOff>
    </xdr:to>
    <xdr:pic>
      <xdr:nvPicPr>
        <xdr:cNvPr id="3" name="5 Imagen" descr="E:\Logos definitivo sapnaet.jpg"/>
        <xdr:cNvPicPr/>
      </xdr:nvPicPr>
      <xdr:blipFill>
        <a:blip r:embed="rId1"/>
        <a:stretch/>
      </xdr:blipFill>
      <xdr:spPr>
        <a:xfrm>
          <a:off x="5173560" y="174240"/>
          <a:ext cx="2262600" cy="914760"/>
        </a:xfrm>
        <a:prstGeom prst="rect">
          <a:avLst/>
        </a:prstGeom>
        <a:ln w="9525">
          <a:solidFill>
            <a:srgbClr val="10243e"/>
          </a:solidFill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2660040</xdr:colOff>
      <xdr:row>0</xdr:row>
      <xdr:rowOff>0</xdr:rowOff>
    </xdr:from>
    <xdr:to>
      <xdr:col>5</xdr:col>
      <xdr:colOff>1328040</xdr:colOff>
      <xdr:row>1</xdr:row>
      <xdr:rowOff>352440</xdr:rowOff>
    </xdr:to>
    <xdr:pic>
      <xdr:nvPicPr>
        <xdr:cNvPr id="4" name="5 Imagen" descr="E:\Logos definitivo sapnaet.jpg"/>
        <xdr:cNvPicPr/>
      </xdr:nvPicPr>
      <xdr:blipFill>
        <a:blip r:embed="rId1"/>
        <a:stretch/>
      </xdr:blipFill>
      <xdr:spPr>
        <a:xfrm>
          <a:off x="5951880" y="0"/>
          <a:ext cx="2262600" cy="924120"/>
        </a:xfrm>
        <a:prstGeom prst="rect">
          <a:avLst/>
        </a:prstGeom>
        <a:ln w="9525">
          <a:solidFill>
            <a:srgbClr val="10243e"/>
          </a:solidFill>
          <a:miter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0</xdr:rowOff>
    </xdr:from>
    <xdr:to>
      <xdr:col>7</xdr:col>
      <xdr:colOff>538200</xdr:colOff>
      <xdr:row>1</xdr:row>
      <xdr:rowOff>352440</xdr:rowOff>
    </xdr:to>
    <xdr:pic>
      <xdr:nvPicPr>
        <xdr:cNvPr id="5" name="5 Imagen" descr="E:\Logos definitivo sapnaet.jpg"/>
        <xdr:cNvPicPr/>
      </xdr:nvPicPr>
      <xdr:blipFill>
        <a:blip r:embed="rId1"/>
        <a:stretch/>
      </xdr:blipFill>
      <xdr:spPr>
        <a:xfrm>
          <a:off x="7138080" y="0"/>
          <a:ext cx="2149920" cy="924120"/>
        </a:xfrm>
        <a:prstGeom prst="rect">
          <a:avLst/>
        </a:prstGeom>
        <a:ln w="9525">
          <a:solidFill>
            <a:srgbClr val="10243e"/>
          </a:solidFill>
          <a:miter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pageSetUpPr fitToPage="false"/>
  </sheetPr>
  <dimension ref="A1:ADZ577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O21" activeCellId="0" sqref="O21"/>
    </sheetView>
  </sheetViews>
  <sheetFormatPr defaultColWidth="11.43359375" defaultRowHeight="4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2" width="7.86"/>
    <col collapsed="false" customWidth="true" hidden="false" outlineLevel="0" max="3" min="3" style="3" width="15.71"/>
    <col collapsed="false" customWidth="true" hidden="false" outlineLevel="0" max="4" min="4" style="2" width="10.71"/>
    <col collapsed="false" customWidth="true" hidden="false" outlineLevel="0" max="5" min="5" style="4" width="18"/>
    <col collapsed="false" customWidth="true" hidden="false" outlineLevel="0" max="6" min="6" style="5" width="51"/>
    <col collapsed="false" customWidth="true" hidden="false" outlineLevel="0" max="7" min="7" style="6" width="20.85"/>
    <col collapsed="false" customWidth="true" hidden="false" outlineLevel="0" max="8" min="8" style="6" width="21.57"/>
    <col collapsed="false" customWidth="true" hidden="false" outlineLevel="0" max="9" min="9" style="7" width="20.42"/>
    <col collapsed="false" customWidth="true" hidden="false" outlineLevel="0" max="10" min="10" style="6" width="18.14"/>
    <col collapsed="false" customWidth="true" hidden="false" outlineLevel="0" max="11" min="11" style="6" width="15.85"/>
    <col collapsed="false" customWidth="true" hidden="false" outlineLevel="0" max="12" min="12" style="6" width="16.14"/>
    <col collapsed="false" customWidth="true" hidden="false" outlineLevel="0" max="13" min="13" style="6" width="13.57"/>
    <col collapsed="false" customWidth="true" hidden="false" outlineLevel="0" max="15" min="14" style="6" width="17"/>
    <col collapsed="false" customWidth="true" hidden="false" outlineLevel="0" max="16" min="16" style="6" width="17.86"/>
    <col collapsed="false" customWidth="true" hidden="false" outlineLevel="0" max="17" min="17" style="6" width="16"/>
    <col collapsed="false" customWidth="true" hidden="false" outlineLevel="0" max="18" min="18" style="8" width="19.14"/>
    <col collapsed="false" customWidth="false" hidden="false" outlineLevel="0" max="16384" min="19" style="5" width="11.43"/>
  </cols>
  <sheetData>
    <row r="1" customFormat="false" ht="45" hidden="false" customHeight="true" outlineLevel="0" collapsed="false">
      <c r="E1" s="5"/>
    </row>
    <row r="2" customFormat="false" ht="45" hidden="false" customHeight="true" outlineLevel="0" collapsed="false">
      <c r="E2" s="5"/>
      <c r="F2" s="9"/>
      <c r="G2" s="9"/>
      <c r="H2" s="9"/>
    </row>
    <row r="3" customFormat="false" ht="45" hidden="false" customHeight="true" outlineLevel="0" collapsed="false">
      <c r="A3" s="10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customFormat="false" ht="45" hidden="false" customHeight="true" outlineLevel="0" collapsed="false">
      <c r="A4" s="11"/>
      <c r="B4" s="12"/>
      <c r="C4" s="13"/>
      <c r="D4" s="12"/>
      <c r="E4" s="13"/>
      <c r="F4" s="13"/>
      <c r="G4" s="14"/>
      <c r="H4" s="14"/>
      <c r="I4" s="14"/>
    </row>
    <row r="5" customFormat="false" ht="45" hidden="false" customHeight="true" outlineLevel="0" collapsed="false">
      <c r="A5" s="15" t="s">
        <v>1</v>
      </c>
      <c r="B5" s="15"/>
      <c r="C5" s="15"/>
      <c r="D5" s="15"/>
      <c r="E5" s="16" t="s">
        <v>2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customFormat="false" ht="45" hidden="false" customHeight="true" outlineLevel="0" collapsed="false">
      <c r="A6" s="17" t="s">
        <v>3</v>
      </c>
      <c r="B6" s="17"/>
      <c r="C6" s="17"/>
      <c r="D6" s="17"/>
      <c r="E6" s="17"/>
      <c r="F6" s="17"/>
      <c r="G6" s="14"/>
      <c r="H6" s="14"/>
      <c r="I6" s="14"/>
    </row>
    <row r="7" customFormat="false" ht="45" hidden="false" customHeight="true" outlineLevel="0" collapsed="false">
      <c r="A7" s="18" t="s">
        <v>4</v>
      </c>
      <c r="B7" s="18"/>
      <c r="C7" s="18"/>
      <c r="D7" s="18"/>
      <c r="E7" s="18"/>
      <c r="F7" s="19" t="s">
        <v>5</v>
      </c>
      <c r="G7" s="20"/>
      <c r="H7" s="14"/>
      <c r="I7" s="14"/>
    </row>
    <row r="8" customFormat="false" ht="45" hidden="false" customHeight="true" outlineLevel="0" collapsed="false">
      <c r="A8" s="9"/>
      <c r="B8" s="9"/>
      <c r="C8" s="9"/>
      <c r="D8" s="9"/>
      <c r="E8" s="9"/>
      <c r="F8" s="9"/>
      <c r="G8" s="21"/>
      <c r="H8" s="22"/>
      <c r="I8" s="22"/>
      <c r="J8" s="23" t="s">
        <v>6</v>
      </c>
      <c r="K8" s="23"/>
      <c r="L8" s="24" t="s">
        <v>7</v>
      </c>
      <c r="M8" s="25" t="s">
        <v>8</v>
      </c>
      <c r="N8" s="26" t="s">
        <v>9</v>
      </c>
      <c r="O8" s="26"/>
      <c r="P8" s="24" t="s">
        <v>7</v>
      </c>
      <c r="Q8" s="25" t="s">
        <v>8</v>
      </c>
      <c r="R8" s="27"/>
    </row>
    <row r="9" s="3" customFormat="true" ht="45" hidden="false" customHeight="true" outlineLevel="0" collapsed="false">
      <c r="A9" s="28" t="s">
        <v>10</v>
      </c>
      <c r="B9" s="29" t="s">
        <v>11</v>
      </c>
      <c r="C9" s="30" t="s">
        <v>12</v>
      </c>
      <c r="D9" s="31" t="s">
        <v>13</v>
      </c>
      <c r="E9" s="30" t="s">
        <v>14</v>
      </c>
      <c r="F9" s="30" t="s">
        <v>15</v>
      </c>
      <c r="G9" s="32" t="s">
        <v>16</v>
      </c>
      <c r="H9" s="32" t="s">
        <v>17</v>
      </c>
      <c r="I9" s="33" t="s">
        <v>18</v>
      </c>
      <c r="J9" s="34" t="s">
        <v>19</v>
      </c>
      <c r="K9" s="32" t="s">
        <v>20</v>
      </c>
      <c r="L9" s="35" t="s">
        <v>21</v>
      </c>
      <c r="M9" s="35" t="s">
        <v>22</v>
      </c>
      <c r="N9" s="32" t="s">
        <v>19</v>
      </c>
      <c r="O9" s="32" t="s">
        <v>20</v>
      </c>
      <c r="P9" s="35" t="s">
        <v>21</v>
      </c>
      <c r="Q9" s="36" t="s">
        <v>22</v>
      </c>
      <c r="R9" s="37"/>
    </row>
    <row r="10" s="3" customFormat="true" ht="45" hidden="false" customHeight="true" outlineLevel="0" collapsed="false">
      <c r="A10" s="38" t="s">
        <v>23</v>
      </c>
      <c r="B10" s="38"/>
      <c r="C10" s="38"/>
      <c r="D10" s="38"/>
      <c r="E10" s="38"/>
      <c r="F10" s="38"/>
      <c r="G10" s="39" t="n">
        <v>788.81</v>
      </c>
      <c r="H10" s="40"/>
      <c r="I10" s="41" t="n">
        <f aca="false">+G10</f>
        <v>788.81</v>
      </c>
      <c r="J10" s="42"/>
      <c r="K10" s="40"/>
      <c r="L10" s="40"/>
      <c r="M10" s="40"/>
      <c r="N10" s="40"/>
      <c r="O10" s="40"/>
      <c r="P10" s="40"/>
      <c r="Q10" s="43"/>
      <c r="R10" s="37"/>
    </row>
    <row r="11" s="3" customFormat="true" ht="49.5" hidden="false" customHeight="true" outlineLevel="0" collapsed="false">
      <c r="A11" s="44" t="n">
        <v>45673</v>
      </c>
      <c r="B11" s="45" t="s">
        <v>24</v>
      </c>
      <c r="C11" s="46" t="s">
        <v>24</v>
      </c>
      <c r="D11" s="47" t="s">
        <v>25</v>
      </c>
      <c r="E11" s="45" t="s">
        <v>26</v>
      </c>
      <c r="F11" s="48" t="s">
        <v>27</v>
      </c>
      <c r="G11" s="49" t="n">
        <v>2259568</v>
      </c>
      <c r="H11" s="49"/>
      <c r="I11" s="50" t="n">
        <f aca="false">+I10+G11-H11</f>
        <v>2260356.81</v>
      </c>
      <c r="J11" s="51"/>
      <c r="K11" s="52"/>
      <c r="L11" s="52"/>
      <c r="M11" s="52"/>
      <c r="N11" s="49"/>
      <c r="O11" s="49"/>
      <c r="P11" s="49"/>
      <c r="Q11" s="53"/>
      <c r="R11" s="37"/>
    </row>
    <row r="12" s="3" customFormat="true" ht="31.5" hidden="false" customHeight="false" outlineLevel="0" collapsed="false">
      <c r="A12" s="44" t="n">
        <v>45673</v>
      </c>
      <c r="B12" s="45" t="s">
        <v>24</v>
      </c>
      <c r="C12" s="46" t="s">
        <v>24</v>
      </c>
      <c r="D12" s="47" t="s">
        <v>25</v>
      </c>
      <c r="E12" s="45" t="s">
        <v>28</v>
      </c>
      <c r="F12" s="48" t="s">
        <v>29</v>
      </c>
      <c r="G12" s="49" t="n">
        <v>281083.33</v>
      </c>
      <c r="H12" s="49"/>
      <c r="I12" s="50" t="n">
        <f aca="false">+I11+G12-H12</f>
        <v>2541440.14</v>
      </c>
      <c r="J12" s="51"/>
      <c r="K12" s="52"/>
      <c r="L12" s="52"/>
      <c r="M12" s="52"/>
      <c r="N12" s="49"/>
      <c r="O12" s="49"/>
      <c r="P12" s="49"/>
      <c r="Q12" s="53"/>
      <c r="R12" s="37"/>
    </row>
    <row r="13" s="3" customFormat="true" ht="49.5" hidden="false" customHeight="true" outlineLevel="0" collapsed="false">
      <c r="A13" s="44" t="n">
        <v>45674</v>
      </c>
      <c r="B13" s="45" t="s">
        <v>30</v>
      </c>
      <c r="C13" s="46" t="s">
        <v>24</v>
      </c>
      <c r="D13" s="45" t="s">
        <v>31</v>
      </c>
      <c r="E13" s="54" t="s">
        <v>32</v>
      </c>
      <c r="F13" s="48" t="s">
        <v>33</v>
      </c>
      <c r="G13" s="49"/>
      <c r="H13" s="49" t="n">
        <v>551.58</v>
      </c>
      <c r="I13" s="50" t="n">
        <f aca="false">+I12+G13-H13</f>
        <v>2540888.56</v>
      </c>
      <c r="J13" s="51"/>
      <c r="K13" s="52"/>
      <c r="L13" s="52"/>
      <c r="M13" s="52"/>
      <c r="N13" s="49"/>
      <c r="O13" s="49"/>
      <c r="P13" s="49"/>
      <c r="Q13" s="53"/>
      <c r="R13" s="37"/>
    </row>
    <row r="14" s="3" customFormat="true" ht="78.75" hidden="false" customHeight="false" outlineLevel="0" collapsed="false">
      <c r="A14" s="44" t="n">
        <v>45674</v>
      </c>
      <c r="B14" s="45" t="s">
        <v>34</v>
      </c>
      <c r="C14" s="46" t="s">
        <v>24</v>
      </c>
      <c r="D14" s="45" t="s">
        <v>24</v>
      </c>
      <c r="E14" s="55" t="n">
        <v>38732946</v>
      </c>
      <c r="F14" s="56" t="s">
        <v>35</v>
      </c>
      <c r="G14" s="49"/>
      <c r="H14" s="49" t="n">
        <v>237.23</v>
      </c>
      <c r="I14" s="50" t="n">
        <f aca="false">+I13+G14-H14</f>
        <v>2540651.33</v>
      </c>
      <c r="J14" s="51"/>
      <c r="K14" s="52"/>
      <c r="L14" s="52"/>
      <c r="M14" s="52"/>
      <c r="N14" s="49"/>
      <c r="O14" s="49"/>
      <c r="P14" s="49"/>
      <c r="Q14" s="53"/>
      <c r="R14" s="37"/>
    </row>
    <row r="15" s="3" customFormat="true" ht="49.5" hidden="false" customHeight="true" outlineLevel="0" collapsed="false">
      <c r="A15" s="44" t="n">
        <v>45674</v>
      </c>
      <c r="B15" s="45" t="s">
        <v>24</v>
      </c>
      <c r="C15" s="46" t="s">
        <v>24</v>
      </c>
      <c r="D15" s="45" t="s">
        <v>24</v>
      </c>
      <c r="E15" s="55" t="s">
        <v>36</v>
      </c>
      <c r="F15" s="48" t="s">
        <v>37</v>
      </c>
      <c r="G15" s="49"/>
      <c r="H15" s="57" t="n">
        <v>24.89</v>
      </c>
      <c r="I15" s="50" t="n">
        <f aca="false">+I14+G15-H15</f>
        <v>2540626.44</v>
      </c>
      <c r="J15" s="51"/>
      <c r="K15" s="52"/>
      <c r="L15" s="52"/>
      <c r="M15" s="52"/>
      <c r="N15" s="49"/>
      <c r="O15" s="49"/>
      <c r="P15" s="49"/>
      <c r="Q15" s="53"/>
      <c r="R15" s="37"/>
    </row>
    <row r="16" s="3" customFormat="true" ht="49.5" hidden="false" customHeight="true" outlineLevel="0" collapsed="false">
      <c r="A16" s="44" t="n">
        <v>45674</v>
      </c>
      <c r="B16" s="58" t="s">
        <v>24</v>
      </c>
      <c r="C16" s="58" t="s">
        <v>24</v>
      </c>
      <c r="D16" s="58" t="s">
        <v>24</v>
      </c>
      <c r="E16" s="58" t="s">
        <v>38</v>
      </c>
      <c r="F16" s="59" t="s">
        <v>39</v>
      </c>
      <c r="G16" s="49"/>
      <c r="H16" s="60" t="n">
        <v>112.49</v>
      </c>
      <c r="I16" s="50" t="n">
        <f aca="false">+I15+G16-H16</f>
        <v>2540513.95</v>
      </c>
      <c r="J16" s="51"/>
      <c r="K16" s="52"/>
      <c r="L16" s="52"/>
      <c r="M16" s="52"/>
      <c r="N16" s="49"/>
      <c r="O16" s="49"/>
      <c r="P16" s="49"/>
      <c r="Q16" s="53"/>
      <c r="R16" s="37"/>
    </row>
    <row r="17" s="3" customFormat="true" ht="49.5" hidden="false" customHeight="true" outlineLevel="0" collapsed="false">
      <c r="A17" s="44" t="n">
        <v>45674</v>
      </c>
      <c r="B17" s="45" t="s">
        <v>40</v>
      </c>
      <c r="C17" s="58" t="s">
        <v>24</v>
      </c>
      <c r="D17" s="45" t="s">
        <v>30</v>
      </c>
      <c r="E17" s="55" t="n">
        <v>38741166</v>
      </c>
      <c r="F17" s="59" t="s">
        <v>41</v>
      </c>
      <c r="G17" s="49"/>
      <c r="H17" s="49" t="n">
        <v>152086.85</v>
      </c>
      <c r="I17" s="50" t="n">
        <f aca="false">+I16+G17-H17</f>
        <v>2388427.1</v>
      </c>
      <c r="J17" s="51"/>
      <c r="K17" s="52"/>
      <c r="L17" s="52"/>
      <c r="M17" s="52"/>
      <c r="N17" s="49" t="n">
        <v>767.46</v>
      </c>
      <c r="O17" s="49"/>
      <c r="P17" s="49" t="n">
        <v>156.69</v>
      </c>
      <c r="Q17" s="53" t="n">
        <v>4700.65</v>
      </c>
      <c r="R17" s="37"/>
    </row>
    <row r="18" s="3" customFormat="true" ht="49.5" hidden="false" customHeight="true" outlineLevel="0" collapsed="false">
      <c r="A18" s="61" t="n">
        <v>45674</v>
      </c>
      <c r="B18" s="47" t="s">
        <v>42</v>
      </c>
      <c r="C18" s="62" t="s">
        <v>24</v>
      </c>
      <c r="D18" s="47" t="s">
        <v>34</v>
      </c>
      <c r="E18" s="62" t="n">
        <v>38741248</v>
      </c>
      <c r="F18" s="63" t="s">
        <v>41</v>
      </c>
      <c r="G18" s="64"/>
      <c r="H18" s="64" t="n">
        <v>136556.32</v>
      </c>
      <c r="I18" s="65" t="n">
        <f aca="false">+I17+G18-H18</f>
        <v>2251870.78</v>
      </c>
      <c r="J18" s="51"/>
      <c r="K18" s="52"/>
      <c r="L18" s="52"/>
      <c r="M18" s="52"/>
      <c r="N18" s="49"/>
      <c r="O18" s="49"/>
      <c r="P18" s="49" t="n">
        <v>140.93</v>
      </c>
      <c r="Q18" s="53" t="n">
        <v>4227.75</v>
      </c>
      <c r="R18" s="37"/>
    </row>
    <row r="19" s="3" customFormat="true" ht="49.5" hidden="false" customHeight="true" outlineLevel="0" collapsed="false">
      <c r="A19" s="44" t="n">
        <v>45674</v>
      </c>
      <c r="B19" s="45" t="s">
        <v>43</v>
      </c>
      <c r="C19" s="58" t="s">
        <v>24</v>
      </c>
      <c r="D19" s="45" t="s">
        <v>44</v>
      </c>
      <c r="E19" s="55" t="n">
        <v>38741378</v>
      </c>
      <c r="F19" s="59" t="s">
        <v>41</v>
      </c>
      <c r="G19" s="49"/>
      <c r="H19" s="60" t="n">
        <v>306673.96</v>
      </c>
      <c r="I19" s="50" t="n">
        <f aca="false">+I18+G19-H19</f>
        <v>1945196.82</v>
      </c>
      <c r="J19" s="51"/>
      <c r="K19" s="52"/>
      <c r="L19" s="52"/>
      <c r="M19" s="52"/>
      <c r="N19" s="49"/>
      <c r="O19" s="49"/>
      <c r="P19" s="49" t="n">
        <v>316.49</v>
      </c>
      <c r="Q19" s="53" t="n">
        <v>9494.55</v>
      </c>
      <c r="R19" s="37"/>
    </row>
    <row r="20" s="3" customFormat="true" ht="49.5" hidden="false" customHeight="true" outlineLevel="0" collapsed="false">
      <c r="A20" s="44" t="n">
        <v>45674</v>
      </c>
      <c r="B20" s="45" t="s">
        <v>45</v>
      </c>
      <c r="C20" s="58" t="s">
        <v>24</v>
      </c>
      <c r="D20" s="45" t="s">
        <v>40</v>
      </c>
      <c r="E20" s="55" t="n">
        <v>38741423</v>
      </c>
      <c r="F20" s="48" t="s">
        <v>41</v>
      </c>
      <c r="G20" s="49"/>
      <c r="H20" s="60" t="n">
        <v>77682.91</v>
      </c>
      <c r="I20" s="50" t="n">
        <f aca="false">+I19+G20-H20</f>
        <v>1867513.91</v>
      </c>
      <c r="J20" s="51"/>
      <c r="K20" s="52"/>
      <c r="L20" s="52"/>
      <c r="M20" s="52"/>
      <c r="N20" s="49" t="n">
        <v>8972.04</v>
      </c>
      <c r="O20" s="49"/>
      <c r="P20" s="49" t="n">
        <v>74.77</v>
      </c>
      <c r="Q20" s="53"/>
      <c r="R20" s="37"/>
    </row>
    <row r="21" s="3" customFormat="true" ht="49.5" hidden="false" customHeight="true" outlineLevel="0" collapsed="false">
      <c r="A21" s="61" t="n">
        <v>45674</v>
      </c>
      <c r="B21" s="47" t="s">
        <v>46</v>
      </c>
      <c r="C21" s="62" t="s">
        <v>24</v>
      </c>
      <c r="D21" s="47" t="s">
        <v>42</v>
      </c>
      <c r="E21" s="62" t="n">
        <v>38741478</v>
      </c>
      <c r="F21" s="66" t="s">
        <v>41</v>
      </c>
      <c r="G21" s="64"/>
      <c r="H21" s="67" t="n">
        <v>58732.35</v>
      </c>
      <c r="I21" s="65" t="n">
        <f aca="false">+I20+G21-H21</f>
        <v>1808781.56</v>
      </c>
      <c r="J21" s="68"/>
      <c r="K21" s="69"/>
      <c r="L21" s="69"/>
      <c r="M21" s="69"/>
      <c r="N21" s="70" t="n">
        <v>6916.47</v>
      </c>
      <c r="O21" s="70" t="n">
        <v>1152.75</v>
      </c>
      <c r="P21" s="64" t="n">
        <v>57.64</v>
      </c>
      <c r="Q21" s="71"/>
      <c r="R21" s="37"/>
    </row>
    <row r="22" s="3" customFormat="true" ht="49.5" hidden="false" customHeight="true" outlineLevel="0" collapsed="false">
      <c r="A22" s="44" t="n">
        <v>45674</v>
      </c>
      <c r="B22" s="45" t="s">
        <v>47</v>
      </c>
      <c r="C22" s="58" t="s">
        <v>24</v>
      </c>
      <c r="D22" s="45" t="s">
        <v>43</v>
      </c>
      <c r="E22" s="55" t="n">
        <v>38741532</v>
      </c>
      <c r="F22" s="48" t="s">
        <v>48</v>
      </c>
      <c r="G22" s="49"/>
      <c r="H22" s="60" t="n">
        <v>109315.58</v>
      </c>
      <c r="I22" s="50" t="n">
        <f aca="false">+I21+G22-H22</f>
        <v>1699465.98</v>
      </c>
      <c r="J22" s="51"/>
      <c r="K22" s="52"/>
      <c r="L22" s="52"/>
      <c r="M22" s="52"/>
      <c r="N22" s="49" t="n">
        <v>13000.86</v>
      </c>
      <c r="O22" s="49"/>
      <c r="P22" s="49" t="n">
        <v>108.34</v>
      </c>
      <c r="Q22" s="53" t="n">
        <v>3250.22</v>
      </c>
      <c r="R22" s="37"/>
    </row>
    <row r="23" s="3" customFormat="true" ht="49.5" hidden="false" customHeight="true" outlineLevel="0" collapsed="false">
      <c r="A23" s="44" t="n">
        <v>45674</v>
      </c>
      <c r="B23" s="45" t="s">
        <v>49</v>
      </c>
      <c r="C23" s="58" t="s">
        <v>24</v>
      </c>
      <c r="D23" s="45" t="s">
        <v>45</v>
      </c>
      <c r="E23" s="55" t="n">
        <v>38741600</v>
      </c>
      <c r="F23" s="48" t="s">
        <v>41</v>
      </c>
      <c r="G23" s="49"/>
      <c r="H23" s="60" t="n">
        <v>139596.9</v>
      </c>
      <c r="I23" s="50" t="n">
        <f aca="false">+I22+G23-H23</f>
        <v>1559869.08</v>
      </c>
      <c r="J23" s="51"/>
      <c r="K23" s="52"/>
      <c r="L23" s="52"/>
      <c r="M23" s="52"/>
      <c r="N23" s="49" t="n">
        <v>136.2</v>
      </c>
      <c r="O23" s="49"/>
      <c r="P23" s="49" t="n">
        <v>144.02</v>
      </c>
      <c r="Q23" s="53" t="n">
        <v>4320.48</v>
      </c>
      <c r="R23" s="37"/>
    </row>
    <row r="24" s="3" customFormat="true" ht="49.5" hidden="false" customHeight="true" outlineLevel="0" collapsed="false">
      <c r="A24" s="44" t="n">
        <v>45674</v>
      </c>
      <c r="B24" s="45" t="s">
        <v>50</v>
      </c>
      <c r="C24" s="58" t="s">
        <v>24</v>
      </c>
      <c r="D24" s="45" t="s">
        <v>46</v>
      </c>
      <c r="E24" s="55" t="n">
        <v>38741631</v>
      </c>
      <c r="F24" s="48" t="s">
        <v>41</v>
      </c>
      <c r="G24" s="49"/>
      <c r="H24" s="60" t="n">
        <v>1142.9</v>
      </c>
      <c r="I24" s="50" t="n">
        <f aca="false">+I23+G24-H24</f>
        <v>1558726.18</v>
      </c>
      <c r="J24" s="51"/>
      <c r="K24" s="52"/>
      <c r="L24" s="52"/>
      <c r="M24" s="52"/>
      <c r="N24" s="49" t="n">
        <v>132</v>
      </c>
      <c r="O24" s="49"/>
      <c r="P24" s="49" t="n">
        <v>1.1</v>
      </c>
      <c r="Q24" s="53"/>
      <c r="R24" s="37"/>
    </row>
    <row r="25" s="3" customFormat="true" ht="49.5" hidden="false" customHeight="true" outlineLevel="0" collapsed="false">
      <c r="A25" s="44" t="n">
        <v>45674</v>
      </c>
      <c r="B25" s="45" t="s">
        <v>51</v>
      </c>
      <c r="C25" s="58" t="s">
        <v>24</v>
      </c>
      <c r="D25" s="45" t="s">
        <v>47</v>
      </c>
      <c r="E25" s="55" t="n">
        <v>38741671</v>
      </c>
      <c r="F25" s="48" t="s">
        <v>52</v>
      </c>
      <c r="G25" s="49"/>
      <c r="H25" s="60" t="n">
        <v>23151.64</v>
      </c>
      <c r="I25" s="50" t="n">
        <f aca="false">+I24+G25-H25</f>
        <v>1535574.54</v>
      </c>
      <c r="J25" s="51"/>
      <c r="K25" s="52"/>
      <c r="L25" s="52"/>
      <c r="M25" s="52"/>
      <c r="N25" s="49" t="n">
        <v>65.78</v>
      </c>
      <c r="O25" s="49"/>
      <c r="P25" s="49" t="n">
        <v>23.15</v>
      </c>
      <c r="Q25" s="53"/>
      <c r="R25" s="37"/>
    </row>
    <row r="26" s="3" customFormat="true" ht="49.5" hidden="false" customHeight="true" outlineLevel="0" collapsed="false">
      <c r="A26" s="44" t="n">
        <v>45674</v>
      </c>
      <c r="B26" s="45" t="s">
        <v>53</v>
      </c>
      <c r="C26" s="58" t="s">
        <v>24</v>
      </c>
      <c r="D26" s="45" t="s">
        <v>49</v>
      </c>
      <c r="E26" s="55" t="n">
        <v>38746647</v>
      </c>
      <c r="F26" s="48" t="s">
        <v>52</v>
      </c>
      <c r="G26" s="49"/>
      <c r="H26" s="60" t="n">
        <v>41838.6</v>
      </c>
      <c r="I26" s="50" t="n">
        <f aca="false">+I25+G26-H26</f>
        <v>1493735.94</v>
      </c>
      <c r="J26" s="51"/>
      <c r="K26" s="52"/>
      <c r="L26" s="52"/>
      <c r="M26" s="52"/>
      <c r="N26" s="49" t="n">
        <v>395.32</v>
      </c>
      <c r="O26" s="49"/>
      <c r="P26" s="49" t="n">
        <v>41.75</v>
      </c>
      <c r="Q26" s="53"/>
      <c r="R26" s="37"/>
    </row>
    <row r="27" s="3" customFormat="true" ht="49.5" hidden="false" customHeight="true" outlineLevel="0" collapsed="false">
      <c r="A27" s="44" t="n">
        <v>45674</v>
      </c>
      <c r="B27" s="45" t="s">
        <v>54</v>
      </c>
      <c r="C27" s="58" t="s">
        <v>24</v>
      </c>
      <c r="D27" s="45" t="s">
        <v>50</v>
      </c>
      <c r="E27" s="55" t="n">
        <v>38746740</v>
      </c>
      <c r="F27" s="48" t="s">
        <v>55</v>
      </c>
      <c r="G27" s="49"/>
      <c r="H27" s="49" t="n">
        <v>48958.74</v>
      </c>
      <c r="I27" s="50" t="n">
        <f aca="false">+I26+G27-H27</f>
        <v>1444777.2</v>
      </c>
      <c r="J27" s="51"/>
      <c r="K27" s="52"/>
      <c r="L27" s="52"/>
      <c r="M27" s="52"/>
      <c r="N27" s="49" t="n">
        <v>5765.51</v>
      </c>
      <c r="O27" s="49" t="n">
        <v>960.92</v>
      </c>
      <c r="P27" s="49" t="n">
        <v>48.05</v>
      </c>
      <c r="Q27" s="53"/>
      <c r="R27" s="37"/>
    </row>
    <row r="28" s="3" customFormat="true" ht="49.5" hidden="false" customHeight="true" outlineLevel="0" collapsed="false">
      <c r="A28" s="44" t="n">
        <v>45678</v>
      </c>
      <c r="B28" s="45" t="s">
        <v>56</v>
      </c>
      <c r="C28" s="58" t="s">
        <v>24</v>
      </c>
      <c r="D28" s="45" t="s">
        <v>51</v>
      </c>
      <c r="E28" s="55" t="n">
        <v>38864111</v>
      </c>
      <c r="F28" s="48" t="s">
        <v>41</v>
      </c>
      <c r="G28" s="49"/>
      <c r="H28" s="49" t="n">
        <v>148828.95</v>
      </c>
      <c r="I28" s="50" t="n">
        <f aca="false">+I27+G28-H28</f>
        <v>1295948.25</v>
      </c>
      <c r="J28" s="51"/>
      <c r="K28" s="52"/>
      <c r="L28" s="52"/>
      <c r="M28" s="52"/>
      <c r="N28" s="49" t="n">
        <v>926.02</v>
      </c>
      <c r="O28" s="49"/>
      <c r="P28" s="49" t="n">
        <v>153.27</v>
      </c>
      <c r="Q28" s="53" t="n">
        <v>4598.15</v>
      </c>
      <c r="R28" s="72"/>
    </row>
    <row r="29" s="3" customFormat="true" ht="49.5" hidden="false" customHeight="true" outlineLevel="0" collapsed="false">
      <c r="A29" s="44" t="n">
        <v>45678</v>
      </c>
      <c r="B29" s="45" t="s">
        <v>57</v>
      </c>
      <c r="C29" s="58" t="s">
        <v>24</v>
      </c>
      <c r="D29" s="45" t="s">
        <v>53</v>
      </c>
      <c r="E29" s="55" t="n">
        <v>38864152</v>
      </c>
      <c r="F29" s="48" t="s">
        <v>41</v>
      </c>
      <c r="G29" s="49"/>
      <c r="H29" s="49" t="n">
        <v>26833.94</v>
      </c>
      <c r="I29" s="50" t="n">
        <f aca="false">+I28+G29-H29</f>
        <v>1269114.31</v>
      </c>
      <c r="J29" s="51"/>
      <c r="K29" s="52"/>
      <c r="L29" s="52"/>
      <c r="M29" s="52"/>
      <c r="N29" s="49" t="n">
        <v>3099.2</v>
      </c>
      <c r="O29" s="49"/>
      <c r="P29" s="49" t="n">
        <v>25.83</v>
      </c>
      <c r="Q29" s="53"/>
      <c r="R29" s="72"/>
    </row>
    <row r="30" s="3" customFormat="true" ht="49.5" hidden="false" customHeight="true" outlineLevel="0" collapsed="false">
      <c r="A30" s="44" t="n">
        <v>45678</v>
      </c>
      <c r="B30" s="45" t="s">
        <v>58</v>
      </c>
      <c r="C30" s="58" t="s">
        <v>24</v>
      </c>
      <c r="D30" s="45" t="s">
        <v>54</v>
      </c>
      <c r="E30" s="55" t="n">
        <v>38864204</v>
      </c>
      <c r="F30" s="48" t="s">
        <v>48</v>
      </c>
      <c r="G30" s="49"/>
      <c r="H30" s="49" t="n">
        <v>88074.91</v>
      </c>
      <c r="I30" s="50" t="n">
        <f aca="false">+I29+G30-H30</f>
        <v>1181039.4</v>
      </c>
      <c r="J30" s="51"/>
      <c r="K30" s="52"/>
      <c r="L30" s="52"/>
      <c r="M30" s="52"/>
      <c r="N30" s="49" t="n">
        <v>10474.72</v>
      </c>
      <c r="O30" s="49"/>
      <c r="P30" s="49" t="n">
        <v>87.29</v>
      </c>
      <c r="Q30" s="53" t="n">
        <v>2618.68</v>
      </c>
      <c r="R30" s="37"/>
      <c r="T30" s="73"/>
    </row>
    <row r="31" s="3" customFormat="true" ht="49.5" hidden="false" customHeight="true" outlineLevel="0" collapsed="false">
      <c r="A31" s="44" t="n">
        <v>45678</v>
      </c>
      <c r="B31" s="45" t="s">
        <v>59</v>
      </c>
      <c r="C31" s="58" t="s">
        <v>24</v>
      </c>
      <c r="D31" s="45" t="s">
        <v>56</v>
      </c>
      <c r="E31" s="55" t="n">
        <v>38864262</v>
      </c>
      <c r="F31" s="48" t="s">
        <v>60</v>
      </c>
      <c r="G31" s="49"/>
      <c r="H31" s="49" t="n">
        <v>330</v>
      </c>
      <c r="I31" s="50" t="n">
        <f aca="false">+I30+G31-H31</f>
        <v>1180709.4</v>
      </c>
      <c r="J31" s="51"/>
      <c r="K31" s="52"/>
      <c r="L31" s="52"/>
      <c r="M31" s="52"/>
      <c r="N31" s="49"/>
      <c r="O31" s="49"/>
      <c r="P31" s="49"/>
      <c r="Q31" s="53"/>
      <c r="R31" s="72"/>
    </row>
    <row r="32" s="3" customFormat="true" ht="49.5" hidden="false" customHeight="true" outlineLevel="0" collapsed="false">
      <c r="A32" s="44" t="n">
        <v>45680</v>
      </c>
      <c r="B32" s="45" t="s">
        <v>61</v>
      </c>
      <c r="C32" s="58" t="s">
        <v>24</v>
      </c>
      <c r="D32" s="45" t="s">
        <v>57</v>
      </c>
      <c r="E32" s="55" t="n">
        <v>38933003</v>
      </c>
      <c r="F32" s="48" t="s">
        <v>52</v>
      </c>
      <c r="G32" s="49"/>
      <c r="H32" s="49" t="n">
        <v>21728.61</v>
      </c>
      <c r="I32" s="50" t="n">
        <f aca="false">+I31+G32-H32</f>
        <v>1158980.79</v>
      </c>
      <c r="J32" s="51"/>
      <c r="K32" s="52"/>
      <c r="L32" s="52"/>
      <c r="M32" s="52"/>
      <c r="N32" s="49" t="n">
        <v>158.72</v>
      </c>
      <c r="O32" s="49"/>
      <c r="P32" s="49" t="n">
        <v>21.7</v>
      </c>
      <c r="Q32" s="53"/>
      <c r="R32" s="37"/>
    </row>
    <row r="33" s="3" customFormat="true" ht="49.5" hidden="false" customHeight="true" outlineLevel="0" collapsed="false">
      <c r="A33" s="44" t="n">
        <v>45680</v>
      </c>
      <c r="B33" s="45" t="s">
        <v>62</v>
      </c>
      <c r="C33" s="58" t="s">
        <v>24</v>
      </c>
      <c r="D33" s="45" t="s">
        <v>58</v>
      </c>
      <c r="E33" s="55" t="n">
        <v>38933209</v>
      </c>
      <c r="F33" s="48" t="s">
        <v>63</v>
      </c>
      <c r="G33" s="49"/>
      <c r="H33" s="49" t="n">
        <v>566654.41</v>
      </c>
      <c r="I33" s="50" t="n">
        <f aca="false">+I32+G33-H33</f>
        <v>592326.38</v>
      </c>
      <c r="J33" s="51"/>
      <c r="K33" s="52"/>
      <c r="L33" s="52"/>
      <c r="M33" s="52"/>
      <c r="N33" s="49" t="n">
        <v>67392</v>
      </c>
      <c r="O33" s="49"/>
      <c r="P33" s="49" t="n">
        <v>561.6</v>
      </c>
      <c r="Q33" s="53" t="n">
        <v>16848</v>
      </c>
      <c r="R33" s="72"/>
    </row>
    <row r="34" s="3" customFormat="true" ht="49.5" hidden="false" customHeight="true" outlineLevel="0" collapsed="false">
      <c r="A34" s="44" t="n">
        <v>45680</v>
      </c>
      <c r="B34" s="45" t="s">
        <v>64</v>
      </c>
      <c r="C34" s="58" t="s">
        <v>24</v>
      </c>
      <c r="D34" s="45" t="s">
        <v>59</v>
      </c>
      <c r="E34" s="55" t="n">
        <v>38933287</v>
      </c>
      <c r="F34" s="48" t="s">
        <v>63</v>
      </c>
      <c r="G34" s="74"/>
      <c r="H34" s="49" t="n">
        <v>13962.01</v>
      </c>
      <c r="I34" s="50" t="n">
        <f aca="false">+I33+G34-H34</f>
        <v>578364.37</v>
      </c>
      <c r="J34" s="51"/>
      <c r="K34" s="52"/>
      <c r="L34" s="52"/>
      <c r="M34" s="52"/>
      <c r="N34" s="49" t="n">
        <v>1612.8</v>
      </c>
      <c r="O34" s="49"/>
      <c r="P34" s="49" t="n">
        <v>15.59</v>
      </c>
      <c r="Q34" s="53"/>
      <c r="R34" s="37"/>
    </row>
    <row r="35" s="3" customFormat="true" ht="49.5" hidden="false" customHeight="true" outlineLevel="0" collapsed="false">
      <c r="A35" s="44" t="n">
        <v>45680</v>
      </c>
      <c r="B35" s="45" t="s">
        <v>65</v>
      </c>
      <c r="C35" s="58" t="s">
        <v>24</v>
      </c>
      <c r="D35" s="45" t="s">
        <v>61</v>
      </c>
      <c r="E35" s="54" t="s">
        <v>66</v>
      </c>
      <c r="F35" s="48" t="s">
        <v>67</v>
      </c>
      <c r="G35" s="49"/>
      <c r="H35" s="49" t="n">
        <v>330</v>
      </c>
      <c r="I35" s="50" t="n">
        <f aca="false">+I34+G35-H35</f>
        <v>578034.37</v>
      </c>
      <c r="J35" s="51"/>
      <c r="K35" s="52"/>
      <c r="L35" s="52"/>
      <c r="M35" s="52"/>
      <c r="N35" s="49"/>
      <c r="O35" s="49"/>
      <c r="P35" s="49"/>
      <c r="Q35" s="53"/>
      <c r="R35" s="75"/>
    </row>
    <row r="36" s="3" customFormat="true" ht="49.5" hidden="false" customHeight="true" outlineLevel="0" collapsed="false">
      <c r="A36" s="44" t="n">
        <v>45685</v>
      </c>
      <c r="B36" s="45" t="s">
        <v>68</v>
      </c>
      <c r="C36" s="58" t="s">
        <v>24</v>
      </c>
      <c r="D36" s="45" t="s">
        <v>62</v>
      </c>
      <c r="E36" s="55" t="n">
        <v>39091476</v>
      </c>
      <c r="F36" s="48" t="s">
        <v>69</v>
      </c>
      <c r="G36" s="49"/>
      <c r="H36" s="49" t="n">
        <v>23274.64</v>
      </c>
      <c r="I36" s="50" t="n">
        <f aca="false">+I35+G36-H36</f>
        <v>554759.73</v>
      </c>
      <c r="J36" s="51"/>
      <c r="K36" s="52"/>
      <c r="L36" s="52"/>
      <c r="M36" s="52"/>
      <c r="N36" s="49" t="n">
        <v>2688.12</v>
      </c>
      <c r="O36" s="49"/>
      <c r="P36" s="49" t="n">
        <v>22.4</v>
      </c>
      <c r="Q36" s="53"/>
      <c r="R36" s="76"/>
    </row>
    <row r="37" s="3" customFormat="true" ht="49.5" hidden="false" customHeight="true" outlineLevel="0" collapsed="false">
      <c r="A37" s="44" t="n">
        <v>45685</v>
      </c>
      <c r="B37" s="45" t="s">
        <v>70</v>
      </c>
      <c r="C37" s="58" t="s">
        <v>24</v>
      </c>
      <c r="D37" s="77" t="s">
        <v>64</v>
      </c>
      <c r="E37" s="78" t="s">
        <v>71</v>
      </c>
      <c r="F37" s="48" t="s">
        <v>69</v>
      </c>
      <c r="G37" s="49"/>
      <c r="H37" s="49" t="n">
        <v>178135.15</v>
      </c>
      <c r="I37" s="50" t="n">
        <f aca="false">+I36+G37-H37</f>
        <v>376624.58</v>
      </c>
      <c r="J37" s="51"/>
      <c r="K37" s="52"/>
      <c r="L37" s="52"/>
      <c r="M37" s="52"/>
      <c r="N37" s="49"/>
      <c r="O37" s="49"/>
      <c r="P37" s="49" t="n">
        <v>183.83</v>
      </c>
      <c r="Q37" s="53" t="n">
        <v>5515.02</v>
      </c>
      <c r="R37" s="72"/>
    </row>
    <row r="38" s="3" customFormat="true" ht="49.5" hidden="false" customHeight="true" outlineLevel="0" collapsed="false">
      <c r="A38" s="79" t="n">
        <v>45685</v>
      </c>
      <c r="B38" s="45" t="s">
        <v>72</v>
      </c>
      <c r="C38" s="58" t="s">
        <v>24</v>
      </c>
      <c r="D38" s="77" t="s">
        <v>65</v>
      </c>
      <c r="E38" s="78" t="s">
        <v>73</v>
      </c>
      <c r="F38" s="48" t="s">
        <v>74</v>
      </c>
      <c r="G38" s="49"/>
      <c r="H38" s="49" t="n">
        <v>288</v>
      </c>
      <c r="I38" s="50" t="n">
        <f aca="false">+I37+G38-H38</f>
        <v>376336.58</v>
      </c>
      <c r="J38" s="51"/>
      <c r="K38" s="52"/>
      <c r="L38" s="52"/>
      <c r="M38" s="52"/>
      <c r="N38" s="49"/>
      <c r="O38" s="49"/>
      <c r="P38" s="49"/>
      <c r="Q38" s="53"/>
      <c r="R38" s="37"/>
    </row>
    <row r="39" s="3" customFormat="true" ht="49.5" hidden="false" customHeight="true" outlineLevel="0" collapsed="false">
      <c r="A39" s="79" t="n">
        <v>45685</v>
      </c>
      <c r="B39" s="45" t="s">
        <v>75</v>
      </c>
      <c r="C39" s="58" t="s">
        <v>24</v>
      </c>
      <c r="D39" s="45" t="s">
        <v>68</v>
      </c>
      <c r="E39" s="55" t="n">
        <v>39091719</v>
      </c>
      <c r="F39" s="48" t="s">
        <v>76</v>
      </c>
      <c r="G39" s="80"/>
      <c r="H39" s="49" t="n">
        <v>288</v>
      </c>
      <c r="I39" s="50" t="n">
        <f aca="false">+I38+G39-H39</f>
        <v>376048.58</v>
      </c>
      <c r="J39" s="51"/>
      <c r="K39" s="52"/>
      <c r="L39" s="52"/>
      <c r="M39" s="52"/>
      <c r="N39" s="49"/>
      <c r="O39" s="49"/>
      <c r="P39" s="49"/>
      <c r="Q39" s="53"/>
      <c r="R39" s="37"/>
    </row>
    <row r="40" s="3" customFormat="true" ht="49.5" hidden="false" customHeight="true" outlineLevel="0" collapsed="false">
      <c r="A40" s="79" t="n">
        <v>45685</v>
      </c>
      <c r="B40" s="45" t="s">
        <v>77</v>
      </c>
      <c r="C40" s="58" t="s">
        <v>24</v>
      </c>
      <c r="D40" s="77" t="s">
        <v>70</v>
      </c>
      <c r="E40" s="55" t="n">
        <v>39091773</v>
      </c>
      <c r="F40" s="48" t="s">
        <v>78</v>
      </c>
      <c r="G40" s="80"/>
      <c r="H40" s="49" t="n">
        <v>631.74</v>
      </c>
      <c r="I40" s="50" t="n">
        <f aca="false">+I39+G40-H40</f>
        <v>375416.84</v>
      </c>
      <c r="J40" s="51"/>
      <c r="K40" s="52"/>
      <c r="L40" s="52"/>
      <c r="M40" s="52"/>
      <c r="N40" s="49"/>
      <c r="O40" s="49"/>
      <c r="P40" s="49"/>
      <c r="Q40" s="53"/>
      <c r="R40" s="37"/>
    </row>
    <row r="41" s="3" customFormat="true" ht="49.5" hidden="false" customHeight="true" outlineLevel="0" collapsed="false">
      <c r="A41" s="79" t="n">
        <v>45685</v>
      </c>
      <c r="B41" s="45" t="s">
        <v>24</v>
      </c>
      <c r="C41" s="46" t="s">
        <v>24</v>
      </c>
      <c r="D41" s="77" t="s">
        <v>24</v>
      </c>
      <c r="E41" s="58" t="s">
        <v>79</v>
      </c>
      <c r="F41" s="48" t="s">
        <v>80</v>
      </c>
      <c r="G41" s="80"/>
      <c r="H41" s="49" t="n">
        <v>2.15</v>
      </c>
      <c r="I41" s="50" t="n">
        <f aca="false">+I40+G41-H41</f>
        <v>375414.69</v>
      </c>
      <c r="J41" s="51"/>
      <c r="K41" s="52"/>
      <c r="L41" s="52"/>
      <c r="M41" s="52"/>
      <c r="N41" s="49"/>
      <c r="O41" s="49"/>
      <c r="P41" s="49"/>
      <c r="Q41" s="53"/>
      <c r="R41" s="37"/>
    </row>
    <row r="42" s="3" customFormat="true" ht="49.5" hidden="false" customHeight="true" outlineLevel="0" collapsed="false">
      <c r="A42" s="79" t="n">
        <v>45687</v>
      </c>
      <c r="B42" s="45" t="s">
        <v>81</v>
      </c>
      <c r="C42" s="46" t="s">
        <v>24</v>
      </c>
      <c r="D42" s="77" t="s">
        <v>72</v>
      </c>
      <c r="E42" s="78" t="s">
        <v>82</v>
      </c>
      <c r="F42" s="48" t="s">
        <v>41</v>
      </c>
      <c r="G42" s="80"/>
      <c r="H42" s="49" t="n">
        <v>107585.38</v>
      </c>
      <c r="I42" s="50" t="n">
        <f aca="false">+I41+G42-H42</f>
        <v>267829.31</v>
      </c>
      <c r="J42" s="51"/>
      <c r="K42" s="52"/>
      <c r="L42" s="52"/>
      <c r="M42" s="52"/>
      <c r="N42" s="49" t="n">
        <v>962</v>
      </c>
      <c r="O42" s="49"/>
      <c r="P42" s="49" t="n">
        <v>110.7</v>
      </c>
      <c r="Q42" s="53" t="n">
        <v>3320.89</v>
      </c>
      <c r="R42" s="37"/>
    </row>
    <row r="43" s="3" customFormat="true" ht="49.5" hidden="false" customHeight="true" outlineLevel="0" collapsed="false">
      <c r="A43" s="79" t="n">
        <v>45687</v>
      </c>
      <c r="B43" s="45" t="s">
        <v>83</v>
      </c>
      <c r="C43" s="46" t="s">
        <v>24</v>
      </c>
      <c r="D43" s="77" t="s">
        <v>75</v>
      </c>
      <c r="E43" s="78" t="s">
        <v>84</v>
      </c>
      <c r="F43" s="48" t="s">
        <v>41</v>
      </c>
      <c r="G43" s="80"/>
      <c r="H43" s="49" t="n">
        <v>31060.4</v>
      </c>
      <c r="I43" s="50" t="n">
        <f aca="false">+I42+G43-H43</f>
        <v>236768.91</v>
      </c>
      <c r="J43" s="51"/>
      <c r="K43" s="52"/>
      <c r="L43" s="52"/>
      <c r="M43" s="52"/>
      <c r="N43" s="49" t="n">
        <v>873.6</v>
      </c>
      <c r="O43" s="49"/>
      <c r="P43" s="49" t="n">
        <v>30.8</v>
      </c>
      <c r="Q43" s="53"/>
      <c r="R43" s="37"/>
    </row>
    <row r="44" s="3" customFormat="true" ht="49.5" hidden="false" customHeight="true" outlineLevel="0" collapsed="false">
      <c r="A44" s="79" t="n">
        <v>45687</v>
      </c>
      <c r="B44" s="45" t="s">
        <v>85</v>
      </c>
      <c r="C44" s="46" t="s">
        <v>24</v>
      </c>
      <c r="D44" s="77" t="s">
        <v>77</v>
      </c>
      <c r="E44" s="81" t="n">
        <v>39167534</v>
      </c>
      <c r="F44" s="59" t="s">
        <v>86</v>
      </c>
      <c r="G44" s="49"/>
      <c r="H44" s="49" t="n">
        <v>5751.2</v>
      </c>
      <c r="I44" s="50" t="n">
        <f aca="false">+I43+G44-H44</f>
        <v>231017.71</v>
      </c>
      <c r="J44" s="51"/>
      <c r="K44" s="52"/>
      <c r="L44" s="52"/>
      <c r="M44" s="52"/>
      <c r="N44" s="49"/>
      <c r="O44" s="49"/>
      <c r="P44" s="49"/>
      <c r="Q44" s="53"/>
      <c r="R44" s="37"/>
    </row>
    <row r="45" s="3" customFormat="true" ht="49.5" hidden="false" customHeight="true" outlineLevel="0" collapsed="false">
      <c r="A45" s="79" t="n">
        <v>45687</v>
      </c>
      <c r="B45" s="45" t="s">
        <v>87</v>
      </c>
      <c r="C45" s="46" t="s">
        <v>24</v>
      </c>
      <c r="D45" s="77" t="s">
        <v>81</v>
      </c>
      <c r="E45" s="82" t="n">
        <v>39167587</v>
      </c>
      <c r="F45" s="48" t="s">
        <v>88</v>
      </c>
      <c r="G45" s="49"/>
      <c r="H45" s="49" t="n">
        <v>5751.2</v>
      </c>
      <c r="I45" s="50" t="n">
        <f aca="false">+I44+G45-H45</f>
        <v>225266.51</v>
      </c>
      <c r="J45" s="51"/>
      <c r="K45" s="52"/>
      <c r="L45" s="52"/>
      <c r="M45" s="52"/>
      <c r="N45" s="49"/>
      <c r="O45" s="49"/>
      <c r="P45" s="49"/>
      <c r="Q45" s="53"/>
      <c r="R45" s="37"/>
    </row>
    <row r="46" s="3" customFormat="true" ht="49.5" hidden="false" customHeight="true" outlineLevel="0" collapsed="false">
      <c r="A46" s="79" t="n">
        <v>45688</v>
      </c>
      <c r="B46" s="45" t="s">
        <v>89</v>
      </c>
      <c r="C46" s="46" t="s">
        <v>24</v>
      </c>
      <c r="D46" s="77" t="s">
        <v>83</v>
      </c>
      <c r="E46" s="82" t="n">
        <v>39221309</v>
      </c>
      <c r="F46" s="48" t="s">
        <v>52</v>
      </c>
      <c r="G46" s="49"/>
      <c r="H46" s="49" t="n">
        <v>10258.48</v>
      </c>
      <c r="I46" s="50" t="n">
        <f aca="false">+I45+G46-H46</f>
        <v>215008.03</v>
      </c>
      <c r="J46" s="83"/>
      <c r="K46" s="49"/>
      <c r="L46" s="49"/>
      <c r="M46" s="49"/>
      <c r="N46" s="49" t="n">
        <v>213.56</v>
      </c>
      <c r="O46" s="49"/>
      <c r="P46" s="49" t="n">
        <v>10.2</v>
      </c>
      <c r="Q46" s="53"/>
      <c r="R46" s="37"/>
    </row>
    <row r="47" s="3" customFormat="true" ht="49.5" hidden="false" customHeight="true" outlineLevel="0" collapsed="false">
      <c r="A47" s="79" t="n">
        <v>45688</v>
      </c>
      <c r="B47" s="45" t="s">
        <v>24</v>
      </c>
      <c r="C47" s="77" t="s">
        <v>24</v>
      </c>
      <c r="D47" s="46" t="s">
        <v>24</v>
      </c>
      <c r="E47" s="77" t="s">
        <v>90</v>
      </c>
      <c r="F47" s="48" t="s">
        <v>91</v>
      </c>
      <c r="G47" s="49"/>
      <c r="H47" s="49" t="n">
        <v>129000.04</v>
      </c>
      <c r="I47" s="50" t="n">
        <f aca="false">+I46+G47-H47</f>
        <v>86007.9899999999</v>
      </c>
      <c r="J47" s="83"/>
      <c r="K47" s="49"/>
      <c r="L47" s="49"/>
      <c r="M47" s="49"/>
      <c r="N47" s="49"/>
      <c r="O47" s="49"/>
      <c r="P47" s="49"/>
      <c r="Q47" s="53"/>
      <c r="R47" s="37"/>
    </row>
    <row r="48" s="3" customFormat="true" ht="49.5" hidden="false" customHeight="true" outlineLevel="0" collapsed="false">
      <c r="A48" s="79" t="n">
        <v>45688</v>
      </c>
      <c r="B48" s="45" t="s">
        <v>24</v>
      </c>
      <c r="C48" s="77" t="s">
        <v>24</v>
      </c>
      <c r="D48" s="46" t="s">
        <v>24</v>
      </c>
      <c r="E48" s="77" t="s">
        <v>92</v>
      </c>
      <c r="F48" s="48" t="s">
        <v>93</v>
      </c>
      <c r="G48" s="49"/>
      <c r="H48" s="49" t="n">
        <v>58894.39</v>
      </c>
      <c r="I48" s="50" t="n">
        <f aca="false">+I47+G48-H48</f>
        <v>27113.5999999999</v>
      </c>
      <c r="J48" s="83"/>
      <c r="K48" s="49"/>
      <c r="L48" s="49"/>
      <c r="M48" s="49"/>
      <c r="N48" s="49"/>
      <c r="O48" s="49"/>
      <c r="P48" s="49"/>
      <c r="Q48" s="53"/>
      <c r="R48" s="37"/>
    </row>
    <row r="49" s="3" customFormat="true" ht="49.5" hidden="false" customHeight="true" outlineLevel="0" collapsed="false">
      <c r="A49" s="79"/>
      <c r="B49" s="45"/>
      <c r="C49" s="46"/>
      <c r="D49" s="77"/>
      <c r="E49" s="77"/>
      <c r="F49" s="48"/>
      <c r="G49" s="80"/>
      <c r="H49" s="49"/>
      <c r="I49" s="50" t="n">
        <f aca="false">+I48+G49-H49</f>
        <v>27113.5999999999</v>
      </c>
      <c r="J49" s="83"/>
      <c r="K49" s="49"/>
      <c r="L49" s="49"/>
      <c r="M49" s="49"/>
      <c r="N49" s="49"/>
      <c r="O49" s="49"/>
      <c r="P49" s="49"/>
      <c r="Q49" s="53"/>
      <c r="R49" s="37"/>
    </row>
    <row r="50" s="3" customFormat="true" ht="49.5" hidden="false" customHeight="true" outlineLevel="0" collapsed="false">
      <c r="A50" s="79"/>
      <c r="B50" s="45"/>
      <c r="C50" s="46"/>
      <c r="D50" s="77"/>
      <c r="E50" s="77"/>
      <c r="F50" s="48"/>
      <c r="G50" s="80"/>
      <c r="H50" s="49"/>
      <c r="I50" s="50" t="n">
        <f aca="false">+I49+G50-H50</f>
        <v>27113.5999999999</v>
      </c>
      <c r="J50" s="83"/>
      <c r="K50" s="49"/>
      <c r="L50" s="49"/>
      <c r="M50" s="49"/>
      <c r="N50" s="49"/>
      <c r="O50" s="49"/>
      <c r="P50" s="49"/>
      <c r="Q50" s="53"/>
      <c r="R50" s="37"/>
    </row>
    <row r="51" s="3" customFormat="true" ht="49.5" hidden="false" customHeight="true" outlineLevel="0" collapsed="false">
      <c r="A51" s="79"/>
      <c r="B51" s="45"/>
      <c r="C51" s="46"/>
      <c r="D51" s="77"/>
      <c r="E51" s="77"/>
      <c r="F51" s="48"/>
      <c r="G51" s="80"/>
      <c r="H51" s="49"/>
      <c r="I51" s="50" t="n">
        <f aca="false">+I50+G51-H51</f>
        <v>27113.5999999999</v>
      </c>
      <c r="J51" s="83"/>
      <c r="K51" s="49"/>
      <c r="L51" s="49"/>
      <c r="M51" s="49"/>
      <c r="N51" s="49"/>
      <c r="O51" s="49"/>
      <c r="P51" s="49"/>
      <c r="Q51" s="53"/>
      <c r="R51" s="37"/>
    </row>
    <row r="52" s="3" customFormat="true" ht="49.5" hidden="false" customHeight="true" outlineLevel="0" collapsed="false">
      <c r="A52" s="79"/>
      <c r="B52" s="45"/>
      <c r="C52" s="46"/>
      <c r="D52" s="77"/>
      <c r="E52" s="77"/>
      <c r="F52" s="48"/>
      <c r="G52" s="80"/>
      <c r="H52" s="49"/>
      <c r="I52" s="50" t="n">
        <f aca="false">+I51+G52-H52</f>
        <v>27113.5999999999</v>
      </c>
      <c r="J52" s="83"/>
      <c r="K52" s="49"/>
      <c r="L52" s="49"/>
      <c r="M52" s="49"/>
      <c r="N52" s="49"/>
      <c r="O52" s="49"/>
      <c r="P52" s="49"/>
      <c r="Q52" s="53"/>
      <c r="R52" s="37"/>
    </row>
    <row r="53" s="3" customFormat="true" ht="49.5" hidden="false" customHeight="true" outlineLevel="0" collapsed="false">
      <c r="A53" s="79"/>
      <c r="B53" s="45"/>
      <c r="C53" s="46"/>
      <c r="D53" s="77"/>
      <c r="E53" s="77"/>
      <c r="F53" s="48"/>
      <c r="G53" s="80"/>
      <c r="H53" s="49"/>
      <c r="I53" s="50" t="n">
        <f aca="false">+I52+G53-H53</f>
        <v>27113.5999999999</v>
      </c>
      <c r="J53" s="83"/>
      <c r="K53" s="49"/>
      <c r="L53" s="49"/>
      <c r="M53" s="49"/>
      <c r="N53" s="49"/>
      <c r="O53" s="49"/>
      <c r="P53" s="49"/>
      <c r="Q53" s="53"/>
      <c r="R53" s="37"/>
    </row>
    <row r="54" s="3" customFormat="true" ht="49.5" hidden="false" customHeight="true" outlineLevel="0" collapsed="false">
      <c r="A54" s="79"/>
      <c r="B54" s="45"/>
      <c r="C54" s="46"/>
      <c r="D54" s="77"/>
      <c r="E54" s="77"/>
      <c r="F54" s="48"/>
      <c r="G54" s="80"/>
      <c r="H54" s="49"/>
      <c r="I54" s="50" t="n">
        <f aca="false">+I53+G54-H54</f>
        <v>27113.5999999999</v>
      </c>
      <c r="J54" s="83"/>
      <c r="K54" s="49"/>
      <c r="L54" s="49"/>
      <c r="M54" s="49"/>
      <c r="N54" s="49"/>
      <c r="O54" s="49"/>
      <c r="P54" s="49"/>
      <c r="Q54" s="53"/>
      <c r="R54" s="37"/>
    </row>
    <row r="55" s="3" customFormat="true" ht="49.5" hidden="false" customHeight="true" outlineLevel="0" collapsed="false">
      <c r="A55" s="79"/>
      <c r="B55" s="45"/>
      <c r="C55" s="46"/>
      <c r="D55" s="77"/>
      <c r="E55" s="77"/>
      <c r="F55" s="48"/>
      <c r="G55" s="80"/>
      <c r="H55" s="49"/>
      <c r="I55" s="50" t="n">
        <f aca="false">+I54+G55-H55</f>
        <v>27113.5999999999</v>
      </c>
      <c r="J55" s="83"/>
      <c r="K55" s="49"/>
      <c r="L55" s="49"/>
      <c r="M55" s="49"/>
      <c r="N55" s="49"/>
      <c r="O55" s="49"/>
      <c r="P55" s="49"/>
      <c r="Q55" s="53"/>
      <c r="R55" s="37"/>
    </row>
    <row r="56" s="3" customFormat="true" ht="49.5" hidden="false" customHeight="true" outlineLevel="0" collapsed="false">
      <c r="A56" s="79"/>
      <c r="B56" s="45"/>
      <c r="C56" s="46"/>
      <c r="D56" s="77"/>
      <c r="E56" s="77"/>
      <c r="F56" s="48"/>
      <c r="G56" s="80"/>
      <c r="H56" s="49"/>
      <c r="I56" s="50" t="n">
        <f aca="false">+I55+G56-H56</f>
        <v>27113.5999999999</v>
      </c>
      <c r="J56" s="83"/>
      <c r="K56" s="49"/>
      <c r="L56" s="49"/>
      <c r="M56" s="49"/>
      <c r="N56" s="49"/>
      <c r="O56" s="49"/>
      <c r="P56" s="49"/>
      <c r="Q56" s="53"/>
      <c r="R56" s="37"/>
    </row>
    <row r="57" s="3" customFormat="true" ht="49.5" hidden="false" customHeight="true" outlineLevel="0" collapsed="false">
      <c r="A57" s="79"/>
      <c r="B57" s="45"/>
      <c r="C57" s="46"/>
      <c r="D57" s="77"/>
      <c r="E57" s="77"/>
      <c r="F57" s="48"/>
      <c r="G57" s="80"/>
      <c r="H57" s="49"/>
      <c r="I57" s="50" t="n">
        <f aca="false">+I56+G57-H57</f>
        <v>27113.5999999999</v>
      </c>
      <c r="J57" s="83"/>
      <c r="K57" s="49"/>
      <c r="L57" s="49"/>
      <c r="M57" s="49"/>
      <c r="N57" s="49"/>
      <c r="O57" s="49"/>
      <c r="P57" s="49"/>
      <c r="Q57" s="53"/>
      <c r="R57" s="37"/>
    </row>
    <row r="58" s="3" customFormat="true" ht="49.5" hidden="false" customHeight="true" outlineLevel="0" collapsed="false">
      <c r="A58" s="79"/>
      <c r="B58" s="45"/>
      <c r="C58" s="46"/>
      <c r="D58" s="77"/>
      <c r="E58" s="77"/>
      <c r="F58" s="48"/>
      <c r="G58" s="80"/>
      <c r="H58" s="49"/>
      <c r="I58" s="50" t="n">
        <f aca="false">+I57+G58-H58</f>
        <v>27113.5999999999</v>
      </c>
      <c r="J58" s="83"/>
      <c r="K58" s="49"/>
      <c r="L58" s="49"/>
      <c r="M58" s="49"/>
      <c r="N58" s="49"/>
      <c r="O58" s="49"/>
      <c r="P58" s="49"/>
      <c r="Q58" s="53"/>
      <c r="R58" s="37"/>
    </row>
    <row r="59" s="3" customFormat="true" ht="49.5" hidden="false" customHeight="true" outlineLevel="0" collapsed="false">
      <c r="A59" s="79"/>
      <c r="B59" s="45"/>
      <c r="C59" s="46"/>
      <c r="D59" s="77"/>
      <c r="E59" s="77"/>
      <c r="F59" s="48"/>
      <c r="G59" s="80"/>
      <c r="H59" s="49"/>
      <c r="I59" s="50" t="n">
        <f aca="false">+I58+G59-H59</f>
        <v>27113.5999999999</v>
      </c>
      <c r="J59" s="83"/>
      <c r="K59" s="49"/>
      <c r="L59" s="49"/>
      <c r="M59" s="49"/>
      <c r="N59" s="49"/>
      <c r="O59" s="49"/>
      <c r="P59" s="49"/>
      <c r="Q59" s="53"/>
      <c r="R59" s="37"/>
    </row>
    <row r="60" s="3" customFormat="true" ht="49.5" hidden="false" customHeight="true" outlineLevel="0" collapsed="false">
      <c r="A60" s="79"/>
      <c r="B60" s="45"/>
      <c r="C60" s="46"/>
      <c r="D60" s="77"/>
      <c r="E60" s="77"/>
      <c r="F60" s="48"/>
      <c r="G60" s="80"/>
      <c r="H60" s="49"/>
      <c r="I60" s="50" t="n">
        <f aca="false">+I59+G60-H60</f>
        <v>27113.5999999999</v>
      </c>
      <c r="J60" s="83"/>
      <c r="K60" s="49"/>
      <c r="L60" s="49"/>
      <c r="M60" s="49"/>
      <c r="N60" s="49"/>
      <c r="O60" s="49"/>
      <c r="P60" s="49"/>
      <c r="Q60" s="53"/>
      <c r="R60" s="37"/>
    </row>
    <row r="61" s="3" customFormat="true" ht="49.5" hidden="false" customHeight="true" outlineLevel="0" collapsed="false">
      <c r="A61" s="79"/>
      <c r="B61" s="45"/>
      <c r="C61" s="46"/>
      <c r="D61" s="77"/>
      <c r="E61" s="77"/>
      <c r="F61" s="48"/>
      <c r="G61" s="49"/>
      <c r="H61" s="49"/>
      <c r="I61" s="50" t="n">
        <f aca="false">+I60+G61-H61</f>
        <v>27113.5999999999</v>
      </c>
      <c r="J61" s="83"/>
      <c r="K61" s="49"/>
      <c r="L61" s="49"/>
      <c r="M61" s="49"/>
      <c r="N61" s="49"/>
      <c r="O61" s="49"/>
      <c r="P61" s="49"/>
      <c r="Q61" s="53"/>
      <c r="R61" s="37"/>
    </row>
    <row r="62" s="3" customFormat="true" ht="49.5" hidden="false" customHeight="true" outlineLevel="0" collapsed="false">
      <c r="A62" s="79"/>
      <c r="B62" s="45"/>
      <c r="C62" s="46"/>
      <c r="D62" s="77"/>
      <c r="E62" s="77"/>
      <c r="F62" s="48"/>
      <c r="G62" s="49"/>
      <c r="H62" s="49"/>
      <c r="I62" s="50" t="n">
        <f aca="false">+I61+G62-H62</f>
        <v>27113.5999999999</v>
      </c>
      <c r="J62" s="83"/>
      <c r="K62" s="49"/>
      <c r="L62" s="49"/>
      <c r="M62" s="49"/>
      <c r="N62" s="49"/>
      <c r="O62" s="49"/>
      <c r="P62" s="49"/>
      <c r="Q62" s="53"/>
      <c r="R62" s="37"/>
    </row>
    <row r="63" s="3" customFormat="true" ht="15.75" hidden="false" customHeight="false" outlineLevel="0" collapsed="false">
      <c r="A63" s="79"/>
      <c r="B63" s="45"/>
      <c r="C63" s="46"/>
      <c r="D63" s="77"/>
      <c r="E63" s="77"/>
      <c r="F63" s="48"/>
      <c r="G63" s="49"/>
      <c r="H63" s="49"/>
      <c r="I63" s="50" t="n">
        <f aca="false">+I62+G63-H63</f>
        <v>27113.5999999999</v>
      </c>
      <c r="J63" s="83"/>
      <c r="K63" s="49"/>
      <c r="L63" s="49"/>
      <c r="M63" s="49"/>
      <c r="N63" s="49"/>
      <c r="O63" s="49"/>
      <c r="P63" s="49"/>
      <c r="Q63" s="53"/>
      <c r="R63" s="37"/>
    </row>
    <row r="64" s="3" customFormat="true" ht="49.5" hidden="false" customHeight="true" outlineLevel="0" collapsed="false">
      <c r="A64" s="79"/>
      <c r="B64" s="45"/>
      <c r="C64" s="46"/>
      <c r="D64" s="77"/>
      <c r="E64" s="77"/>
      <c r="F64" s="48"/>
      <c r="G64" s="80"/>
      <c r="H64" s="49"/>
      <c r="I64" s="50" t="n">
        <f aca="false">+I63+G64-H64</f>
        <v>27113.5999999999</v>
      </c>
      <c r="J64" s="83"/>
      <c r="K64" s="49"/>
      <c r="L64" s="49"/>
      <c r="M64" s="49"/>
      <c r="N64" s="49"/>
      <c r="O64" s="49"/>
      <c r="P64" s="49"/>
      <c r="Q64" s="53"/>
      <c r="R64" s="37"/>
    </row>
    <row r="65" s="3" customFormat="true" ht="49.5" hidden="false" customHeight="true" outlineLevel="0" collapsed="false">
      <c r="A65" s="84" t="n">
        <v>45688</v>
      </c>
      <c r="B65" s="85" t="s">
        <v>24</v>
      </c>
      <c r="C65" s="85" t="s">
        <v>24</v>
      </c>
      <c r="D65" s="86"/>
      <c r="E65" s="87"/>
      <c r="F65" s="88" t="s">
        <v>94</v>
      </c>
      <c r="G65" s="89"/>
      <c r="H65" s="90"/>
      <c r="I65" s="91" t="n">
        <f aca="false">+I64+G65-H65</f>
        <v>27113.5999999999</v>
      </c>
      <c r="J65" s="92"/>
      <c r="K65" s="93"/>
      <c r="L65" s="93"/>
      <c r="M65" s="93"/>
      <c r="N65" s="93"/>
      <c r="O65" s="93"/>
      <c r="P65" s="93"/>
      <c r="Q65" s="94"/>
      <c r="R65" s="95"/>
    </row>
    <row r="66" customFormat="false" ht="49.5" hidden="false" customHeight="true" outlineLevel="0" collapsed="false">
      <c r="A66" s="96" t="s">
        <v>95</v>
      </c>
      <c r="B66" s="96"/>
      <c r="C66" s="96"/>
      <c r="D66" s="96"/>
      <c r="E66" s="96"/>
      <c r="F66" s="96"/>
      <c r="G66" s="97" t="n">
        <f aca="false">SUM(G10:G65)</f>
        <v>2541440.14</v>
      </c>
      <c r="H66" s="97" t="n">
        <f aca="false">SUM(H10:H65)</f>
        <v>2514326.54</v>
      </c>
      <c r="I66" s="98" t="n">
        <f aca="false">+G66-H66</f>
        <v>27113.5999999996</v>
      </c>
      <c r="J66" s="99"/>
      <c r="K66" s="100"/>
      <c r="L66" s="100"/>
      <c r="M66" s="100"/>
      <c r="N66" s="100"/>
      <c r="O66" s="100"/>
      <c r="P66" s="100"/>
      <c r="Q66" s="101"/>
      <c r="R66" s="95"/>
    </row>
    <row r="67" customFormat="false" ht="45" hidden="false" customHeight="true" outlineLevel="0" collapsed="false">
      <c r="A67" s="102"/>
      <c r="B67" s="103"/>
      <c r="C67" s="103"/>
      <c r="D67" s="103"/>
      <c r="E67" s="8"/>
      <c r="F67" s="104"/>
      <c r="G67" s="76"/>
      <c r="H67" s="105"/>
      <c r="I67" s="106"/>
      <c r="J67" s="107" t="n">
        <f aca="false">SUM(J10:J65)</f>
        <v>0</v>
      </c>
      <c r="K67" s="107" t="n">
        <f aca="false">SUM(K10:K65)</f>
        <v>0</v>
      </c>
      <c r="L67" s="107" t="n">
        <f aca="false">SUM(L10:L65)</f>
        <v>0</v>
      </c>
      <c r="M67" s="107" t="n">
        <f aca="false">SUM(M10:M65)</f>
        <v>0</v>
      </c>
      <c r="N67" s="108" t="n">
        <f aca="false">SUM(N10:N66)</f>
        <v>124552.38</v>
      </c>
      <c r="O67" s="108" t="n">
        <f aca="false">SUM(O10:O66)</f>
        <v>2113.67</v>
      </c>
      <c r="P67" s="108" t="n">
        <f aca="false">SUM(P10:P66)</f>
        <v>2336.14</v>
      </c>
      <c r="Q67" s="109" t="n">
        <f aca="false">SUM(Q10:Q66)</f>
        <v>58894.39</v>
      </c>
      <c r="R67" s="95"/>
    </row>
    <row r="68" customFormat="false" ht="45" hidden="false" customHeight="true" outlineLevel="0" collapsed="false">
      <c r="A68" s="110" t="s">
        <v>96</v>
      </c>
      <c r="B68" s="110"/>
      <c r="C68" s="110"/>
      <c r="D68" s="110"/>
      <c r="E68" s="110"/>
      <c r="F68" s="110"/>
      <c r="G68" s="110"/>
      <c r="H68" s="111" t="n">
        <f aca="false">+H66</f>
        <v>2514326.54</v>
      </c>
      <c r="I68" s="76"/>
      <c r="J68" s="76"/>
      <c r="K68" s="76"/>
      <c r="L68" s="76"/>
      <c r="M68" s="76"/>
      <c r="N68" s="76"/>
      <c r="O68" s="76"/>
      <c r="P68" s="76"/>
      <c r="Q68" s="76"/>
      <c r="R68" s="95"/>
    </row>
    <row r="69" customFormat="false" ht="45" hidden="false" customHeight="true" outlineLevel="0" collapsed="false">
      <c r="A69" s="102"/>
      <c r="B69" s="103"/>
      <c r="C69" s="103"/>
      <c r="D69" s="103"/>
      <c r="E69" s="8"/>
      <c r="F69" s="112"/>
      <c r="G69" s="113"/>
      <c r="H69" s="114"/>
      <c r="I69" s="21"/>
      <c r="J69" s="76"/>
      <c r="K69" s="76"/>
      <c r="L69" s="76"/>
      <c r="N69" s="76"/>
      <c r="O69" s="76"/>
      <c r="P69" s="76"/>
      <c r="R69" s="95"/>
    </row>
    <row r="70" s="8" customFormat="true" ht="45" hidden="false" customHeight="true" outlineLevel="0" collapsed="false">
      <c r="A70" s="102"/>
      <c r="B70" s="115"/>
      <c r="C70" s="37"/>
      <c r="D70" s="115"/>
      <c r="G70" s="116"/>
      <c r="H70" s="114"/>
      <c r="I70" s="117"/>
      <c r="J70" s="118" t="s">
        <v>97</v>
      </c>
      <c r="K70" s="118"/>
      <c r="L70" s="119" t="s">
        <v>21</v>
      </c>
      <c r="M70" s="120" t="s">
        <v>98</v>
      </c>
      <c r="N70" s="119" t="s">
        <v>99</v>
      </c>
      <c r="O70" s="119"/>
      <c r="P70" s="120" t="s">
        <v>21</v>
      </c>
      <c r="Q70" s="119" t="s">
        <v>98</v>
      </c>
      <c r="R70" s="95"/>
    </row>
    <row r="71" s="8" customFormat="true" ht="45" hidden="false" customHeight="true" outlineLevel="0" collapsed="false">
      <c r="A71" s="102"/>
      <c r="B71" s="115"/>
      <c r="C71" s="37"/>
      <c r="D71" s="115"/>
      <c r="F71" s="121" t="s">
        <v>100</v>
      </c>
      <c r="G71" s="39" t="n">
        <f aca="false">+G66</f>
        <v>2541440.14</v>
      </c>
      <c r="H71" s="41" t="n">
        <f aca="false">+H66</f>
        <v>2514326.54</v>
      </c>
      <c r="I71" s="76"/>
      <c r="J71" s="122" t="s">
        <v>19</v>
      </c>
      <c r="K71" s="123" t="n">
        <f aca="false">+J67</f>
        <v>0</v>
      </c>
      <c r="L71" s="124"/>
      <c r="M71" s="125"/>
      <c r="N71" s="122" t="s">
        <v>19</v>
      </c>
      <c r="O71" s="126" t="n">
        <f aca="false">N67</f>
        <v>124552.38</v>
      </c>
      <c r="P71" s="125"/>
      <c r="Q71" s="124"/>
      <c r="R71" s="95"/>
    </row>
    <row r="72" s="8" customFormat="true" ht="45" hidden="false" customHeight="true" outlineLevel="0" collapsed="false">
      <c r="A72" s="102"/>
      <c r="B72" s="115"/>
      <c r="C72" s="37"/>
      <c r="D72" s="115"/>
      <c r="F72" s="127" t="s">
        <v>101</v>
      </c>
      <c r="G72" s="128"/>
      <c r="H72" s="129" t="n">
        <f aca="false">+I66</f>
        <v>27113.5999999996</v>
      </c>
      <c r="I72" s="76"/>
      <c r="J72" s="130" t="s">
        <v>20</v>
      </c>
      <c r="K72" s="131" t="n">
        <f aca="false">+K67</f>
        <v>0</v>
      </c>
      <c r="L72" s="132"/>
      <c r="M72" s="133"/>
      <c r="N72" s="130" t="s">
        <v>20</v>
      </c>
      <c r="O72" s="132" t="n">
        <f aca="false">O67</f>
        <v>2113.67</v>
      </c>
      <c r="P72" s="133"/>
      <c r="Q72" s="132"/>
      <c r="R72" s="95"/>
    </row>
    <row r="73" s="8" customFormat="true" ht="45" hidden="false" customHeight="true" outlineLevel="0" collapsed="false">
      <c r="A73" s="102"/>
      <c r="B73" s="115"/>
      <c r="C73" s="37"/>
      <c r="D73" s="115"/>
      <c r="F73" s="134" t="s">
        <v>102</v>
      </c>
      <c r="G73" s="135" t="n">
        <f aca="false">+G71</f>
        <v>2541440.14</v>
      </c>
      <c r="H73" s="136" t="n">
        <f aca="false">+H71+H72</f>
        <v>2541440.14</v>
      </c>
      <c r="I73" s="76"/>
      <c r="J73" s="137" t="s">
        <v>103</v>
      </c>
      <c r="K73" s="138" t="n">
        <f aca="false">K71+K72</f>
        <v>0</v>
      </c>
      <c r="L73" s="139" t="n">
        <f aca="false">+L67</f>
        <v>0</v>
      </c>
      <c r="M73" s="140" t="n">
        <f aca="false">+M67</f>
        <v>0</v>
      </c>
      <c r="N73" s="137" t="s">
        <v>103</v>
      </c>
      <c r="O73" s="139" t="n">
        <f aca="false">O71+O72</f>
        <v>126666.05</v>
      </c>
      <c r="P73" s="140" t="n">
        <f aca="false">+P67</f>
        <v>2336.14</v>
      </c>
      <c r="Q73" s="139" t="n">
        <f aca="false">+Q67</f>
        <v>58894.39</v>
      </c>
      <c r="R73" s="141"/>
    </row>
    <row r="74" s="8" customFormat="true" ht="45" hidden="false" customHeight="true" outlineLevel="0" collapsed="false">
      <c r="A74" s="102"/>
      <c r="B74" s="115"/>
      <c r="C74" s="37"/>
      <c r="D74" s="115"/>
      <c r="F74" s="142" t="s">
        <v>104</v>
      </c>
      <c r="G74" s="143" t="n">
        <v>788.81</v>
      </c>
      <c r="H74" s="144"/>
      <c r="I74" s="21"/>
      <c r="J74" s="145" t="s">
        <v>20</v>
      </c>
      <c r="K74" s="146" t="n">
        <f aca="false">+K72+O72</f>
        <v>2113.67</v>
      </c>
      <c r="L74" s="6"/>
      <c r="M74" s="147" t="s">
        <v>103</v>
      </c>
      <c r="N74" s="147" t="s">
        <v>105</v>
      </c>
      <c r="O74" s="147" t="s">
        <v>106</v>
      </c>
      <c r="P74" s="6"/>
      <c r="Q74" s="76"/>
    </row>
    <row r="75" s="8" customFormat="true" ht="45" hidden="false" customHeight="true" outlineLevel="0" collapsed="false">
      <c r="A75" s="102"/>
      <c r="B75" s="115"/>
      <c r="C75" s="37"/>
      <c r="D75" s="115"/>
      <c r="F75" s="148" t="s">
        <v>107</v>
      </c>
      <c r="G75" s="149"/>
      <c r="H75" s="53"/>
      <c r="I75" s="21"/>
      <c r="J75" s="145" t="s">
        <v>108</v>
      </c>
      <c r="K75" s="150" t="n">
        <f aca="false">+K71</f>
        <v>0</v>
      </c>
      <c r="L75" s="6"/>
      <c r="M75" s="76"/>
      <c r="N75" s="76"/>
      <c r="O75" s="21"/>
      <c r="P75" s="6"/>
      <c r="Q75" s="76"/>
    </row>
    <row r="76" s="8" customFormat="true" ht="45" hidden="false" customHeight="true" outlineLevel="0" collapsed="false">
      <c r="A76" s="102"/>
      <c r="B76" s="115"/>
      <c r="C76" s="37"/>
      <c r="D76" s="115"/>
      <c r="F76" s="148" t="s">
        <v>101</v>
      </c>
      <c r="G76" s="49"/>
      <c r="H76" s="53" t="n">
        <f aca="false">+I66</f>
        <v>27113.5999999996</v>
      </c>
      <c r="I76" s="21"/>
      <c r="J76" s="145" t="s">
        <v>109</v>
      </c>
      <c r="K76" s="151" t="n">
        <f aca="false">+O71</f>
        <v>124552.38</v>
      </c>
      <c r="L76" s="6"/>
      <c r="M76" s="76"/>
      <c r="N76" s="76"/>
      <c r="O76" s="76"/>
      <c r="P76" s="6"/>
      <c r="Q76" s="76"/>
      <c r="R76" s="141"/>
    </row>
    <row r="77" customFormat="false" ht="45" hidden="false" customHeight="true" outlineLevel="0" collapsed="false">
      <c r="E77" s="5"/>
      <c r="F77" s="127" t="s">
        <v>110</v>
      </c>
      <c r="G77" s="128"/>
      <c r="H77" s="129"/>
      <c r="I77" s="21"/>
      <c r="J77" s="152" t="s">
        <v>21</v>
      </c>
      <c r="K77" s="151" t="n">
        <f aca="false">+L73+P73</f>
        <v>2336.14</v>
      </c>
      <c r="L77" s="76"/>
      <c r="M77" s="21"/>
      <c r="N77" s="21"/>
      <c r="O77" s="21"/>
      <c r="P77" s="21"/>
      <c r="Q77" s="21"/>
    </row>
    <row r="78" customFormat="false" ht="45" hidden="false" customHeight="true" outlineLevel="0" collapsed="false">
      <c r="E78" s="5"/>
      <c r="F78" s="134" t="s">
        <v>111</v>
      </c>
      <c r="G78" s="135" t="n">
        <f aca="false">SUM(G74:G77)</f>
        <v>788.81</v>
      </c>
      <c r="H78" s="136" t="n">
        <f aca="false">SUM(H74:H77)</f>
        <v>27113.5999999996</v>
      </c>
      <c r="I78" s="21" t="n">
        <f aca="false">+G74-H76</f>
        <v>-26324.7899999996</v>
      </c>
      <c r="J78" s="153" t="s">
        <v>98</v>
      </c>
      <c r="K78" s="154" t="n">
        <f aca="false">+M73+Q73</f>
        <v>58894.39</v>
      </c>
      <c r="L78" s="76"/>
      <c r="M78" s="76"/>
      <c r="N78" s="76"/>
      <c r="O78" s="21"/>
      <c r="P78" s="76"/>
      <c r="Q78" s="76"/>
    </row>
    <row r="79" customFormat="false" ht="45" hidden="false" customHeight="true" outlineLevel="0" collapsed="false">
      <c r="E79" s="5"/>
      <c r="G79" s="21"/>
      <c r="H79" s="76"/>
      <c r="I79" s="21"/>
      <c r="J79" s="76"/>
      <c r="K79" s="76"/>
      <c r="L79" s="21"/>
      <c r="M79" s="21"/>
      <c r="N79" s="76"/>
      <c r="O79" s="76"/>
      <c r="P79" s="76"/>
      <c r="Q79" s="76"/>
    </row>
    <row r="80" customFormat="false" ht="45" hidden="false" customHeight="true" outlineLevel="0" collapsed="false">
      <c r="E80" s="5"/>
      <c r="G80" s="21"/>
      <c r="H80" s="75"/>
      <c r="I80" s="21"/>
      <c r="J80" s="21"/>
      <c r="K80" s="76"/>
      <c r="L80" s="21"/>
      <c r="M80" s="147"/>
      <c r="N80" s="76"/>
      <c r="O80" s="76"/>
      <c r="P80" s="76"/>
      <c r="Q80" s="76"/>
    </row>
    <row r="81" customFormat="false" ht="45" hidden="false" customHeight="true" outlineLevel="0" collapsed="false">
      <c r="E81" s="5"/>
      <c r="G81" s="21"/>
      <c r="H81" s="75"/>
      <c r="I81" s="21"/>
      <c r="J81" s="76"/>
      <c r="K81" s="155"/>
    </row>
    <row r="82" customFormat="false" ht="45" hidden="false" customHeight="true" outlineLevel="0" collapsed="false">
      <c r="A82" s="156" t="s">
        <v>10</v>
      </c>
      <c r="B82" s="157" t="s">
        <v>11</v>
      </c>
      <c r="C82" s="158" t="s">
        <v>112</v>
      </c>
      <c r="D82" s="157" t="s">
        <v>13</v>
      </c>
      <c r="E82" s="158" t="s">
        <v>113</v>
      </c>
      <c r="F82" s="158"/>
      <c r="G82" s="159" t="s">
        <v>114</v>
      </c>
      <c r="H82" s="160"/>
      <c r="I82" s="21"/>
      <c r="J82" s="76"/>
    </row>
    <row r="83" customFormat="false" ht="45" hidden="false" customHeight="true" outlineLevel="0" collapsed="false">
      <c r="A83" s="161"/>
      <c r="B83" s="162"/>
      <c r="C83" s="163"/>
      <c r="D83" s="162"/>
      <c r="E83" s="164"/>
      <c r="F83" s="164"/>
      <c r="G83" s="165"/>
      <c r="H83" s="75"/>
      <c r="I83" s="76"/>
      <c r="J83" s="76"/>
    </row>
    <row r="84" customFormat="false" ht="45" hidden="false" customHeight="true" outlineLevel="0" collapsed="false">
      <c r="A84" s="166" t="s">
        <v>115</v>
      </c>
      <c r="B84" s="166"/>
      <c r="C84" s="166"/>
      <c r="D84" s="166"/>
      <c r="E84" s="166"/>
      <c r="F84" s="166"/>
      <c r="G84" s="98" t="n">
        <f aca="false">+G83</f>
        <v>0</v>
      </c>
      <c r="H84" s="76" t="s">
        <v>116</v>
      </c>
      <c r="I84" s="76"/>
      <c r="J84" s="76"/>
    </row>
    <row r="85" customFormat="false" ht="45" hidden="false" customHeight="true" outlineLevel="0" collapsed="false">
      <c r="E85" s="5"/>
      <c r="H85" s="6" t="n">
        <v>30645.76</v>
      </c>
      <c r="I85" s="6"/>
    </row>
    <row r="86" customFormat="false" ht="45" hidden="false" customHeight="true" outlineLevel="0" collapsed="false">
      <c r="E86" s="5"/>
      <c r="H86" s="6" t="n">
        <f aca="false">+H85-30645.11</f>
        <v>0.649999999997817</v>
      </c>
      <c r="I86" s="6"/>
    </row>
    <row r="87" customFormat="false" ht="45" hidden="false" customHeight="true" outlineLevel="0" collapsed="false">
      <c r="E87" s="5"/>
      <c r="H87" s="6" t="n">
        <f aca="false">1-H86</f>
        <v>0.350000000002183</v>
      </c>
      <c r="I87" s="6"/>
    </row>
    <row r="88" customFormat="false" ht="45" hidden="false" customHeight="true" outlineLevel="0" collapsed="false">
      <c r="E88" s="5"/>
      <c r="F88" s="3"/>
      <c r="I88" s="6"/>
    </row>
    <row r="89" s="6" customFormat="true" ht="45" hidden="false" customHeight="true" outlineLevel="0" collapsed="false">
      <c r="A89" s="1"/>
      <c r="B89" s="2"/>
      <c r="C89" s="3"/>
      <c r="D89" s="2"/>
      <c r="E89" s="5"/>
      <c r="F89" s="3"/>
      <c r="G89" s="141"/>
      <c r="R89" s="8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</row>
    <row r="90" s="6" customFormat="true" ht="45" hidden="false" customHeight="true" outlineLevel="0" collapsed="false">
      <c r="A90" s="1"/>
      <c r="B90" s="2"/>
      <c r="C90" s="3"/>
      <c r="D90" s="2"/>
      <c r="E90" s="5"/>
      <c r="F90" s="3"/>
      <c r="G90" s="167"/>
      <c r="R90" s="8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</row>
    <row r="91" s="6" customFormat="true" ht="45" hidden="false" customHeight="true" outlineLevel="0" collapsed="false">
      <c r="A91" s="1"/>
      <c r="B91" s="2"/>
      <c r="C91" s="3"/>
      <c r="D91" s="2"/>
      <c r="E91" s="5"/>
      <c r="F91" s="3"/>
      <c r="G91" s="141"/>
      <c r="R91" s="8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</row>
    <row r="92" customFormat="false" ht="45" hidden="false" customHeight="true" outlineLevel="0" collapsed="false">
      <c r="E92" s="5"/>
      <c r="I92" s="168"/>
    </row>
    <row r="93" customFormat="false" ht="45" hidden="false" customHeight="true" outlineLevel="0" collapsed="false">
      <c r="E93" s="5"/>
      <c r="I93" s="168"/>
    </row>
    <row r="94" customFormat="false" ht="45" hidden="false" customHeight="true" outlineLevel="0" collapsed="false">
      <c r="E94" s="5"/>
      <c r="I94" s="6"/>
    </row>
    <row r="95" customFormat="false" ht="45" hidden="false" customHeight="true" outlineLevel="0" collapsed="false">
      <c r="E95" s="5"/>
      <c r="I95" s="168"/>
    </row>
    <row r="96" customFormat="false" ht="45" hidden="false" customHeight="true" outlineLevel="0" collapsed="false">
      <c r="E96" s="5"/>
      <c r="I96" s="6"/>
    </row>
    <row r="97" customFormat="false" ht="45" hidden="false" customHeight="true" outlineLevel="0" collapsed="false">
      <c r="E97" s="5"/>
      <c r="I97" s="6"/>
    </row>
    <row r="98" customFormat="false" ht="45" hidden="false" customHeight="true" outlineLevel="0" collapsed="false">
      <c r="E98" s="5"/>
      <c r="I98" s="6"/>
    </row>
    <row r="99" customFormat="false" ht="45" hidden="false" customHeight="true" outlineLevel="0" collapsed="false">
      <c r="E99" s="5"/>
      <c r="I99" s="6"/>
    </row>
    <row r="100" customFormat="false" ht="45" hidden="false" customHeight="true" outlineLevel="0" collapsed="false">
      <c r="E100" s="5"/>
    </row>
    <row r="101" customFormat="false" ht="45" hidden="false" customHeight="true" outlineLevel="0" collapsed="false">
      <c r="E101" s="5"/>
    </row>
    <row r="102" customFormat="false" ht="45" hidden="false" customHeight="true" outlineLevel="0" collapsed="false">
      <c r="E102" s="5"/>
    </row>
    <row r="103" customFormat="false" ht="45" hidden="false" customHeight="true" outlineLevel="0" collapsed="false">
      <c r="E103" s="5"/>
    </row>
    <row r="104" customFormat="false" ht="45" hidden="false" customHeight="true" outlineLevel="0" collapsed="false">
      <c r="E104" s="5"/>
    </row>
    <row r="105" customFormat="false" ht="45" hidden="false" customHeight="true" outlineLevel="0" collapsed="false">
      <c r="E105" s="5"/>
    </row>
    <row r="106" customFormat="false" ht="45" hidden="false" customHeight="true" outlineLevel="0" collapsed="false">
      <c r="E106" s="5"/>
    </row>
    <row r="107" customFormat="false" ht="45" hidden="false" customHeight="true" outlineLevel="0" collapsed="false">
      <c r="E107" s="5"/>
    </row>
    <row r="108" customFormat="false" ht="45" hidden="false" customHeight="true" outlineLevel="0" collapsed="false">
      <c r="E108" s="5"/>
    </row>
    <row r="109" customFormat="false" ht="45" hidden="false" customHeight="true" outlineLevel="0" collapsed="false">
      <c r="E109" s="5"/>
    </row>
    <row r="110" customFormat="false" ht="45" hidden="false" customHeight="true" outlineLevel="0" collapsed="false">
      <c r="E110" s="5"/>
    </row>
    <row r="111" customFormat="false" ht="45" hidden="false" customHeight="true" outlineLevel="0" collapsed="false">
      <c r="E111" s="5"/>
    </row>
    <row r="112" customFormat="false" ht="45" hidden="false" customHeight="true" outlineLevel="0" collapsed="false">
      <c r="E112" s="5"/>
    </row>
    <row r="113" customFormat="false" ht="45" hidden="false" customHeight="true" outlineLevel="0" collapsed="false">
      <c r="E113" s="5"/>
    </row>
    <row r="114" customFormat="false" ht="45" hidden="false" customHeight="true" outlineLevel="0" collapsed="false">
      <c r="E114" s="5"/>
    </row>
    <row r="115" customFormat="false" ht="45" hidden="false" customHeight="true" outlineLevel="0" collapsed="false">
      <c r="E115" s="5"/>
    </row>
    <row r="116" customFormat="false" ht="45" hidden="false" customHeight="true" outlineLevel="0" collapsed="false">
      <c r="E116" s="5"/>
    </row>
    <row r="117" customFormat="false" ht="45" hidden="false" customHeight="true" outlineLevel="0" collapsed="false">
      <c r="E117" s="5"/>
    </row>
    <row r="118" customFormat="false" ht="45" hidden="false" customHeight="true" outlineLevel="0" collapsed="false">
      <c r="E118" s="5"/>
    </row>
    <row r="119" customFormat="false" ht="45" hidden="false" customHeight="true" outlineLevel="0" collapsed="false">
      <c r="E119" s="5"/>
    </row>
    <row r="120" customFormat="false" ht="45" hidden="false" customHeight="true" outlineLevel="0" collapsed="false">
      <c r="E120" s="5"/>
    </row>
    <row r="121" customFormat="false" ht="45" hidden="false" customHeight="true" outlineLevel="0" collapsed="false">
      <c r="E121" s="5"/>
    </row>
    <row r="122" customFormat="false" ht="45" hidden="false" customHeight="true" outlineLevel="0" collapsed="false">
      <c r="E122" s="5"/>
    </row>
    <row r="123" customFormat="false" ht="45" hidden="false" customHeight="true" outlineLevel="0" collapsed="false">
      <c r="E123" s="5"/>
    </row>
    <row r="124" customFormat="false" ht="45" hidden="false" customHeight="true" outlineLevel="0" collapsed="false">
      <c r="E124" s="5"/>
    </row>
    <row r="125" customFormat="false" ht="45" hidden="false" customHeight="true" outlineLevel="0" collapsed="false">
      <c r="E125" s="5"/>
    </row>
    <row r="126" customFormat="false" ht="45" hidden="false" customHeight="true" outlineLevel="0" collapsed="false">
      <c r="E126" s="5"/>
    </row>
    <row r="127" customFormat="false" ht="45" hidden="false" customHeight="true" outlineLevel="0" collapsed="false">
      <c r="E127" s="5"/>
    </row>
    <row r="128" customFormat="false" ht="45" hidden="false" customHeight="true" outlineLevel="0" collapsed="false">
      <c r="E128" s="5"/>
    </row>
    <row r="129" customFormat="false" ht="45" hidden="false" customHeight="true" outlineLevel="0" collapsed="false">
      <c r="E129" s="5"/>
    </row>
    <row r="130" customFormat="false" ht="45" hidden="false" customHeight="true" outlineLevel="0" collapsed="false">
      <c r="E130" s="5"/>
    </row>
    <row r="131" customFormat="false" ht="45" hidden="false" customHeight="true" outlineLevel="0" collapsed="false">
      <c r="E131" s="5"/>
    </row>
    <row r="132" customFormat="false" ht="45" hidden="false" customHeight="true" outlineLevel="0" collapsed="false">
      <c r="E132" s="5"/>
    </row>
    <row r="133" customFormat="false" ht="45" hidden="false" customHeight="true" outlineLevel="0" collapsed="false">
      <c r="E133" s="5"/>
    </row>
    <row r="134" customFormat="false" ht="45" hidden="false" customHeight="true" outlineLevel="0" collapsed="false">
      <c r="E134" s="5"/>
    </row>
    <row r="135" customFormat="false" ht="45" hidden="false" customHeight="true" outlineLevel="0" collapsed="false">
      <c r="E135" s="5"/>
    </row>
    <row r="136" customFormat="false" ht="45" hidden="false" customHeight="true" outlineLevel="0" collapsed="false">
      <c r="E136" s="5"/>
    </row>
    <row r="137" customFormat="false" ht="45" hidden="false" customHeight="true" outlineLevel="0" collapsed="false">
      <c r="E137" s="5"/>
    </row>
    <row r="138" customFormat="false" ht="45" hidden="false" customHeight="true" outlineLevel="0" collapsed="false">
      <c r="E138" s="5"/>
    </row>
    <row r="139" customFormat="false" ht="45" hidden="false" customHeight="true" outlineLevel="0" collapsed="false">
      <c r="E139" s="5"/>
    </row>
    <row r="140" customFormat="false" ht="45" hidden="false" customHeight="true" outlineLevel="0" collapsed="false">
      <c r="E140" s="5"/>
    </row>
    <row r="141" customFormat="false" ht="45" hidden="false" customHeight="true" outlineLevel="0" collapsed="false">
      <c r="E141" s="5"/>
    </row>
    <row r="142" customFormat="false" ht="45" hidden="false" customHeight="true" outlineLevel="0" collapsed="false">
      <c r="E142" s="5"/>
    </row>
    <row r="143" customFormat="false" ht="45" hidden="false" customHeight="true" outlineLevel="0" collapsed="false">
      <c r="E143" s="5"/>
    </row>
    <row r="144" customFormat="false" ht="45" hidden="false" customHeight="true" outlineLevel="0" collapsed="false">
      <c r="E144" s="5"/>
    </row>
    <row r="145" customFormat="false" ht="45" hidden="false" customHeight="true" outlineLevel="0" collapsed="false">
      <c r="E145" s="5"/>
    </row>
    <row r="146" customFormat="false" ht="45" hidden="false" customHeight="true" outlineLevel="0" collapsed="false">
      <c r="E146" s="5"/>
    </row>
    <row r="147" customFormat="false" ht="45" hidden="false" customHeight="true" outlineLevel="0" collapsed="false">
      <c r="E147" s="5"/>
    </row>
    <row r="148" customFormat="false" ht="45" hidden="false" customHeight="true" outlineLevel="0" collapsed="false">
      <c r="E148" s="5"/>
    </row>
    <row r="149" customFormat="false" ht="45" hidden="false" customHeight="true" outlineLevel="0" collapsed="false">
      <c r="E149" s="5"/>
    </row>
    <row r="150" customFormat="false" ht="45" hidden="false" customHeight="true" outlineLevel="0" collapsed="false">
      <c r="E150" s="5"/>
    </row>
    <row r="151" customFormat="false" ht="45" hidden="false" customHeight="true" outlineLevel="0" collapsed="false">
      <c r="E151" s="5"/>
    </row>
    <row r="152" customFormat="false" ht="45" hidden="false" customHeight="true" outlineLevel="0" collapsed="false">
      <c r="E152" s="5"/>
    </row>
    <row r="153" customFormat="false" ht="45" hidden="false" customHeight="true" outlineLevel="0" collapsed="false">
      <c r="E153" s="5"/>
    </row>
    <row r="154" customFormat="false" ht="45" hidden="false" customHeight="true" outlineLevel="0" collapsed="false">
      <c r="E154" s="5"/>
    </row>
    <row r="155" customFormat="false" ht="45" hidden="false" customHeight="true" outlineLevel="0" collapsed="false">
      <c r="E155" s="5"/>
    </row>
    <row r="156" customFormat="false" ht="45" hidden="false" customHeight="true" outlineLevel="0" collapsed="false">
      <c r="E156" s="5"/>
    </row>
    <row r="157" customFormat="false" ht="45" hidden="false" customHeight="true" outlineLevel="0" collapsed="false">
      <c r="E157" s="5"/>
    </row>
    <row r="158" customFormat="false" ht="45" hidden="false" customHeight="true" outlineLevel="0" collapsed="false">
      <c r="E158" s="5"/>
    </row>
    <row r="159" customFormat="false" ht="45" hidden="false" customHeight="true" outlineLevel="0" collapsed="false">
      <c r="E159" s="5"/>
    </row>
    <row r="160" customFormat="false" ht="45" hidden="false" customHeight="true" outlineLevel="0" collapsed="false">
      <c r="E160" s="5"/>
    </row>
    <row r="161" customFormat="false" ht="45" hidden="false" customHeight="true" outlineLevel="0" collapsed="false">
      <c r="E161" s="5"/>
    </row>
    <row r="162" customFormat="false" ht="45" hidden="false" customHeight="true" outlineLevel="0" collapsed="false">
      <c r="E162" s="5"/>
    </row>
    <row r="163" customFormat="false" ht="45" hidden="false" customHeight="true" outlineLevel="0" collapsed="false">
      <c r="E163" s="5"/>
    </row>
    <row r="164" customFormat="false" ht="45" hidden="false" customHeight="true" outlineLevel="0" collapsed="false">
      <c r="E164" s="5"/>
    </row>
    <row r="165" customFormat="false" ht="45" hidden="false" customHeight="true" outlineLevel="0" collapsed="false">
      <c r="E165" s="5"/>
    </row>
    <row r="166" customFormat="false" ht="45" hidden="false" customHeight="true" outlineLevel="0" collapsed="false">
      <c r="E166" s="5"/>
    </row>
    <row r="167" customFormat="false" ht="45" hidden="false" customHeight="true" outlineLevel="0" collapsed="false">
      <c r="E167" s="5"/>
    </row>
    <row r="168" customFormat="false" ht="45" hidden="false" customHeight="true" outlineLevel="0" collapsed="false">
      <c r="E168" s="5"/>
    </row>
    <row r="169" customFormat="false" ht="45" hidden="false" customHeight="true" outlineLevel="0" collapsed="false">
      <c r="E169" s="5"/>
    </row>
    <row r="170" customFormat="false" ht="45" hidden="false" customHeight="true" outlineLevel="0" collapsed="false">
      <c r="E170" s="5"/>
    </row>
    <row r="171" customFormat="false" ht="45" hidden="false" customHeight="true" outlineLevel="0" collapsed="false">
      <c r="E171" s="5"/>
    </row>
    <row r="172" customFormat="false" ht="45" hidden="false" customHeight="true" outlineLevel="0" collapsed="false">
      <c r="E172" s="5"/>
    </row>
    <row r="173" customFormat="false" ht="45" hidden="false" customHeight="true" outlineLevel="0" collapsed="false">
      <c r="E173" s="5"/>
    </row>
    <row r="174" customFormat="false" ht="45" hidden="false" customHeight="true" outlineLevel="0" collapsed="false">
      <c r="E174" s="5"/>
    </row>
    <row r="175" customFormat="false" ht="45" hidden="false" customHeight="true" outlineLevel="0" collapsed="false">
      <c r="E175" s="5"/>
    </row>
    <row r="176" customFormat="false" ht="45" hidden="false" customHeight="true" outlineLevel="0" collapsed="false">
      <c r="E176" s="5"/>
    </row>
    <row r="177" customFormat="false" ht="45" hidden="false" customHeight="true" outlineLevel="0" collapsed="false">
      <c r="E177" s="5"/>
    </row>
    <row r="178" customFormat="false" ht="45" hidden="false" customHeight="true" outlineLevel="0" collapsed="false">
      <c r="E178" s="5"/>
    </row>
    <row r="179" customFormat="false" ht="45" hidden="false" customHeight="true" outlineLevel="0" collapsed="false">
      <c r="E179" s="5"/>
    </row>
    <row r="180" customFormat="false" ht="45" hidden="false" customHeight="true" outlineLevel="0" collapsed="false">
      <c r="E180" s="5"/>
    </row>
    <row r="181" customFormat="false" ht="45" hidden="false" customHeight="true" outlineLevel="0" collapsed="false">
      <c r="E181" s="5"/>
    </row>
    <row r="182" customFormat="false" ht="45" hidden="false" customHeight="true" outlineLevel="0" collapsed="false">
      <c r="E182" s="5"/>
    </row>
    <row r="183" customFormat="false" ht="45" hidden="false" customHeight="true" outlineLevel="0" collapsed="false">
      <c r="E183" s="5"/>
    </row>
    <row r="184" customFormat="false" ht="45" hidden="false" customHeight="true" outlineLevel="0" collapsed="false">
      <c r="E184" s="5"/>
    </row>
    <row r="185" customFormat="false" ht="45" hidden="false" customHeight="true" outlineLevel="0" collapsed="false">
      <c r="E185" s="5"/>
    </row>
    <row r="186" customFormat="false" ht="45" hidden="false" customHeight="true" outlineLevel="0" collapsed="false">
      <c r="E186" s="5"/>
    </row>
    <row r="187" customFormat="false" ht="45" hidden="false" customHeight="true" outlineLevel="0" collapsed="false">
      <c r="E187" s="5"/>
    </row>
    <row r="188" customFormat="false" ht="45" hidden="false" customHeight="true" outlineLevel="0" collapsed="false">
      <c r="E188" s="5"/>
    </row>
    <row r="189" customFormat="false" ht="45" hidden="false" customHeight="true" outlineLevel="0" collapsed="false">
      <c r="E189" s="5"/>
    </row>
    <row r="190" customFormat="false" ht="45" hidden="false" customHeight="true" outlineLevel="0" collapsed="false">
      <c r="E190" s="5"/>
    </row>
    <row r="191" customFormat="false" ht="45" hidden="false" customHeight="true" outlineLevel="0" collapsed="false">
      <c r="E191" s="5"/>
    </row>
    <row r="192" customFormat="false" ht="45" hidden="false" customHeight="true" outlineLevel="0" collapsed="false">
      <c r="E192" s="5"/>
    </row>
    <row r="193" customFormat="false" ht="45" hidden="false" customHeight="true" outlineLevel="0" collapsed="false">
      <c r="E193" s="5"/>
    </row>
    <row r="194" customFormat="false" ht="45" hidden="false" customHeight="true" outlineLevel="0" collapsed="false">
      <c r="E194" s="5"/>
    </row>
    <row r="195" customFormat="false" ht="45" hidden="false" customHeight="true" outlineLevel="0" collapsed="false">
      <c r="E195" s="5"/>
    </row>
    <row r="196" customFormat="false" ht="45" hidden="false" customHeight="true" outlineLevel="0" collapsed="false">
      <c r="E196" s="5"/>
    </row>
    <row r="197" customFormat="false" ht="45" hidden="false" customHeight="true" outlineLevel="0" collapsed="false">
      <c r="E197" s="5"/>
    </row>
    <row r="198" customFormat="false" ht="45" hidden="false" customHeight="true" outlineLevel="0" collapsed="false">
      <c r="E198" s="5"/>
    </row>
    <row r="199" customFormat="false" ht="45" hidden="false" customHeight="true" outlineLevel="0" collapsed="false">
      <c r="E199" s="5"/>
    </row>
    <row r="200" customFormat="false" ht="45" hidden="false" customHeight="true" outlineLevel="0" collapsed="false">
      <c r="E200" s="5"/>
    </row>
    <row r="201" customFormat="false" ht="45" hidden="false" customHeight="true" outlineLevel="0" collapsed="false">
      <c r="E201" s="5"/>
    </row>
    <row r="202" customFormat="false" ht="45" hidden="false" customHeight="true" outlineLevel="0" collapsed="false">
      <c r="E202" s="5"/>
    </row>
    <row r="203" customFormat="false" ht="45" hidden="false" customHeight="true" outlineLevel="0" collapsed="false">
      <c r="E203" s="5"/>
    </row>
    <row r="204" customFormat="false" ht="45" hidden="false" customHeight="true" outlineLevel="0" collapsed="false">
      <c r="E204" s="5"/>
    </row>
    <row r="205" customFormat="false" ht="45" hidden="false" customHeight="true" outlineLevel="0" collapsed="false">
      <c r="E205" s="5"/>
    </row>
    <row r="206" customFormat="false" ht="45" hidden="false" customHeight="true" outlineLevel="0" collapsed="false">
      <c r="E206" s="5"/>
    </row>
    <row r="207" customFormat="false" ht="45" hidden="false" customHeight="true" outlineLevel="0" collapsed="false">
      <c r="E207" s="5"/>
    </row>
    <row r="208" customFormat="false" ht="45" hidden="false" customHeight="true" outlineLevel="0" collapsed="false">
      <c r="E208" s="5"/>
    </row>
    <row r="209" customFormat="false" ht="45" hidden="false" customHeight="true" outlineLevel="0" collapsed="false">
      <c r="E209" s="5"/>
    </row>
    <row r="210" customFormat="false" ht="45" hidden="false" customHeight="true" outlineLevel="0" collapsed="false">
      <c r="E210" s="5"/>
    </row>
    <row r="211" customFormat="false" ht="45" hidden="false" customHeight="true" outlineLevel="0" collapsed="false">
      <c r="E211" s="5"/>
    </row>
    <row r="212" customFormat="false" ht="45" hidden="false" customHeight="true" outlineLevel="0" collapsed="false">
      <c r="E212" s="5"/>
    </row>
    <row r="213" customFormat="false" ht="45" hidden="false" customHeight="true" outlineLevel="0" collapsed="false">
      <c r="E213" s="5"/>
    </row>
    <row r="214" customFormat="false" ht="45" hidden="false" customHeight="true" outlineLevel="0" collapsed="false">
      <c r="E214" s="5"/>
    </row>
    <row r="215" customFormat="false" ht="45" hidden="false" customHeight="true" outlineLevel="0" collapsed="false">
      <c r="E215" s="5"/>
    </row>
    <row r="216" customFormat="false" ht="45" hidden="false" customHeight="true" outlineLevel="0" collapsed="false">
      <c r="E216" s="5"/>
    </row>
    <row r="217" customFormat="false" ht="45" hidden="false" customHeight="true" outlineLevel="0" collapsed="false">
      <c r="E217" s="5"/>
    </row>
    <row r="218" customFormat="false" ht="45" hidden="false" customHeight="true" outlineLevel="0" collapsed="false">
      <c r="E218" s="5"/>
    </row>
    <row r="219" customFormat="false" ht="45" hidden="false" customHeight="true" outlineLevel="0" collapsed="false">
      <c r="E219" s="5"/>
    </row>
    <row r="220" customFormat="false" ht="45" hidden="false" customHeight="true" outlineLevel="0" collapsed="false">
      <c r="E220" s="5"/>
    </row>
    <row r="221" customFormat="false" ht="45" hidden="false" customHeight="true" outlineLevel="0" collapsed="false">
      <c r="E221" s="5"/>
    </row>
    <row r="222" customFormat="false" ht="45" hidden="false" customHeight="true" outlineLevel="0" collapsed="false">
      <c r="E222" s="5"/>
    </row>
    <row r="223" customFormat="false" ht="45" hidden="false" customHeight="true" outlineLevel="0" collapsed="false">
      <c r="E223" s="5"/>
    </row>
    <row r="224" customFormat="false" ht="45" hidden="false" customHeight="true" outlineLevel="0" collapsed="false">
      <c r="E224" s="5"/>
    </row>
    <row r="225" customFormat="false" ht="45" hidden="false" customHeight="true" outlineLevel="0" collapsed="false">
      <c r="E225" s="5"/>
    </row>
    <row r="226" customFormat="false" ht="45" hidden="false" customHeight="true" outlineLevel="0" collapsed="false">
      <c r="E226" s="5"/>
    </row>
    <row r="227" customFormat="false" ht="45" hidden="false" customHeight="true" outlineLevel="0" collapsed="false">
      <c r="E227" s="5"/>
    </row>
    <row r="228" customFormat="false" ht="45" hidden="false" customHeight="true" outlineLevel="0" collapsed="false">
      <c r="E228" s="5"/>
    </row>
    <row r="229" customFormat="false" ht="45" hidden="false" customHeight="true" outlineLevel="0" collapsed="false">
      <c r="E229" s="5"/>
    </row>
    <row r="230" customFormat="false" ht="45" hidden="false" customHeight="true" outlineLevel="0" collapsed="false">
      <c r="E230" s="5"/>
    </row>
    <row r="231" customFormat="false" ht="45" hidden="false" customHeight="true" outlineLevel="0" collapsed="false">
      <c r="E231" s="5"/>
    </row>
    <row r="232" customFormat="false" ht="45" hidden="false" customHeight="true" outlineLevel="0" collapsed="false">
      <c r="E232" s="5"/>
    </row>
    <row r="233" customFormat="false" ht="45" hidden="false" customHeight="true" outlineLevel="0" collapsed="false">
      <c r="E233" s="5"/>
    </row>
    <row r="234" customFormat="false" ht="45" hidden="false" customHeight="true" outlineLevel="0" collapsed="false">
      <c r="E234" s="5"/>
    </row>
    <row r="235" customFormat="false" ht="45" hidden="false" customHeight="true" outlineLevel="0" collapsed="false">
      <c r="E235" s="5"/>
    </row>
    <row r="236" customFormat="false" ht="45" hidden="false" customHeight="true" outlineLevel="0" collapsed="false">
      <c r="E236" s="5"/>
    </row>
    <row r="237" customFormat="false" ht="45" hidden="false" customHeight="true" outlineLevel="0" collapsed="false">
      <c r="E237" s="5"/>
    </row>
    <row r="238" customFormat="false" ht="45" hidden="false" customHeight="true" outlineLevel="0" collapsed="false">
      <c r="E238" s="5"/>
    </row>
    <row r="239" customFormat="false" ht="45" hidden="false" customHeight="true" outlineLevel="0" collapsed="false">
      <c r="E239" s="5"/>
    </row>
    <row r="240" customFormat="false" ht="45" hidden="false" customHeight="true" outlineLevel="0" collapsed="false">
      <c r="E240" s="5"/>
    </row>
    <row r="241" customFormat="false" ht="45" hidden="false" customHeight="true" outlineLevel="0" collapsed="false">
      <c r="E241" s="5"/>
    </row>
    <row r="242" customFormat="false" ht="45" hidden="false" customHeight="true" outlineLevel="0" collapsed="false">
      <c r="E242" s="5"/>
    </row>
    <row r="243" customFormat="false" ht="45" hidden="false" customHeight="true" outlineLevel="0" collapsed="false">
      <c r="E243" s="5"/>
    </row>
    <row r="244" customFormat="false" ht="45" hidden="false" customHeight="true" outlineLevel="0" collapsed="false">
      <c r="E244" s="5"/>
    </row>
    <row r="245" customFormat="false" ht="45" hidden="false" customHeight="true" outlineLevel="0" collapsed="false">
      <c r="E245" s="5"/>
    </row>
    <row r="246" customFormat="false" ht="45" hidden="false" customHeight="true" outlineLevel="0" collapsed="false">
      <c r="E246" s="5"/>
    </row>
    <row r="247" customFormat="false" ht="45" hidden="false" customHeight="true" outlineLevel="0" collapsed="false">
      <c r="E247" s="5"/>
    </row>
    <row r="248" customFormat="false" ht="45" hidden="false" customHeight="true" outlineLevel="0" collapsed="false">
      <c r="E248" s="5"/>
    </row>
    <row r="249" customFormat="false" ht="45" hidden="false" customHeight="true" outlineLevel="0" collapsed="false">
      <c r="E249" s="5"/>
    </row>
    <row r="250" customFormat="false" ht="45" hidden="false" customHeight="true" outlineLevel="0" collapsed="false">
      <c r="E250" s="5"/>
    </row>
    <row r="251" customFormat="false" ht="45" hidden="false" customHeight="true" outlineLevel="0" collapsed="false">
      <c r="E251" s="5"/>
    </row>
    <row r="252" customFormat="false" ht="45" hidden="false" customHeight="true" outlineLevel="0" collapsed="false">
      <c r="E252" s="5"/>
    </row>
    <row r="253" customFormat="false" ht="45" hidden="false" customHeight="true" outlineLevel="0" collapsed="false">
      <c r="E253" s="5"/>
    </row>
    <row r="254" customFormat="false" ht="45" hidden="false" customHeight="true" outlineLevel="0" collapsed="false">
      <c r="E254" s="5"/>
    </row>
    <row r="255" customFormat="false" ht="45" hidden="false" customHeight="true" outlineLevel="0" collapsed="false">
      <c r="E255" s="5"/>
    </row>
    <row r="256" customFormat="false" ht="45" hidden="false" customHeight="true" outlineLevel="0" collapsed="false">
      <c r="E256" s="5"/>
    </row>
    <row r="257" customFormat="false" ht="45" hidden="false" customHeight="true" outlineLevel="0" collapsed="false">
      <c r="E257" s="5"/>
    </row>
    <row r="258" customFormat="false" ht="45" hidden="false" customHeight="true" outlineLevel="0" collapsed="false">
      <c r="E258" s="5"/>
    </row>
    <row r="259" customFormat="false" ht="45" hidden="false" customHeight="true" outlineLevel="0" collapsed="false">
      <c r="E259" s="5"/>
    </row>
    <row r="260" customFormat="false" ht="45" hidden="false" customHeight="true" outlineLevel="0" collapsed="false">
      <c r="E260" s="5"/>
    </row>
    <row r="261" customFormat="false" ht="45" hidden="false" customHeight="true" outlineLevel="0" collapsed="false">
      <c r="E261" s="5"/>
    </row>
    <row r="262" customFormat="false" ht="45" hidden="false" customHeight="true" outlineLevel="0" collapsed="false">
      <c r="E262" s="5"/>
    </row>
    <row r="263" customFormat="false" ht="45" hidden="false" customHeight="true" outlineLevel="0" collapsed="false">
      <c r="E263" s="5"/>
    </row>
    <row r="264" customFormat="false" ht="45" hidden="false" customHeight="true" outlineLevel="0" collapsed="false">
      <c r="E264" s="5"/>
    </row>
    <row r="265" customFormat="false" ht="45" hidden="false" customHeight="true" outlineLevel="0" collapsed="false">
      <c r="E265" s="5"/>
    </row>
    <row r="266" customFormat="false" ht="45" hidden="false" customHeight="true" outlineLevel="0" collapsed="false">
      <c r="E266" s="5"/>
    </row>
    <row r="267" customFormat="false" ht="45" hidden="false" customHeight="true" outlineLevel="0" collapsed="false">
      <c r="E267" s="5"/>
    </row>
    <row r="268" customFormat="false" ht="45" hidden="false" customHeight="true" outlineLevel="0" collapsed="false">
      <c r="E268" s="5"/>
    </row>
    <row r="269" customFormat="false" ht="45" hidden="false" customHeight="true" outlineLevel="0" collapsed="false">
      <c r="E269" s="5"/>
    </row>
    <row r="270" customFormat="false" ht="45" hidden="false" customHeight="true" outlineLevel="0" collapsed="false">
      <c r="E270" s="5"/>
    </row>
    <row r="271" customFormat="false" ht="45" hidden="false" customHeight="true" outlineLevel="0" collapsed="false">
      <c r="E271" s="5"/>
    </row>
    <row r="272" customFormat="false" ht="45" hidden="false" customHeight="true" outlineLevel="0" collapsed="false">
      <c r="E272" s="5"/>
    </row>
    <row r="273" customFormat="false" ht="45" hidden="false" customHeight="true" outlineLevel="0" collapsed="false">
      <c r="E273" s="5"/>
    </row>
    <row r="274" customFormat="false" ht="45" hidden="false" customHeight="true" outlineLevel="0" collapsed="false">
      <c r="E274" s="5"/>
    </row>
    <row r="275" customFormat="false" ht="45" hidden="false" customHeight="true" outlineLevel="0" collapsed="false">
      <c r="E275" s="5"/>
    </row>
    <row r="276" customFormat="false" ht="45" hidden="false" customHeight="true" outlineLevel="0" collapsed="false">
      <c r="E276" s="5"/>
    </row>
    <row r="277" customFormat="false" ht="45" hidden="false" customHeight="true" outlineLevel="0" collapsed="false">
      <c r="E277" s="5"/>
    </row>
    <row r="278" customFormat="false" ht="45" hidden="false" customHeight="true" outlineLevel="0" collapsed="false">
      <c r="E278" s="5"/>
    </row>
    <row r="279" customFormat="false" ht="45" hidden="false" customHeight="true" outlineLevel="0" collapsed="false">
      <c r="E279" s="5"/>
    </row>
    <row r="280" customFormat="false" ht="45" hidden="false" customHeight="true" outlineLevel="0" collapsed="false">
      <c r="E280" s="5"/>
    </row>
    <row r="281" customFormat="false" ht="45" hidden="false" customHeight="true" outlineLevel="0" collapsed="false">
      <c r="E281" s="5"/>
    </row>
    <row r="282" customFormat="false" ht="45" hidden="false" customHeight="true" outlineLevel="0" collapsed="false">
      <c r="E282" s="5"/>
    </row>
    <row r="283" customFormat="false" ht="45" hidden="false" customHeight="true" outlineLevel="0" collapsed="false">
      <c r="E283" s="5"/>
    </row>
    <row r="284" customFormat="false" ht="45" hidden="false" customHeight="true" outlineLevel="0" collapsed="false">
      <c r="E284" s="5"/>
    </row>
    <row r="285" customFormat="false" ht="45" hidden="false" customHeight="true" outlineLevel="0" collapsed="false">
      <c r="E285" s="5"/>
    </row>
    <row r="286" customFormat="false" ht="45" hidden="false" customHeight="true" outlineLevel="0" collapsed="false">
      <c r="E286" s="5"/>
    </row>
    <row r="287" customFormat="false" ht="45" hidden="false" customHeight="true" outlineLevel="0" collapsed="false">
      <c r="E287" s="5"/>
    </row>
    <row r="288" customFormat="false" ht="45" hidden="false" customHeight="true" outlineLevel="0" collapsed="false">
      <c r="E288" s="5"/>
    </row>
    <row r="289" customFormat="false" ht="45" hidden="false" customHeight="true" outlineLevel="0" collapsed="false">
      <c r="E289" s="5"/>
    </row>
    <row r="290" customFormat="false" ht="45" hidden="false" customHeight="true" outlineLevel="0" collapsed="false">
      <c r="E290" s="5"/>
    </row>
    <row r="291" customFormat="false" ht="45" hidden="false" customHeight="true" outlineLevel="0" collapsed="false">
      <c r="E291" s="5"/>
    </row>
    <row r="292" customFormat="false" ht="45" hidden="false" customHeight="true" outlineLevel="0" collapsed="false">
      <c r="E292" s="5"/>
    </row>
    <row r="293" customFormat="false" ht="45" hidden="false" customHeight="true" outlineLevel="0" collapsed="false">
      <c r="E293" s="5"/>
    </row>
    <row r="294" customFormat="false" ht="45" hidden="false" customHeight="true" outlineLevel="0" collapsed="false">
      <c r="E294" s="5"/>
    </row>
    <row r="295" customFormat="false" ht="45" hidden="false" customHeight="true" outlineLevel="0" collapsed="false">
      <c r="E295" s="5"/>
    </row>
    <row r="296" customFormat="false" ht="45" hidden="false" customHeight="true" outlineLevel="0" collapsed="false">
      <c r="E296" s="5"/>
    </row>
    <row r="297" customFormat="false" ht="45" hidden="false" customHeight="true" outlineLevel="0" collapsed="false">
      <c r="E297" s="5"/>
    </row>
    <row r="298" customFormat="false" ht="45" hidden="false" customHeight="true" outlineLevel="0" collapsed="false">
      <c r="E298" s="5"/>
    </row>
    <row r="299" customFormat="false" ht="45" hidden="false" customHeight="true" outlineLevel="0" collapsed="false">
      <c r="E299" s="5"/>
    </row>
    <row r="300" customFormat="false" ht="45" hidden="false" customHeight="true" outlineLevel="0" collapsed="false">
      <c r="E300" s="5"/>
    </row>
    <row r="301" customFormat="false" ht="45" hidden="false" customHeight="true" outlineLevel="0" collapsed="false">
      <c r="E301" s="5"/>
    </row>
    <row r="302" customFormat="false" ht="45" hidden="false" customHeight="true" outlineLevel="0" collapsed="false">
      <c r="E302" s="5"/>
    </row>
    <row r="303" customFormat="false" ht="45" hidden="false" customHeight="true" outlineLevel="0" collapsed="false">
      <c r="E303" s="5"/>
    </row>
    <row r="304" customFormat="false" ht="45" hidden="false" customHeight="true" outlineLevel="0" collapsed="false">
      <c r="E304" s="5"/>
    </row>
    <row r="305" customFormat="false" ht="45" hidden="false" customHeight="true" outlineLevel="0" collapsed="false">
      <c r="E305" s="5"/>
    </row>
    <row r="306" customFormat="false" ht="45" hidden="false" customHeight="true" outlineLevel="0" collapsed="false">
      <c r="E306" s="5"/>
    </row>
    <row r="307" customFormat="false" ht="45" hidden="false" customHeight="true" outlineLevel="0" collapsed="false">
      <c r="E307" s="5"/>
    </row>
    <row r="308" customFormat="false" ht="45" hidden="false" customHeight="true" outlineLevel="0" collapsed="false">
      <c r="E308" s="5"/>
    </row>
    <row r="309" customFormat="false" ht="45" hidden="false" customHeight="true" outlineLevel="0" collapsed="false">
      <c r="E309" s="5"/>
    </row>
    <row r="310" customFormat="false" ht="45" hidden="false" customHeight="true" outlineLevel="0" collapsed="false">
      <c r="E310" s="5"/>
    </row>
    <row r="311" customFormat="false" ht="45" hidden="false" customHeight="true" outlineLevel="0" collapsed="false">
      <c r="E311" s="5"/>
    </row>
    <row r="312" customFormat="false" ht="45" hidden="false" customHeight="true" outlineLevel="0" collapsed="false">
      <c r="E312" s="5"/>
    </row>
    <row r="313" customFormat="false" ht="45" hidden="false" customHeight="true" outlineLevel="0" collapsed="false">
      <c r="E313" s="5"/>
    </row>
    <row r="314" customFormat="false" ht="45" hidden="false" customHeight="true" outlineLevel="0" collapsed="false">
      <c r="E314" s="5"/>
    </row>
    <row r="315" customFormat="false" ht="45" hidden="false" customHeight="true" outlineLevel="0" collapsed="false">
      <c r="E315" s="5"/>
    </row>
    <row r="316" customFormat="false" ht="45" hidden="false" customHeight="true" outlineLevel="0" collapsed="false">
      <c r="E316" s="5"/>
    </row>
    <row r="317" customFormat="false" ht="45" hidden="false" customHeight="true" outlineLevel="0" collapsed="false">
      <c r="E317" s="5"/>
    </row>
    <row r="318" customFormat="false" ht="45" hidden="false" customHeight="true" outlineLevel="0" collapsed="false">
      <c r="E318" s="5"/>
    </row>
    <row r="319" customFormat="false" ht="45" hidden="false" customHeight="true" outlineLevel="0" collapsed="false">
      <c r="E319" s="5"/>
    </row>
    <row r="320" customFormat="false" ht="45" hidden="false" customHeight="true" outlineLevel="0" collapsed="false">
      <c r="E320" s="5"/>
    </row>
    <row r="321" customFormat="false" ht="45" hidden="false" customHeight="true" outlineLevel="0" collapsed="false">
      <c r="E321" s="5"/>
    </row>
    <row r="322" customFormat="false" ht="45" hidden="false" customHeight="true" outlineLevel="0" collapsed="false">
      <c r="E322" s="5"/>
    </row>
    <row r="323" customFormat="false" ht="45" hidden="false" customHeight="true" outlineLevel="0" collapsed="false">
      <c r="E323" s="5"/>
    </row>
    <row r="324" customFormat="false" ht="45" hidden="false" customHeight="true" outlineLevel="0" collapsed="false">
      <c r="E324" s="5"/>
    </row>
    <row r="325" customFormat="false" ht="45" hidden="false" customHeight="true" outlineLevel="0" collapsed="false">
      <c r="E325" s="5"/>
    </row>
    <row r="326" customFormat="false" ht="45" hidden="false" customHeight="true" outlineLevel="0" collapsed="false">
      <c r="E326" s="5"/>
    </row>
    <row r="327" customFormat="false" ht="45" hidden="false" customHeight="true" outlineLevel="0" collapsed="false">
      <c r="E327" s="5"/>
    </row>
    <row r="328" customFormat="false" ht="45" hidden="false" customHeight="true" outlineLevel="0" collapsed="false">
      <c r="E328" s="5"/>
    </row>
    <row r="329" customFormat="false" ht="45" hidden="false" customHeight="true" outlineLevel="0" collapsed="false">
      <c r="E329" s="5"/>
    </row>
    <row r="330" customFormat="false" ht="45" hidden="false" customHeight="true" outlineLevel="0" collapsed="false">
      <c r="E330" s="5"/>
    </row>
    <row r="331" customFormat="false" ht="45" hidden="false" customHeight="true" outlineLevel="0" collapsed="false">
      <c r="E331" s="5"/>
    </row>
    <row r="332" customFormat="false" ht="45" hidden="false" customHeight="true" outlineLevel="0" collapsed="false">
      <c r="E332" s="5"/>
    </row>
    <row r="333" customFormat="false" ht="45" hidden="false" customHeight="true" outlineLevel="0" collapsed="false">
      <c r="E333" s="5"/>
    </row>
    <row r="334" customFormat="false" ht="45" hidden="false" customHeight="true" outlineLevel="0" collapsed="false">
      <c r="E334" s="5"/>
    </row>
    <row r="335" customFormat="false" ht="45" hidden="false" customHeight="true" outlineLevel="0" collapsed="false">
      <c r="E335" s="5"/>
    </row>
    <row r="336" customFormat="false" ht="45" hidden="false" customHeight="true" outlineLevel="0" collapsed="false">
      <c r="E336" s="5"/>
    </row>
    <row r="337" customFormat="false" ht="45" hidden="false" customHeight="true" outlineLevel="0" collapsed="false">
      <c r="E337" s="5"/>
    </row>
    <row r="338" customFormat="false" ht="45" hidden="false" customHeight="true" outlineLevel="0" collapsed="false">
      <c r="E338" s="5"/>
    </row>
    <row r="339" customFormat="false" ht="45" hidden="false" customHeight="true" outlineLevel="0" collapsed="false">
      <c r="E339" s="5"/>
    </row>
    <row r="340" customFormat="false" ht="45" hidden="false" customHeight="true" outlineLevel="0" collapsed="false">
      <c r="E340" s="5"/>
    </row>
    <row r="341" customFormat="false" ht="45" hidden="false" customHeight="true" outlineLevel="0" collapsed="false">
      <c r="E341" s="5"/>
    </row>
    <row r="342" customFormat="false" ht="45" hidden="false" customHeight="true" outlineLevel="0" collapsed="false">
      <c r="E342" s="5"/>
    </row>
    <row r="343" customFormat="false" ht="45" hidden="false" customHeight="true" outlineLevel="0" collapsed="false">
      <c r="E343" s="5"/>
    </row>
    <row r="344" customFormat="false" ht="45" hidden="false" customHeight="true" outlineLevel="0" collapsed="false">
      <c r="E344" s="5"/>
    </row>
    <row r="345" customFormat="false" ht="45" hidden="false" customHeight="true" outlineLevel="0" collapsed="false">
      <c r="E345" s="5"/>
    </row>
    <row r="346" customFormat="false" ht="45" hidden="false" customHeight="true" outlineLevel="0" collapsed="false">
      <c r="E346" s="5"/>
    </row>
    <row r="347" customFormat="false" ht="45" hidden="false" customHeight="true" outlineLevel="0" collapsed="false">
      <c r="E347" s="5"/>
    </row>
    <row r="348" customFormat="false" ht="45" hidden="false" customHeight="true" outlineLevel="0" collapsed="false">
      <c r="E348" s="5"/>
    </row>
    <row r="349" customFormat="false" ht="45" hidden="false" customHeight="true" outlineLevel="0" collapsed="false">
      <c r="E349" s="5"/>
    </row>
    <row r="350" customFormat="false" ht="45" hidden="false" customHeight="true" outlineLevel="0" collapsed="false">
      <c r="E350" s="5"/>
    </row>
    <row r="351" customFormat="false" ht="45" hidden="false" customHeight="true" outlineLevel="0" collapsed="false">
      <c r="E351" s="5"/>
    </row>
    <row r="352" customFormat="false" ht="45" hidden="false" customHeight="true" outlineLevel="0" collapsed="false">
      <c r="E352" s="5"/>
    </row>
    <row r="353" customFormat="false" ht="45" hidden="false" customHeight="true" outlineLevel="0" collapsed="false">
      <c r="E353" s="5"/>
    </row>
    <row r="354" customFormat="false" ht="45" hidden="false" customHeight="true" outlineLevel="0" collapsed="false">
      <c r="E354" s="5"/>
    </row>
    <row r="355" customFormat="false" ht="45" hidden="false" customHeight="true" outlineLevel="0" collapsed="false">
      <c r="E355" s="5"/>
    </row>
    <row r="356" customFormat="false" ht="45" hidden="false" customHeight="true" outlineLevel="0" collapsed="false">
      <c r="E356" s="5"/>
    </row>
    <row r="357" customFormat="false" ht="45" hidden="false" customHeight="true" outlineLevel="0" collapsed="false">
      <c r="E357" s="5"/>
    </row>
    <row r="358" customFormat="false" ht="45" hidden="false" customHeight="true" outlineLevel="0" collapsed="false">
      <c r="E358" s="5"/>
    </row>
    <row r="359" customFormat="false" ht="45" hidden="false" customHeight="true" outlineLevel="0" collapsed="false">
      <c r="E359" s="5"/>
    </row>
    <row r="360" customFormat="false" ht="45" hidden="false" customHeight="true" outlineLevel="0" collapsed="false">
      <c r="E360" s="5"/>
    </row>
    <row r="361" customFormat="false" ht="45" hidden="false" customHeight="true" outlineLevel="0" collapsed="false">
      <c r="E361" s="5"/>
    </row>
    <row r="362" customFormat="false" ht="45" hidden="false" customHeight="true" outlineLevel="0" collapsed="false">
      <c r="E362" s="5"/>
    </row>
    <row r="363" customFormat="false" ht="45" hidden="false" customHeight="true" outlineLevel="0" collapsed="false">
      <c r="E363" s="5"/>
    </row>
    <row r="364" customFormat="false" ht="45" hidden="false" customHeight="true" outlineLevel="0" collapsed="false">
      <c r="E364" s="5"/>
    </row>
    <row r="365" customFormat="false" ht="45" hidden="false" customHeight="true" outlineLevel="0" collapsed="false">
      <c r="E365" s="5"/>
    </row>
    <row r="366" customFormat="false" ht="45" hidden="false" customHeight="true" outlineLevel="0" collapsed="false">
      <c r="E366" s="5"/>
    </row>
    <row r="367" customFormat="false" ht="45" hidden="false" customHeight="true" outlineLevel="0" collapsed="false">
      <c r="E367" s="5"/>
    </row>
    <row r="368" customFormat="false" ht="45" hidden="false" customHeight="true" outlineLevel="0" collapsed="false">
      <c r="E368" s="5"/>
    </row>
    <row r="369" customFormat="false" ht="45" hidden="false" customHeight="true" outlineLevel="0" collapsed="false">
      <c r="E369" s="5"/>
    </row>
    <row r="370" customFormat="false" ht="45" hidden="false" customHeight="true" outlineLevel="0" collapsed="false">
      <c r="E370" s="5"/>
    </row>
    <row r="371" customFormat="false" ht="45" hidden="false" customHeight="true" outlineLevel="0" collapsed="false">
      <c r="E371" s="5"/>
    </row>
    <row r="372" customFormat="false" ht="45" hidden="false" customHeight="true" outlineLevel="0" collapsed="false">
      <c r="E372" s="5"/>
    </row>
    <row r="373" customFormat="false" ht="45" hidden="false" customHeight="true" outlineLevel="0" collapsed="false">
      <c r="E373" s="5"/>
    </row>
    <row r="374" customFormat="false" ht="45" hidden="false" customHeight="true" outlineLevel="0" collapsed="false">
      <c r="E374" s="5"/>
    </row>
    <row r="375" customFormat="false" ht="45" hidden="false" customHeight="true" outlineLevel="0" collapsed="false">
      <c r="E375" s="5"/>
    </row>
    <row r="376" customFormat="false" ht="45" hidden="false" customHeight="true" outlineLevel="0" collapsed="false">
      <c r="E376" s="5"/>
    </row>
    <row r="377" customFormat="false" ht="45" hidden="false" customHeight="true" outlineLevel="0" collapsed="false">
      <c r="E377" s="5"/>
    </row>
    <row r="378" customFormat="false" ht="45" hidden="false" customHeight="true" outlineLevel="0" collapsed="false">
      <c r="E378" s="5"/>
    </row>
    <row r="379" customFormat="false" ht="45" hidden="false" customHeight="true" outlineLevel="0" collapsed="false">
      <c r="E379" s="5"/>
    </row>
    <row r="380" customFormat="false" ht="45" hidden="false" customHeight="true" outlineLevel="0" collapsed="false">
      <c r="E380" s="5"/>
    </row>
    <row r="381" customFormat="false" ht="45" hidden="false" customHeight="true" outlineLevel="0" collapsed="false">
      <c r="E381" s="5"/>
    </row>
    <row r="382" customFormat="false" ht="45" hidden="false" customHeight="true" outlineLevel="0" collapsed="false">
      <c r="E382" s="5"/>
    </row>
    <row r="383" customFormat="false" ht="45" hidden="false" customHeight="true" outlineLevel="0" collapsed="false">
      <c r="E383" s="5"/>
    </row>
    <row r="384" customFormat="false" ht="45" hidden="false" customHeight="true" outlineLevel="0" collapsed="false">
      <c r="E384" s="5"/>
    </row>
    <row r="385" customFormat="false" ht="45" hidden="false" customHeight="true" outlineLevel="0" collapsed="false">
      <c r="E385" s="5"/>
    </row>
    <row r="386" customFormat="false" ht="45" hidden="false" customHeight="true" outlineLevel="0" collapsed="false">
      <c r="E386" s="5"/>
    </row>
    <row r="387" customFormat="false" ht="45" hidden="false" customHeight="true" outlineLevel="0" collapsed="false">
      <c r="E387" s="5"/>
    </row>
    <row r="388" customFormat="false" ht="45" hidden="false" customHeight="true" outlineLevel="0" collapsed="false">
      <c r="E388" s="5"/>
    </row>
    <row r="389" customFormat="false" ht="45" hidden="false" customHeight="true" outlineLevel="0" collapsed="false">
      <c r="E389" s="5"/>
    </row>
    <row r="390" customFormat="false" ht="45" hidden="false" customHeight="true" outlineLevel="0" collapsed="false">
      <c r="E390" s="5"/>
    </row>
    <row r="391" customFormat="false" ht="45" hidden="false" customHeight="true" outlineLevel="0" collapsed="false">
      <c r="E391" s="5"/>
    </row>
    <row r="392" customFormat="false" ht="45" hidden="false" customHeight="true" outlineLevel="0" collapsed="false">
      <c r="E392" s="5"/>
    </row>
    <row r="393" customFormat="false" ht="45" hidden="false" customHeight="true" outlineLevel="0" collapsed="false">
      <c r="E393" s="5"/>
    </row>
    <row r="394" customFormat="false" ht="45" hidden="false" customHeight="true" outlineLevel="0" collapsed="false">
      <c r="E394" s="5"/>
    </row>
    <row r="395" customFormat="false" ht="45" hidden="false" customHeight="true" outlineLevel="0" collapsed="false">
      <c r="E395" s="5"/>
    </row>
    <row r="396" customFormat="false" ht="45" hidden="false" customHeight="true" outlineLevel="0" collapsed="false">
      <c r="E396" s="5"/>
    </row>
    <row r="397" customFormat="false" ht="45" hidden="false" customHeight="true" outlineLevel="0" collapsed="false">
      <c r="E397" s="5"/>
    </row>
    <row r="398" customFormat="false" ht="45" hidden="false" customHeight="true" outlineLevel="0" collapsed="false">
      <c r="E398" s="5"/>
    </row>
    <row r="399" customFormat="false" ht="45" hidden="false" customHeight="true" outlineLevel="0" collapsed="false">
      <c r="E399" s="5"/>
    </row>
    <row r="400" customFormat="false" ht="45" hidden="false" customHeight="true" outlineLevel="0" collapsed="false">
      <c r="E400" s="5"/>
    </row>
    <row r="401" customFormat="false" ht="45" hidden="false" customHeight="true" outlineLevel="0" collapsed="false">
      <c r="E401" s="5"/>
    </row>
    <row r="402" customFormat="false" ht="45" hidden="false" customHeight="true" outlineLevel="0" collapsed="false">
      <c r="E402" s="5"/>
    </row>
    <row r="403" customFormat="false" ht="45" hidden="false" customHeight="true" outlineLevel="0" collapsed="false">
      <c r="E403" s="5"/>
    </row>
    <row r="404" customFormat="false" ht="45" hidden="false" customHeight="true" outlineLevel="0" collapsed="false">
      <c r="E404" s="5"/>
    </row>
    <row r="405" customFormat="false" ht="45" hidden="false" customHeight="true" outlineLevel="0" collapsed="false">
      <c r="E405" s="5"/>
    </row>
    <row r="406" customFormat="false" ht="45" hidden="false" customHeight="true" outlineLevel="0" collapsed="false">
      <c r="E406" s="5"/>
    </row>
    <row r="407" customFormat="false" ht="45" hidden="false" customHeight="true" outlineLevel="0" collapsed="false">
      <c r="E407" s="5"/>
    </row>
    <row r="408" customFormat="false" ht="45" hidden="false" customHeight="true" outlineLevel="0" collapsed="false">
      <c r="E408" s="5"/>
    </row>
    <row r="409" customFormat="false" ht="45" hidden="false" customHeight="true" outlineLevel="0" collapsed="false">
      <c r="E409" s="5"/>
    </row>
    <row r="410" customFormat="false" ht="45" hidden="false" customHeight="true" outlineLevel="0" collapsed="false">
      <c r="E410" s="5"/>
    </row>
    <row r="411" customFormat="false" ht="45" hidden="false" customHeight="true" outlineLevel="0" collapsed="false">
      <c r="E411" s="5"/>
    </row>
    <row r="412" customFormat="false" ht="45" hidden="false" customHeight="true" outlineLevel="0" collapsed="false">
      <c r="E412" s="5"/>
    </row>
    <row r="413" customFormat="false" ht="45" hidden="false" customHeight="true" outlineLevel="0" collapsed="false">
      <c r="E413" s="5"/>
    </row>
    <row r="414" customFormat="false" ht="45" hidden="false" customHeight="true" outlineLevel="0" collapsed="false">
      <c r="E414" s="5"/>
    </row>
    <row r="415" customFormat="false" ht="45" hidden="false" customHeight="true" outlineLevel="0" collapsed="false">
      <c r="E415" s="5"/>
    </row>
    <row r="416" customFormat="false" ht="45" hidden="false" customHeight="true" outlineLevel="0" collapsed="false">
      <c r="E416" s="5"/>
    </row>
    <row r="417" customFormat="false" ht="45" hidden="false" customHeight="true" outlineLevel="0" collapsed="false">
      <c r="E417" s="5"/>
    </row>
    <row r="418" customFormat="false" ht="45" hidden="false" customHeight="true" outlineLevel="0" collapsed="false">
      <c r="E418" s="5"/>
    </row>
    <row r="419" customFormat="false" ht="45" hidden="false" customHeight="true" outlineLevel="0" collapsed="false">
      <c r="E419" s="5"/>
    </row>
    <row r="420" customFormat="false" ht="45" hidden="false" customHeight="true" outlineLevel="0" collapsed="false">
      <c r="E420" s="5"/>
    </row>
    <row r="421" customFormat="false" ht="45" hidden="false" customHeight="true" outlineLevel="0" collapsed="false">
      <c r="E421" s="5"/>
    </row>
    <row r="422" customFormat="false" ht="45" hidden="false" customHeight="true" outlineLevel="0" collapsed="false">
      <c r="E422" s="5"/>
    </row>
    <row r="423" customFormat="false" ht="45" hidden="false" customHeight="true" outlineLevel="0" collapsed="false">
      <c r="E423" s="5"/>
    </row>
    <row r="424" customFormat="false" ht="45" hidden="false" customHeight="true" outlineLevel="0" collapsed="false">
      <c r="E424" s="5"/>
    </row>
    <row r="425" customFormat="false" ht="45" hidden="false" customHeight="true" outlineLevel="0" collapsed="false">
      <c r="E425" s="5"/>
    </row>
    <row r="426" customFormat="false" ht="45" hidden="false" customHeight="true" outlineLevel="0" collapsed="false">
      <c r="E426" s="5"/>
    </row>
    <row r="427" customFormat="false" ht="45" hidden="false" customHeight="true" outlineLevel="0" collapsed="false">
      <c r="E427" s="5"/>
    </row>
    <row r="428" customFormat="false" ht="45" hidden="false" customHeight="true" outlineLevel="0" collapsed="false">
      <c r="E428" s="5"/>
    </row>
    <row r="429" customFormat="false" ht="45" hidden="false" customHeight="true" outlineLevel="0" collapsed="false">
      <c r="E429" s="5"/>
    </row>
    <row r="430" customFormat="false" ht="45" hidden="false" customHeight="true" outlineLevel="0" collapsed="false">
      <c r="E430" s="5"/>
    </row>
    <row r="431" customFormat="false" ht="45" hidden="false" customHeight="true" outlineLevel="0" collapsed="false">
      <c r="E431" s="5"/>
    </row>
    <row r="432" customFormat="false" ht="45" hidden="false" customHeight="true" outlineLevel="0" collapsed="false">
      <c r="E432" s="5"/>
    </row>
    <row r="433" customFormat="false" ht="45" hidden="false" customHeight="true" outlineLevel="0" collapsed="false">
      <c r="E433" s="5"/>
    </row>
    <row r="434" customFormat="false" ht="45" hidden="false" customHeight="true" outlineLevel="0" collapsed="false">
      <c r="E434" s="5"/>
    </row>
    <row r="435" customFormat="false" ht="45" hidden="false" customHeight="true" outlineLevel="0" collapsed="false">
      <c r="E435" s="5"/>
    </row>
    <row r="436" customFormat="false" ht="45" hidden="false" customHeight="true" outlineLevel="0" collapsed="false">
      <c r="E436" s="5"/>
    </row>
    <row r="437" customFormat="false" ht="45" hidden="false" customHeight="true" outlineLevel="0" collapsed="false">
      <c r="E437" s="5"/>
    </row>
    <row r="438" customFormat="false" ht="45" hidden="false" customHeight="true" outlineLevel="0" collapsed="false">
      <c r="E438" s="5"/>
    </row>
    <row r="439" customFormat="false" ht="45" hidden="false" customHeight="true" outlineLevel="0" collapsed="false">
      <c r="E439" s="5"/>
    </row>
    <row r="440" customFormat="false" ht="45" hidden="false" customHeight="true" outlineLevel="0" collapsed="false">
      <c r="E440" s="5"/>
    </row>
    <row r="441" customFormat="false" ht="45" hidden="false" customHeight="true" outlineLevel="0" collapsed="false">
      <c r="E441" s="5"/>
    </row>
    <row r="442" customFormat="false" ht="45" hidden="false" customHeight="true" outlineLevel="0" collapsed="false">
      <c r="E442" s="5"/>
    </row>
    <row r="443" customFormat="false" ht="45" hidden="false" customHeight="true" outlineLevel="0" collapsed="false">
      <c r="E443" s="5"/>
    </row>
    <row r="444" customFormat="false" ht="45" hidden="false" customHeight="true" outlineLevel="0" collapsed="false">
      <c r="E444" s="5"/>
    </row>
    <row r="445" customFormat="false" ht="45" hidden="false" customHeight="true" outlineLevel="0" collapsed="false">
      <c r="E445" s="5"/>
    </row>
    <row r="446" customFormat="false" ht="45" hidden="false" customHeight="true" outlineLevel="0" collapsed="false">
      <c r="E446" s="5"/>
    </row>
    <row r="447" customFormat="false" ht="45" hidden="false" customHeight="true" outlineLevel="0" collapsed="false">
      <c r="E447" s="5"/>
    </row>
    <row r="448" customFormat="false" ht="45" hidden="false" customHeight="true" outlineLevel="0" collapsed="false">
      <c r="E448" s="5"/>
    </row>
    <row r="449" customFormat="false" ht="45" hidden="false" customHeight="true" outlineLevel="0" collapsed="false">
      <c r="E449" s="5"/>
    </row>
    <row r="450" customFormat="false" ht="45" hidden="false" customHeight="true" outlineLevel="0" collapsed="false">
      <c r="E450" s="5"/>
    </row>
    <row r="451" customFormat="false" ht="45" hidden="false" customHeight="true" outlineLevel="0" collapsed="false">
      <c r="E451" s="5"/>
    </row>
    <row r="452" customFormat="false" ht="45" hidden="false" customHeight="true" outlineLevel="0" collapsed="false">
      <c r="E452" s="5"/>
    </row>
    <row r="453" customFormat="false" ht="45" hidden="false" customHeight="true" outlineLevel="0" collapsed="false">
      <c r="E453" s="5"/>
    </row>
    <row r="454" customFormat="false" ht="45" hidden="false" customHeight="true" outlineLevel="0" collapsed="false">
      <c r="E454" s="5"/>
    </row>
    <row r="455" customFormat="false" ht="45" hidden="false" customHeight="true" outlineLevel="0" collapsed="false">
      <c r="E455" s="5"/>
    </row>
    <row r="456" customFormat="false" ht="45" hidden="false" customHeight="true" outlineLevel="0" collapsed="false">
      <c r="E456" s="5"/>
    </row>
    <row r="457" customFormat="false" ht="45" hidden="false" customHeight="true" outlineLevel="0" collapsed="false">
      <c r="E457" s="5"/>
    </row>
    <row r="458" customFormat="false" ht="45" hidden="false" customHeight="true" outlineLevel="0" collapsed="false">
      <c r="E458" s="5"/>
    </row>
    <row r="459" customFormat="false" ht="45" hidden="false" customHeight="true" outlineLevel="0" collapsed="false">
      <c r="E459" s="5"/>
    </row>
    <row r="460" customFormat="false" ht="45" hidden="false" customHeight="true" outlineLevel="0" collapsed="false">
      <c r="E460" s="5"/>
    </row>
    <row r="461" customFormat="false" ht="45" hidden="false" customHeight="true" outlineLevel="0" collapsed="false">
      <c r="E461" s="5"/>
    </row>
    <row r="462" customFormat="false" ht="45" hidden="false" customHeight="true" outlineLevel="0" collapsed="false">
      <c r="E462" s="5"/>
    </row>
    <row r="463" customFormat="false" ht="45" hidden="false" customHeight="true" outlineLevel="0" collapsed="false">
      <c r="E463" s="5"/>
    </row>
    <row r="464" customFormat="false" ht="45" hidden="false" customHeight="true" outlineLevel="0" collapsed="false">
      <c r="E464" s="5"/>
    </row>
    <row r="465" customFormat="false" ht="45" hidden="false" customHeight="true" outlineLevel="0" collapsed="false">
      <c r="E465" s="5"/>
    </row>
    <row r="466" customFormat="false" ht="45" hidden="false" customHeight="true" outlineLevel="0" collapsed="false">
      <c r="E466" s="5"/>
    </row>
    <row r="467" customFormat="false" ht="45" hidden="false" customHeight="true" outlineLevel="0" collapsed="false">
      <c r="E467" s="5"/>
    </row>
    <row r="468" customFormat="false" ht="45" hidden="false" customHeight="true" outlineLevel="0" collapsed="false">
      <c r="E468" s="5"/>
    </row>
    <row r="469" customFormat="false" ht="45" hidden="false" customHeight="true" outlineLevel="0" collapsed="false">
      <c r="E469" s="5"/>
    </row>
    <row r="470" customFormat="false" ht="45" hidden="false" customHeight="true" outlineLevel="0" collapsed="false">
      <c r="E470" s="5"/>
    </row>
    <row r="471" customFormat="false" ht="45" hidden="false" customHeight="true" outlineLevel="0" collapsed="false">
      <c r="E471" s="5"/>
    </row>
    <row r="472" customFormat="false" ht="45" hidden="false" customHeight="true" outlineLevel="0" collapsed="false">
      <c r="E472" s="5"/>
    </row>
    <row r="473" customFormat="false" ht="45" hidden="false" customHeight="true" outlineLevel="0" collapsed="false">
      <c r="E473" s="5"/>
    </row>
    <row r="474" customFormat="false" ht="45" hidden="false" customHeight="true" outlineLevel="0" collapsed="false">
      <c r="E474" s="5"/>
    </row>
    <row r="475" customFormat="false" ht="45" hidden="false" customHeight="true" outlineLevel="0" collapsed="false">
      <c r="E475" s="5"/>
    </row>
    <row r="476" customFormat="false" ht="45" hidden="false" customHeight="true" outlineLevel="0" collapsed="false">
      <c r="E476" s="5"/>
    </row>
    <row r="477" customFormat="false" ht="45" hidden="false" customHeight="true" outlineLevel="0" collapsed="false">
      <c r="E477" s="5"/>
    </row>
    <row r="478" customFormat="false" ht="45" hidden="false" customHeight="true" outlineLevel="0" collapsed="false">
      <c r="E478" s="5"/>
    </row>
    <row r="479" customFormat="false" ht="45" hidden="false" customHeight="true" outlineLevel="0" collapsed="false">
      <c r="E479" s="5"/>
    </row>
    <row r="480" customFormat="false" ht="45" hidden="false" customHeight="true" outlineLevel="0" collapsed="false">
      <c r="E480" s="5"/>
    </row>
    <row r="481" customFormat="false" ht="45" hidden="false" customHeight="true" outlineLevel="0" collapsed="false">
      <c r="E481" s="5"/>
    </row>
    <row r="482" customFormat="false" ht="45" hidden="false" customHeight="true" outlineLevel="0" collapsed="false">
      <c r="E482" s="5"/>
    </row>
    <row r="483" customFormat="false" ht="45" hidden="false" customHeight="true" outlineLevel="0" collapsed="false">
      <c r="E483" s="5"/>
    </row>
    <row r="484" customFormat="false" ht="45" hidden="false" customHeight="true" outlineLevel="0" collapsed="false">
      <c r="E484" s="5"/>
    </row>
    <row r="485" customFormat="false" ht="45" hidden="false" customHeight="true" outlineLevel="0" collapsed="false">
      <c r="E485" s="5"/>
    </row>
    <row r="486" customFormat="false" ht="45" hidden="false" customHeight="true" outlineLevel="0" collapsed="false">
      <c r="E486" s="5"/>
    </row>
    <row r="487" customFormat="false" ht="45" hidden="false" customHeight="true" outlineLevel="0" collapsed="false">
      <c r="E487" s="5"/>
    </row>
    <row r="488" customFormat="false" ht="45" hidden="false" customHeight="true" outlineLevel="0" collapsed="false">
      <c r="E488" s="5"/>
    </row>
    <row r="489" customFormat="false" ht="45" hidden="false" customHeight="true" outlineLevel="0" collapsed="false">
      <c r="E489" s="5"/>
    </row>
    <row r="490" customFormat="false" ht="45" hidden="false" customHeight="true" outlineLevel="0" collapsed="false">
      <c r="E490" s="5"/>
    </row>
    <row r="491" customFormat="false" ht="45" hidden="false" customHeight="true" outlineLevel="0" collapsed="false">
      <c r="E491" s="5"/>
    </row>
    <row r="492" customFormat="false" ht="45" hidden="false" customHeight="true" outlineLevel="0" collapsed="false">
      <c r="E492" s="5"/>
    </row>
    <row r="493" customFormat="false" ht="45" hidden="false" customHeight="true" outlineLevel="0" collapsed="false">
      <c r="E493" s="5"/>
    </row>
    <row r="494" customFormat="false" ht="45" hidden="false" customHeight="true" outlineLevel="0" collapsed="false">
      <c r="E494" s="5"/>
    </row>
    <row r="495" customFormat="false" ht="45" hidden="false" customHeight="true" outlineLevel="0" collapsed="false">
      <c r="E495" s="5"/>
    </row>
    <row r="496" customFormat="false" ht="45" hidden="false" customHeight="true" outlineLevel="0" collapsed="false">
      <c r="E496" s="5"/>
    </row>
    <row r="497" customFormat="false" ht="45" hidden="false" customHeight="true" outlineLevel="0" collapsed="false">
      <c r="E497" s="5"/>
    </row>
    <row r="498" customFormat="false" ht="45" hidden="false" customHeight="true" outlineLevel="0" collapsed="false">
      <c r="E498" s="5"/>
    </row>
    <row r="499" customFormat="false" ht="45" hidden="false" customHeight="true" outlineLevel="0" collapsed="false">
      <c r="E499" s="5"/>
    </row>
    <row r="500" customFormat="false" ht="45" hidden="false" customHeight="true" outlineLevel="0" collapsed="false">
      <c r="E500" s="5"/>
    </row>
    <row r="501" customFormat="false" ht="45" hidden="false" customHeight="true" outlineLevel="0" collapsed="false">
      <c r="E501" s="5"/>
    </row>
    <row r="502" customFormat="false" ht="45" hidden="false" customHeight="true" outlineLevel="0" collapsed="false">
      <c r="E502" s="5"/>
    </row>
    <row r="503" customFormat="false" ht="45" hidden="false" customHeight="true" outlineLevel="0" collapsed="false">
      <c r="E503" s="5"/>
    </row>
    <row r="504" customFormat="false" ht="45" hidden="false" customHeight="true" outlineLevel="0" collapsed="false">
      <c r="E504" s="5"/>
    </row>
    <row r="505" customFormat="false" ht="45" hidden="false" customHeight="true" outlineLevel="0" collapsed="false">
      <c r="E505" s="5"/>
    </row>
    <row r="506" customFormat="false" ht="45" hidden="false" customHeight="true" outlineLevel="0" collapsed="false">
      <c r="E506" s="5"/>
    </row>
    <row r="507" customFormat="false" ht="45" hidden="false" customHeight="true" outlineLevel="0" collapsed="false">
      <c r="E507" s="5"/>
    </row>
    <row r="508" customFormat="false" ht="45" hidden="false" customHeight="true" outlineLevel="0" collapsed="false">
      <c r="E508" s="5"/>
    </row>
    <row r="509" customFormat="false" ht="45" hidden="false" customHeight="true" outlineLevel="0" collapsed="false">
      <c r="E509" s="5"/>
    </row>
    <row r="510" customFormat="false" ht="45" hidden="false" customHeight="true" outlineLevel="0" collapsed="false">
      <c r="E510" s="5"/>
    </row>
    <row r="511" customFormat="false" ht="45" hidden="false" customHeight="true" outlineLevel="0" collapsed="false">
      <c r="E511" s="5"/>
    </row>
    <row r="512" customFormat="false" ht="45" hidden="false" customHeight="true" outlineLevel="0" collapsed="false">
      <c r="E512" s="5"/>
    </row>
    <row r="513" customFormat="false" ht="45" hidden="false" customHeight="true" outlineLevel="0" collapsed="false">
      <c r="E513" s="5"/>
    </row>
    <row r="514" customFormat="false" ht="45" hidden="false" customHeight="true" outlineLevel="0" collapsed="false">
      <c r="E514" s="5"/>
    </row>
    <row r="515" customFormat="false" ht="45" hidden="false" customHeight="true" outlineLevel="0" collapsed="false">
      <c r="E515" s="5"/>
    </row>
    <row r="516" customFormat="false" ht="45" hidden="false" customHeight="true" outlineLevel="0" collapsed="false">
      <c r="E516" s="5"/>
    </row>
    <row r="517" customFormat="false" ht="45" hidden="false" customHeight="true" outlineLevel="0" collapsed="false">
      <c r="E517" s="5"/>
    </row>
    <row r="518" customFormat="false" ht="45" hidden="false" customHeight="true" outlineLevel="0" collapsed="false">
      <c r="E518" s="5"/>
    </row>
    <row r="519" customFormat="false" ht="45" hidden="false" customHeight="true" outlineLevel="0" collapsed="false">
      <c r="E519" s="5"/>
    </row>
    <row r="520" customFormat="false" ht="45" hidden="false" customHeight="true" outlineLevel="0" collapsed="false">
      <c r="E520" s="5"/>
    </row>
    <row r="521" customFormat="false" ht="45" hidden="false" customHeight="true" outlineLevel="0" collapsed="false">
      <c r="E521" s="5"/>
    </row>
    <row r="522" customFormat="false" ht="45" hidden="false" customHeight="true" outlineLevel="0" collapsed="false">
      <c r="E522" s="5"/>
    </row>
    <row r="523" customFormat="false" ht="45" hidden="false" customHeight="true" outlineLevel="0" collapsed="false">
      <c r="E523" s="5"/>
    </row>
    <row r="524" customFormat="false" ht="45" hidden="false" customHeight="true" outlineLevel="0" collapsed="false">
      <c r="E524" s="5"/>
    </row>
    <row r="525" customFormat="false" ht="45" hidden="false" customHeight="true" outlineLevel="0" collapsed="false">
      <c r="E525" s="5"/>
    </row>
    <row r="526" customFormat="false" ht="45" hidden="false" customHeight="true" outlineLevel="0" collapsed="false">
      <c r="E526" s="5"/>
    </row>
    <row r="527" customFormat="false" ht="45" hidden="false" customHeight="true" outlineLevel="0" collapsed="false">
      <c r="E527" s="5"/>
    </row>
    <row r="528" customFormat="false" ht="45" hidden="false" customHeight="true" outlineLevel="0" collapsed="false">
      <c r="E528" s="5"/>
    </row>
    <row r="529" customFormat="false" ht="45" hidden="false" customHeight="true" outlineLevel="0" collapsed="false">
      <c r="E529" s="5"/>
    </row>
    <row r="530" customFormat="false" ht="45" hidden="false" customHeight="true" outlineLevel="0" collapsed="false">
      <c r="E530" s="5"/>
    </row>
    <row r="531" customFormat="false" ht="45" hidden="false" customHeight="true" outlineLevel="0" collapsed="false">
      <c r="E531" s="5"/>
    </row>
    <row r="532" customFormat="false" ht="45" hidden="false" customHeight="true" outlineLevel="0" collapsed="false">
      <c r="E532" s="5"/>
    </row>
    <row r="533" customFormat="false" ht="45" hidden="false" customHeight="true" outlineLevel="0" collapsed="false">
      <c r="E533" s="5"/>
    </row>
    <row r="534" customFormat="false" ht="45" hidden="false" customHeight="true" outlineLevel="0" collapsed="false">
      <c r="E534" s="5"/>
    </row>
    <row r="535" customFormat="false" ht="45" hidden="false" customHeight="true" outlineLevel="0" collapsed="false">
      <c r="E535" s="5"/>
    </row>
    <row r="536" customFormat="false" ht="45" hidden="false" customHeight="true" outlineLevel="0" collapsed="false">
      <c r="E536" s="5"/>
    </row>
    <row r="537" customFormat="false" ht="45" hidden="false" customHeight="true" outlineLevel="0" collapsed="false">
      <c r="E537" s="5"/>
    </row>
    <row r="538" customFormat="false" ht="45" hidden="false" customHeight="true" outlineLevel="0" collapsed="false">
      <c r="E538" s="5"/>
    </row>
    <row r="539" customFormat="false" ht="45" hidden="false" customHeight="true" outlineLevel="0" collapsed="false">
      <c r="E539" s="5"/>
    </row>
    <row r="540" customFormat="false" ht="45" hidden="false" customHeight="true" outlineLevel="0" collapsed="false">
      <c r="E540" s="5"/>
    </row>
    <row r="541" customFormat="false" ht="45" hidden="false" customHeight="true" outlineLevel="0" collapsed="false">
      <c r="E541" s="5"/>
    </row>
    <row r="542" customFormat="false" ht="45" hidden="false" customHeight="true" outlineLevel="0" collapsed="false">
      <c r="E542" s="5"/>
    </row>
    <row r="543" customFormat="false" ht="45" hidden="false" customHeight="true" outlineLevel="0" collapsed="false">
      <c r="E543" s="5"/>
    </row>
    <row r="544" customFormat="false" ht="45" hidden="false" customHeight="true" outlineLevel="0" collapsed="false">
      <c r="E544" s="5"/>
    </row>
    <row r="545" customFormat="false" ht="45" hidden="false" customHeight="true" outlineLevel="0" collapsed="false">
      <c r="E545" s="5"/>
    </row>
    <row r="546" customFormat="false" ht="45" hidden="false" customHeight="true" outlineLevel="0" collapsed="false">
      <c r="E546" s="5"/>
    </row>
    <row r="547" customFormat="false" ht="45" hidden="false" customHeight="true" outlineLevel="0" collapsed="false">
      <c r="E547" s="5"/>
    </row>
    <row r="548" customFormat="false" ht="45" hidden="false" customHeight="true" outlineLevel="0" collapsed="false">
      <c r="E548" s="5"/>
    </row>
    <row r="549" customFormat="false" ht="45" hidden="false" customHeight="true" outlineLevel="0" collapsed="false">
      <c r="E549" s="5"/>
    </row>
    <row r="550" customFormat="false" ht="45" hidden="false" customHeight="true" outlineLevel="0" collapsed="false">
      <c r="E550" s="5"/>
    </row>
    <row r="551" customFormat="false" ht="45" hidden="false" customHeight="true" outlineLevel="0" collapsed="false">
      <c r="E551" s="5"/>
    </row>
    <row r="552" customFormat="false" ht="45" hidden="false" customHeight="true" outlineLevel="0" collapsed="false">
      <c r="E552" s="5"/>
    </row>
    <row r="553" customFormat="false" ht="45" hidden="false" customHeight="true" outlineLevel="0" collapsed="false">
      <c r="E553" s="5"/>
    </row>
    <row r="554" customFormat="false" ht="45" hidden="false" customHeight="true" outlineLevel="0" collapsed="false">
      <c r="E554" s="5"/>
    </row>
    <row r="555" customFormat="false" ht="45" hidden="false" customHeight="true" outlineLevel="0" collapsed="false">
      <c r="E555" s="5"/>
    </row>
    <row r="556" customFormat="false" ht="45" hidden="false" customHeight="true" outlineLevel="0" collapsed="false">
      <c r="E556" s="5"/>
    </row>
    <row r="557" customFormat="false" ht="45" hidden="false" customHeight="true" outlineLevel="0" collapsed="false">
      <c r="E557" s="5"/>
    </row>
    <row r="558" customFormat="false" ht="45" hidden="false" customHeight="true" outlineLevel="0" collapsed="false">
      <c r="E558" s="5"/>
    </row>
    <row r="559" customFormat="false" ht="45" hidden="false" customHeight="true" outlineLevel="0" collapsed="false">
      <c r="E559" s="5"/>
    </row>
    <row r="560" customFormat="false" ht="45" hidden="false" customHeight="true" outlineLevel="0" collapsed="false">
      <c r="E560" s="5"/>
    </row>
    <row r="561" customFormat="false" ht="45" hidden="false" customHeight="true" outlineLevel="0" collapsed="false">
      <c r="E561" s="5"/>
    </row>
    <row r="562" customFormat="false" ht="45" hidden="false" customHeight="true" outlineLevel="0" collapsed="false">
      <c r="E562" s="5"/>
    </row>
    <row r="563" customFormat="false" ht="45" hidden="false" customHeight="true" outlineLevel="0" collapsed="false">
      <c r="E563" s="5"/>
    </row>
    <row r="564" customFormat="false" ht="45" hidden="false" customHeight="true" outlineLevel="0" collapsed="false">
      <c r="E564" s="5"/>
    </row>
    <row r="565" customFormat="false" ht="45" hidden="false" customHeight="true" outlineLevel="0" collapsed="false">
      <c r="E565" s="5"/>
    </row>
    <row r="566" customFormat="false" ht="45" hidden="false" customHeight="true" outlineLevel="0" collapsed="false">
      <c r="E566" s="5"/>
    </row>
    <row r="567" customFormat="false" ht="45" hidden="false" customHeight="true" outlineLevel="0" collapsed="false">
      <c r="E567" s="5"/>
    </row>
    <row r="568" customFormat="false" ht="45" hidden="false" customHeight="true" outlineLevel="0" collapsed="false">
      <c r="E568" s="5"/>
    </row>
    <row r="569" customFormat="false" ht="45" hidden="false" customHeight="true" outlineLevel="0" collapsed="false">
      <c r="E569" s="5"/>
    </row>
    <row r="570" customFormat="false" ht="45" hidden="false" customHeight="true" outlineLevel="0" collapsed="false">
      <c r="E570" s="5"/>
    </row>
    <row r="571" customFormat="false" ht="45" hidden="false" customHeight="true" outlineLevel="0" collapsed="false">
      <c r="E571" s="5"/>
    </row>
    <row r="572" customFormat="false" ht="45" hidden="false" customHeight="true" outlineLevel="0" collapsed="false">
      <c r="E572" s="5"/>
    </row>
    <row r="573" customFormat="false" ht="45" hidden="false" customHeight="true" outlineLevel="0" collapsed="false">
      <c r="E573" s="5"/>
    </row>
    <row r="574" customFormat="false" ht="45" hidden="false" customHeight="true" outlineLevel="0" collapsed="false">
      <c r="E574" s="5"/>
    </row>
    <row r="575" customFormat="false" ht="45" hidden="false" customHeight="true" outlineLevel="0" collapsed="false">
      <c r="E575" s="5"/>
    </row>
    <row r="576" customFormat="false" ht="45" hidden="false" customHeight="true" outlineLevel="0" collapsed="false">
      <c r="E576" s="5"/>
    </row>
    <row r="577" customFormat="false" ht="45" hidden="false" customHeight="true" outlineLevel="0" collapsed="false">
      <c r="E577" s="5"/>
    </row>
  </sheetData>
  <mergeCells count="17">
    <mergeCell ref="F2:H2"/>
    <mergeCell ref="A3:Q3"/>
    <mergeCell ref="A5:D5"/>
    <mergeCell ref="E5:Q5"/>
    <mergeCell ref="A6:F6"/>
    <mergeCell ref="A7:E7"/>
    <mergeCell ref="A8:E8"/>
    <mergeCell ref="J8:K8"/>
    <mergeCell ref="N8:O8"/>
    <mergeCell ref="A10:F10"/>
    <mergeCell ref="A66:F66"/>
    <mergeCell ref="A68:G68"/>
    <mergeCell ref="J70:K70"/>
    <mergeCell ref="N70:O70"/>
    <mergeCell ref="E82:F82"/>
    <mergeCell ref="E83:F83"/>
    <mergeCell ref="A84:F84"/>
  </mergeCells>
  <dataValidations count="1">
    <dataValidation allowBlank="true" errorStyle="stop" operator="between" prompt="El número de cuenta debe colocarse sin los guiones separadores. ejemplo: 010293647586320000003547" showDropDown="false" showErrorMessage="true" showInputMessage="true" sqref="F7:G7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590277777777778" bottom="0.590277777777778" header="0.511811023622047" footer="0.511811023622047"/>
  <pageSetup paperSize="5" scale="5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pageSetUpPr fitToPage="false"/>
  </sheetPr>
  <dimension ref="A1:ADB565"/>
  <sheetViews>
    <sheetView showFormulas="false" showGridLines="true" showRowColHeaders="true" showZeros="true" rightToLeft="false" tabSelected="false" showOutlineSymbols="true" defaultGridColor="true" view="normal" topLeftCell="A48" colorId="64" zoomScale="82" zoomScaleNormal="82" zoomScalePageLayoutView="100" workbookViewId="0">
      <selection pane="topLeft" activeCell="A1" activeCellId="0" sqref="A1"/>
    </sheetView>
  </sheetViews>
  <sheetFormatPr defaultColWidth="11.43359375" defaultRowHeight="4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2" width="7.86"/>
    <col collapsed="false" customWidth="true" hidden="false" outlineLevel="0" max="3" min="3" style="2" width="8.42"/>
    <col collapsed="false" customWidth="true" hidden="false" outlineLevel="0" max="4" min="4" style="4" width="18"/>
    <col collapsed="false" customWidth="true" hidden="false" outlineLevel="0" max="5" min="5" style="5" width="51"/>
    <col collapsed="false" customWidth="true" hidden="false" outlineLevel="0" max="6" min="6" style="6" width="21.57"/>
    <col collapsed="false" customWidth="false" hidden="false" outlineLevel="0" max="16384" min="7" style="5" width="11.43"/>
  </cols>
  <sheetData>
    <row r="1" customFormat="false" ht="45" hidden="false" customHeight="true" outlineLevel="0" collapsed="false">
      <c r="D1" s="5"/>
    </row>
    <row r="2" customFormat="false" ht="45" hidden="false" customHeight="true" outlineLevel="0" collapsed="false">
      <c r="D2" s="5"/>
      <c r="E2" s="9"/>
      <c r="F2" s="9"/>
    </row>
    <row r="3" customFormat="false" ht="45" hidden="false" customHeight="true" outlineLevel="0" collapsed="false">
      <c r="A3" s="10" t="s">
        <v>117</v>
      </c>
      <c r="B3" s="10"/>
      <c r="C3" s="10"/>
      <c r="D3" s="10"/>
      <c r="E3" s="10"/>
      <c r="F3" s="10"/>
    </row>
    <row r="4" customFormat="false" ht="45" hidden="false" customHeight="true" outlineLevel="0" collapsed="false">
      <c r="A4" s="18" t="s">
        <v>4</v>
      </c>
      <c r="B4" s="18"/>
      <c r="C4" s="18"/>
      <c r="D4" s="18"/>
      <c r="E4" s="19" t="s">
        <v>5</v>
      </c>
      <c r="F4" s="14"/>
    </row>
    <row r="5" customFormat="false" ht="45" hidden="false" customHeight="true" outlineLevel="0" collapsed="false">
      <c r="A5" s="9"/>
      <c r="B5" s="9"/>
      <c r="C5" s="9"/>
      <c r="D5" s="9"/>
      <c r="E5" s="9"/>
      <c r="F5" s="22"/>
    </row>
    <row r="6" s="3" customFormat="true" ht="45" hidden="false" customHeight="true" outlineLevel="0" collapsed="false">
      <c r="A6" s="28" t="s">
        <v>10</v>
      </c>
      <c r="B6" s="29" t="s">
        <v>11</v>
      </c>
      <c r="C6" s="31" t="s">
        <v>13</v>
      </c>
      <c r="D6" s="30" t="s">
        <v>14</v>
      </c>
      <c r="E6" s="30" t="s">
        <v>15</v>
      </c>
      <c r="F6" s="32" t="s">
        <v>17</v>
      </c>
    </row>
    <row r="7" s="3" customFormat="true" ht="49.5" hidden="false" customHeight="true" outlineLevel="0" collapsed="false">
      <c r="A7" s="79" t="n">
        <v>45475</v>
      </c>
      <c r="B7" s="45" t="s">
        <v>24</v>
      </c>
      <c r="C7" s="45" t="s">
        <v>118</v>
      </c>
      <c r="D7" s="58" t="s">
        <v>119</v>
      </c>
      <c r="E7" s="59" t="s">
        <v>120</v>
      </c>
      <c r="F7" s="49" t="n">
        <v>718.09</v>
      </c>
    </row>
    <row r="8" s="3" customFormat="true" ht="49.5" hidden="false" customHeight="true" outlineLevel="0" collapsed="false">
      <c r="A8" s="79" t="n">
        <v>45475</v>
      </c>
      <c r="B8" s="45" t="s">
        <v>24</v>
      </c>
      <c r="C8" s="45" t="s">
        <v>121</v>
      </c>
      <c r="D8" s="58" t="s">
        <v>122</v>
      </c>
      <c r="E8" s="59" t="s">
        <v>123</v>
      </c>
      <c r="F8" s="49" t="n">
        <v>70.4</v>
      </c>
    </row>
    <row r="9" s="3" customFormat="true" ht="49.5" hidden="false" customHeight="true" outlineLevel="0" collapsed="false">
      <c r="A9" s="79" t="n">
        <v>45475</v>
      </c>
      <c r="B9" s="45" t="s">
        <v>24</v>
      </c>
      <c r="C9" s="45" t="s">
        <v>124</v>
      </c>
      <c r="D9" s="58" t="s">
        <v>125</v>
      </c>
      <c r="E9" s="59" t="s">
        <v>126</v>
      </c>
      <c r="F9" s="49" t="n">
        <v>605.26</v>
      </c>
    </row>
    <row r="10" s="3" customFormat="true" ht="49.5" hidden="false" customHeight="true" outlineLevel="0" collapsed="false">
      <c r="A10" s="79" t="n">
        <v>45476</v>
      </c>
      <c r="B10" s="45" t="s">
        <v>127</v>
      </c>
      <c r="C10" s="45" t="s">
        <v>128</v>
      </c>
      <c r="D10" s="62"/>
      <c r="E10" s="59" t="s">
        <v>129</v>
      </c>
      <c r="F10" s="49" t="n">
        <v>240</v>
      </c>
    </row>
    <row r="11" s="3" customFormat="true" ht="49.5" hidden="false" customHeight="true" outlineLevel="0" collapsed="false">
      <c r="A11" s="79" t="n">
        <v>45476</v>
      </c>
      <c r="B11" s="45" t="s">
        <v>130</v>
      </c>
      <c r="C11" s="45" t="s">
        <v>131</v>
      </c>
      <c r="D11" s="62"/>
      <c r="E11" s="59" t="s">
        <v>132</v>
      </c>
      <c r="F11" s="49" t="n">
        <v>240</v>
      </c>
    </row>
    <row r="12" s="3" customFormat="true" ht="49.5" hidden="false" customHeight="true" outlineLevel="0" collapsed="false">
      <c r="A12" s="79" t="n">
        <v>45485</v>
      </c>
      <c r="B12" s="45" t="s">
        <v>133</v>
      </c>
      <c r="C12" s="45" t="s">
        <v>134</v>
      </c>
      <c r="D12" s="62"/>
      <c r="E12" s="59" t="s">
        <v>129</v>
      </c>
      <c r="F12" s="49" t="n">
        <v>240</v>
      </c>
    </row>
    <row r="13" s="3" customFormat="true" ht="49.5" hidden="false" customHeight="true" outlineLevel="0" collapsed="false">
      <c r="A13" s="79" t="n">
        <v>45485</v>
      </c>
      <c r="B13" s="45" t="s">
        <v>135</v>
      </c>
      <c r="C13" s="45" t="s">
        <v>136</v>
      </c>
      <c r="D13" s="62"/>
      <c r="E13" s="59" t="s">
        <v>74</v>
      </c>
      <c r="F13" s="49" t="n">
        <v>240</v>
      </c>
    </row>
    <row r="14" s="3" customFormat="true" ht="49.5" hidden="false" customHeight="true" outlineLevel="0" collapsed="false">
      <c r="A14" s="79" t="n">
        <v>45488</v>
      </c>
      <c r="B14" s="45" t="s">
        <v>137</v>
      </c>
      <c r="C14" s="45" t="s">
        <v>138</v>
      </c>
      <c r="D14" s="62"/>
      <c r="E14" s="59" t="s">
        <v>41</v>
      </c>
      <c r="F14" s="49" t="n">
        <v>91675.42</v>
      </c>
    </row>
    <row r="15" s="3" customFormat="true" ht="49.5" hidden="false" customHeight="true" outlineLevel="0" collapsed="false">
      <c r="A15" s="79" t="n">
        <v>45488</v>
      </c>
      <c r="B15" s="45" t="s">
        <v>139</v>
      </c>
      <c r="C15" s="45" t="s">
        <v>140</v>
      </c>
      <c r="D15" s="62"/>
      <c r="E15" s="59" t="s">
        <v>41</v>
      </c>
      <c r="F15" s="49" t="n">
        <v>38186.4</v>
      </c>
    </row>
    <row r="16" s="3" customFormat="true" ht="49.5" hidden="false" customHeight="true" outlineLevel="0" collapsed="false">
      <c r="A16" s="79" t="n">
        <v>45488</v>
      </c>
      <c r="B16" s="45" t="s">
        <v>141</v>
      </c>
      <c r="C16" s="45" t="s">
        <v>142</v>
      </c>
      <c r="D16" s="62"/>
      <c r="E16" s="169" t="s">
        <v>41</v>
      </c>
      <c r="F16" s="57" t="n">
        <v>174365.08</v>
      </c>
    </row>
    <row r="17" s="3" customFormat="true" ht="49.5" hidden="false" customHeight="true" outlineLevel="0" collapsed="false">
      <c r="A17" s="79" t="n">
        <v>45488</v>
      </c>
      <c r="B17" s="45" t="s">
        <v>143</v>
      </c>
      <c r="C17" s="45" t="s">
        <v>144</v>
      </c>
      <c r="D17" s="62"/>
      <c r="E17" s="48" t="s">
        <v>63</v>
      </c>
      <c r="F17" s="49" t="n">
        <v>38364.19</v>
      </c>
    </row>
    <row r="18" s="3" customFormat="true" ht="49.5" hidden="false" customHeight="true" outlineLevel="0" collapsed="false">
      <c r="A18" s="79" t="n">
        <v>45488</v>
      </c>
      <c r="B18" s="45" t="s">
        <v>145</v>
      </c>
      <c r="C18" s="45" t="s">
        <v>146</v>
      </c>
      <c r="D18" s="62"/>
      <c r="E18" s="48" t="s">
        <v>147</v>
      </c>
      <c r="F18" s="49" t="n">
        <v>31889.38</v>
      </c>
    </row>
    <row r="19" s="3" customFormat="true" ht="36.75" hidden="false" customHeight="true" outlineLevel="0" collapsed="false">
      <c r="A19" s="79" t="n">
        <v>45488</v>
      </c>
      <c r="B19" s="45" t="s">
        <v>148</v>
      </c>
      <c r="C19" s="45" t="s">
        <v>149</v>
      </c>
      <c r="D19" s="62"/>
      <c r="E19" s="48" t="s">
        <v>67</v>
      </c>
      <c r="F19" s="49" t="n">
        <v>1160</v>
      </c>
    </row>
    <row r="20" s="3" customFormat="true" ht="34.5" hidden="false" customHeight="true" outlineLevel="0" collapsed="false">
      <c r="A20" s="79" t="n">
        <v>45488</v>
      </c>
      <c r="B20" s="45" t="s">
        <v>150</v>
      </c>
      <c r="C20" s="45" t="s">
        <v>151</v>
      </c>
      <c r="D20" s="62"/>
      <c r="E20" s="48" t="s">
        <v>152</v>
      </c>
      <c r="F20" s="49" t="n">
        <v>2320</v>
      </c>
    </row>
    <row r="21" s="3" customFormat="true" ht="37.5" hidden="false" customHeight="true" outlineLevel="0" collapsed="false">
      <c r="A21" s="79" t="n">
        <v>45488</v>
      </c>
      <c r="B21" s="45" t="s">
        <v>153</v>
      </c>
      <c r="C21" s="45" t="s">
        <v>154</v>
      </c>
      <c r="D21" s="62"/>
      <c r="E21" s="48" t="s">
        <v>155</v>
      </c>
      <c r="F21" s="49" t="n">
        <v>1160</v>
      </c>
    </row>
    <row r="22" s="3" customFormat="true" ht="49.5" hidden="false" customHeight="true" outlineLevel="0" collapsed="false">
      <c r="A22" s="79" t="n">
        <v>45488</v>
      </c>
      <c r="B22" s="45" t="s">
        <v>156</v>
      </c>
      <c r="C22" s="45" t="s">
        <v>157</v>
      </c>
      <c r="D22" s="62"/>
      <c r="E22" s="48" t="s">
        <v>60</v>
      </c>
      <c r="F22" s="49" t="n">
        <v>240</v>
      </c>
    </row>
    <row r="23" s="3" customFormat="true" ht="49.5" hidden="false" customHeight="true" outlineLevel="0" collapsed="false">
      <c r="A23" s="79" t="n">
        <v>45489</v>
      </c>
      <c r="B23" s="45" t="s">
        <v>158</v>
      </c>
      <c r="C23" s="45" t="s">
        <v>159</v>
      </c>
      <c r="D23" s="62"/>
      <c r="E23" s="48" t="s">
        <v>41</v>
      </c>
      <c r="F23" s="49" t="n">
        <v>23921.28</v>
      </c>
    </row>
    <row r="24" s="3" customFormat="true" ht="49.5" hidden="false" customHeight="true" outlineLevel="0" collapsed="false">
      <c r="A24" s="79" t="n">
        <v>45489</v>
      </c>
      <c r="B24" s="45" t="s">
        <v>160</v>
      </c>
      <c r="C24" s="45" t="s">
        <v>161</v>
      </c>
      <c r="D24" s="62"/>
      <c r="E24" s="48" t="s">
        <v>41</v>
      </c>
      <c r="F24" s="49" t="n">
        <v>126129.19</v>
      </c>
    </row>
    <row r="25" s="3" customFormat="true" ht="49.5" hidden="false" customHeight="true" outlineLevel="0" collapsed="false">
      <c r="A25" s="79" t="n">
        <v>45489</v>
      </c>
      <c r="B25" s="45" t="s">
        <v>162</v>
      </c>
      <c r="C25" s="45" t="s">
        <v>163</v>
      </c>
      <c r="D25" s="62"/>
      <c r="E25" s="48" t="s">
        <v>41</v>
      </c>
      <c r="F25" s="49" t="n">
        <v>4658.79</v>
      </c>
    </row>
    <row r="26" s="3" customFormat="true" ht="49.5" hidden="false" customHeight="true" outlineLevel="0" collapsed="false">
      <c r="A26" s="79" t="n">
        <v>45489</v>
      </c>
      <c r="B26" s="45" t="s">
        <v>164</v>
      </c>
      <c r="C26" s="45" t="s">
        <v>165</v>
      </c>
      <c r="D26" s="62"/>
      <c r="E26" s="48" t="s">
        <v>166</v>
      </c>
      <c r="F26" s="49" t="n">
        <v>229.29</v>
      </c>
    </row>
    <row r="27" s="3" customFormat="true" ht="49.5" hidden="false" customHeight="true" outlineLevel="0" collapsed="false">
      <c r="A27" s="79" t="n">
        <v>45489</v>
      </c>
      <c r="B27" s="45" t="s">
        <v>167</v>
      </c>
      <c r="C27" s="77" t="s">
        <v>168</v>
      </c>
      <c r="D27" s="170"/>
      <c r="E27" s="48" t="s">
        <v>169</v>
      </c>
      <c r="F27" s="49" t="n">
        <v>38185.52</v>
      </c>
    </row>
    <row r="28" s="3" customFormat="true" ht="49.5" hidden="false" customHeight="true" outlineLevel="0" collapsed="false">
      <c r="A28" s="79" t="n">
        <v>45489</v>
      </c>
      <c r="B28" s="45" t="s">
        <v>170</v>
      </c>
      <c r="C28" s="77" t="s">
        <v>171</v>
      </c>
      <c r="D28" s="170"/>
      <c r="E28" s="48" t="s">
        <v>41</v>
      </c>
      <c r="F28" s="49" t="n">
        <v>22518.95</v>
      </c>
    </row>
    <row r="29" s="3" customFormat="true" ht="49.5" hidden="false" customHeight="true" outlineLevel="0" collapsed="false">
      <c r="A29" s="79" t="n">
        <v>45489</v>
      </c>
      <c r="B29" s="45" t="s">
        <v>172</v>
      </c>
      <c r="C29" s="45" t="s">
        <v>173</v>
      </c>
      <c r="D29" s="62"/>
      <c r="E29" s="48" t="s">
        <v>41</v>
      </c>
      <c r="F29" s="49" t="n">
        <v>82122.44</v>
      </c>
    </row>
    <row r="30" s="3" customFormat="true" ht="49.5" hidden="false" customHeight="true" outlineLevel="0" collapsed="false">
      <c r="A30" s="79" t="n">
        <v>45489</v>
      </c>
      <c r="B30" s="45" t="s">
        <v>174</v>
      </c>
      <c r="C30" s="77" t="s">
        <v>175</v>
      </c>
      <c r="D30" s="62"/>
      <c r="E30" s="48" t="s">
        <v>63</v>
      </c>
      <c r="F30" s="49" t="n">
        <v>529964.63</v>
      </c>
    </row>
    <row r="31" s="3" customFormat="true" ht="49.5" hidden="false" customHeight="true" outlineLevel="0" collapsed="false">
      <c r="A31" s="79" t="n">
        <v>45489</v>
      </c>
      <c r="B31" s="45" t="s">
        <v>176</v>
      </c>
      <c r="C31" s="77" t="s">
        <v>177</v>
      </c>
      <c r="D31" s="170"/>
      <c r="E31" s="48" t="s">
        <v>147</v>
      </c>
      <c r="F31" s="49" t="n">
        <v>27502.43</v>
      </c>
    </row>
    <row r="32" s="3" customFormat="true" ht="49.5" hidden="false" customHeight="true" outlineLevel="0" collapsed="false">
      <c r="A32" s="79" t="n">
        <v>45489</v>
      </c>
      <c r="B32" s="45" t="s">
        <v>178</v>
      </c>
      <c r="C32" s="77" t="s">
        <v>179</v>
      </c>
      <c r="D32" s="170"/>
      <c r="E32" s="48" t="s">
        <v>69</v>
      </c>
      <c r="F32" s="49" t="n">
        <v>148958.67</v>
      </c>
    </row>
    <row r="33" s="3" customFormat="true" ht="49.5" hidden="false" customHeight="true" outlineLevel="0" collapsed="false">
      <c r="A33" s="79" t="n">
        <v>45489</v>
      </c>
      <c r="B33" s="45" t="s">
        <v>180</v>
      </c>
      <c r="C33" s="77" t="s">
        <v>181</v>
      </c>
      <c r="D33" s="170"/>
      <c r="E33" s="48" t="s">
        <v>41</v>
      </c>
      <c r="F33" s="49" t="n">
        <v>6708.36</v>
      </c>
    </row>
    <row r="34" s="3" customFormat="true" ht="49.5" hidden="false" customHeight="true" outlineLevel="0" collapsed="false">
      <c r="A34" s="79" t="n">
        <v>45489</v>
      </c>
      <c r="B34" s="45" t="s">
        <v>182</v>
      </c>
      <c r="C34" s="77" t="s">
        <v>183</v>
      </c>
      <c r="D34" s="170"/>
      <c r="E34" s="59" t="s">
        <v>184</v>
      </c>
      <c r="F34" s="49" t="n">
        <v>13000</v>
      </c>
    </row>
    <row r="35" s="3" customFormat="true" ht="49.5" hidden="false" customHeight="true" outlineLevel="0" collapsed="false">
      <c r="A35" s="79" t="n">
        <v>45490</v>
      </c>
      <c r="B35" s="45" t="s">
        <v>185</v>
      </c>
      <c r="C35" s="77" t="s">
        <v>186</v>
      </c>
      <c r="D35" s="170"/>
      <c r="E35" s="48" t="s">
        <v>69</v>
      </c>
      <c r="F35" s="49" t="n">
        <v>47246.04</v>
      </c>
    </row>
    <row r="36" s="3" customFormat="true" ht="49.5" hidden="false" customHeight="true" outlineLevel="0" collapsed="false">
      <c r="A36" s="79" t="n">
        <v>45492</v>
      </c>
      <c r="B36" s="45" t="s">
        <v>187</v>
      </c>
      <c r="C36" s="77" t="s">
        <v>188</v>
      </c>
      <c r="D36" s="170"/>
      <c r="E36" s="48" t="s">
        <v>41</v>
      </c>
      <c r="F36" s="49" t="n">
        <v>32637.33</v>
      </c>
    </row>
    <row r="37" s="3" customFormat="true" ht="49.5" hidden="false" customHeight="true" outlineLevel="0" collapsed="false">
      <c r="A37" s="79" t="n">
        <v>45492</v>
      </c>
      <c r="B37" s="45" t="s">
        <v>189</v>
      </c>
      <c r="C37" s="77" t="s">
        <v>190</v>
      </c>
      <c r="D37" s="170"/>
      <c r="E37" s="48" t="s">
        <v>69</v>
      </c>
      <c r="F37" s="49" t="n">
        <v>130205.5</v>
      </c>
    </row>
    <row r="38" s="3" customFormat="true" ht="49.5" hidden="false" customHeight="true" outlineLevel="0" collapsed="false">
      <c r="A38" s="79" t="n">
        <v>45495</v>
      </c>
      <c r="B38" s="45" t="s">
        <v>191</v>
      </c>
      <c r="C38" s="77" t="s">
        <v>192</v>
      </c>
      <c r="D38" s="170"/>
      <c r="E38" s="48" t="s">
        <v>48</v>
      </c>
      <c r="F38" s="49" t="n">
        <v>7225.21</v>
      </c>
    </row>
    <row r="39" s="3" customFormat="true" ht="49.5" hidden="false" customHeight="true" outlineLevel="0" collapsed="false">
      <c r="A39" s="79" t="n">
        <v>45496</v>
      </c>
      <c r="B39" s="45" t="s">
        <v>193</v>
      </c>
      <c r="C39" s="77" t="s">
        <v>194</v>
      </c>
      <c r="D39" s="170"/>
      <c r="E39" s="48" t="s">
        <v>41</v>
      </c>
      <c r="F39" s="49" t="n">
        <v>53186.16</v>
      </c>
    </row>
    <row r="40" s="3" customFormat="true" ht="49.5" hidden="false" customHeight="true" outlineLevel="0" collapsed="false">
      <c r="A40" s="79" t="n">
        <v>45496</v>
      </c>
      <c r="B40" s="45" t="s">
        <v>195</v>
      </c>
      <c r="C40" s="77" t="s">
        <v>196</v>
      </c>
      <c r="D40" s="170"/>
      <c r="E40" s="48" t="s">
        <v>41</v>
      </c>
      <c r="F40" s="49" t="n">
        <v>100005.69</v>
      </c>
    </row>
    <row r="41" s="3" customFormat="true" ht="49.5" hidden="false" customHeight="true" outlineLevel="0" collapsed="false">
      <c r="A41" s="79" t="n">
        <v>45496</v>
      </c>
      <c r="B41" s="45" t="s">
        <v>197</v>
      </c>
      <c r="C41" s="77" t="s">
        <v>198</v>
      </c>
      <c r="D41" s="170"/>
      <c r="E41" s="48" t="s">
        <v>41</v>
      </c>
      <c r="F41" s="49" t="n">
        <v>122636</v>
      </c>
    </row>
    <row r="42" s="3" customFormat="true" ht="49.5" hidden="false" customHeight="true" outlineLevel="0" collapsed="false">
      <c r="A42" s="79" t="n">
        <v>45499</v>
      </c>
      <c r="B42" s="45" t="s">
        <v>199</v>
      </c>
      <c r="C42" s="77" t="s">
        <v>200</v>
      </c>
      <c r="D42" s="170"/>
      <c r="E42" s="48" t="s">
        <v>129</v>
      </c>
      <c r="F42" s="49" t="n">
        <v>720</v>
      </c>
    </row>
    <row r="43" s="3" customFormat="true" ht="49.5" hidden="false" customHeight="true" outlineLevel="0" collapsed="false">
      <c r="A43" s="79" t="n">
        <v>45499</v>
      </c>
      <c r="B43" s="45" t="s">
        <v>201</v>
      </c>
      <c r="C43" s="77" t="s">
        <v>202</v>
      </c>
      <c r="D43" s="170"/>
      <c r="E43" s="48" t="s">
        <v>132</v>
      </c>
      <c r="F43" s="49" t="n">
        <v>240</v>
      </c>
    </row>
    <row r="44" s="3" customFormat="true" ht="49.5" hidden="false" customHeight="true" outlineLevel="0" collapsed="false">
      <c r="A44" s="79" t="n">
        <v>45499</v>
      </c>
      <c r="B44" s="45" t="s">
        <v>203</v>
      </c>
      <c r="C44" s="77" t="s">
        <v>204</v>
      </c>
      <c r="D44" s="170"/>
      <c r="E44" s="48" t="s">
        <v>147</v>
      </c>
      <c r="F44" s="49" t="n">
        <v>13100.53</v>
      </c>
    </row>
    <row r="45" s="3" customFormat="true" ht="49.5" hidden="false" customHeight="true" outlineLevel="0" collapsed="false">
      <c r="A45" s="79" t="n">
        <v>45499</v>
      </c>
      <c r="B45" s="58" t="s">
        <v>24</v>
      </c>
      <c r="C45" s="58" t="s">
        <v>24</v>
      </c>
      <c r="D45" s="58" t="s">
        <v>205</v>
      </c>
      <c r="E45" s="59" t="s">
        <v>206</v>
      </c>
      <c r="F45" s="49" t="n">
        <v>11949.28</v>
      </c>
    </row>
    <row r="46" s="3" customFormat="true" ht="49.5" hidden="false" customHeight="true" outlineLevel="0" collapsed="false">
      <c r="A46" s="79" t="n">
        <v>45499</v>
      </c>
      <c r="B46" s="45" t="s">
        <v>24</v>
      </c>
      <c r="C46" s="77" t="s">
        <v>24</v>
      </c>
      <c r="D46" s="77" t="s">
        <v>207</v>
      </c>
      <c r="E46" s="48" t="s">
        <v>208</v>
      </c>
      <c r="F46" s="49" t="n">
        <v>5369.43</v>
      </c>
    </row>
    <row r="47" s="3" customFormat="true" ht="49.5" hidden="false" customHeight="true" outlineLevel="0" collapsed="false">
      <c r="A47" s="79" t="n">
        <v>45504</v>
      </c>
      <c r="B47" s="58" t="s">
        <v>24</v>
      </c>
      <c r="C47" s="58" t="s">
        <v>24</v>
      </c>
      <c r="D47" s="58" t="s">
        <v>209</v>
      </c>
      <c r="E47" s="48" t="s">
        <v>210</v>
      </c>
      <c r="F47" s="49" t="n">
        <v>127623.82</v>
      </c>
    </row>
    <row r="48" s="3" customFormat="true" ht="49.5" hidden="false" customHeight="true" outlineLevel="0" collapsed="false">
      <c r="A48" s="79" t="n">
        <v>45504</v>
      </c>
      <c r="B48" s="45" t="s">
        <v>24</v>
      </c>
      <c r="C48" s="77" t="s">
        <v>24</v>
      </c>
      <c r="D48" s="77" t="s">
        <v>211</v>
      </c>
      <c r="E48" s="48" t="s">
        <v>212</v>
      </c>
      <c r="F48" s="49" t="n">
        <v>34918.79</v>
      </c>
    </row>
    <row r="49" s="3" customFormat="true" ht="49.5" hidden="true" customHeight="true" outlineLevel="0" collapsed="false">
      <c r="A49" s="79"/>
      <c r="B49" s="45"/>
      <c r="C49" s="45"/>
      <c r="D49" s="58"/>
      <c r="E49" s="48"/>
      <c r="F49" s="49"/>
    </row>
    <row r="50" s="3" customFormat="true" ht="49.5" hidden="true" customHeight="true" outlineLevel="0" collapsed="false">
      <c r="A50" s="79"/>
      <c r="B50" s="45"/>
      <c r="C50" s="45"/>
      <c r="D50" s="58"/>
      <c r="E50" s="48"/>
      <c r="F50" s="49"/>
    </row>
    <row r="51" s="3" customFormat="true" ht="49.5" hidden="true" customHeight="true" outlineLevel="0" collapsed="false">
      <c r="A51" s="79"/>
      <c r="B51" s="45"/>
      <c r="C51" s="45"/>
      <c r="D51" s="58"/>
      <c r="E51" s="48"/>
      <c r="F51" s="49"/>
    </row>
    <row r="52" s="3" customFormat="true" ht="49.5" hidden="true" customHeight="true" outlineLevel="0" collapsed="false">
      <c r="A52" s="79"/>
      <c r="B52" s="45"/>
      <c r="C52" s="45"/>
      <c r="D52" s="58"/>
      <c r="E52" s="48"/>
      <c r="F52" s="49"/>
    </row>
    <row r="53" s="3" customFormat="true" ht="49.5" hidden="false" customHeight="true" outlineLevel="0" collapsed="false">
      <c r="A53" s="171" t="n">
        <v>45504</v>
      </c>
      <c r="B53" s="172" t="s">
        <v>24</v>
      </c>
      <c r="C53" s="172" t="s">
        <v>213</v>
      </c>
      <c r="D53" s="173" t="s">
        <v>214</v>
      </c>
      <c r="E53" s="174" t="s">
        <v>94</v>
      </c>
      <c r="F53" s="175" t="n">
        <v>5228.09</v>
      </c>
    </row>
    <row r="54" customFormat="false" ht="49.5" hidden="false" customHeight="true" outlineLevel="0" collapsed="false">
      <c r="A54" s="176" t="s">
        <v>95</v>
      </c>
      <c r="B54" s="176"/>
      <c r="C54" s="176"/>
      <c r="D54" s="176"/>
      <c r="E54" s="176"/>
      <c r="F54" s="108" t="n">
        <f aca="false">SUM(F7:F53)</f>
        <v>2097905.64</v>
      </c>
    </row>
    <row r="55" customFormat="false" ht="45" hidden="false" customHeight="true" outlineLevel="0" collapsed="false">
      <c r="A55" s="102"/>
      <c r="B55" s="103"/>
      <c r="C55" s="103"/>
      <c r="D55" s="8"/>
      <c r="E55" s="104"/>
      <c r="F55" s="177"/>
    </row>
    <row r="56" customFormat="false" ht="45" hidden="false" customHeight="true" outlineLevel="0" collapsed="false">
      <c r="A56" s="110" t="s">
        <v>96</v>
      </c>
      <c r="B56" s="110"/>
      <c r="C56" s="110"/>
      <c r="D56" s="110"/>
      <c r="E56" s="110"/>
      <c r="F56" s="111" t="n">
        <f aca="false">+F54</f>
        <v>2097905.64</v>
      </c>
    </row>
    <row r="57" customFormat="false" ht="45" hidden="false" customHeight="true" outlineLevel="0" collapsed="false">
      <c r="A57" s="102"/>
      <c r="B57" s="103"/>
      <c r="C57" s="103"/>
      <c r="D57" s="8"/>
      <c r="E57" s="112"/>
      <c r="F57" s="114"/>
    </row>
    <row r="58" s="8" customFormat="true" ht="45" hidden="false" customHeight="true" outlineLevel="0" collapsed="false">
      <c r="A58" s="102"/>
      <c r="B58" s="115"/>
      <c r="C58" s="115"/>
      <c r="F58" s="114"/>
    </row>
    <row r="59" s="8" customFormat="true" ht="45" hidden="false" customHeight="true" outlineLevel="0" collapsed="false">
      <c r="A59" s="102"/>
      <c r="B59" s="115"/>
      <c r="C59" s="115"/>
      <c r="E59" s="121" t="s">
        <v>100</v>
      </c>
      <c r="F59" s="41" t="n">
        <f aca="false">+F54</f>
        <v>2097905.64</v>
      </c>
    </row>
    <row r="60" s="8" customFormat="true" ht="45" hidden="false" customHeight="true" outlineLevel="0" collapsed="false">
      <c r="A60" s="102"/>
      <c r="B60" s="115"/>
      <c r="C60" s="115"/>
      <c r="E60" s="127" t="s">
        <v>101</v>
      </c>
      <c r="F60" s="129" t="e">
        <f aca="false">+#REF!</f>
        <v>#REF!</v>
      </c>
    </row>
    <row r="61" s="8" customFormat="true" ht="45" hidden="false" customHeight="true" outlineLevel="0" collapsed="false">
      <c r="A61" s="102"/>
      <c r="B61" s="115"/>
      <c r="C61" s="115"/>
      <c r="E61" s="134" t="s">
        <v>102</v>
      </c>
      <c r="F61" s="136" t="e">
        <f aca="false">+F59+F60</f>
        <v>#REF!</v>
      </c>
    </row>
    <row r="62" s="8" customFormat="true" ht="45" hidden="false" customHeight="true" outlineLevel="0" collapsed="false">
      <c r="A62" s="102"/>
      <c r="B62" s="115"/>
      <c r="C62" s="115"/>
      <c r="E62" s="142" t="s">
        <v>104</v>
      </c>
      <c r="F62" s="144"/>
    </row>
    <row r="63" s="8" customFormat="true" ht="45" hidden="false" customHeight="true" outlineLevel="0" collapsed="false">
      <c r="A63" s="102"/>
      <c r="B63" s="115"/>
      <c r="C63" s="115"/>
      <c r="E63" s="148" t="s">
        <v>107</v>
      </c>
      <c r="F63" s="53"/>
    </row>
    <row r="64" s="8" customFormat="true" ht="45" hidden="false" customHeight="true" outlineLevel="0" collapsed="false">
      <c r="A64" s="102"/>
      <c r="B64" s="115"/>
      <c r="C64" s="115"/>
      <c r="E64" s="148" t="s">
        <v>101</v>
      </c>
      <c r="F64" s="53" t="e">
        <f aca="false">+#REF!</f>
        <v>#REF!</v>
      </c>
    </row>
    <row r="65" customFormat="false" ht="45" hidden="false" customHeight="true" outlineLevel="0" collapsed="false">
      <c r="D65" s="5"/>
      <c r="E65" s="127" t="s">
        <v>110</v>
      </c>
      <c r="F65" s="129"/>
    </row>
    <row r="66" customFormat="false" ht="45" hidden="false" customHeight="true" outlineLevel="0" collapsed="false">
      <c r="D66" s="5"/>
      <c r="E66" s="134" t="s">
        <v>111</v>
      </c>
      <c r="F66" s="136" t="e">
        <f aca="false">SUM(F62:F65)</f>
        <v>#REF!</v>
      </c>
    </row>
    <row r="67" customFormat="false" ht="45" hidden="false" customHeight="true" outlineLevel="0" collapsed="false">
      <c r="D67" s="5"/>
      <c r="F67" s="76"/>
    </row>
    <row r="68" customFormat="false" ht="45" hidden="false" customHeight="true" outlineLevel="0" collapsed="false">
      <c r="D68" s="5"/>
      <c r="F68" s="75"/>
    </row>
    <row r="69" customFormat="false" ht="45" hidden="false" customHeight="true" outlineLevel="0" collapsed="false">
      <c r="D69" s="5"/>
      <c r="F69" s="75"/>
    </row>
    <row r="70" customFormat="false" ht="45" hidden="false" customHeight="true" outlineLevel="0" collapsed="false">
      <c r="A70" s="156" t="s">
        <v>10</v>
      </c>
      <c r="B70" s="157" t="s">
        <v>11</v>
      </c>
      <c r="C70" s="157" t="s">
        <v>13</v>
      </c>
      <c r="D70" s="158" t="s">
        <v>113</v>
      </c>
      <c r="E70" s="158"/>
      <c r="F70" s="160"/>
    </row>
    <row r="71" customFormat="false" ht="45" hidden="false" customHeight="true" outlineLevel="0" collapsed="false">
      <c r="A71" s="161"/>
      <c r="B71" s="162"/>
      <c r="C71" s="162"/>
      <c r="D71" s="164"/>
      <c r="E71" s="164"/>
      <c r="F71" s="75"/>
    </row>
    <row r="72" customFormat="false" ht="45" hidden="false" customHeight="true" outlineLevel="0" collapsed="false">
      <c r="A72" s="166" t="s">
        <v>115</v>
      </c>
      <c r="B72" s="166"/>
      <c r="C72" s="166"/>
      <c r="D72" s="166"/>
      <c r="E72" s="166"/>
      <c r="F72" s="76"/>
    </row>
    <row r="73" customFormat="false" ht="45" hidden="false" customHeight="true" outlineLevel="0" collapsed="false">
      <c r="D73" s="5"/>
    </row>
    <row r="74" customFormat="false" ht="45" hidden="false" customHeight="true" outlineLevel="0" collapsed="false">
      <c r="D74" s="5"/>
    </row>
    <row r="75" customFormat="false" ht="45" hidden="false" customHeight="true" outlineLevel="0" collapsed="false">
      <c r="D75" s="5"/>
    </row>
    <row r="76" customFormat="false" ht="45" hidden="false" customHeight="true" outlineLevel="0" collapsed="false">
      <c r="D76" s="5"/>
      <c r="E76" s="3"/>
    </row>
    <row r="77" s="6" customFormat="true" ht="45" hidden="false" customHeight="true" outlineLevel="0" collapsed="false">
      <c r="A77" s="1"/>
      <c r="B77" s="2"/>
      <c r="C77" s="2"/>
      <c r="D77" s="5"/>
      <c r="E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</row>
    <row r="78" s="6" customFormat="true" ht="45" hidden="false" customHeight="true" outlineLevel="0" collapsed="false">
      <c r="A78" s="1"/>
      <c r="B78" s="2"/>
      <c r="C78" s="2"/>
      <c r="D78" s="5"/>
      <c r="E78" s="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</row>
    <row r="79" s="6" customFormat="true" ht="45" hidden="false" customHeight="true" outlineLevel="0" collapsed="false">
      <c r="A79" s="1"/>
      <c r="B79" s="2"/>
      <c r="C79" s="2"/>
      <c r="D79" s="5"/>
      <c r="E79" s="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</row>
    <row r="80" customFormat="false" ht="45" hidden="false" customHeight="true" outlineLevel="0" collapsed="false">
      <c r="D80" s="5"/>
    </row>
    <row r="81" customFormat="false" ht="45" hidden="false" customHeight="true" outlineLevel="0" collapsed="false">
      <c r="D81" s="5"/>
    </row>
    <row r="82" customFormat="false" ht="45" hidden="false" customHeight="true" outlineLevel="0" collapsed="false">
      <c r="D82" s="5"/>
    </row>
    <row r="83" customFormat="false" ht="45" hidden="false" customHeight="true" outlineLevel="0" collapsed="false">
      <c r="D83" s="5"/>
    </row>
    <row r="84" customFormat="false" ht="45" hidden="false" customHeight="true" outlineLevel="0" collapsed="false">
      <c r="D84" s="5"/>
    </row>
    <row r="85" customFormat="false" ht="45" hidden="false" customHeight="true" outlineLevel="0" collapsed="false">
      <c r="D85" s="5"/>
    </row>
    <row r="86" customFormat="false" ht="45" hidden="false" customHeight="true" outlineLevel="0" collapsed="false">
      <c r="D86" s="5"/>
    </row>
    <row r="87" customFormat="false" ht="45" hidden="false" customHeight="true" outlineLevel="0" collapsed="false">
      <c r="D87" s="5"/>
    </row>
    <row r="88" customFormat="false" ht="45" hidden="false" customHeight="true" outlineLevel="0" collapsed="false">
      <c r="D88" s="5"/>
    </row>
    <row r="89" customFormat="false" ht="45" hidden="false" customHeight="true" outlineLevel="0" collapsed="false">
      <c r="D89" s="5"/>
    </row>
    <row r="90" customFormat="false" ht="45" hidden="false" customHeight="true" outlineLevel="0" collapsed="false">
      <c r="D90" s="5"/>
    </row>
    <row r="91" customFormat="false" ht="45" hidden="false" customHeight="true" outlineLevel="0" collapsed="false">
      <c r="D91" s="5"/>
    </row>
    <row r="92" customFormat="false" ht="45" hidden="false" customHeight="true" outlineLevel="0" collapsed="false">
      <c r="D92" s="5"/>
    </row>
    <row r="93" customFormat="false" ht="45" hidden="false" customHeight="true" outlineLevel="0" collapsed="false">
      <c r="D93" s="5"/>
    </row>
    <row r="94" customFormat="false" ht="45" hidden="false" customHeight="true" outlineLevel="0" collapsed="false">
      <c r="D94" s="5"/>
    </row>
    <row r="95" customFormat="false" ht="45" hidden="false" customHeight="true" outlineLevel="0" collapsed="false">
      <c r="D95" s="5"/>
    </row>
    <row r="96" customFormat="false" ht="45" hidden="false" customHeight="true" outlineLevel="0" collapsed="false">
      <c r="D96" s="5"/>
    </row>
    <row r="97" customFormat="false" ht="45" hidden="false" customHeight="true" outlineLevel="0" collapsed="false">
      <c r="D97" s="5"/>
    </row>
    <row r="98" customFormat="false" ht="45" hidden="false" customHeight="true" outlineLevel="0" collapsed="false">
      <c r="D98" s="5"/>
    </row>
    <row r="99" customFormat="false" ht="45" hidden="false" customHeight="true" outlineLevel="0" collapsed="false">
      <c r="D99" s="5"/>
    </row>
    <row r="100" customFormat="false" ht="45" hidden="false" customHeight="true" outlineLevel="0" collapsed="false">
      <c r="D100" s="5"/>
    </row>
    <row r="101" customFormat="false" ht="45" hidden="false" customHeight="true" outlineLevel="0" collapsed="false">
      <c r="D101" s="5"/>
    </row>
    <row r="102" customFormat="false" ht="45" hidden="false" customHeight="true" outlineLevel="0" collapsed="false">
      <c r="D102" s="5"/>
    </row>
    <row r="103" customFormat="false" ht="45" hidden="false" customHeight="true" outlineLevel="0" collapsed="false">
      <c r="D103" s="5"/>
    </row>
    <row r="104" customFormat="false" ht="45" hidden="false" customHeight="true" outlineLevel="0" collapsed="false">
      <c r="D104" s="5"/>
    </row>
    <row r="105" customFormat="false" ht="45" hidden="false" customHeight="true" outlineLevel="0" collapsed="false">
      <c r="D105" s="5"/>
    </row>
    <row r="106" customFormat="false" ht="45" hidden="false" customHeight="true" outlineLevel="0" collapsed="false">
      <c r="D106" s="5"/>
    </row>
    <row r="107" customFormat="false" ht="45" hidden="false" customHeight="true" outlineLevel="0" collapsed="false">
      <c r="D107" s="5"/>
    </row>
    <row r="108" customFormat="false" ht="45" hidden="false" customHeight="true" outlineLevel="0" collapsed="false">
      <c r="D108" s="5"/>
    </row>
    <row r="109" customFormat="false" ht="45" hidden="false" customHeight="true" outlineLevel="0" collapsed="false">
      <c r="D109" s="5"/>
    </row>
    <row r="110" customFormat="false" ht="45" hidden="false" customHeight="true" outlineLevel="0" collapsed="false">
      <c r="D110" s="5"/>
    </row>
    <row r="111" customFormat="false" ht="45" hidden="false" customHeight="true" outlineLevel="0" collapsed="false">
      <c r="D111" s="5"/>
    </row>
    <row r="112" customFormat="false" ht="45" hidden="false" customHeight="true" outlineLevel="0" collapsed="false">
      <c r="D112" s="5"/>
    </row>
    <row r="113" customFormat="false" ht="45" hidden="false" customHeight="true" outlineLevel="0" collapsed="false">
      <c r="D113" s="5"/>
    </row>
    <row r="114" customFormat="false" ht="45" hidden="false" customHeight="true" outlineLevel="0" collapsed="false">
      <c r="D114" s="5"/>
    </row>
    <row r="115" customFormat="false" ht="45" hidden="false" customHeight="true" outlineLevel="0" collapsed="false">
      <c r="D115" s="5"/>
    </row>
    <row r="116" customFormat="false" ht="45" hidden="false" customHeight="true" outlineLevel="0" collapsed="false">
      <c r="D116" s="5"/>
    </row>
    <row r="117" customFormat="false" ht="45" hidden="false" customHeight="true" outlineLevel="0" collapsed="false">
      <c r="D117" s="5"/>
    </row>
    <row r="118" customFormat="false" ht="45" hidden="false" customHeight="true" outlineLevel="0" collapsed="false">
      <c r="D118" s="5"/>
    </row>
    <row r="119" customFormat="false" ht="45" hidden="false" customHeight="true" outlineLevel="0" collapsed="false">
      <c r="D119" s="5"/>
    </row>
    <row r="120" customFormat="false" ht="45" hidden="false" customHeight="true" outlineLevel="0" collapsed="false">
      <c r="D120" s="5"/>
    </row>
    <row r="121" customFormat="false" ht="45" hidden="false" customHeight="true" outlineLevel="0" collapsed="false">
      <c r="D121" s="5"/>
    </row>
    <row r="122" customFormat="false" ht="45" hidden="false" customHeight="true" outlineLevel="0" collapsed="false">
      <c r="D122" s="5"/>
    </row>
    <row r="123" customFormat="false" ht="45" hidden="false" customHeight="true" outlineLevel="0" collapsed="false">
      <c r="D123" s="5"/>
    </row>
    <row r="124" customFormat="false" ht="45" hidden="false" customHeight="true" outlineLevel="0" collapsed="false">
      <c r="D124" s="5"/>
    </row>
    <row r="125" customFormat="false" ht="45" hidden="false" customHeight="true" outlineLevel="0" collapsed="false">
      <c r="D125" s="5"/>
    </row>
    <row r="126" customFormat="false" ht="45" hidden="false" customHeight="true" outlineLevel="0" collapsed="false">
      <c r="D126" s="5"/>
    </row>
    <row r="127" customFormat="false" ht="45" hidden="false" customHeight="true" outlineLevel="0" collapsed="false">
      <c r="D127" s="5"/>
    </row>
    <row r="128" customFormat="false" ht="45" hidden="false" customHeight="true" outlineLevel="0" collapsed="false">
      <c r="D128" s="5"/>
    </row>
    <row r="129" customFormat="false" ht="45" hidden="false" customHeight="true" outlineLevel="0" collapsed="false">
      <c r="D129" s="5"/>
    </row>
    <row r="130" customFormat="false" ht="45" hidden="false" customHeight="true" outlineLevel="0" collapsed="false">
      <c r="D130" s="5"/>
    </row>
    <row r="131" customFormat="false" ht="45" hidden="false" customHeight="true" outlineLevel="0" collapsed="false">
      <c r="D131" s="5"/>
    </row>
    <row r="132" customFormat="false" ht="45" hidden="false" customHeight="true" outlineLevel="0" collapsed="false">
      <c r="D132" s="5"/>
    </row>
    <row r="133" customFormat="false" ht="45" hidden="false" customHeight="true" outlineLevel="0" collapsed="false">
      <c r="D133" s="5"/>
    </row>
    <row r="134" customFormat="false" ht="45" hidden="false" customHeight="true" outlineLevel="0" collapsed="false">
      <c r="D134" s="5"/>
    </row>
    <row r="135" customFormat="false" ht="45" hidden="false" customHeight="true" outlineLevel="0" collapsed="false">
      <c r="D135" s="5"/>
    </row>
    <row r="136" customFormat="false" ht="45" hidden="false" customHeight="true" outlineLevel="0" collapsed="false">
      <c r="D136" s="5"/>
    </row>
    <row r="137" customFormat="false" ht="45" hidden="false" customHeight="true" outlineLevel="0" collapsed="false">
      <c r="D137" s="5"/>
    </row>
    <row r="138" customFormat="false" ht="45" hidden="false" customHeight="true" outlineLevel="0" collapsed="false">
      <c r="D138" s="5"/>
    </row>
    <row r="139" customFormat="false" ht="45" hidden="false" customHeight="true" outlineLevel="0" collapsed="false">
      <c r="D139" s="5"/>
    </row>
    <row r="140" customFormat="false" ht="45" hidden="false" customHeight="true" outlineLevel="0" collapsed="false">
      <c r="D140" s="5"/>
    </row>
    <row r="141" customFormat="false" ht="45" hidden="false" customHeight="true" outlineLevel="0" collapsed="false">
      <c r="D141" s="5"/>
    </row>
    <row r="142" customFormat="false" ht="45" hidden="false" customHeight="true" outlineLevel="0" collapsed="false">
      <c r="D142" s="5"/>
    </row>
    <row r="143" customFormat="false" ht="45" hidden="false" customHeight="true" outlineLevel="0" collapsed="false">
      <c r="D143" s="5"/>
    </row>
    <row r="144" customFormat="false" ht="45" hidden="false" customHeight="true" outlineLevel="0" collapsed="false">
      <c r="D144" s="5"/>
    </row>
    <row r="145" customFormat="false" ht="45" hidden="false" customHeight="true" outlineLevel="0" collapsed="false">
      <c r="D145" s="5"/>
    </row>
    <row r="146" customFormat="false" ht="45" hidden="false" customHeight="true" outlineLevel="0" collapsed="false">
      <c r="D146" s="5"/>
    </row>
    <row r="147" customFormat="false" ht="45" hidden="false" customHeight="true" outlineLevel="0" collapsed="false">
      <c r="D147" s="5"/>
    </row>
    <row r="148" customFormat="false" ht="45" hidden="false" customHeight="true" outlineLevel="0" collapsed="false">
      <c r="D148" s="5"/>
    </row>
    <row r="149" customFormat="false" ht="45" hidden="false" customHeight="true" outlineLevel="0" collapsed="false">
      <c r="D149" s="5"/>
    </row>
    <row r="150" customFormat="false" ht="45" hidden="false" customHeight="true" outlineLevel="0" collapsed="false">
      <c r="D150" s="5"/>
    </row>
    <row r="151" customFormat="false" ht="45" hidden="false" customHeight="true" outlineLevel="0" collapsed="false">
      <c r="D151" s="5"/>
    </row>
    <row r="152" customFormat="false" ht="45" hidden="false" customHeight="true" outlineLevel="0" collapsed="false">
      <c r="D152" s="5"/>
    </row>
    <row r="153" customFormat="false" ht="45" hidden="false" customHeight="true" outlineLevel="0" collapsed="false">
      <c r="D153" s="5"/>
    </row>
    <row r="154" customFormat="false" ht="45" hidden="false" customHeight="true" outlineLevel="0" collapsed="false">
      <c r="D154" s="5"/>
    </row>
    <row r="155" customFormat="false" ht="45" hidden="false" customHeight="true" outlineLevel="0" collapsed="false">
      <c r="D155" s="5"/>
    </row>
    <row r="156" customFormat="false" ht="45" hidden="false" customHeight="true" outlineLevel="0" collapsed="false">
      <c r="D156" s="5"/>
    </row>
    <row r="157" customFormat="false" ht="45" hidden="false" customHeight="true" outlineLevel="0" collapsed="false">
      <c r="D157" s="5"/>
    </row>
    <row r="158" customFormat="false" ht="45" hidden="false" customHeight="true" outlineLevel="0" collapsed="false">
      <c r="D158" s="5"/>
    </row>
    <row r="159" customFormat="false" ht="45" hidden="false" customHeight="true" outlineLevel="0" collapsed="false">
      <c r="D159" s="5"/>
    </row>
    <row r="160" customFormat="false" ht="45" hidden="false" customHeight="true" outlineLevel="0" collapsed="false">
      <c r="D160" s="5"/>
    </row>
    <row r="161" customFormat="false" ht="45" hidden="false" customHeight="true" outlineLevel="0" collapsed="false">
      <c r="D161" s="5"/>
    </row>
    <row r="162" customFormat="false" ht="45" hidden="false" customHeight="true" outlineLevel="0" collapsed="false">
      <c r="D162" s="5"/>
    </row>
    <row r="163" customFormat="false" ht="45" hidden="false" customHeight="true" outlineLevel="0" collapsed="false">
      <c r="D163" s="5"/>
    </row>
    <row r="164" customFormat="false" ht="45" hidden="false" customHeight="true" outlineLevel="0" collapsed="false">
      <c r="D164" s="5"/>
    </row>
    <row r="165" customFormat="false" ht="45" hidden="false" customHeight="true" outlineLevel="0" collapsed="false">
      <c r="D165" s="5"/>
    </row>
    <row r="166" customFormat="false" ht="45" hidden="false" customHeight="true" outlineLevel="0" collapsed="false">
      <c r="D166" s="5"/>
    </row>
    <row r="167" customFormat="false" ht="45" hidden="false" customHeight="true" outlineLevel="0" collapsed="false">
      <c r="D167" s="5"/>
    </row>
    <row r="168" customFormat="false" ht="45" hidden="false" customHeight="true" outlineLevel="0" collapsed="false">
      <c r="D168" s="5"/>
    </row>
    <row r="169" customFormat="false" ht="45" hidden="false" customHeight="true" outlineLevel="0" collapsed="false">
      <c r="D169" s="5"/>
    </row>
    <row r="170" customFormat="false" ht="45" hidden="false" customHeight="true" outlineLevel="0" collapsed="false">
      <c r="D170" s="5"/>
    </row>
    <row r="171" customFormat="false" ht="45" hidden="false" customHeight="true" outlineLevel="0" collapsed="false">
      <c r="D171" s="5"/>
    </row>
    <row r="172" customFormat="false" ht="45" hidden="false" customHeight="true" outlineLevel="0" collapsed="false">
      <c r="D172" s="5"/>
    </row>
    <row r="173" customFormat="false" ht="45" hidden="false" customHeight="true" outlineLevel="0" collapsed="false">
      <c r="D173" s="5"/>
    </row>
    <row r="174" customFormat="false" ht="45" hidden="false" customHeight="true" outlineLevel="0" collapsed="false">
      <c r="D174" s="5"/>
    </row>
    <row r="175" customFormat="false" ht="45" hidden="false" customHeight="true" outlineLevel="0" collapsed="false">
      <c r="D175" s="5"/>
    </row>
    <row r="176" customFormat="false" ht="45" hidden="false" customHeight="true" outlineLevel="0" collapsed="false">
      <c r="D176" s="5"/>
    </row>
    <row r="177" customFormat="false" ht="45" hidden="false" customHeight="true" outlineLevel="0" collapsed="false">
      <c r="D177" s="5"/>
    </row>
    <row r="178" customFormat="false" ht="45" hidden="false" customHeight="true" outlineLevel="0" collapsed="false">
      <c r="D178" s="5"/>
    </row>
    <row r="179" customFormat="false" ht="45" hidden="false" customHeight="true" outlineLevel="0" collapsed="false">
      <c r="D179" s="5"/>
    </row>
    <row r="180" customFormat="false" ht="45" hidden="false" customHeight="true" outlineLevel="0" collapsed="false">
      <c r="D180" s="5"/>
    </row>
    <row r="181" customFormat="false" ht="45" hidden="false" customHeight="true" outlineLevel="0" collapsed="false">
      <c r="D181" s="5"/>
    </row>
    <row r="182" customFormat="false" ht="45" hidden="false" customHeight="true" outlineLevel="0" collapsed="false">
      <c r="D182" s="5"/>
    </row>
    <row r="183" customFormat="false" ht="45" hidden="false" customHeight="true" outlineLevel="0" collapsed="false">
      <c r="D183" s="5"/>
    </row>
    <row r="184" customFormat="false" ht="45" hidden="false" customHeight="true" outlineLevel="0" collapsed="false">
      <c r="D184" s="5"/>
    </row>
    <row r="185" customFormat="false" ht="45" hidden="false" customHeight="true" outlineLevel="0" collapsed="false">
      <c r="D185" s="5"/>
    </row>
    <row r="186" customFormat="false" ht="45" hidden="false" customHeight="true" outlineLevel="0" collapsed="false">
      <c r="D186" s="5"/>
    </row>
    <row r="187" customFormat="false" ht="45" hidden="false" customHeight="true" outlineLevel="0" collapsed="false">
      <c r="D187" s="5"/>
    </row>
    <row r="188" customFormat="false" ht="45" hidden="false" customHeight="true" outlineLevel="0" collapsed="false">
      <c r="D188" s="5"/>
    </row>
    <row r="189" customFormat="false" ht="45" hidden="false" customHeight="true" outlineLevel="0" collapsed="false">
      <c r="D189" s="5"/>
    </row>
    <row r="190" customFormat="false" ht="45" hidden="false" customHeight="true" outlineLevel="0" collapsed="false">
      <c r="D190" s="5"/>
    </row>
    <row r="191" customFormat="false" ht="45" hidden="false" customHeight="true" outlineLevel="0" collapsed="false">
      <c r="D191" s="5"/>
    </row>
    <row r="192" customFormat="false" ht="45" hidden="false" customHeight="true" outlineLevel="0" collapsed="false">
      <c r="D192" s="5"/>
    </row>
    <row r="193" customFormat="false" ht="45" hidden="false" customHeight="true" outlineLevel="0" collapsed="false">
      <c r="D193" s="5"/>
    </row>
    <row r="194" customFormat="false" ht="45" hidden="false" customHeight="true" outlineLevel="0" collapsed="false">
      <c r="D194" s="5"/>
    </row>
    <row r="195" customFormat="false" ht="45" hidden="false" customHeight="true" outlineLevel="0" collapsed="false">
      <c r="D195" s="5"/>
    </row>
    <row r="196" customFormat="false" ht="45" hidden="false" customHeight="true" outlineLevel="0" collapsed="false">
      <c r="D196" s="5"/>
    </row>
    <row r="197" customFormat="false" ht="45" hidden="false" customHeight="true" outlineLevel="0" collapsed="false">
      <c r="D197" s="5"/>
    </row>
    <row r="198" customFormat="false" ht="45" hidden="false" customHeight="true" outlineLevel="0" collapsed="false">
      <c r="D198" s="5"/>
    </row>
    <row r="199" customFormat="false" ht="45" hidden="false" customHeight="true" outlineLevel="0" collapsed="false">
      <c r="D199" s="5"/>
    </row>
    <row r="200" customFormat="false" ht="45" hidden="false" customHeight="true" outlineLevel="0" collapsed="false">
      <c r="D200" s="5"/>
    </row>
    <row r="201" customFormat="false" ht="45" hidden="false" customHeight="true" outlineLevel="0" collapsed="false">
      <c r="D201" s="5"/>
    </row>
    <row r="202" customFormat="false" ht="45" hidden="false" customHeight="true" outlineLevel="0" collapsed="false">
      <c r="D202" s="5"/>
    </row>
    <row r="203" customFormat="false" ht="45" hidden="false" customHeight="true" outlineLevel="0" collapsed="false">
      <c r="D203" s="5"/>
    </row>
    <row r="204" customFormat="false" ht="45" hidden="false" customHeight="true" outlineLevel="0" collapsed="false">
      <c r="D204" s="5"/>
    </row>
    <row r="205" customFormat="false" ht="45" hidden="false" customHeight="true" outlineLevel="0" collapsed="false">
      <c r="D205" s="5"/>
    </row>
    <row r="206" customFormat="false" ht="45" hidden="false" customHeight="true" outlineLevel="0" collapsed="false">
      <c r="D206" s="5"/>
    </row>
    <row r="207" customFormat="false" ht="45" hidden="false" customHeight="true" outlineLevel="0" collapsed="false">
      <c r="D207" s="5"/>
    </row>
    <row r="208" customFormat="false" ht="45" hidden="false" customHeight="true" outlineLevel="0" collapsed="false">
      <c r="D208" s="5"/>
    </row>
    <row r="209" customFormat="false" ht="45" hidden="false" customHeight="true" outlineLevel="0" collapsed="false">
      <c r="D209" s="5"/>
    </row>
    <row r="210" customFormat="false" ht="45" hidden="false" customHeight="true" outlineLevel="0" collapsed="false">
      <c r="D210" s="5"/>
    </row>
    <row r="211" customFormat="false" ht="45" hidden="false" customHeight="true" outlineLevel="0" collapsed="false">
      <c r="D211" s="5"/>
    </row>
    <row r="212" customFormat="false" ht="45" hidden="false" customHeight="true" outlineLevel="0" collapsed="false">
      <c r="D212" s="5"/>
    </row>
    <row r="213" customFormat="false" ht="45" hidden="false" customHeight="true" outlineLevel="0" collapsed="false">
      <c r="D213" s="5"/>
    </row>
    <row r="214" customFormat="false" ht="45" hidden="false" customHeight="true" outlineLevel="0" collapsed="false">
      <c r="D214" s="5"/>
    </row>
    <row r="215" customFormat="false" ht="45" hidden="false" customHeight="true" outlineLevel="0" collapsed="false">
      <c r="D215" s="5"/>
    </row>
    <row r="216" customFormat="false" ht="45" hidden="false" customHeight="true" outlineLevel="0" collapsed="false">
      <c r="D216" s="5"/>
    </row>
    <row r="217" customFormat="false" ht="45" hidden="false" customHeight="true" outlineLevel="0" collapsed="false">
      <c r="D217" s="5"/>
    </row>
    <row r="218" customFormat="false" ht="45" hidden="false" customHeight="true" outlineLevel="0" collapsed="false">
      <c r="D218" s="5"/>
    </row>
    <row r="219" customFormat="false" ht="45" hidden="false" customHeight="true" outlineLevel="0" collapsed="false">
      <c r="D219" s="5"/>
    </row>
    <row r="220" customFormat="false" ht="45" hidden="false" customHeight="true" outlineLevel="0" collapsed="false">
      <c r="D220" s="5"/>
    </row>
    <row r="221" customFormat="false" ht="45" hidden="false" customHeight="true" outlineLevel="0" collapsed="false">
      <c r="D221" s="5"/>
    </row>
    <row r="222" customFormat="false" ht="45" hidden="false" customHeight="true" outlineLevel="0" collapsed="false">
      <c r="D222" s="5"/>
    </row>
    <row r="223" customFormat="false" ht="45" hidden="false" customHeight="true" outlineLevel="0" collapsed="false">
      <c r="D223" s="5"/>
    </row>
    <row r="224" customFormat="false" ht="45" hidden="false" customHeight="true" outlineLevel="0" collapsed="false">
      <c r="D224" s="5"/>
    </row>
    <row r="225" customFormat="false" ht="45" hidden="false" customHeight="true" outlineLevel="0" collapsed="false">
      <c r="D225" s="5"/>
    </row>
    <row r="226" customFormat="false" ht="45" hidden="false" customHeight="true" outlineLevel="0" collapsed="false">
      <c r="D226" s="5"/>
    </row>
    <row r="227" customFormat="false" ht="45" hidden="false" customHeight="true" outlineLevel="0" collapsed="false">
      <c r="D227" s="5"/>
    </row>
    <row r="228" customFormat="false" ht="45" hidden="false" customHeight="true" outlineLevel="0" collapsed="false">
      <c r="D228" s="5"/>
    </row>
    <row r="229" customFormat="false" ht="45" hidden="false" customHeight="true" outlineLevel="0" collapsed="false">
      <c r="D229" s="5"/>
    </row>
    <row r="230" customFormat="false" ht="45" hidden="false" customHeight="true" outlineLevel="0" collapsed="false">
      <c r="D230" s="5"/>
    </row>
    <row r="231" customFormat="false" ht="45" hidden="false" customHeight="true" outlineLevel="0" collapsed="false">
      <c r="D231" s="5"/>
    </row>
    <row r="232" customFormat="false" ht="45" hidden="false" customHeight="true" outlineLevel="0" collapsed="false">
      <c r="D232" s="5"/>
    </row>
    <row r="233" customFormat="false" ht="45" hidden="false" customHeight="true" outlineLevel="0" collapsed="false">
      <c r="D233" s="5"/>
    </row>
    <row r="234" customFormat="false" ht="45" hidden="false" customHeight="true" outlineLevel="0" collapsed="false">
      <c r="D234" s="5"/>
    </row>
    <row r="235" customFormat="false" ht="45" hidden="false" customHeight="true" outlineLevel="0" collapsed="false">
      <c r="D235" s="5"/>
    </row>
    <row r="236" customFormat="false" ht="45" hidden="false" customHeight="true" outlineLevel="0" collapsed="false">
      <c r="D236" s="5"/>
    </row>
    <row r="237" customFormat="false" ht="45" hidden="false" customHeight="true" outlineLevel="0" collapsed="false">
      <c r="D237" s="5"/>
    </row>
    <row r="238" customFormat="false" ht="45" hidden="false" customHeight="true" outlineLevel="0" collapsed="false">
      <c r="D238" s="5"/>
    </row>
    <row r="239" customFormat="false" ht="45" hidden="false" customHeight="true" outlineLevel="0" collapsed="false">
      <c r="D239" s="5"/>
    </row>
    <row r="240" customFormat="false" ht="45" hidden="false" customHeight="true" outlineLevel="0" collapsed="false">
      <c r="D240" s="5"/>
    </row>
    <row r="241" customFormat="false" ht="45" hidden="false" customHeight="true" outlineLevel="0" collapsed="false">
      <c r="D241" s="5"/>
    </row>
    <row r="242" customFormat="false" ht="45" hidden="false" customHeight="true" outlineLevel="0" collapsed="false">
      <c r="D242" s="5"/>
    </row>
    <row r="243" customFormat="false" ht="45" hidden="false" customHeight="true" outlineLevel="0" collapsed="false">
      <c r="D243" s="5"/>
    </row>
    <row r="244" customFormat="false" ht="45" hidden="false" customHeight="true" outlineLevel="0" collapsed="false">
      <c r="D244" s="5"/>
    </row>
    <row r="245" customFormat="false" ht="45" hidden="false" customHeight="true" outlineLevel="0" collapsed="false">
      <c r="D245" s="5"/>
    </row>
    <row r="246" customFormat="false" ht="45" hidden="false" customHeight="true" outlineLevel="0" collapsed="false">
      <c r="D246" s="5"/>
    </row>
    <row r="247" customFormat="false" ht="45" hidden="false" customHeight="true" outlineLevel="0" collapsed="false">
      <c r="D247" s="5"/>
    </row>
    <row r="248" customFormat="false" ht="45" hidden="false" customHeight="true" outlineLevel="0" collapsed="false">
      <c r="D248" s="5"/>
    </row>
    <row r="249" customFormat="false" ht="45" hidden="false" customHeight="true" outlineLevel="0" collapsed="false">
      <c r="D249" s="5"/>
    </row>
    <row r="250" customFormat="false" ht="45" hidden="false" customHeight="true" outlineLevel="0" collapsed="false">
      <c r="D250" s="5"/>
    </row>
    <row r="251" customFormat="false" ht="45" hidden="false" customHeight="true" outlineLevel="0" collapsed="false">
      <c r="D251" s="5"/>
    </row>
    <row r="252" customFormat="false" ht="45" hidden="false" customHeight="true" outlineLevel="0" collapsed="false">
      <c r="D252" s="5"/>
    </row>
    <row r="253" customFormat="false" ht="45" hidden="false" customHeight="true" outlineLevel="0" collapsed="false">
      <c r="D253" s="5"/>
    </row>
    <row r="254" customFormat="false" ht="45" hidden="false" customHeight="true" outlineLevel="0" collapsed="false">
      <c r="D254" s="5"/>
    </row>
    <row r="255" customFormat="false" ht="45" hidden="false" customHeight="true" outlineLevel="0" collapsed="false">
      <c r="D255" s="5"/>
    </row>
    <row r="256" customFormat="false" ht="45" hidden="false" customHeight="true" outlineLevel="0" collapsed="false">
      <c r="D256" s="5"/>
    </row>
    <row r="257" customFormat="false" ht="45" hidden="false" customHeight="true" outlineLevel="0" collapsed="false">
      <c r="D257" s="5"/>
    </row>
    <row r="258" customFormat="false" ht="45" hidden="false" customHeight="true" outlineLevel="0" collapsed="false">
      <c r="D258" s="5"/>
    </row>
    <row r="259" customFormat="false" ht="45" hidden="false" customHeight="true" outlineLevel="0" collapsed="false">
      <c r="D259" s="5"/>
    </row>
    <row r="260" customFormat="false" ht="45" hidden="false" customHeight="true" outlineLevel="0" collapsed="false">
      <c r="D260" s="5"/>
    </row>
    <row r="261" customFormat="false" ht="45" hidden="false" customHeight="true" outlineLevel="0" collapsed="false">
      <c r="D261" s="5"/>
    </row>
    <row r="262" customFormat="false" ht="45" hidden="false" customHeight="true" outlineLevel="0" collapsed="false">
      <c r="D262" s="5"/>
    </row>
    <row r="263" customFormat="false" ht="45" hidden="false" customHeight="true" outlineLevel="0" collapsed="false">
      <c r="D263" s="5"/>
    </row>
    <row r="264" customFormat="false" ht="45" hidden="false" customHeight="true" outlineLevel="0" collapsed="false">
      <c r="D264" s="5"/>
    </row>
    <row r="265" customFormat="false" ht="45" hidden="false" customHeight="true" outlineLevel="0" collapsed="false">
      <c r="D265" s="5"/>
    </row>
    <row r="266" customFormat="false" ht="45" hidden="false" customHeight="true" outlineLevel="0" collapsed="false">
      <c r="D266" s="5"/>
    </row>
    <row r="267" customFormat="false" ht="45" hidden="false" customHeight="true" outlineLevel="0" collapsed="false">
      <c r="D267" s="5"/>
    </row>
    <row r="268" customFormat="false" ht="45" hidden="false" customHeight="true" outlineLevel="0" collapsed="false">
      <c r="D268" s="5"/>
    </row>
    <row r="269" customFormat="false" ht="45" hidden="false" customHeight="true" outlineLevel="0" collapsed="false">
      <c r="D269" s="5"/>
    </row>
    <row r="270" customFormat="false" ht="45" hidden="false" customHeight="true" outlineLevel="0" collapsed="false">
      <c r="D270" s="5"/>
    </row>
    <row r="271" customFormat="false" ht="45" hidden="false" customHeight="true" outlineLevel="0" collapsed="false">
      <c r="D271" s="5"/>
    </row>
    <row r="272" customFormat="false" ht="45" hidden="false" customHeight="true" outlineLevel="0" collapsed="false">
      <c r="D272" s="5"/>
    </row>
    <row r="273" customFormat="false" ht="45" hidden="false" customHeight="true" outlineLevel="0" collapsed="false">
      <c r="D273" s="5"/>
    </row>
    <row r="274" customFormat="false" ht="45" hidden="false" customHeight="true" outlineLevel="0" collapsed="false">
      <c r="D274" s="5"/>
    </row>
    <row r="275" customFormat="false" ht="45" hidden="false" customHeight="true" outlineLevel="0" collapsed="false">
      <c r="D275" s="5"/>
    </row>
    <row r="276" customFormat="false" ht="45" hidden="false" customHeight="true" outlineLevel="0" collapsed="false">
      <c r="D276" s="5"/>
    </row>
    <row r="277" customFormat="false" ht="45" hidden="false" customHeight="true" outlineLevel="0" collapsed="false">
      <c r="D277" s="5"/>
    </row>
    <row r="278" customFormat="false" ht="45" hidden="false" customHeight="true" outlineLevel="0" collapsed="false">
      <c r="D278" s="5"/>
    </row>
    <row r="279" customFormat="false" ht="45" hidden="false" customHeight="true" outlineLevel="0" collapsed="false">
      <c r="D279" s="5"/>
    </row>
    <row r="280" customFormat="false" ht="45" hidden="false" customHeight="true" outlineLevel="0" collapsed="false">
      <c r="D280" s="5"/>
    </row>
    <row r="281" customFormat="false" ht="45" hidden="false" customHeight="true" outlineLevel="0" collapsed="false">
      <c r="D281" s="5"/>
    </row>
    <row r="282" customFormat="false" ht="45" hidden="false" customHeight="true" outlineLevel="0" collapsed="false">
      <c r="D282" s="5"/>
    </row>
    <row r="283" customFormat="false" ht="45" hidden="false" customHeight="true" outlineLevel="0" collapsed="false">
      <c r="D283" s="5"/>
    </row>
    <row r="284" customFormat="false" ht="45" hidden="false" customHeight="true" outlineLevel="0" collapsed="false">
      <c r="D284" s="5"/>
    </row>
    <row r="285" customFormat="false" ht="45" hidden="false" customHeight="true" outlineLevel="0" collapsed="false">
      <c r="D285" s="5"/>
    </row>
    <row r="286" customFormat="false" ht="45" hidden="false" customHeight="true" outlineLevel="0" collapsed="false">
      <c r="D286" s="5"/>
    </row>
    <row r="287" customFormat="false" ht="45" hidden="false" customHeight="true" outlineLevel="0" collapsed="false">
      <c r="D287" s="5"/>
    </row>
    <row r="288" customFormat="false" ht="45" hidden="false" customHeight="true" outlineLevel="0" collapsed="false">
      <c r="D288" s="5"/>
    </row>
    <row r="289" customFormat="false" ht="45" hidden="false" customHeight="true" outlineLevel="0" collapsed="false">
      <c r="D289" s="5"/>
    </row>
    <row r="290" customFormat="false" ht="45" hidden="false" customHeight="true" outlineLevel="0" collapsed="false">
      <c r="D290" s="5"/>
    </row>
    <row r="291" customFormat="false" ht="45" hidden="false" customHeight="true" outlineLevel="0" collapsed="false">
      <c r="D291" s="5"/>
    </row>
    <row r="292" customFormat="false" ht="45" hidden="false" customHeight="true" outlineLevel="0" collapsed="false">
      <c r="D292" s="5"/>
    </row>
    <row r="293" customFormat="false" ht="45" hidden="false" customHeight="true" outlineLevel="0" collapsed="false">
      <c r="D293" s="5"/>
    </row>
    <row r="294" customFormat="false" ht="45" hidden="false" customHeight="true" outlineLevel="0" collapsed="false">
      <c r="D294" s="5"/>
    </row>
    <row r="295" customFormat="false" ht="45" hidden="false" customHeight="true" outlineLevel="0" collapsed="false">
      <c r="D295" s="5"/>
    </row>
    <row r="296" customFormat="false" ht="45" hidden="false" customHeight="true" outlineLevel="0" collapsed="false">
      <c r="D296" s="5"/>
    </row>
    <row r="297" customFormat="false" ht="45" hidden="false" customHeight="true" outlineLevel="0" collapsed="false">
      <c r="D297" s="5"/>
    </row>
    <row r="298" customFormat="false" ht="45" hidden="false" customHeight="true" outlineLevel="0" collapsed="false">
      <c r="D298" s="5"/>
    </row>
    <row r="299" customFormat="false" ht="45" hidden="false" customHeight="true" outlineLevel="0" collapsed="false">
      <c r="D299" s="5"/>
    </row>
    <row r="300" customFormat="false" ht="45" hidden="false" customHeight="true" outlineLevel="0" collapsed="false">
      <c r="D300" s="5"/>
    </row>
    <row r="301" customFormat="false" ht="45" hidden="false" customHeight="true" outlineLevel="0" collapsed="false">
      <c r="D301" s="5"/>
    </row>
    <row r="302" customFormat="false" ht="45" hidden="false" customHeight="true" outlineLevel="0" collapsed="false">
      <c r="D302" s="5"/>
    </row>
    <row r="303" customFormat="false" ht="45" hidden="false" customHeight="true" outlineLevel="0" collapsed="false">
      <c r="D303" s="5"/>
    </row>
    <row r="304" customFormat="false" ht="45" hidden="false" customHeight="true" outlineLevel="0" collapsed="false">
      <c r="D304" s="5"/>
    </row>
    <row r="305" customFormat="false" ht="45" hidden="false" customHeight="true" outlineLevel="0" collapsed="false">
      <c r="D305" s="5"/>
    </row>
    <row r="306" customFormat="false" ht="45" hidden="false" customHeight="true" outlineLevel="0" collapsed="false">
      <c r="D306" s="5"/>
    </row>
    <row r="307" customFormat="false" ht="45" hidden="false" customHeight="true" outlineLevel="0" collapsed="false">
      <c r="D307" s="5"/>
    </row>
    <row r="308" customFormat="false" ht="45" hidden="false" customHeight="true" outlineLevel="0" collapsed="false">
      <c r="D308" s="5"/>
    </row>
    <row r="309" customFormat="false" ht="45" hidden="false" customHeight="true" outlineLevel="0" collapsed="false">
      <c r="D309" s="5"/>
    </row>
    <row r="310" customFormat="false" ht="45" hidden="false" customHeight="true" outlineLevel="0" collapsed="false">
      <c r="D310" s="5"/>
    </row>
    <row r="311" customFormat="false" ht="45" hidden="false" customHeight="true" outlineLevel="0" collapsed="false">
      <c r="D311" s="5"/>
    </row>
    <row r="312" customFormat="false" ht="45" hidden="false" customHeight="true" outlineLevel="0" collapsed="false">
      <c r="D312" s="5"/>
    </row>
    <row r="313" customFormat="false" ht="45" hidden="false" customHeight="true" outlineLevel="0" collapsed="false">
      <c r="D313" s="5"/>
    </row>
    <row r="314" customFormat="false" ht="45" hidden="false" customHeight="true" outlineLevel="0" collapsed="false">
      <c r="D314" s="5"/>
    </row>
    <row r="315" customFormat="false" ht="45" hidden="false" customHeight="true" outlineLevel="0" collapsed="false">
      <c r="D315" s="5"/>
    </row>
    <row r="316" customFormat="false" ht="45" hidden="false" customHeight="true" outlineLevel="0" collapsed="false">
      <c r="D316" s="5"/>
    </row>
    <row r="317" customFormat="false" ht="45" hidden="false" customHeight="true" outlineLevel="0" collapsed="false">
      <c r="D317" s="5"/>
    </row>
    <row r="318" customFormat="false" ht="45" hidden="false" customHeight="true" outlineLevel="0" collapsed="false">
      <c r="D318" s="5"/>
    </row>
    <row r="319" customFormat="false" ht="45" hidden="false" customHeight="true" outlineLevel="0" collapsed="false">
      <c r="D319" s="5"/>
    </row>
    <row r="320" customFormat="false" ht="45" hidden="false" customHeight="true" outlineLevel="0" collapsed="false">
      <c r="D320" s="5"/>
    </row>
    <row r="321" customFormat="false" ht="45" hidden="false" customHeight="true" outlineLevel="0" collapsed="false">
      <c r="D321" s="5"/>
    </row>
    <row r="322" customFormat="false" ht="45" hidden="false" customHeight="true" outlineLevel="0" collapsed="false">
      <c r="D322" s="5"/>
    </row>
    <row r="323" customFormat="false" ht="45" hidden="false" customHeight="true" outlineLevel="0" collapsed="false">
      <c r="D323" s="5"/>
    </row>
    <row r="324" customFormat="false" ht="45" hidden="false" customHeight="true" outlineLevel="0" collapsed="false">
      <c r="D324" s="5"/>
    </row>
    <row r="325" customFormat="false" ht="45" hidden="false" customHeight="true" outlineLevel="0" collapsed="false">
      <c r="D325" s="5"/>
    </row>
    <row r="326" customFormat="false" ht="45" hidden="false" customHeight="true" outlineLevel="0" collapsed="false">
      <c r="D326" s="5"/>
    </row>
    <row r="327" customFormat="false" ht="45" hidden="false" customHeight="true" outlineLevel="0" collapsed="false">
      <c r="D327" s="5"/>
    </row>
    <row r="328" customFormat="false" ht="45" hidden="false" customHeight="true" outlineLevel="0" collapsed="false">
      <c r="D328" s="5"/>
    </row>
    <row r="329" customFormat="false" ht="45" hidden="false" customHeight="true" outlineLevel="0" collapsed="false">
      <c r="D329" s="5"/>
    </row>
    <row r="330" customFormat="false" ht="45" hidden="false" customHeight="true" outlineLevel="0" collapsed="false">
      <c r="D330" s="5"/>
    </row>
    <row r="331" customFormat="false" ht="45" hidden="false" customHeight="true" outlineLevel="0" collapsed="false">
      <c r="D331" s="5"/>
    </row>
    <row r="332" customFormat="false" ht="45" hidden="false" customHeight="true" outlineLevel="0" collapsed="false">
      <c r="D332" s="5"/>
    </row>
    <row r="333" customFormat="false" ht="45" hidden="false" customHeight="true" outlineLevel="0" collapsed="false">
      <c r="D333" s="5"/>
    </row>
    <row r="334" customFormat="false" ht="45" hidden="false" customHeight="true" outlineLevel="0" collapsed="false">
      <c r="D334" s="5"/>
    </row>
    <row r="335" customFormat="false" ht="45" hidden="false" customHeight="true" outlineLevel="0" collapsed="false">
      <c r="D335" s="5"/>
    </row>
    <row r="336" customFormat="false" ht="45" hidden="false" customHeight="true" outlineLevel="0" collapsed="false">
      <c r="D336" s="5"/>
    </row>
    <row r="337" customFormat="false" ht="45" hidden="false" customHeight="true" outlineLevel="0" collapsed="false">
      <c r="D337" s="5"/>
    </row>
    <row r="338" customFormat="false" ht="45" hidden="false" customHeight="true" outlineLevel="0" collapsed="false">
      <c r="D338" s="5"/>
    </row>
    <row r="339" customFormat="false" ht="45" hidden="false" customHeight="true" outlineLevel="0" collapsed="false">
      <c r="D339" s="5"/>
    </row>
    <row r="340" customFormat="false" ht="45" hidden="false" customHeight="true" outlineLevel="0" collapsed="false">
      <c r="D340" s="5"/>
    </row>
    <row r="341" customFormat="false" ht="45" hidden="false" customHeight="true" outlineLevel="0" collapsed="false">
      <c r="D341" s="5"/>
    </row>
    <row r="342" customFormat="false" ht="45" hidden="false" customHeight="true" outlineLevel="0" collapsed="false">
      <c r="D342" s="5"/>
    </row>
    <row r="343" customFormat="false" ht="45" hidden="false" customHeight="true" outlineLevel="0" collapsed="false">
      <c r="D343" s="5"/>
    </row>
    <row r="344" customFormat="false" ht="45" hidden="false" customHeight="true" outlineLevel="0" collapsed="false">
      <c r="D344" s="5"/>
    </row>
    <row r="345" customFormat="false" ht="45" hidden="false" customHeight="true" outlineLevel="0" collapsed="false">
      <c r="D345" s="5"/>
    </row>
    <row r="346" customFormat="false" ht="45" hidden="false" customHeight="true" outlineLevel="0" collapsed="false">
      <c r="D346" s="5"/>
    </row>
    <row r="347" customFormat="false" ht="45" hidden="false" customHeight="true" outlineLevel="0" collapsed="false">
      <c r="D347" s="5"/>
    </row>
    <row r="348" customFormat="false" ht="45" hidden="false" customHeight="true" outlineLevel="0" collapsed="false">
      <c r="D348" s="5"/>
    </row>
    <row r="349" customFormat="false" ht="45" hidden="false" customHeight="true" outlineLevel="0" collapsed="false">
      <c r="D349" s="5"/>
    </row>
    <row r="350" customFormat="false" ht="45" hidden="false" customHeight="true" outlineLevel="0" collapsed="false">
      <c r="D350" s="5"/>
    </row>
    <row r="351" customFormat="false" ht="45" hidden="false" customHeight="true" outlineLevel="0" collapsed="false">
      <c r="D351" s="5"/>
    </row>
    <row r="352" customFormat="false" ht="45" hidden="false" customHeight="true" outlineLevel="0" collapsed="false">
      <c r="D352" s="5"/>
    </row>
    <row r="353" customFormat="false" ht="45" hidden="false" customHeight="true" outlineLevel="0" collapsed="false">
      <c r="D353" s="5"/>
    </row>
    <row r="354" customFormat="false" ht="45" hidden="false" customHeight="true" outlineLevel="0" collapsed="false">
      <c r="D354" s="5"/>
    </row>
    <row r="355" customFormat="false" ht="45" hidden="false" customHeight="true" outlineLevel="0" collapsed="false">
      <c r="D355" s="5"/>
    </row>
    <row r="356" customFormat="false" ht="45" hidden="false" customHeight="true" outlineLevel="0" collapsed="false">
      <c r="D356" s="5"/>
    </row>
    <row r="357" customFormat="false" ht="45" hidden="false" customHeight="true" outlineLevel="0" collapsed="false">
      <c r="D357" s="5"/>
    </row>
    <row r="358" customFormat="false" ht="45" hidden="false" customHeight="true" outlineLevel="0" collapsed="false">
      <c r="D358" s="5"/>
    </row>
    <row r="359" customFormat="false" ht="45" hidden="false" customHeight="true" outlineLevel="0" collapsed="false">
      <c r="D359" s="5"/>
    </row>
    <row r="360" customFormat="false" ht="45" hidden="false" customHeight="true" outlineLevel="0" collapsed="false">
      <c r="D360" s="5"/>
    </row>
    <row r="361" customFormat="false" ht="45" hidden="false" customHeight="true" outlineLevel="0" collapsed="false">
      <c r="D361" s="5"/>
    </row>
    <row r="362" customFormat="false" ht="45" hidden="false" customHeight="true" outlineLevel="0" collapsed="false">
      <c r="D362" s="5"/>
    </row>
    <row r="363" customFormat="false" ht="45" hidden="false" customHeight="true" outlineLevel="0" collapsed="false">
      <c r="D363" s="5"/>
    </row>
    <row r="364" customFormat="false" ht="45" hidden="false" customHeight="true" outlineLevel="0" collapsed="false">
      <c r="D364" s="5"/>
    </row>
    <row r="365" customFormat="false" ht="45" hidden="false" customHeight="true" outlineLevel="0" collapsed="false">
      <c r="D365" s="5"/>
    </row>
    <row r="366" customFormat="false" ht="45" hidden="false" customHeight="true" outlineLevel="0" collapsed="false">
      <c r="D366" s="5"/>
    </row>
    <row r="367" customFormat="false" ht="45" hidden="false" customHeight="true" outlineLevel="0" collapsed="false">
      <c r="D367" s="5"/>
    </row>
    <row r="368" customFormat="false" ht="45" hidden="false" customHeight="true" outlineLevel="0" collapsed="false">
      <c r="D368" s="5"/>
    </row>
    <row r="369" customFormat="false" ht="45" hidden="false" customHeight="true" outlineLevel="0" collapsed="false">
      <c r="D369" s="5"/>
    </row>
    <row r="370" customFormat="false" ht="45" hidden="false" customHeight="true" outlineLevel="0" collapsed="false">
      <c r="D370" s="5"/>
    </row>
    <row r="371" customFormat="false" ht="45" hidden="false" customHeight="true" outlineLevel="0" collapsed="false">
      <c r="D371" s="5"/>
    </row>
    <row r="372" customFormat="false" ht="45" hidden="false" customHeight="true" outlineLevel="0" collapsed="false">
      <c r="D372" s="5"/>
    </row>
    <row r="373" customFormat="false" ht="45" hidden="false" customHeight="true" outlineLevel="0" collapsed="false">
      <c r="D373" s="5"/>
    </row>
    <row r="374" customFormat="false" ht="45" hidden="false" customHeight="true" outlineLevel="0" collapsed="false">
      <c r="D374" s="5"/>
    </row>
    <row r="375" customFormat="false" ht="45" hidden="false" customHeight="true" outlineLevel="0" collapsed="false">
      <c r="D375" s="5"/>
    </row>
    <row r="376" customFormat="false" ht="45" hidden="false" customHeight="true" outlineLevel="0" collapsed="false">
      <c r="D376" s="5"/>
    </row>
    <row r="377" customFormat="false" ht="45" hidden="false" customHeight="true" outlineLevel="0" collapsed="false">
      <c r="D377" s="5"/>
    </row>
    <row r="378" customFormat="false" ht="45" hidden="false" customHeight="true" outlineLevel="0" collapsed="false">
      <c r="D378" s="5"/>
    </row>
    <row r="379" customFormat="false" ht="45" hidden="false" customHeight="true" outlineLevel="0" collapsed="false">
      <c r="D379" s="5"/>
    </row>
    <row r="380" customFormat="false" ht="45" hidden="false" customHeight="true" outlineLevel="0" collapsed="false">
      <c r="D380" s="5"/>
    </row>
    <row r="381" customFormat="false" ht="45" hidden="false" customHeight="true" outlineLevel="0" collapsed="false">
      <c r="D381" s="5"/>
    </row>
    <row r="382" customFormat="false" ht="45" hidden="false" customHeight="true" outlineLevel="0" collapsed="false">
      <c r="D382" s="5"/>
    </row>
    <row r="383" customFormat="false" ht="45" hidden="false" customHeight="true" outlineLevel="0" collapsed="false">
      <c r="D383" s="5"/>
    </row>
    <row r="384" customFormat="false" ht="45" hidden="false" customHeight="true" outlineLevel="0" collapsed="false">
      <c r="D384" s="5"/>
    </row>
    <row r="385" customFormat="false" ht="45" hidden="false" customHeight="true" outlineLevel="0" collapsed="false">
      <c r="D385" s="5"/>
    </row>
    <row r="386" customFormat="false" ht="45" hidden="false" customHeight="true" outlineLevel="0" collapsed="false">
      <c r="D386" s="5"/>
    </row>
    <row r="387" customFormat="false" ht="45" hidden="false" customHeight="true" outlineLevel="0" collapsed="false">
      <c r="D387" s="5"/>
    </row>
    <row r="388" customFormat="false" ht="45" hidden="false" customHeight="true" outlineLevel="0" collapsed="false">
      <c r="D388" s="5"/>
    </row>
    <row r="389" customFormat="false" ht="45" hidden="false" customHeight="true" outlineLevel="0" collapsed="false">
      <c r="D389" s="5"/>
    </row>
    <row r="390" customFormat="false" ht="45" hidden="false" customHeight="true" outlineLevel="0" collapsed="false">
      <c r="D390" s="5"/>
    </row>
    <row r="391" customFormat="false" ht="45" hidden="false" customHeight="true" outlineLevel="0" collapsed="false">
      <c r="D391" s="5"/>
    </row>
    <row r="392" customFormat="false" ht="45" hidden="false" customHeight="true" outlineLevel="0" collapsed="false">
      <c r="D392" s="5"/>
    </row>
    <row r="393" customFormat="false" ht="45" hidden="false" customHeight="true" outlineLevel="0" collapsed="false">
      <c r="D393" s="5"/>
    </row>
    <row r="394" customFormat="false" ht="45" hidden="false" customHeight="true" outlineLevel="0" collapsed="false">
      <c r="D394" s="5"/>
    </row>
    <row r="395" customFormat="false" ht="45" hidden="false" customHeight="true" outlineLevel="0" collapsed="false">
      <c r="D395" s="5"/>
    </row>
    <row r="396" customFormat="false" ht="45" hidden="false" customHeight="true" outlineLevel="0" collapsed="false">
      <c r="D396" s="5"/>
    </row>
    <row r="397" customFormat="false" ht="45" hidden="false" customHeight="true" outlineLevel="0" collapsed="false">
      <c r="D397" s="5"/>
    </row>
    <row r="398" customFormat="false" ht="45" hidden="false" customHeight="true" outlineLevel="0" collapsed="false">
      <c r="D398" s="5"/>
    </row>
    <row r="399" customFormat="false" ht="45" hidden="false" customHeight="true" outlineLevel="0" collapsed="false">
      <c r="D399" s="5"/>
    </row>
    <row r="400" customFormat="false" ht="45" hidden="false" customHeight="true" outlineLevel="0" collapsed="false">
      <c r="D400" s="5"/>
    </row>
    <row r="401" customFormat="false" ht="45" hidden="false" customHeight="true" outlineLevel="0" collapsed="false">
      <c r="D401" s="5"/>
    </row>
    <row r="402" customFormat="false" ht="45" hidden="false" customHeight="true" outlineLevel="0" collapsed="false">
      <c r="D402" s="5"/>
    </row>
    <row r="403" customFormat="false" ht="45" hidden="false" customHeight="true" outlineLevel="0" collapsed="false">
      <c r="D403" s="5"/>
    </row>
    <row r="404" customFormat="false" ht="45" hidden="false" customHeight="true" outlineLevel="0" collapsed="false">
      <c r="D404" s="5"/>
    </row>
    <row r="405" customFormat="false" ht="45" hidden="false" customHeight="true" outlineLevel="0" collapsed="false">
      <c r="D405" s="5"/>
    </row>
    <row r="406" customFormat="false" ht="45" hidden="false" customHeight="true" outlineLevel="0" collapsed="false">
      <c r="D406" s="5"/>
    </row>
    <row r="407" customFormat="false" ht="45" hidden="false" customHeight="true" outlineLevel="0" collapsed="false">
      <c r="D407" s="5"/>
    </row>
    <row r="408" customFormat="false" ht="45" hidden="false" customHeight="true" outlineLevel="0" collapsed="false">
      <c r="D408" s="5"/>
    </row>
    <row r="409" customFormat="false" ht="45" hidden="false" customHeight="true" outlineLevel="0" collapsed="false">
      <c r="D409" s="5"/>
    </row>
    <row r="410" customFormat="false" ht="45" hidden="false" customHeight="true" outlineLevel="0" collapsed="false">
      <c r="D410" s="5"/>
    </row>
    <row r="411" customFormat="false" ht="45" hidden="false" customHeight="true" outlineLevel="0" collapsed="false">
      <c r="D411" s="5"/>
    </row>
    <row r="412" customFormat="false" ht="45" hidden="false" customHeight="true" outlineLevel="0" collapsed="false">
      <c r="D412" s="5"/>
    </row>
    <row r="413" customFormat="false" ht="45" hidden="false" customHeight="true" outlineLevel="0" collapsed="false">
      <c r="D413" s="5"/>
    </row>
    <row r="414" customFormat="false" ht="45" hidden="false" customHeight="true" outlineLevel="0" collapsed="false">
      <c r="D414" s="5"/>
    </row>
    <row r="415" customFormat="false" ht="45" hidden="false" customHeight="true" outlineLevel="0" collapsed="false">
      <c r="D415" s="5"/>
    </row>
    <row r="416" customFormat="false" ht="45" hidden="false" customHeight="true" outlineLevel="0" collapsed="false">
      <c r="D416" s="5"/>
    </row>
    <row r="417" customFormat="false" ht="45" hidden="false" customHeight="true" outlineLevel="0" collapsed="false">
      <c r="D417" s="5"/>
    </row>
    <row r="418" customFormat="false" ht="45" hidden="false" customHeight="true" outlineLevel="0" collapsed="false">
      <c r="D418" s="5"/>
    </row>
    <row r="419" customFormat="false" ht="45" hidden="false" customHeight="true" outlineLevel="0" collapsed="false">
      <c r="D419" s="5"/>
    </row>
    <row r="420" customFormat="false" ht="45" hidden="false" customHeight="true" outlineLevel="0" collapsed="false">
      <c r="D420" s="5"/>
    </row>
    <row r="421" customFormat="false" ht="45" hidden="false" customHeight="true" outlineLevel="0" collapsed="false">
      <c r="D421" s="5"/>
    </row>
    <row r="422" customFormat="false" ht="45" hidden="false" customHeight="true" outlineLevel="0" collapsed="false">
      <c r="D422" s="5"/>
    </row>
    <row r="423" customFormat="false" ht="45" hidden="false" customHeight="true" outlineLevel="0" collapsed="false">
      <c r="D423" s="5"/>
    </row>
    <row r="424" customFormat="false" ht="45" hidden="false" customHeight="true" outlineLevel="0" collapsed="false">
      <c r="D424" s="5"/>
    </row>
    <row r="425" customFormat="false" ht="45" hidden="false" customHeight="true" outlineLevel="0" collapsed="false">
      <c r="D425" s="5"/>
    </row>
    <row r="426" customFormat="false" ht="45" hidden="false" customHeight="true" outlineLevel="0" collapsed="false">
      <c r="D426" s="5"/>
    </row>
    <row r="427" customFormat="false" ht="45" hidden="false" customHeight="true" outlineLevel="0" collapsed="false">
      <c r="D427" s="5"/>
    </row>
    <row r="428" customFormat="false" ht="45" hidden="false" customHeight="true" outlineLevel="0" collapsed="false">
      <c r="D428" s="5"/>
    </row>
    <row r="429" customFormat="false" ht="45" hidden="false" customHeight="true" outlineLevel="0" collapsed="false">
      <c r="D429" s="5"/>
    </row>
    <row r="430" customFormat="false" ht="45" hidden="false" customHeight="true" outlineLevel="0" collapsed="false">
      <c r="D430" s="5"/>
    </row>
    <row r="431" customFormat="false" ht="45" hidden="false" customHeight="true" outlineLevel="0" collapsed="false">
      <c r="D431" s="5"/>
    </row>
    <row r="432" customFormat="false" ht="45" hidden="false" customHeight="true" outlineLevel="0" collapsed="false">
      <c r="D432" s="5"/>
    </row>
    <row r="433" customFormat="false" ht="45" hidden="false" customHeight="true" outlineLevel="0" collapsed="false">
      <c r="D433" s="5"/>
    </row>
    <row r="434" customFormat="false" ht="45" hidden="false" customHeight="true" outlineLevel="0" collapsed="false">
      <c r="D434" s="5"/>
    </row>
    <row r="435" customFormat="false" ht="45" hidden="false" customHeight="true" outlineLevel="0" collapsed="false">
      <c r="D435" s="5"/>
    </row>
    <row r="436" customFormat="false" ht="45" hidden="false" customHeight="true" outlineLevel="0" collapsed="false">
      <c r="D436" s="5"/>
    </row>
    <row r="437" customFormat="false" ht="45" hidden="false" customHeight="true" outlineLevel="0" collapsed="false">
      <c r="D437" s="5"/>
    </row>
    <row r="438" customFormat="false" ht="45" hidden="false" customHeight="true" outlineLevel="0" collapsed="false">
      <c r="D438" s="5"/>
    </row>
    <row r="439" customFormat="false" ht="45" hidden="false" customHeight="true" outlineLevel="0" collapsed="false">
      <c r="D439" s="5"/>
    </row>
    <row r="440" customFormat="false" ht="45" hidden="false" customHeight="true" outlineLevel="0" collapsed="false">
      <c r="D440" s="5"/>
    </row>
    <row r="441" customFormat="false" ht="45" hidden="false" customHeight="true" outlineLevel="0" collapsed="false">
      <c r="D441" s="5"/>
    </row>
    <row r="442" customFormat="false" ht="45" hidden="false" customHeight="true" outlineLevel="0" collapsed="false">
      <c r="D442" s="5"/>
    </row>
    <row r="443" customFormat="false" ht="45" hidden="false" customHeight="true" outlineLevel="0" collapsed="false">
      <c r="D443" s="5"/>
    </row>
    <row r="444" customFormat="false" ht="45" hidden="false" customHeight="true" outlineLevel="0" collapsed="false">
      <c r="D444" s="5"/>
    </row>
    <row r="445" customFormat="false" ht="45" hidden="false" customHeight="true" outlineLevel="0" collapsed="false">
      <c r="D445" s="5"/>
    </row>
    <row r="446" customFormat="false" ht="45" hidden="false" customHeight="true" outlineLevel="0" collapsed="false">
      <c r="D446" s="5"/>
    </row>
    <row r="447" customFormat="false" ht="45" hidden="false" customHeight="true" outlineLevel="0" collapsed="false">
      <c r="D447" s="5"/>
    </row>
    <row r="448" customFormat="false" ht="45" hidden="false" customHeight="true" outlineLevel="0" collapsed="false">
      <c r="D448" s="5"/>
    </row>
    <row r="449" customFormat="false" ht="45" hidden="false" customHeight="true" outlineLevel="0" collapsed="false">
      <c r="D449" s="5"/>
    </row>
    <row r="450" customFormat="false" ht="45" hidden="false" customHeight="true" outlineLevel="0" collapsed="false">
      <c r="D450" s="5"/>
    </row>
    <row r="451" customFormat="false" ht="45" hidden="false" customHeight="true" outlineLevel="0" collapsed="false">
      <c r="D451" s="5"/>
    </row>
    <row r="452" customFormat="false" ht="45" hidden="false" customHeight="true" outlineLevel="0" collapsed="false">
      <c r="D452" s="5"/>
    </row>
    <row r="453" customFormat="false" ht="45" hidden="false" customHeight="true" outlineLevel="0" collapsed="false">
      <c r="D453" s="5"/>
    </row>
    <row r="454" customFormat="false" ht="45" hidden="false" customHeight="true" outlineLevel="0" collapsed="false">
      <c r="D454" s="5"/>
    </row>
    <row r="455" customFormat="false" ht="45" hidden="false" customHeight="true" outlineLevel="0" collapsed="false">
      <c r="D455" s="5"/>
    </row>
    <row r="456" customFormat="false" ht="45" hidden="false" customHeight="true" outlineLevel="0" collapsed="false">
      <c r="D456" s="5"/>
    </row>
    <row r="457" customFormat="false" ht="45" hidden="false" customHeight="true" outlineLevel="0" collapsed="false">
      <c r="D457" s="5"/>
    </row>
    <row r="458" customFormat="false" ht="45" hidden="false" customHeight="true" outlineLevel="0" collapsed="false">
      <c r="D458" s="5"/>
    </row>
    <row r="459" customFormat="false" ht="45" hidden="false" customHeight="true" outlineLevel="0" collapsed="false">
      <c r="D459" s="5"/>
    </row>
    <row r="460" customFormat="false" ht="45" hidden="false" customHeight="true" outlineLevel="0" collapsed="false">
      <c r="D460" s="5"/>
    </row>
    <row r="461" customFormat="false" ht="45" hidden="false" customHeight="true" outlineLevel="0" collapsed="false">
      <c r="D461" s="5"/>
    </row>
    <row r="462" customFormat="false" ht="45" hidden="false" customHeight="true" outlineLevel="0" collapsed="false">
      <c r="D462" s="5"/>
    </row>
    <row r="463" customFormat="false" ht="45" hidden="false" customHeight="true" outlineLevel="0" collapsed="false">
      <c r="D463" s="5"/>
    </row>
    <row r="464" customFormat="false" ht="45" hidden="false" customHeight="true" outlineLevel="0" collapsed="false">
      <c r="D464" s="5"/>
    </row>
    <row r="465" customFormat="false" ht="45" hidden="false" customHeight="true" outlineLevel="0" collapsed="false">
      <c r="D465" s="5"/>
    </row>
    <row r="466" customFormat="false" ht="45" hidden="false" customHeight="true" outlineLevel="0" collapsed="false">
      <c r="D466" s="5"/>
    </row>
    <row r="467" customFormat="false" ht="45" hidden="false" customHeight="true" outlineLevel="0" collapsed="false">
      <c r="D467" s="5"/>
    </row>
    <row r="468" customFormat="false" ht="45" hidden="false" customHeight="true" outlineLevel="0" collapsed="false">
      <c r="D468" s="5"/>
    </row>
    <row r="469" customFormat="false" ht="45" hidden="false" customHeight="true" outlineLevel="0" collapsed="false">
      <c r="D469" s="5"/>
    </row>
    <row r="470" customFormat="false" ht="45" hidden="false" customHeight="true" outlineLevel="0" collapsed="false">
      <c r="D470" s="5"/>
    </row>
    <row r="471" customFormat="false" ht="45" hidden="false" customHeight="true" outlineLevel="0" collapsed="false">
      <c r="D471" s="5"/>
    </row>
    <row r="472" customFormat="false" ht="45" hidden="false" customHeight="true" outlineLevel="0" collapsed="false">
      <c r="D472" s="5"/>
    </row>
    <row r="473" customFormat="false" ht="45" hidden="false" customHeight="true" outlineLevel="0" collapsed="false">
      <c r="D473" s="5"/>
    </row>
    <row r="474" customFormat="false" ht="45" hidden="false" customHeight="true" outlineLevel="0" collapsed="false">
      <c r="D474" s="5"/>
    </row>
    <row r="475" customFormat="false" ht="45" hidden="false" customHeight="true" outlineLevel="0" collapsed="false">
      <c r="D475" s="5"/>
    </row>
    <row r="476" customFormat="false" ht="45" hidden="false" customHeight="true" outlineLevel="0" collapsed="false">
      <c r="D476" s="5"/>
    </row>
    <row r="477" customFormat="false" ht="45" hidden="false" customHeight="true" outlineLevel="0" collapsed="false">
      <c r="D477" s="5"/>
    </row>
    <row r="478" customFormat="false" ht="45" hidden="false" customHeight="true" outlineLevel="0" collapsed="false">
      <c r="D478" s="5"/>
    </row>
    <row r="479" customFormat="false" ht="45" hidden="false" customHeight="true" outlineLevel="0" collapsed="false">
      <c r="D479" s="5"/>
    </row>
    <row r="480" customFormat="false" ht="45" hidden="false" customHeight="true" outlineLevel="0" collapsed="false">
      <c r="D480" s="5"/>
    </row>
    <row r="481" customFormat="false" ht="45" hidden="false" customHeight="true" outlineLevel="0" collapsed="false">
      <c r="D481" s="5"/>
    </row>
    <row r="482" customFormat="false" ht="45" hidden="false" customHeight="true" outlineLevel="0" collapsed="false">
      <c r="D482" s="5"/>
    </row>
    <row r="483" customFormat="false" ht="45" hidden="false" customHeight="true" outlineLevel="0" collapsed="false">
      <c r="D483" s="5"/>
    </row>
    <row r="484" customFormat="false" ht="45" hidden="false" customHeight="true" outlineLevel="0" collapsed="false">
      <c r="D484" s="5"/>
    </row>
    <row r="485" customFormat="false" ht="45" hidden="false" customHeight="true" outlineLevel="0" collapsed="false">
      <c r="D485" s="5"/>
    </row>
    <row r="486" customFormat="false" ht="45" hidden="false" customHeight="true" outlineLevel="0" collapsed="false">
      <c r="D486" s="5"/>
    </row>
    <row r="487" customFormat="false" ht="45" hidden="false" customHeight="true" outlineLevel="0" collapsed="false">
      <c r="D487" s="5"/>
    </row>
    <row r="488" customFormat="false" ht="45" hidden="false" customHeight="true" outlineLevel="0" collapsed="false">
      <c r="D488" s="5"/>
    </row>
    <row r="489" customFormat="false" ht="45" hidden="false" customHeight="true" outlineLevel="0" collapsed="false">
      <c r="D489" s="5"/>
    </row>
    <row r="490" customFormat="false" ht="45" hidden="false" customHeight="true" outlineLevel="0" collapsed="false">
      <c r="D490" s="5"/>
    </row>
    <row r="491" customFormat="false" ht="45" hidden="false" customHeight="true" outlineLevel="0" collapsed="false">
      <c r="D491" s="5"/>
    </row>
    <row r="492" customFormat="false" ht="45" hidden="false" customHeight="true" outlineLevel="0" collapsed="false">
      <c r="D492" s="5"/>
    </row>
    <row r="493" customFormat="false" ht="45" hidden="false" customHeight="true" outlineLevel="0" collapsed="false">
      <c r="D493" s="5"/>
    </row>
    <row r="494" customFormat="false" ht="45" hidden="false" customHeight="true" outlineLevel="0" collapsed="false">
      <c r="D494" s="5"/>
    </row>
    <row r="495" customFormat="false" ht="45" hidden="false" customHeight="true" outlineLevel="0" collapsed="false">
      <c r="D495" s="5"/>
    </row>
    <row r="496" customFormat="false" ht="45" hidden="false" customHeight="true" outlineLevel="0" collapsed="false">
      <c r="D496" s="5"/>
    </row>
    <row r="497" customFormat="false" ht="45" hidden="false" customHeight="true" outlineLevel="0" collapsed="false">
      <c r="D497" s="5"/>
    </row>
    <row r="498" customFormat="false" ht="45" hidden="false" customHeight="true" outlineLevel="0" collapsed="false">
      <c r="D498" s="5"/>
    </row>
    <row r="499" customFormat="false" ht="45" hidden="false" customHeight="true" outlineLevel="0" collapsed="false">
      <c r="D499" s="5"/>
    </row>
    <row r="500" customFormat="false" ht="45" hidden="false" customHeight="true" outlineLevel="0" collapsed="false">
      <c r="D500" s="5"/>
    </row>
    <row r="501" customFormat="false" ht="45" hidden="false" customHeight="true" outlineLevel="0" collapsed="false">
      <c r="D501" s="5"/>
    </row>
    <row r="502" customFormat="false" ht="45" hidden="false" customHeight="true" outlineLevel="0" collapsed="false">
      <c r="D502" s="5"/>
    </row>
    <row r="503" customFormat="false" ht="45" hidden="false" customHeight="true" outlineLevel="0" collapsed="false">
      <c r="D503" s="5"/>
    </row>
    <row r="504" customFormat="false" ht="45" hidden="false" customHeight="true" outlineLevel="0" collapsed="false">
      <c r="D504" s="5"/>
    </row>
    <row r="505" customFormat="false" ht="45" hidden="false" customHeight="true" outlineLevel="0" collapsed="false">
      <c r="D505" s="5"/>
    </row>
    <row r="506" customFormat="false" ht="45" hidden="false" customHeight="true" outlineLevel="0" collapsed="false">
      <c r="D506" s="5"/>
    </row>
    <row r="507" customFormat="false" ht="45" hidden="false" customHeight="true" outlineLevel="0" collapsed="false">
      <c r="D507" s="5"/>
    </row>
    <row r="508" customFormat="false" ht="45" hidden="false" customHeight="true" outlineLevel="0" collapsed="false">
      <c r="D508" s="5"/>
    </row>
    <row r="509" customFormat="false" ht="45" hidden="false" customHeight="true" outlineLevel="0" collapsed="false">
      <c r="D509" s="5"/>
    </row>
    <row r="510" customFormat="false" ht="45" hidden="false" customHeight="true" outlineLevel="0" collapsed="false">
      <c r="D510" s="5"/>
    </row>
    <row r="511" customFormat="false" ht="45" hidden="false" customHeight="true" outlineLevel="0" collapsed="false">
      <c r="D511" s="5"/>
    </row>
    <row r="512" customFormat="false" ht="45" hidden="false" customHeight="true" outlineLevel="0" collapsed="false">
      <c r="D512" s="5"/>
    </row>
    <row r="513" customFormat="false" ht="45" hidden="false" customHeight="true" outlineLevel="0" collapsed="false">
      <c r="D513" s="5"/>
    </row>
    <row r="514" customFormat="false" ht="45" hidden="false" customHeight="true" outlineLevel="0" collapsed="false">
      <c r="D514" s="5"/>
    </row>
    <row r="515" customFormat="false" ht="45" hidden="false" customHeight="true" outlineLevel="0" collapsed="false">
      <c r="D515" s="5"/>
    </row>
    <row r="516" customFormat="false" ht="45" hidden="false" customHeight="true" outlineLevel="0" collapsed="false">
      <c r="D516" s="5"/>
    </row>
    <row r="517" customFormat="false" ht="45" hidden="false" customHeight="true" outlineLevel="0" collapsed="false">
      <c r="D517" s="5"/>
    </row>
    <row r="518" customFormat="false" ht="45" hidden="false" customHeight="true" outlineLevel="0" collapsed="false">
      <c r="D518" s="5"/>
    </row>
    <row r="519" customFormat="false" ht="45" hidden="false" customHeight="true" outlineLevel="0" collapsed="false">
      <c r="D519" s="5"/>
    </row>
    <row r="520" customFormat="false" ht="45" hidden="false" customHeight="true" outlineLevel="0" collapsed="false">
      <c r="D520" s="5"/>
    </row>
    <row r="521" customFormat="false" ht="45" hidden="false" customHeight="true" outlineLevel="0" collapsed="false">
      <c r="D521" s="5"/>
    </row>
    <row r="522" customFormat="false" ht="45" hidden="false" customHeight="true" outlineLevel="0" collapsed="false">
      <c r="D522" s="5"/>
    </row>
    <row r="523" customFormat="false" ht="45" hidden="false" customHeight="true" outlineLevel="0" collapsed="false">
      <c r="D523" s="5"/>
    </row>
    <row r="524" customFormat="false" ht="45" hidden="false" customHeight="true" outlineLevel="0" collapsed="false">
      <c r="D524" s="5"/>
    </row>
    <row r="525" customFormat="false" ht="45" hidden="false" customHeight="true" outlineLevel="0" collapsed="false">
      <c r="D525" s="5"/>
    </row>
    <row r="526" customFormat="false" ht="45" hidden="false" customHeight="true" outlineLevel="0" collapsed="false">
      <c r="D526" s="5"/>
    </row>
    <row r="527" customFormat="false" ht="45" hidden="false" customHeight="true" outlineLevel="0" collapsed="false">
      <c r="D527" s="5"/>
    </row>
    <row r="528" customFormat="false" ht="45" hidden="false" customHeight="true" outlineLevel="0" collapsed="false">
      <c r="D528" s="5"/>
    </row>
    <row r="529" customFormat="false" ht="45" hidden="false" customHeight="true" outlineLevel="0" collapsed="false">
      <c r="D529" s="5"/>
    </row>
    <row r="530" customFormat="false" ht="45" hidden="false" customHeight="true" outlineLevel="0" collapsed="false">
      <c r="D530" s="5"/>
    </row>
    <row r="531" customFormat="false" ht="45" hidden="false" customHeight="true" outlineLevel="0" collapsed="false">
      <c r="D531" s="5"/>
    </row>
    <row r="532" customFormat="false" ht="45" hidden="false" customHeight="true" outlineLevel="0" collapsed="false">
      <c r="D532" s="5"/>
    </row>
    <row r="533" customFormat="false" ht="45" hidden="false" customHeight="true" outlineLevel="0" collapsed="false">
      <c r="D533" s="5"/>
    </row>
    <row r="534" customFormat="false" ht="45" hidden="false" customHeight="true" outlineLevel="0" collapsed="false">
      <c r="D534" s="5"/>
    </row>
    <row r="535" customFormat="false" ht="45" hidden="false" customHeight="true" outlineLevel="0" collapsed="false">
      <c r="D535" s="5"/>
    </row>
    <row r="536" customFormat="false" ht="45" hidden="false" customHeight="true" outlineLevel="0" collapsed="false">
      <c r="D536" s="5"/>
    </row>
    <row r="537" customFormat="false" ht="45" hidden="false" customHeight="true" outlineLevel="0" collapsed="false">
      <c r="D537" s="5"/>
    </row>
    <row r="538" customFormat="false" ht="45" hidden="false" customHeight="true" outlineLevel="0" collapsed="false">
      <c r="D538" s="5"/>
    </row>
    <row r="539" customFormat="false" ht="45" hidden="false" customHeight="true" outlineLevel="0" collapsed="false">
      <c r="D539" s="5"/>
    </row>
    <row r="540" customFormat="false" ht="45" hidden="false" customHeight="true" outlineLevel="0" collapsed="false">
      <c r="D540" s="5"/>
    </row>
    <row r="541" customFormat="false" ht="45" hidden="false" customHeight="true" outlineLevel="0" collapsed="false">
      <c r="D541" s="5"/>
    </row>
    <row r="542" customFormat="false" ht="45" hidden="false" customHeight="true" outlineLevel="0" collapsed="false">
      <c r="D542" s="5"/>
    </row>
    <row r="543" customFormat="false" ht="45" hidden="false" customHeight="true" outlineLevel="0" collapsed="false">
      <c r="D543" s="5"/>
    </row>
    <row r="544" customFormat="false" ht="45" hidden="false" customHeight="true" outlineLevel="0" collapsed="false">
      <c r="D544" s="5"/>
    </row>
    <row r="545" customFormat="false" ht="45" hidden="false" customHeight="true" outlineLevel="0" collapsed="false">
      <c r="D545" s="5"/>
    </row>
    <row r="546" customFormat="false" ht="45" hidden="false" customHeight="true" outlineLevel="0" collapsed="false">
      <c r="D546" s="5"/>
    </row>
    <row r="547" customFormat="false" ht="45" hidden="false" customHeight="true" outlineLevel="0" collapsed="false">
      <c r="D547" s="5"/>
    </row>
    <row r="548" customFormat="false" ht="45" hidden="false" customHeight="true" outlineLevel="0" collapsed="false">
      <c r="D548" s="5"/>
    </row>
    <row r="549" customFormat="false" ht="45" hidden="false" customHeight="true" outlineLevel="0" collapsed="false">
      <c r="D549" s="5"/>
    </row>
    <row r="550" customFormat="false" ht="45" hidden="false" customHeight="true" outlineLevel="0" collapsed="false">
      <c r="D550" s="5"/>
    </row>
    <row r="551" customFormat="false" ht="45" hidden="false" customHeight="true" outlineLevel="0" collapsed="false">
      <c r="D551" s="5"/>
    </row>
    <row r="552" customFormat="false" ht="45" hidden="false" customHeight="true" outlineLevel="0" collapsed="false">
      <c r="D552" s="5"/>
    </row>
    <row r="553" customFormat="false" ht="45" hidden="false" customHeight="true" outlineLevel="0" collapsed="false">
      <c r="D553" s="5"/>
    </row>
    <row r="554" customFormat="false" ht="45" hidden="false" customHeight="true" outlineLevel="0" collapsed="false">
      <c r="D554" s="5"/>
    </row>
    <row r="555" customFormat="false" ht="45" hidden="false" customHeight="true" outlineLevel="0" collapsed="false">
      <c r="D555" s="5"/>
    </row>
    <row r="556" customFormat="false" ht="45" hidden="false" customHeight="true" outlineLevel="0" collapsed="false">
      <c r="D556" s="5"/>
    </row>
    <row r="557" customFormat="false" ht="45" hidden="false" customHeight="true" outlineLevel="0" collapsed="false">
      <c r="D557" s="5"/>
    </row>
    <row r="558" customFormat="false" ht="45" hidden="false" customHeight="true" outlineLevel="0" collapsed="false">
      <c r="D558" s="5"/>
    </row>
    <row r="559" customFormat="false" ht="45" hidden="false" customHeight="true" outlineLevel="0" collapsed="false">
      <c r="D559" s="5"/>
    </row>
    <row r="560" customFormat="false" ht="45" hidden="false" customHeight="true" outlineLevel="0" collapsed="false">
      <c r="D560" s="5"/>
    </row>
    <row r="561" customFormat="false" ht="45" hidden="false" customHeight="true" outlineLevel="0" collapsed="false">
      <c r="D561" s="5"/>
    </row>
    <row r="562" customFormat="false" ht="45" hidden="false" customHeight="true" outlineLevel="0" collapsed="false">
      <c r="D562" s="5"/>
    </row>
    <row r="563" customFormat="false" ht="45" hidden="false" customHeight="true" outlineLevel="0" collapsed="false">
      <c r="D563" s="5"/>
    </row>
    <row r="564" customFormat="false" ht="45" hidden="false" customHeight="true" outlineLevel="0" collapsed="false">
      <c r="D564" s="5"/>
    </row>
    <row r="565" customFormat="false" ht="45" hidden="false" customHeight="true" outlineLevel="0" collapsed="false">
      <c r="D565" s="5"/>
    </row>
  </sheetData>
  <mergeCells count="9">
    <mergeCell ref="E2:F2"/>
    <mergeCell ref="A3:F3"/>
    <mergeCell ref="A4:D4"/>
    <mergeCell ref="A5:D5"/>
    <mergeCell ref="A54:E54"/>
    <mergeCell ref="A56:E56"/>
    <mergeCell ref="D70:E70"/>
    <mergeCell ref="D71:E71"/>
    <mergeCell ref="A72:E72"/>
  </mergeCells>
  <dataValidations count="1">
    <dataValidation allowBlank="true" errorStyle="stop" operator="between" prompt="El número de cuenta debe colocarse sin los guiones separadores. ejemplo: 010293647586320000003547" showDropDown="false" showErrorMessage="true" showInputMessage="true" sqref="E4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590277777777778" bottom="0.590277777777778" header="0.511811023622047" footer="0.511811023622047"/>
  <pageSetup paperSize="1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pageSetUpPr fitToPage="false"/>
  </sheetPr>
  <dimension ref="A1:ADK109"/>
  <sheetViews>
    <sheetView showFormulas="false" showGridLines="true" showRowColHeaders="true" showZeros="true" rightToLeft="false" tabSelected="false" showOutlineSymbols="true" defaultGridColor="true" view="normal" topLeftCell="A58" colorId="64" zoomScale="82" zoomScaleNormal="82" zoomScalePageLayoutView="100" workbookViewId="0">
      <selection pane="topLeft" activeCell="A1" activeCellId="0" sqref="A1"/>
    </sheetView>
  </sheetViews>
  <sheetFormatPr defaultColWidth="11.43359375" defaultRowHeight="4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2" width="7.86"/>
    <col collapsed="false" customWidth="true" hidden="false" outlineLevel="0" max="3" min="3" style="2" width="8.42"/>
    <col collapsed="false" customWidth="true" hidden="false" outlineLevel="0" max="4" min="4" style="5" width="18"/>
    <col collapsed="false" customWidth="true" hidden="false" outlineLevel="0" max="5" min="5" style="5" width="51"/>
    <col collapsed="false" customWidth="true" hidden="false" outlineLevel="0" max="6" min="6" style="6" width="21.57"/>
    <col collapsed="false" customWidth="false" hidden="false" outlineLevel="0" max="16384" min="7" style="5" width="11.43"/>
  </cols>
  <sheetData>
    <row r="1" customFormat="false" ht="34.5" hidden="false" customHeight="true" outlineLevel="0" collapsed="false"/>
    <row r="2" customFormat="false" ht="34.5" hidden="false" customHeight="true" outlineLevel="0" collapsed="false">
      <c r="E2" s="9"/>
      <c r="F2" s="9"/>
    </row>
    <row r="3" customFormat="false" ht="34.5" hidden="false" customHeight="true" outlineLevel="0" collapsed="false">
      <c r="A3" s="10" t="s">
        <v>215</v>
      </c>
      <c r="B3" s="10"/>
      <c r="C3" s="10"/>
      <c r="D3" s="10"/>
      <c r="E3" s="10"/>
      <c r="F3" s="10"/>
    </row>
    <row r="4" customFormat="false" ht="34.5" hidden="false" customHeight="true" outlineLevel="0" collapsed="false">
      <c r="A4" s="11"/>
      <c r="B4" s="12"/>
      <c r="C4" s="12"/>
      <c r="D4" s="13"/>
      <c r="E4" s="13"/>
      <c r="F4" s="14"/>
    </row>
    <row r="5" customFormat="false" ht="34.5" hidden="false" customHeight="true" outlineLevel="0" collapsed="false">
      <c r="A5" s="15" t="s">
        <v>1</v>
      </c>
      <c r="B5" s="15"/>
      <c r="C5" s="15"/>
      <c r="D5" s="16" t="s">
        <v>216</v>
      </c>
      <c r="E5" s="16"/>
      <c r="F5" s="16"/>
    </row>
    <row r="6" customFormat="false" ht="34.5" hidden="false" customHeight="true" outlineLevel="0" collapsed="false">
      <c r="A6" s="17" t="s">
        <v>3</v>
      </c>
      <c r="B6" s="17"/>
      <c r="C6" s="17"/>
      <c r="D6" s="17"/>
      <c r="E6" s="17"/>
      <c r="F6" s="14"/>
    </row>
    <row r="7" customFormat="false" ht="34.5" hidden="false" customHeight="true" outlineLevel="0" collapsed="false">
      <c r="A7" s="18" t="s">
        <v>4</v>
      </c>
      <c r="B7" s="18"/>
      <c r="C7" s="18"/>
      <c r="D7" s="18"/>
      <c r="E7" s="19" t="s">
        <v>5</v>
      </c>
      <c r="F7" s="14"/>
    </row>
    <row r="8" customFormat="false" ht="34.5" hidden="false" customHeight="true" outlineLevel="0" collapsed="false">
      <c r="A8" s="9"/>
      <c r="B8" s="9"/>
      <c r="C8" s="9"/>
      <c r="D8" s="9"/>
      <c r="E8" s="9"/>
      <c r="F8" s="22"/>
    </row>
    <row r="9" s="3" customFormat="true" ht="34.5" hidden="false" customHeight="true" outlineLevel="0" collapsed="false">
      <c r="A9" s="178" t="s">
        <v>10</v>
      </c>
      <c r="B9" s="179" t="s">
        <v>11</v>
      </c>
      <c r="C9" s="180" t="s">
        <v>13</v>
      </c>
      <c r="D9" s="181" t="s">
        <v>14</v>
      </c>
      <c r="E9" s="182" t="s">
        <v>15</v>
      </c>
      <c r="F9" s="183" t="s">
        <v>17</v>
      </c>
    </row>
    <row r="10" s="3" customFormat="true" ht="34.5" hidden="false" customHeight="true" outlineLevel="0" collapsed="false">
      <c r="A10" s="184" t="n">
        <v>45414</v>
      </c>
      <c r="B10" s="45" t="s">
        <v>217</v>
      </c>
      <c r="C10" s="45" t="s">
        <v>218</v>
      </c>
      <c r="D10" s="185"/>
      <c r="E10" s="186" t="s">
        <v>129</v>
      </c>
      <c r="F10" s="187" t="n">
        <v>240</v>
      </c>
    </row>
    <row r="11" s="3" customFormat="true" ht="34.5" hidden="false" customHeight="true" outlineLevel="0" collapsed="false">
      <c r="A11" s="184" t="n">
        <v>45414</v>
      </c>
      <c r="B11" s="45" t="s">
        <v>219</v>
      </c>
      <c r="C11" s="45" t="s">
        <v>220</v>
      </c>
      <c r="D11" s="185"/>
      <c r="E11" s="186" t="s">
        <v>221</v>
      </c>
      <c r="F11" s="187" t="n">
        <v>1898.8</v>
      </c>
    </row>
    <row r="12" s="3" customFormat="true" ht="34.5" hidden="false" customHeight="true" outlineLevel="0" collapsed="false">
      <c r="A12" s="184" t="n">
        <v>45414</v>
      </c>
      <c r="B12" s="45" t="s">
        <v>222</v>
      </c>
      <c r="C12" s="45" t="s">
        <v>223</v>
      </c>
      <c r="D12" s="185"/>
      <c r="E12" s="186" t="s">
        <v>224</v>
      </c>
      <c r="F12" s="187" t="n">
        <v>1898.8</v>
      </c>
    </row>
    <row r="13" s="3" customFormat="true" ht="34.5" hidden="false" customHeight="true" outlineLevel="0" collapsed="false">
      <c r="A13" s="184" t="n">
        <v>45419</v>
      </c>
      <c r="B13" s="45" t="s">
        <v>225</v>
      </c>
      <c r="C13" s="45" t="s">
        <v>226</v>
      </c>
      <c r="D13" s="185"/>
      <c r="E13" s="186" t="s">
        <v>78</v>
      </c>
      <c r="F13" s="187" t="n">
        <v>5800</v>
      </c>
    </row>
    <row r="14" s="3" customFormat="true" ht="34.5" hidden="false" customHeight="true" outlineLevel="0" collapsed="false">
      <c r="A14" s="184" t="n">
        <v>45421</v>
      </c>
      <c r="B14" s="45" t="s">
        <v>227</v>
      </c>
      <c r="C14" s="45" t="s">
        <v>228</v>
      </c>
      <c r="D14" s="185" t="n">
        <v>30164584</v>
      </c>
      <c r="E14" s="186" t="s">
        <v>41</v>
      </c>
      <c r="F14" s="187" t="n">
        <v>3743.37</v>
      </c>
    </row>
    <row r="15" s="3" customFormat="true" ht="34.5" hidden="false" customHeight="true" outlineLevel="0" collapsed="false">
      <c r="A15" s="184" t="n">
        <v>45421</v>
      </c>
      <c r="B15" s="45" t="s">
        <v>229</v>
      </c>
      <c r="C15" s="45" t="s">
        <v>230</v>
      </c>
      <c r="D15" s="185" t="n">
        <v>30164599</v>
      </c>
      <c r="E15" s="186" t="s">
        <v>147</v>
      </c>
      <c r="F15" s="187" t="n">
        <v>10699.45</v>
      </c>
    </row>
    <row r="16" s="3" customFormat="true" ht="34.5" hidden="false" customHeight="true" outlineLevel="0" collapsed="false">
      <c r="A16" s="184" t="n">
        <v>45421</v>
      </c>
      <c r="B16" s="45" t="s">
        <v>231</v>
      </c>
      <c r="C16" s="45" t="s">
        <v>232</v>
      </c>
      <c r="D16" s="185"/>
      <c r="E16" s="186" t="s">
        <v>60</v>
      </c>
      <c r="F16" s="187" t="n">
        <v>240</v>
      </c>
    </row>
    <row r="17" s="3" customFormat="true" ht="34.5" hidden="false" customHeight="true" outlineLevel="0" collapsed="false">
      <c r="A17" s="79" t="n">
        <v>45426</v>
      </c>
      <c r="B17" s="45" t="s">
        <v>233</v>
      </c>
      <c r="C17" s="45" t="s">
        <v>234</v>
      </c>
      <c r="D17" s="58"/>
      <c r="E17" s="169" t="s">
        <v>69</v>
      </c>
      <c r="F17" s="57" t="n">
        <v>30590.38</v>
      </c>
    </row>
    <row r="18" s="3" customFormat="true" ht="34.5" hidden="false" customHeight="true" outlineLevel="0" collapsed="false">
      <c r="A18" s="79" t="n">
        <v>45426</v>
      </c>
      <c r="B18" s="45" t="s">
        <v>235</v>
      </c>
      <c r="C18" s="45" t="s">
        <v>236</v>
      </c>
      <c r="D18" s="58"/>
      <c r="E18" s="48" t="s">
        <v>55</v>
      </c>
      <c r="F18" s="49" t="n">
        <v>33691.02</v>
      </c>
    </row>
    <row r="19" s="3" customFormat="true" ht="34.5" hidden="false" customHeight="true" outlineLevel="0" collapsed="false">
      <c r="A19" s="79" t="n">
        <v>45427</v>
      </c>
      <c r="B19" s="45" t="s">
        <v>237</v>
      </c>
      <c r="C19" s="45" t="s">
        <v>238</v>
      </c>
      <c r="D19" s="185" t="n">
        <v>30355466</v>
      </c>
      <c r="E19" s="48" t="s">
        <v>41</v>
      </c>
      <c r="F19" s="49" t="n">
        <v>72561.35</v>
      </c>
    </row>
    <row r="20" s="3" customFormat="true" ht="34.5" hidden="false" customHeight="true" outlineLevel="0" collapsed="false">
      <c r="A20" s="79" t="n">
        <v>45427</v>
      </c>
      <c r="B20" s="45" t="s">
        <v>239</v>
      </c>
      <c r="C20" s="45" t="s">
        <v>240</v>
      </c>
      <c r="D20" s="185" t="n">
        <v>30355515</v>
      </c>
      <c r="E20" s="48" t="s">
        <v>41</v>
      </c>
      <c r="F20" s="49" t="n">
        <v>98891.49</v>
      </c>
    </row>
    <row r="21" s="3" customFormat="true" ht="34.5" hidden="false" customHeight="true" outlineLevel="0" collapsed="false">
      <c r="A21" s="79" t="n">
        <v>45427</v>
      </c>
      <c r="B21" s="45" t="s">
        <v>241</v>
      </c>
      <c r="C21" s="45" t="s">
        <v>242</v>
      </c>
      <c r="D21" s="58"/>
      <c r="E21" s="48" t="s">
        <v>243</v>
      </c>
      <c r="F21" s="49" t="n">
        <v>10030.05</v>
      </c>
    </row>
    <row r="22" s="3" customFormat="true" ht="34.5" hidden="false" customHeight="true" outlineLevel="0" collapsed="false">
      <c r="A22" s="79" t="n">
        <v>45427</v>
      </c>
      <c r="B22" s="45" t="s">
        <v>244</v>
      </c>
      <c r="C22" s="45" t="s">
        <v>245</v>
      </c>
      <c r="D22" s="58"/>
      <c r="E22" s="48" t="s">
        <v>41</v>
      </c>
      <c r="F22" s="49" t="n">
        <v>142796.24</v>
      </c>
    </row>
    <row r="23" s="3" customFormat="true" ht="34.5" hidden="false" customHeight="true" outlineLevel="0" collapsed="false">
      <c r="A23" s="79" t="n">
        <v>45427</v>
      </c>
      <c r="B23" s="45" t="s">
        <v>246</v>
      </c>
      <c r="C23" s="45" t="s">
        <v>247</v>
      </c>
      <c r="D23" s="58"/>
      <c r="E23" s="48" t="s">
        <v>41</v>
      </c>
      <c r="F23" s="49" t="n">
        <v>15523.79</v>
      </c>
    </row>
    <row r="24" s="3" customFormat="true" ht="34.5" hidden="false" customHeight="true" outlineLevel="0" collapsed="false">
      <c r="A24" s="79" t="n">
        <v>45427</v>
      </c>
      <c r="B24" s="45" t="s">
        <v>248</v>
      </c>
      <c r="C24" s="45" t="s">
        <v>249</v>
      </c>
      <c r="D24" s="58" t="n">
        <v>30362327</v>
      </c>
      <c r="E24" s="48" t="s">
        <v>41</v>
      </c>
      <c r="F24" s="49" t="n">
        <v>11079.57</v>
      </c>
    </row>
    <row r="25" s="3" customFormat="true" ht="34.5" hidden="false" customHeight="true" outlineLevel="0" collapsed="false">
      <c r="A25" s="79" t="n">
        <v>45427</v>
      </c>
      <c r="B25" s="45" t="s">
        <v>250</v>
      </c>
      <c r="C25" s="45" t="s">
        <v>251</v>
      </c>
      <c r="D25" s="58" t="n">
        <v>30368217</v>
      </c>
      <c r="E25" s="48" t="s">
        <v>166</v>
      </c>
      <c r="F25" s="49" t="n">
        <v>227.56</v>
      </c>
    </row>
    <row r="26" s="3" customFormat="true" ht="34.5" hidden="false" customHeight="true" outlineLevel="0" collapsed="false">
      <c r="A26" s="79" t="n">
        <v>45427</v>
      </c>
      <c r="B26" s="45" t="s">
        <v>252</v>
      </c>
      <c r="C26" s="45" t="s">
        <v>253</v>
      </c>
      <c r="D26" s="58" t="n">
        <v>30368251</v>
      </c>
      <c r="E26" s="48" t="s">
        <v>169</v>
      </c>
      <c r="F26" s="49" t="n">
        <v>23674.86</v>
      </c>
    </row>
    <row r="27" s="3" customFormat="true" ht="34.5" hidden="false" customHeight="true" outlineLevel="0" collapsed="false">
      <c r="A27" s="79" t="n">
        <v>45427</v>
      </c>
      <c r="B27" s="45" t="s">
        <v>254</v>
      </c>
      <c r="C27" s="45" t="s">
        <v>255</v>
      </c>
      <c r="D27" s="58" t="n">
        <v>30368282</v>
      </c>
      <c r="E27" s="48" t="s">
        <v>169</v>
      </c>
      <c r="F27" s="49" t="n">
        <v>26285.76</v>
      </c>
    </row>
    <row r="28" s="3" customFormat="true" ht="34.5" hidden="false" customHeight="true" outlineLevel="0" collapsed="false">
      <c r="A28" s="79" t="n">
        <v>45427</v>
      </c>
      <c r="B28" s="45" t="s">
        <v>256</v>
      </c>
      <c r="C28" s="77" t="s">
        <v>257</v>
      </c>
      <c r="D28" s="77" t="s">
        <v>258</v>
      </c>
      <c r="E28" s="48" t="s">
        <v>63</v>
      </c>
      <c r="F28" s="49" t="n">
        <v>132626.98</v>
      </c>
    </row>
    <row r="29" s="3" customFormat="true" ht="34.5" hidden="false" customHeight="true" outlineLevel="0" collapsed="false">
      <c r="A29" s="79" t="n">
        <v>45429</v>
      </c>
      <c r="B29" s="45" t="s">
        <v>259</v>
      </c>
      <c r="C29" s="77" t="s">
        <v>260</v>
      </c>
      <c r="D29" s="77" t="s">
        <v>261</v>
      </c>
      <c r="E29" s="48" t="s">
        <v>41</v>
      </c>
      <c r="F29" s="49" t="n">
        <v>83792.79</v>
      </c>
    </row>
    <row r="30" s="3" customFormat="true" ht="34.5" hidden="false" customHeight="true" outlineLevel="0" collapsed="false">
      <c r="A30" s="79" t="n">
        <v>45429</v>
      </c>
      <c r="B30" s="45" t="s">
        <v>262</v>
      </c>
      <c r="C30" s="45" t="s">
        <v>263</v>
      </c>
      <c r="D30" s="58"/>
      <c r="E30" s="48" t="s">
        <v>41</v>
      </c>
      <c r="F30" s="49" t="n">
        <v>75494.18</v>
      </c>
    </row>
    <row r="31" s="3" customFormat="true" ht="34.5" hidden="false" customHeight="true" outlineLevel="0" collapsed="false">
      <c r="A31" s="79" t="n">
        <v>45429</v>
      </c>
      <c r="B31" s="45" t="s">
        <v>264</v>
      </c>
      <c r="C31" s="77" t="s">
        <v>265</v>
      </c>
      <c r="D31" s="58" t="n">
        <v>30462516</v>
      </c>
      <c r="E31" s="48" t="s">
        <v>147</v>
      </c>
      <c r="F31" s="49" t="n">
        <v>17639.88</v>
      </c>
    </row>
    <row r="32" s="3" customFormat="true" ht="34.5" hidden="false" customHeight="true" outlineLevel="0" collapsed="false">
      <c r="A32" s="79" t="n">
        <v>45429</v>
      </c>
      <c r="B32" s="45" t="s">
        <v>266</v>
      </c>
      <c r="C32" s="77" t="s">
        <v>267</v>
      </c>
      <c r="D32" s="77"/>
      <c r="E32" s="48" t="s">
        <v>268</v>
      </c>
      <c r="F32" s="49" t="n">
        <v>23149.64</v>
      </c>
    </row>
    <row r="33" s="3" customFormat="true" ht="34.5" hidden="false" customHeight="true" outlineLevel="0" collapsed="false">
      <c r="A33" s="79" t="n">
        <v>45429</v>
      </c>
      <c r="B33" s="45" t="s">
        <v>269</v>
      </c>
      <c r="C33" s="77" t="s">
        <v>270</v>
      </c>
      <c r="D33" s="77"/>
      <c r="E33" s="48" t="s">
        <v>69</v>
      </c>
      <c r="F33" s="49" t="n">
        <v>119986.42</v>
      </c>
    </row>
    <row r="34" s="3" customFormat="true" ht="34.5" hidden="false" customHeight="true" outlineLevel="0" collapsed="false">
      <c r="A34" s="79" t="n">
        <v>45429</v>
      </c>
      <c r="B34" s="45" t="s">
        <v>271</v>
      </c>
      <c r="C34" s="77" t="s">
        <v>272</v>
      </c>
      <c r="D34" s="77" t="s">
        <v>273</v>
      </c>
      <c r="E34" s="48" t="s">
        <v>63</v>
      </c>
      <c r="F34" s="49" t="n">
        <v>61531.3</v>
      </c>
    </row>
    <row r="35" s="3" customFormat="true" ht="34.5" hidden="false" customHeight="true" outlineLevel="0" collapsed="false">
      <c r="A35" s="79" t="n">
        <v>45429</v>
      </c>
      <c r="B35" s="45" t="s">
        <v>274</v>
      </c>
      <c r="C35" s="77" t="s">
        <v>275</v>
      </c>
      <c r="D35" s="77"/>
      <c r="E35" s="59" t="s">
        <v>129</v>
      </c>
      <c r="F35" s="49" t="n">
        <v>240</v>
      </c>
    </row>
    <row r="36" s="3" customFormat="true" ht="34.5" hidden="false" customHeight="true" outlineLevel="0" collapsed="false">
      <c r="A36" s="79" t="n">
        <v>45429</v>
      </c>
      <c r="B36" s="45" t="s">
        <v>276</v>
      </c>
      <c r="C36" s="77" t="s">
        <v>277</v>
      </c>
      <c r="D36" s="77"/>
      <c r="E36" s="59" t="s">
        <v>278</v>
      </c>
      <c r="F36" s="49" t="n">
        <v>1107.39</v>
      </c>
    </row>
    <row r="37" s="3" customFormat="true" ht="34.5" hidden="false" customHeight="true" outlineLevel="0" collapsed="false">
      <c r="A37" s="79" t="n">
        <v>45429</v>
      </c>
      <c r="B37" s="45" t="s">
        <v>279</v>
      </c>
      <c r="C37" s="77" t="s">
        <v>280</v>
      </c>
      <c r="D37" s="77"/>
      <c r="E37" s="48" t="s">
        <v>281</v>
      </c>
      <c r="F37" s="49" t="n">
        <v>1107.39</v>
      </c>
    </row>
    <row r="38" s="3" customFormat="true" ht="34.5" hidden="false" customHeight="true" outlineLevel="0" collapsed="false">
      <c r="A38" s="79" t="n">
        <v>45432</v>
      </c>
      <c r="B38" s="45" t="s">
        <v>282</v>
      </c>
      <c r="C38" s="77" t="s">
        <v>283</v>
      </c>
      <c r="D38" s="77"/>
      <c r="E38" s="48" t="s">
        <v>184</v>
      </c>
      <c r="F38" s="49" t="n">
        <v>13000</v>
      </c>
    </row>
    <row r="39" s="3" customFormat="true" ht="34.5" hidden="false" customHeight="true" outlineLevel="0" collapsed="false">
      <c r="A39" s="79" t="n">
        <v>45432</v>
      </c>
      <c r="B39" s="45" t="s">
        <v>284</v>
      </c>
      <c r="C39" s="77" t="s">
        <v>285</v>
      </c>
      <c r="D39" s="77"/>
      <c r="E39" s="48" t="s">
        <v>67</v>
      </c>
      <c r="F39" s="49" t="n">
        <v>240</v>
      </c>
    </row>
    <row r="40" s="3" customFormat="true" ht="34.5" hidden="false" customHeight="true" outlineLevel="0" collapsed="false">
      <c r="A40" s="79" t="n">
        <v>45432</v>
      </c>
      <c r="B40" s="45" t="s">
        <v>24</v>
      </c>
      <c r="C40" s="77" t="s">
        <v>24</v>
      </c>
      <c r="D40" s="77" t="s">
        <v>286</v>
      </c>
      <c r="E40" s="48" t="s">
        <v>287</v>
      </c>
      <c r="F40" s="49" t="n">
        <v>38675.09</v>
      </c>
    </row>
    <row r="41" s="3" customFormat="true" ht="34.5" hidden="false" customHeight="true" outlineLevel="0" collapsed="false">
      <c r="A41" s="79" t="n">
        <v>45432</v>
      </c>
      <c r="B41" s="45" t="s">
        <v>24</v>
      </c>
      <c r="C41" s="77" t="s">
        <v>24</v>
      </c>
      <c r="D41" s="77" t="s">
        <v>288</v>
      </c>
      <c r="E41" s="48" t="s">
        <v>289</v>
      </c>
      <c r="F41" s="49" t="n">
        <v>11397.41</v>
      </c>
    </row>
    <row r="42" s="3" customFormat="true" ht="34.5" hidden="false" customHeight="true" outlineLevel="0" collapsed="false">
      <c r="A42" s="79" t="n">
        <v>45434</v>
      </c>
      <c r="B42" s="45" t="s">
        <v>290</v>
      </c>
      <c r="C42" s="77" t="s">
        <v>291</v>
      </c>
      <c r="D42" s="77"/>
      <c r="E42" s="48" t="s">
        <v>292</v>
      </c>
      <c r="F42" s="49" t="n">
        <v>7472.8</v>
      </c>
    </row>
    <row r="43" s="3" customFormat="true" ht="34.5" hidden="false" customHeight="true" outlineLevel="0" collapsed="false">
      <c r="A43" s="79" t="n">
        <v>45434</v>
      </c>
      <c r="B43" s="45" t="s">
        <v>293</v>
      </c>
      <c r="C43" s="77" t="s">
        <v>294</v>
      </c>
      <c r="D43" s="77" t="s">
        <v>295</v>
      </c>
      <c r="E43" s="48" t="s">
        <v>41</v>
      </c>
      <c r="F43" s="49" t="n">
        <v>23187.35</v>
      </c>
    </row>
    <row r="44" s="3" customFormat="true" ht="34.5" hidden="false" customHeight="true" outlineLevel="0" collapsed="false">
      <c r="A44" s="79" t="n">
        <v>45434</v>
      </c>
      <c r="B44" s="45" t="s">
        <v>296</v>
      </c>
      <c r="C44" s="77" t="s">
        <v>297</v>
      </c>
      <c r="D44" s="77" t="s">
        <v>298</v>
      </c>
      <c r="E44" s="48" t="s">
        <v>147</v>
      </c>
      <c r="F44" s="49" t="n">
        <v>9983.66</v>
      </c>
    </row>
    <row r="45" s="3" customFormat="true" ht="34.5" hidden="false" customHeight="true" outlineLevel="0" collapsed="false">
      <c r="A45" s="79" t="n">
        <v>45434</v>
      </c>
      <c r="B45" s="45" t="s">
        <v>299</v>
      </c>
      <c r="C45" s="77" t="s">
        <v>127</v>
      </c>
      <c r="D45" s="77" t="s">
        <v>300</v>
      </c>
      <c r="E45" s="48" t="s">
        <v>41</v>
      </c>
      <c r="F45" s="49" t="n">
        <v>97137.42</v>
      </c>
    </row>
    <row r="46" s="3" customFormat="true" ht="34.5" hidden="false" customHeight="true" outlineLevel="0" collapsed="false">
      <c r="A46" s="79" t="n">
        <v>45434</v>
      </c>
      <c r="B46" s="45" t="s">
        <v>301</v>
      </c>
      <c r="C46" s="77" t="s">
        <v>130</v>
      </c>
      <c r="D46" s="77" t="s">
        <v>302</v>
      </c>
      <c r="E46" s="48" t="s">
        <v>303</v>
      </c>
      <c r="F46" s="49" t="n">
        <v>25258.67</v>
      </c>
    </row>
    <row r="47" s="3" customFormat="true" ht="34.5" hidden="false" customHeight="true" outlineLevel="0" collapsed="false">
      <c r="A47" s="79" t="n">
        <v>45434</v>
      </c>
      <c r="B47" s="45" t="s">
        <v>304</v>
      </c>
      <c r="C47" s="77" t="s">
        <v>133</v>
      </c>
      <c r="D47" s="77" t="s">
        <v>305</v>
      </c>
      <c r="E47" s="48" t="s">
        <v>48</v>
      </c>
      <c r="F47" s="49" t="n">
        <v>6078.15</v>
      </c>
    </row>
    <row r="48" s="3" customFormat="true" ht="34.5" hidden="false" customHeight="true" outlineLevel="0" collapsed="false">
      <c r="A48" s="79" t="n">
        <v>45434</v>
      </c>
      <c r="B48" s="45" t="s">
        <v>306</v>
      </c>
      <c r="C48" s="77" t="s">
        <v>135</v>
      </c>
      <c r="D48" s="77"/>
      <c r="E48" s="48" t="s">
        <v>307</v>
      </c>
      <c r="F48" s="49" t="n">
        <v>240</v>
      </c>
    </row>
    <row r="49" s="3" customFormat="true" ht="34.5" hidden="false" customHeight="true" outlineLevel="0" collapsed="false">
      <c r="A49" s="79" t="n">
        <v>45434</v>
      </c>
      <c r="B49" s="45" t="s">
        <v>308</v>
      </c>
      <c r="C49" s="77" t="s">
        <v>137</v>
      </c>
      <c r="D49" s="77"/>
      <c r="E49" s="48" t="s">
        <v>309</v>
      </c>
      <c r="F49" s="49" t="n">
        <v>240</v>
      </c>
    </row>
    <row r="50" s="3" customFormat="true" ht="34.5" hidden="false" customHeight="true" outlineLevel="0" collapsed="false">
      <c r="A50" s="79" t="n">
        <v>45435</v>
      </c>
      <c r="B50" s="45" t="s">
        <v>24</v>
      </c>
      <c r="C50" s="77" t="s">
        <v>24</v>
      </c>
      <c r="D50" s="77" t="s">
        <v>310</v>
      </c>
      <c r="E50" s="48" t="s">
        <v>311</v>
      </c>
      <c r="F50" s="49" t="n">
        <v>247.16</v>
      </c>
    </row>
    <row r="51" s="3" customFormat="true" ht="34.5" hidden="false" customHeight="true" outlineLevel="0" collapsed="false">
      <c r="A51" s="79" t="n">
        <v>45435</v>
      </c>
      <c r="B51" s="45" t="s">
        <v>312</v>
      </c>
      <c r="C51" s="77" t="s">
        <v>139</v>
      </c>
      <c r="D51" s="77" t="s">
        <v>313</v>
      </c>
      <c r="E51" s="48" t="s">
        <v>63</v>
      </c>
      <c r="F51" s="49" t="n">
        <v>91092.95</v>
      </c>
    </row>
    <row r="52" s="3" customFormat="true" ht="34.5" hidden="false" customHeight="true" outlineLevel="0" collapsed="false">
      <c r="A52" s="79" t="n">
        <v>45440</v>
      </c>
      <c r="B52" s="45" t="s">
        <v>314</v>
      </c>
      <c r="C52" s="77" t="s">
        <v>150</v>
      </c>
      <c r="D52" s="77" t="s">
        <v>315</v>
      </c>
      <c r="E52" s="48" t="s">
        <v>41</v>
      </c>
      <c r="F52" s="49" t="n">
        <v>35364.35</v>
      </c>
    </row>
    <row r="53" s="3" customFormat="true" ht="34.5" hidden="false" customHeight="true" outlineLevel="0" collapsed="false">
      <c r="A53" s="79" t="n">
        <v>45440</v>
      </c>
      <c r="B53" s="45" t="s">
        <v>316</v>
      </c>
      <c r="C53" s="77" t="s">
        <v>156</v>
      </c>
      <c r="D53" s="77" t="s">
        <v>317</v>
      </c>
      <c r="E53" s="48" t="s">
        <v>69</v>
      </c>
      <c r="F53" s="49" t="n">
        <v>53555.25</v>
      </c>
    </row>
    <row r="54" s="3" customFormat="true" ht="34.5" hidden="false" customHeight="true" outlineLevel="0" collapsed="false">
      <c r="A54" s="79" t="n">
        <v>45440</v>
      </c>
      <c r="B54" s="45" t="s">
        <v>318</v>
      </c>
      <c r="C54" s="77" t="s">
        <v>158</v>
      </c>
      <c r="D54" s="77"/>
      <c r="E54" s="48" t="s">
        <v>319</v>
      </c>
      <c r="F54" s="49" t="n">
        <v>6216.1</v>
      </c>
    </row>
    <row r="55" s="3" customFormat="true" ht="34.5" hidden="false" customHeight="true" outlineLevel="0" collapsed="false">
      <c r="A55" s="79" t="n">
        <v>45440</v>
      </c>
      <c r="B55" s="45" t="s">
        <v>320</v>
      </c>
      <c r="C55" s="45" t="s">
        <v>160</v>
      </c>
      <c r="D55" s="58"/>
      <c r="E55" s="48" t="s">
        <v>321</v>
      </c>
      <c r="F55" s="49" t="n">
        <v>6216.1</v>
      </c>
    </row>
    <row r="56" s="3" customFormat="true" ht="34.5" hidden="false" customHeight="true" outlineLevel="0" collapsed="false">
      <c r="A56" s="79" t="n">
        <v>45441</v>
      </c>
      <c r="B56" s="45" t="s">
        <v>322</v>
      </c>
      <c r="C56" s="45" t="s">
        <v>162</v>
      </c>
      <c r="D56" s="58" t="n">
        <v>30832529</v>
      </c>
      <c r="E56" s="48" t="s">
        <v>41</v>
      </c>
      <c r="F56" s="49" t="n">
        <v>23657.97</v>
      </c>
    </row>
    <row r="57" s="3" customFormat="true" ht="34.5" hidden="false" customHeight="true" outlineLevel="0" collapsed="false">
      <c r="A57" s="79" t="n">
        <v>45441</v>
      </c>
      <c r="B57" s="45" t="s">
        <v>323</v>
      </c>
      <c r="C57" s="45" t="s">
        <v>164</v>
      </c>
      <c r="D57" s="58" t="n">
        <v>30832560</v>
      </c>
      <c r="E57" s="48" t="s">
        <v>41</v>
      </c>
      <c r="F57" s="49" t="n">
        <v>8690.33</v>
      </c>
    </row>
    <row r="58" s="3" customFormat="true" ht="34.5" hidden="false" customHeight="true" outlineLevel="0" collapsed="false">
      <c r="A58" s="79" t="n">
        <v>45441</v>
      </c>
      <c r="B58" s="45" t="s">
        <v>324</v>
      </c>
      <c r="C58" s="45" t="s">
        <v>167</v>
      </c>
      <c r="D58" s="58" t="n">
        <v>30835297</v>
      </c>
      <c r="E58" s="48" t="s">
        <v>325</v>
      </c>
      <c r="F58" s="49" t="n">
        <v>400364.24</v>
      </c>
    </row>
    <row r="59" s="3" customFormat="true" ht="34.5" hidden="false" customHeight="true" outlineLevel="0" collapsed="false">
      <c r="A59" s="79" t="n">
        <v>45441</v>
      </c>
      <c r="B59" s="45" t="s">
        <v>326</v>
      </c>
      <c r="C59" s="45" t="s">
        <v>170</v>
      </c>
      <c r="D59" s="58"/>
      <c r="E59" s="48" t="s">
        <v>69</v>
      </c>
      <c r="F59" s="49" t="n">
        <v>201376.22</v>
      </c>
    </row>
    <row r="60" s="3" customFormat="true" ht="34.5" hidden="false" customHeight="true" outlineLevel="0" collapsed="false">
      <c r="A60" s="79" t="n">
        <v>45443</v>
      </c>
      <c r="B60" s="45" t="s">
        <v>327</v>
      </c>
      <c r="C60" s="45" t="s">
        <v>172</v>
      </c>
      <c r="D60" s="58"/>
      <c r="E60" s="48" t="s">
        <v>147</v>
      </c>
      <c r="F60" s="49" t="n">
        <v>18107.62</v>
      </c>
    </row>
    <row r="61" s="3" customFormat="true" ht="34.5" hidden="false" customHeight="true" outlineLevel="0" collapsed="false">
      <c r="A61" s="79" t="n">
        <v>45443</v>
      </c>
      <c r="B61" s="45" t="s">
        <v>328</v>
      </c>
      <c r="C61" s="45" t="s">
        <v>174</v>
      </c>
      <c r="D61" s="58"/>
      <c r="E61" s="48" t="s">
        <v>41</v>
      </c>
      <c r="F61" s="49" t="n">
        <v>3241.69</v>
      </c>
    </row>
    <row r="62" s="3" customFormat="true" ht="34.5" hidden="false" customHeight="true" outlineLevel="0" collapsed="false">
      <c r="A62" s="79" t="n">
        <v>45443</v>
      </c>
      <c r="B62" s="45" t="s">
        <v>24</v>
      </c>
      <c r="C62" s="45" t="s">
        <v>24</v>
      </c>
      <c r="D62" s="58" t="s">
        <v>329</v>
      </c>
      <c r="E62" s="48" t="s">
        <v>330</v>
      </c>
      <c r="F62" s="49" t="n">
        <v>144430.72</v>
      </c>
    </row>
    <row r="63" s="3" customFormat="true" ht="34.5" hidden="false" customHeight="true" outlineLevel="0" collapsed="false">
      <c r="A63" s="79" t="n">
        <v>45443</v>
      </c>
      <c r="B63" s="45" t="s">
        <v>24</v>
      </c>
      <c r="C63" s="45" t="s">
        <v>24</v>
      </c>
      <c r="D63" s="58" t="s">
        <v>331</v>
      </c>
      <c r="E63" s="48" t="s">
        <v>332</v>
      </c>
      <c r="F63" s="49" t="n">
        <v>24805.74</v>
      </c>
    </row>
    <row r="64" s="3" customFormat="true" ht="34.5" hidden="false" customHeight="true" outlineLevel="0" collapsed="false">
      <c r="A64" s="84" t="n">
        <v>45443</v>
      </c>
      <c r="B64" s="85" t="s">
        <v>24</v>
      </c>
      <c r="C64" s="86"/>
      <c r="D64" s="58" t="s">
        <v>333</v>
      </c>
      <c r="E64" s="88" t="s">
        <v>94</v>
      </c>
      <c r="F64" s="90" t="n">
        <v>5641.19</v>
      </c>
    </row>
    <row r="65" customFormat="false" ht="49.5" hidden="false" customHeight="true" outlineLevel="0" collapsed="false">
      <c r="A65" s="96" t="s">
        <v>95</v>
      </c>
      <c r="B65" s="96"/>
      <c r="C65" s="96"/>
      <c r="D65" s="96"/>
      <c r="E65" s="96"/>
      <c r="F65" s="97" t="n">
        <f aca="false">SUM(F10:F64)</f>
        <v>2262466.64</v>
      </c>
    </row>
    <row r="66" customFormat="false" ht="45" hidden="false" customHeight="true" outlineLevel="0" collapsed="false">
      <c r="A66" s="102"/>
      <c r="B66" s="103"/>
      <c r="C66" s="103"/>
      <c r="D66" s="8"/>
      <c r="E66" s="104"/>
      <c r="F66" s="177"/>
    </row>
    <row r="67" customFormat="false" ht="45" hidden="false" customHeight="true" outlineLevel="0" collapsed="false">
      <c r="A67" s="110" t="s">
        <v>96</v>
      </c>
      <c r="B67" s="110"/>
      <c r="C67" s="110"/>
      <c r="D67" s="110"/>
      <c r="E67" s="110"/>
      <c r="F67" s="111" t="n">
        <f aca="false">+F65</f>
        <v>2262466.64</v>
      </c>
    </row>
    <row r="68" customFormat="false" ht="45" hidden="false" customHeight="true" outlineLevel="0" collapsed="false">
      <c r="A68" s="102"/>
      <c r="B68" s="103"/>
      <c r="C68" s="103"/>
      <c r="D68" s="8"/>
      <c r="E68" s="112"/>
      <c r="F68" s="114"/>
    </row>
    <row r="69" s="8" customFormat="true" ht="45" hidden="false" customHeight="true" outlineLevel="0" collapsed="false">
      <c r="A69" s="102"/>
      <c r="B69" s="115"/>
      <c r="C69" s="115"/>
      <c r="F69" s="114"/>
    </row>
    <row r="70" s="8" customFormat="true" ht="45" hidden="false" customHeight="true" outlineLevel="0" collapsed="false">
      <c r="A70" s="102"/>
      <c r="B70" s="115"/>
      <c r="C70" s="115"/>
      <c r="E70" s="121" t="s">
        <v>100</v>
      </c>
      <c r="F70" s="41" t="n">
        <f aca="false">+F65</f>
        <v>2262466.64</v>
      </c>
    </row>
    <row r="71" s="8" customFormat="true" ht="45" hidden="false" customHeight="true" outlineLevel="0" collapsed="false">
      <c r="A71" s="102"/>
      <c r="B71" s="115"/>
      <c r="C71" s="115"/>
      <c r="E71" s="127" t="s">
        <v>101</v>
      </c>
      <c r="F71" s="129" t="e">
        <f aca="false">+#REF!</f>
        <v>#REF!</v>
      </c>
    </row>
    <row r="72" s="8" customFormat="true" ht="45" hidden="false" customHeight="true" outlineLevel="0" collapsed="false">
      <c r="A72" s="102"/>
      <c r="B72" s="115"/>
      <c r="C72" s="115"/>
      <c r="E72" s="134" t="s">
        <v>102</v>
      </c>
      <c r="F72" s="136" t="e">
        <f aca="false">+F70+F71</f>
        <v>#REF!</v>
      </c>
    </row>
    <row r="73" s="8" customFormat="true" ht="45" hidden="false" customHeight="true" outlineLevel="0" collapsed="false">
      <c r="A73" s="102"/>
      <c r="B73" s="115"/>
      <c r="C73" s="115"/>
      <c r="E73" s="142" t="s">
        <v>104</v>
      </c>
      <c r="F73" s="144"/>
    </row>
    <row r="74" s="8" customFormat="true" ht="45" hidden="false" customHeight="true" outlineLevel="0" collapsed="false">
      <c r="A74" s="102"/>
      <c r="B74" s="115"/>
      <c r="C74" s="115"/>
      <c r="E74" s="148" t="s">
        <v>107</v>
      </c>
      <c r="F74" s="53"/>
    </row>
    <row r="75" s="8" customFormat="true" ht="45" hidden="false" customHeight="true" outlineLevel="0" collapsed="false">
      <c r="A75" s="102"/>
      <c r="B75" s="115"/>
      <c r="C75" s="115"/>
      <c r="E75" s="148" t="s">
        <v>101</v>
      </c>
      <c r="F75" s="53" t="e">
        <f aca="false">+#REF!</f>
        <v>#REF!</v>
      </c>
    </row>
    <row r="76" customFormat="false" ht="45" hidden="false" customHeight="true" outlineLevel="0" collapsed="false">
      <c r="E76" s="127" t="s">
        <v>110</v>
      </c>
      <c r="F76" s="129"/>
    </row>
    <row r="77" customFormat="false" ht="45" hidden="false" customHeight="true" outlineLevel="0" collapsed="false">
      <c r="E77" s="134" t="s">
        <v>111</v>
      </c>
      <c r="F77" s="136" t="e">
        <f aca="false">SUM(F73:F76)</f>
        <v>#REF!</v>
      </c>
    </row>
    <row r="78" customFormat="false" ht="45" hidden="false" customHeight="true" outlineLevel="0" collapsed="false">
      <c r="F78" s="76"/>
    </row>
    <row r="79" customFormat="false" ht="45" hidden="false" customHeight="true" outlineLevel="0" collapsed="false">
      <c r="F79" s="75"/>
    </row>
    <row r="80" customFormat="false" ht="45" hidden="false" customHeight="true" outlineLevel="0" collapsed="false">
      <c r="F80" s="75"/>
    </row>
    <row r="81" customFormat="false" ht="45" hidden="false" customHeight="true" outlineLevel="0" collapsed="false">
      <c r="A81" s="156" t="s">
        <v>10</v>
      </c>
      <c r="B81" s="157" t="s">
        <v>11</v>
      </c>
      <c r="C81" s="157" t="s">
        <v>13</v>
      </c>
      <c r="D81" s="158" t="s">
        <v>113</v>
      </c>
      <c r="E81" s="158"/>
      <c r="F81" s="160"/>
    </row>
    <row r="82" customFormat="false" ht="45" hidden="false" customHeight="true" outlineLevel="0" collapsed="false">
      <c r="A82" s="161"/>
      <c r="B82" s="162"/>
      <c r="C82" s="162"/>
      <c r="D82" s="188"/>
      <c r="E82" s="188"/>
      <c r="F82" s="75"/>
    </row>
    <row r="83" customFormat="false" ht="45" hidden="false" customHeight="true" outlineLevel="0" collapsed="false">
      <c r="A83" s="166" t="s">
        <v>115</v>
      </c>
      <c r="B83" s="166"/>
      <c r="C83" s="166"/>
      <c r="D83" s="166"/>
      <c r="E83" s="166"/>
      <c r="F83" s="76"/>
    </row>
    <row r="87" customFormat="false" ht="45" hidden="false" customHeight="true" outlineLevel="0" collapsed="false">
      <c r="E87" s="3"/>
    </row>
    <row r="88" s="6" customFormat="true" ht="45" hidden="false" customHeight="true" outlineLevel="0" collapsed="false">
      <c r="A88" s="1"/>
      <c r="B88" s="2"/>
      <c r="C88" s="2"/>
      <c r="D88" s="5"/>
      <c r="E88" s="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</row>
    <row r="89" s="6" customFormat="true" ht="45" hidden="false" customHeight="true" outlineLevel="0" collapsed="false">
      <c r="A89" s="1"/>
      <c r="B89" s="2"/>
      <c r="C89" s="2"/>
      <c r="D89" s="5"/>
      <c r="E89" s="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</row>
    <row r="90" s="6" customFormat="true" ht="45" hidden="false" customHeight="true" outlineLevel="0" collapsed="false">
      <c r="A90" s="1"/>
      <c r="B90" s="2"/>
      <c r="C90" s="2"/>
      <c r="D90" s="5"/>
      <c r="E90" s="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</row>
    <row r="94" s="6" customFormat="true" ht="45" hidden="false" customHeight="true" outlineLevel="0" collapsed="false">
      <c r="A94" s="1"/>
      <c r="B94" s="2"/>
      <c r="C94" s="2"/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</row>
    <row r="95" s="6" customFormat="true" ht="45" hidden="false" customHeight="true" outlineLevel="0" collapsed="false">
      <c r="A95" s="1"/>
      <c r="B95" s="2"/>
      <c r="C95" s="2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</row>
    <row r="96" s="6" customFormat="true" ht="45" hidden="false" customHeight="true" outlineLevel="0" collapsed="false">
      <c r="A96" s="1"/>
      <c r="B96" s="2"/>
      <c r="C96" s="2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</row>
    <row r="97" s="6" customFormat="true" ht="45" hidden="false" customHeight="true" outlineLevel="0" collapsed="false">
      <c r="A97" s="1"/>
      <c r="B97" s="2"/>
      <c r="C97" s="2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</row>
    <row r="98" s="6" customFormat="true" ht="45" hidden="false" customHeight="true" outlineLevel="0" collapsed="false">
      <c r="A98" s="1"/>
      <c r="B98" s="2"/>
      <c r="C98" s="2"/>
      <c r="D98" s="5"/>
      <c r="E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</row>
    <row r="99" s="6" customFormat="true" ht="45" hidden="false" customHeight="true" outlineLevel="0" collapsed="false">
      <c r="A99" s="1"/>
      <c r="B99" s="2"/>
      <c r="C99" s="2"/>
      <c r="D99" s="5"/>
      <c r="E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</row>
    <row r="100" s="6" customFormat="true" ht="45" hidden="false" customHeight="true" outlineLevel="0" collapsed="false">
      <c r="A100" s="1"/>
      <c r="B100" s="2"/>
      <c r="C100" s="2"/>
      <c r="D100" s="5"/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</row>
    <row r="101" s="6" customFormat="true" ht="45" hidden="false" customHeight="true" outlineLevel="0" collapsed="false">
      <c r="A101" s="1"/>
      <c r="B101" s="2"/>
      <c r="C101" s="2"/>
      <c r="D101" s="5"/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</row>
    <row r="102" s="6" customFormat="true" ht="45" hidden="false" customHeight="true" outlineLevel="0" collapsed="false">
      <c r="A102" s="1"/>
      <c r="B102" s="2"/>
      <c r="C102" s="2"/>
      <c r="D102" s="5"/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</row>
    <row r="103" s="6" customFormat="true" ht="45" hidden="false" customHeight="true" outlineLevel="0" collapsed="false">
      <c r="A103" s="1"/>
      <c r="B103" s="2"/>
      <c r="C103" s="2"/>
      <c r="D103" s="5"/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</row>
    <row r="104" s="6" customFormat="true" ht="45" hidden="false" customHeight="true" outlineLevel="0" collapsed="false">
      <c r="A104" s="1"/>
      <c r="B104" s="2"/>
      <c r="C104" s="2"/>
      <c r="D104" s="5"/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</row>
    <row r="105" s="6" customFormat="true" ht="45" hidden="false" customHeight="true" outlineLevel="0" collapsed="false">
      <c r="A105" s="1"/>
      <c r="B105" s="2"/>
      <c r="C105" s="2"/>
      <c r="D105" s="5"/>
      <c r="E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</row>
    <row r="106" s="6" customFormat="true" ht="45" hidden="false" customHeight="true" outlineLevel="0" collapsed="false">
      <c r="A106" s="1"/>
      <c r="B106" s="2"/>
      <c r="C106" s="2"/>
      <c r="D106" s="5"/>
      <c r="E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</row>
    <row r="107" s="6" customFormat="true" ht="45" hidden="false" customHeight="true" outlineLevel="0" collapsed="false">
      <c r="A107" s="1"/>
      <c r="B107" s="2"/>
      <c r="C107" s="2"/>
      <c r="D107" s="5"/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</row>
    <row r="108" s="6" customFormat="true" ht="45" hidden="false" customHeight="true" outlineLevel="0" collapsed="false">
      <c r="A108" s="1"/>
      <c r="B108" s="2"/>
      <c r="C108" s="2"/>
      <c r="D108" s="5"/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</row>
    <row r="109" s="6" customFormat="true" ht="45" hidden="false" customHeight="true" outlineLevel="0" collapsed="false">
      <c r="A109" s="1"/>
      <c r="B109" s="2"/>
      <c r="C109" s="2"/>
      <c r="D109" s="5"/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</row>
  </sheetData>
  <mergeCells count="12">
    <mergeCell ref="E2:F2"/>
    <mergeCell ref="A3:F3"/>
    <mergeCell ref="A5:C5"/>
    <mergeCell ref="D5:F5"/>
    <mergeCell ref="A6:E6"/>
    <mergeCell ref="A7:D7"/>
    <mergeCell ref="A8:D8"/>
    <mergeCell ref="A65:E65"/>
    <mergeCell ref="A67:E67"/>
    <mergeCell ref="D81:E81"/>
    <mergeCell ref="D82:E82"/>
    <mergeCell ref="A83:E83"/>
  </mergeCells>
  <dataValidations count="1">
    <dataValidation allowBlank="true" errorStyle="stop" operator="between" prompt="El número de cuenta debe colocarse sin los guiones separadores. ejemplo: 010293647586320000003547" showDropDown="false" showErrorMessage="true" showInputMessage="true" sqref="E7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590277777777778" bottom="0.590277777777778" header="0.511811023622047" footer="0.511811023622047"/>
  <pageSetup paperSize="1" scale="5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pageSetUpPr fitToPage="false"/>
  </sheetPr>
  <dimension ref="A1:ADN569"/>
  <sheetViews>
    <sheetView showFormulas="false" showGridLines="true" showRowColHeaders="true" showZeros="true" rightToLeft="false" tabSelected="false" showOutlineSymbols="true" defaultGridColor="true" view="normal" topLeftCell="A49" colorId="64" zoomScale="82" zoomScaleNormal="82" zoomScalePageLayoutView="100" workbookViewId="0">
      <selection pane="topLeft" activeCell="A1" activeCellId="0" sqref="A1"/>
    </sheetView>
  </sheetViews>
  <sheetFormatPr defaultColWidth="11.43359375" defaultRowHeight="4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2" width="7.86"/>
    <col collapsed="false" customWidth="true" hidden="false" outlineLevel="0" max="3" min="3" style="2" width="8.42"/>
    <col collapsed="false" customWidth="true" hidden="false" outlineLevel="0" max="4" min="4" style="4" width="18"/>
    <col collapsed="false" customWidth="true" hidden="false" outlineLevel="0" max="5" min="5" style="5" width="51"/>
    <col collapsed="false" customWidth="true" hidden="false" outlineLevel="0" max="6" min="6" style="6" width="21.57"/>
    <col collapsed="false" customWidth="false" hidden="false" outlineLevel="0" max="16384" min="7" style="5" width="11.43"/>
  </cols>
  <sheetData>
    <row r="1" customFormat="false" ht="45" hidden="false" customHeight="true" outlineLevel="0" collapsed="false">
      <c r="D1" s="5"/>
    </row>
    <row r="2" customFormat="false" ht="45" hidden="false" customHeight="true" outlineLevel="0" collapsed="false">
      <c r="D2" s="5"/>
      <c r="E2" s="9"/>
      <c r="F2" s="9"/>
    </row>
    <row r="3" customFormat="false" ht="45" hidden="false" customHeight="true" outlineLevel="0" collapsed="false">
      <c r="A3" s="10" t="s">
        <v>334</v>
      </c>
      <c r="B3" s="10"/>
      <c r="C3" s="10"/>
      <c r="D3" s="10"/>
      <c r="E3" s="10"/>
      <c r="F3" s="10"/>
    </row>
    <row r="4" customFormat="false" ht="45" hidden="false" customHeight="true" outlineLevel="0" collapsed="false">
      <c r="A4" s="11"/>
      <c r="B4" s="12"/>
      <c r="C4" s="12"/>
      <c r="D4" s="13"/>
      <c r="E4" s="13"/>
      <c r="F4" s="14"/>
    </row>
    <row r="5" customFormat="false" ht="45" hidden="false" customHeight="true" outlineLevel="0" collapsed="false">
      <c r="A5" s="17" t="s">
        <v>1</v>
      </c>
      <c r="B5" s="17"/>
      <c r="C5" s="17"/>
      <c r="D5" s="16" t="s">
        <v>2</v>
      </c>
      <c r="E5" s="16"/>
      <c r="F5" s="16"/>
    </row>
    <row r="6" customFormat="false" ht="45" hidden="false" customHeight="true" outlineLevel="0" collapsed="false">
      <c r="A6" s="17" t="s">
        <v>3</v>
      </c>
      <c r="B6" s="17"/>
      <c r="C6" s="17"/>
      <c r="D6" s="17"/>
      <c r="E6" s="17"/>
      <c r="F6" s="14"/>
    </row>
    <row r="7" customFormat="false" ht="45" hidden="false" customHeight="true" outlineLevel="0" collapsed="false">
      <c r="A7" s="189" t="s">
        <v>4</v>
      </c>
      <c r="B7" s="189"/>
      <c r="C7" s="189"/>
      <c r="D7" s="190"/>
      <c r="E7" s="19" t="s">
        <v>5</v>
      </c>
      <c r="F7" s="14"/>
    </row>
    <row r="8" customFormat="false" ht="45" hidden="false" customHeight="true" outlineLevel="0" collapsed="false">
      <c r="A8" s="191"/>
      <c r="B8" s="191"/>
      <c r="C8" s="191"/>
      <c r="D8" s="191"/>
      <c r="E8" s="9"/>
      <c r="F8" s="22"/>
    </row>
    <row r="9" s="3" customFormat="true" ht="45" hidden="false" customHeight="true" outlineLevel="0" collapsed="false">
      <c r="A9" s="178" t="s">
        <v>10</v>
      </c>
      <c r="B9" s="179" t="s">
        <v>11</v>
      </c>
      <c r="C9" s="180" t="s">
        <v>13</v>
      </c>
      <c r="D9" s="182" t="s">
        <v>14</v>
      </c>
      <c r="E9" s="182" t="s">
        <v>15</v>
      </c>
      <c r="F9" s="183" t="s">
        <v>17</v>
      </c>
    </row>
    <row r="10" s="3" customFormat="true" ht="49.5" hidden="false" customHeight="true" outlineLevel="0" collapsed="false">
      <c r="A10" s="184" t="n">
        <v>45387</v>
      </c>
      <c r="B10" s="45" t="s">
        <v>335</v>
      </c>
      <c r="C10" s="45" t="s">
        <v>225</v>
      </c>
      <c r="D10" s="192"/>
      <c r="E10" s="186" t="s">
        <v>132</v>
      </c>
      <c r="F10" s="187" t="n">
        <v>225</v>
      </c>
      <c r="H10" s="3" t="n">
        <v>156</v>
      </c>
    </row>
    <row r="11" s="3" customFormat="true" ht="49.5" hidden="false" customHeight="true" outlineLevel="0" collapsed="false">
      <c r="A11" s="184" t="n">
        <v>45387</v>
      </c>
      <c r="B11" s="45" t="s">
        <v>336</v>
      </c>
      <c r="C11" s="45" t="s">
        <v>227</v>
      </c>
      <c r="D11" s="192"/>
      <c r="E11" s="186" t="s">
        <v>337</v>
      </c>
      <c r="F11" s="187" t="n">
        <v>2208.4</v>
      </c>
      <c r="H11" s="3" t="n">
        <f aca="false">+H10+1</f>
        <v>157</v>
      </c>
    </row>
    <row r="12" s="3" customFormat="true" ht="49.5" hidden="false" customHeight="true" outlineLevel="0" collapsed="false">
      <c r="A12" s="184" t="n">
        <v>45391</v>
      </c>
      <c r="B12" s="45" t="s">
        <v>338</v>
      </c>
      <c r="C12" s="45" t="s">
        <v>229</v>
      </c>
      <c r="D12" s="192"/>
      <c r="E12" s="186" t="s">
        <v>48</v>
      </c>
      <c r="F12" s="187" t="n">
        <v>153065.3</v>
      </c>
      <c r="H12" s="3" t="n">
        <f aca="false">+H11+1</f>
        <v>158</v>
      </c>
    </row>
    <row r="13" s="3" customFormat="true" ht="49.5" hidden="false" customHeight="true" outlineLevel="0" collapsed="false">
      <c r="A13" s="184" t="n">
        <v>45391</v>
      </c>
      <c r="B13" s="45" t="s">
        <v>339</v>
      </c>
      <c r="C13" s="45" t="s">
        <v>231</v>
      </c>
      <c r="D13" s="192"/>
      <c r="E13" s="186" t="s">
        <v>67</v>
      </c>
      <c r="F13" s="187" t="n">
        <v>337.08</v>
      </c>
      <c r="H13" s="3" t="n">
        <f aca="false">+H12+1</f>
        <v>159</v>
      </c>
    </row>
    <row r="14" s="3" customFormat="true" ht="49.5" hidden="false" customHeight="true" outlineLevel="0" collapsed="false">
      <c r="A14" s="184" t="n">
        <v>45391</v>
      </c>
      <c r="B14" s="45" t="s">
        <v>24</v>
      </c>
      <c r="C14" s="45" t="s">
        <v>24</v>
      </c>
      <c r="D14" s="185" t="s">
        <v>340</v>
      </c>
      <c r="E14" s="186" t="s">
        <v>341</v>
      </c>
      <c r="F14" s="187" t="n">
        <v>151408.19</v>
      </c>
    </row>
    <row r="15" s="3" customFormat="true" ht="49.5" hidden="false" customHeight="true" outlineLevel="0" collapsed="false">
      <c r="A15" s="184" t="n">
        <v>45393</v>
      </c>
      <c r="B15" s="45" t="s">
        <v>24</v>
      </c>
      <c r="C15" s="45" t="s">
        <v>24</v>
      </c>
      <c r="D15" s="185" t="s">
        <v>342</v>
      </c>
      <c r="E15" s="186" t="s">
        <v>343</v>
      </c>
      <c r="F15" s="187" t="n">
        <v>23961.1</v>
      </c>
    </row>
    <row r="16" s="3" customFormat="true" ht="49.5" hidden="false" customHeight="true" outlineLevel="0" collapsed="false">
      <c r="A16" s="184" t="n">
        <v>45394</v>
      </c>
      <c r="B16" s="45" t="s">
        <v>344</v>
      </c>
      <c r="C16" s="45" t="s">
        <v>233</v>
      </c>
      <c r="D16" s="192"/>
      <c r="E16" s="186" t="s">
        <v>345</v>
      </c>
      <c r="F16" s="187" t="n">
        <v>4994.8</v>
      </c>
      <c r="H16" s="3" t="n">
        <f aca="false">+H13+1</f>
        <v>160</v>
      </c>
    </row>
    <row r="17" s="3" customFormat="true" ht="49.5" hidden="false" customHeight="true" outlineLevel="0" collapsed="false">
      <c r="A17" s="79" t="n">
        <v>45398</v>
      </c>
      <c r="B17" s="45" t="s">
        <v>346</v>
      </c>
      <c r="C17" s="45" t="s">
        <v>235</v>
      </c>
      <c r="D17" s="62"/>
      <c r="E17" s="169" t="s">
        <v>347</v>
      </c>
      <c r="F17" s="57" t="n">
        <v>35958.45</v>
      </c>
      <c r="H17" s="3" t="n">
        <f aca="false">+H16+1</f>
        <v>161</v>
      </c>
    </row>
    <row r="18" s="3" customFormat="true" ht="49.5" hidden="false" customHeight="true" outlineLevel="0" collapsed="false">
      <c r="A18" s="79" t="n">
        <v>45398</v>
      </c>
      <c r="B18" s="45" t="s">
        <v>348</v>
      </c>
      <c r="C18" s="45" t="s">
        <v>237</v>
      </c>
      <c r="D18" s="62"/>
      <c r="E18" s="48" t="s">
        <v>41</v>
      </c>
      <c r="F18" s="49" t="n">
        <v>8745.31</v>
      </c>
      <c r="H18" s="3" t="n">
        <f aca="false">+H17+1</f>
        <v>162</v>
      </c>
    </row>
    <row r="19" s="3" customFormat="true" ht="49.5" hidden="false" customHeight="true" outlineLevel="0" collapsed="false">
      <c r="A19" s="79" t="n">
        <v>45398</v>
      </c>
      <c r="B19" s="45" t="s">
        <v>349</v>
      </c>
      <c r="C19" s="45" t="s">
        <v>239</v>
      </c>
      <c r="D19" s="192"/>
      <c r="E19" s="48" t="s">
        <v>52</v>
      </c>
      <c r="F19" s="49" t="n">
        <v>8383.07</v>
      </c>
      <c r="H19" s="3" t="n">
        <f aca="false">+H18+1</f>
        <v>163</v>
      </c>
    </row>
    <row r="20" s="3" customFormat="true" ht="36.75" hidden="false" customHeight="true" outlineLevel="0" collapsed="false">
      <c r="A20" s="79" t="n">
        <v>45398</v>
      </c>
      <c r="B20" s="45" t="s">
        <v>350</v>
      </c>
      <c r="C20" s="45" t="s">
        <v>241</v>
      </c>
      <c r="D20" s="192"/>
      <c r="E20" s="48" t="s">
        <v>41</v>
      </c>
      <c r="F20" s="49" t="n">
        <v>60767.88</v>
      </c>
      <c r="H20" s="3" t="n">
        <f aca="false">+H19+1</f>
        <v>164</v>
      </c>
    </row>
    <row r="21" s="3" customFormat="true" ht="49.5" hidden="false" customHeight="true" outlineLevel="0" collapsed="false">
      <c r="A21" s="79" t="n">
        <v>45398</v>
      </c>
      <c r="B21" s="45" t="s">
        <v>351</v>
      </c>
      <c r="C21" s="45" t="s">
        <v>244</v>
      </c>
      <c r="D21" s="62"/>
      <c r="E21" s="48" t="s">
        <v>41</v>
      </c>
      <c r="F21" s="49" t="n">
        <v>144369.19</v>
      </c>
      <c r="H21" s="3" t="n">
        <f aca="false">+H20+1</f>
        <v>165</v>
      </c>
    </row>
    <row r="22" s="3" customFormat="true" ht="37.5" hidden="false" customHeight="true" outlineLevel="0" collapsed="false">
      <c r="A22" s="79" t="n">
        <v>45398</v>
      </c>
      <c r="B22" s="45" t="s">
        <v>352</v>
      </c>
      <c r="C22" s="45" t="s">
        <v>246</v>
      </c>
      <c r="D22" s="62"/>
      <c r="E22" s="48" t="s">
        <v>41</v>
      </c>
      <c r="F22" s="49" t="n">
        <v>97504.48</v>
      </c>
      <c r="H22" s="3" t="n">
        <f aca="false">+H21+1</f>
        <v>166</v>
      </c>
    </row>
    <row r="23" s="3" customFormat="true" ht="49.5" hidden="false" customHeight="true" outlineLevel="0" collapsed="false">
      <c r="A23" s="79" t="n">
        <v>45398</v>
      </c>
      <c r="B23" s="45" t="s">
        <v>353</v>
      </c>
      <c r="C23" s="45" t="s">
        <v>248</v>
      </c>
      <c r="D23" s="62"/>
      <c r="E23" s="48" t="s">
        <v>69</v>
      </c>
      <c r="F23" s="49" t="n">
        <v>342189.24</v>
      </c>
      <c r="H23" s="3" t="n">
        <f aca="false">+H22+1</f>
        <v>167</v>
      </c>
    </row>
    <row r="24" s="3" customFormat="true" ht="49.5" hidden="false" customHeight="true" outlineLevel="0" collapsed="false">
      <c r="A24" s="79" t="n">
        <v>45398</v>
      </c>
      <c r="B24" s="45" t="s">
        <v>354</v>
      </c>
      <c r="C24" s="45" t="s">
        <v>250</v>
      </c>
      <c r="D24" s="62"/>
      <c r="E24" s="48" t="s">
        <v>243</v>
      </c>
      <c r="F24" s="49" t="n">
        <v>122466.38</v>
      </c>
      <c r="H24" s="3" t="n">
        <f aca="false">+H23+1</f>
        <v>168</v>
      </c>
    </row>
    <row r="25" s="3" customFormat="true" ht="49.5" hidden="false" customHeight="true" outlineLevel="0" collapsed="false">
      <c r="A25" s="79" t="n">
        <v>45398</v>
      </c>
      <c r="B25" s="45" t="s">
        <v>355</v>
      </c>
      <c r="C25" s="45" t="s">
        <v>252</v>
      </c>
      <c r="D25" s="62"/>
      <c r="E25" s="48" t="s">
        <v>184</v>
      </c>
      <c r="F25" s="49" t="n">
        <v>13000</v>
      </c>
      <c r="H25" s="3" t="n">
        <f aca="false">+H24+1</f>
        <v>169</v>
      </c>
    </row>
    <row r="26" s="3" customFormat="true" ht="49.5" hidden="false" customHeight="true" outlineLevel="0" collapsed="false">
      <c r="A26" s="79" t="n">
        <v>45399</v>
      </c>
      <c r="B26" s="45" t="s">
        <v>24</v>
      </c>
      <c r="C26" s="45" t="s">
        <v>24</v>
      </c>
      <c r="D26" s="58" t="s">
        <v>356</v>
      </c>
      <c r="E26" s="48" t="s">
        <v>357</v>
      </c>
      <c r="F26" s="49" t="n">
        <v>18355.7</v>
      </c>
    </row>
    <row r="27" s="3" customFormat="true" ht="49.5" hidden="false" customHeight="true" outlineLevel="0" collapsed="false">
      <c r="A27" s="79" t="n">
        <v>45399</v>
      </c>
      <c r="B27" s="45" t="s">
        <v>24</v>
      </c>
      <c r="C27" s="45" t="s">
        <v>24</v>
      </c>
      <c r="D27" s="58" t="s">
        <v>358</v>
      </c>
      <c r="E27" s="48" t="s">
        <v>359</v>
      </c>
      <c r="F27" s="49" t="n">
        <v>4551</v>
      </c>
    </row>
    <row r="28" s="3" customFormat="true" ht="49.5" hidden="false" customHeight="true" outlineLevel="0" collapsed="false">
      <c r="A28" s="79" t="n">
        <v>45399</v>
      </c>
      <c r="B28" s="45" t="s">
        <v>360</v>
      </c>
      <c r="C28" s="77" t="s">
        <v>254</v>
      </c>
      <c r="D28" s="170"/>
      <c r="E28" s="48" t="s">
        <v>63</v>
      </c>
      <c r="F28" s="49" t="n">
        <v>34816.14</v>
      </c>
      <c r="H28" s="3" t="n">
        <f aca="false">+H25+1</f>
        <v>170</v>
      </c>
    </row>
    <row r="29" s="3" customFormat="true" ht="49.5" hidden="false" customHeight="true" outlineLevel="0" collapsed="false">
      <c r="A29" s="79" t="n">
        <v>45399</v>
      </c>
      <c r="B29" s="45" t="s">
        <v>361</v>
      </c>
      <c r="C29" s="77" t="s">
        <v>256</v>
      </c>
      <c r="D29" s="170"/>
      <c r="E29" s="48" t="s">
        <v>347</v>
      </c>
      <c r="F29" s="49" t="n">
        <v>44359.78</v>
      </c>
      <c r="H29" s="3" t="n">
        <f aca="false">+H28+1</f>
        <v>171</v>
      </c>
    </row>
    <row r="30" s="3" customFormat="true" ht="49.5" hidden="false" customHeight="true" outlineLevel="0" collapsed="false">
      <c r="A30" s="79" t="n">
        <v>45399</v>
      </c>
      <c r="B30" s="45" t="s">
        <v>362</v>
      </c>
      <c r="C30" s="45" t="s">
        <v>259</v>
      </c>
      <c r="D30" s="62"/>
      <c r="E30" s="48" t="s">
        <v>303</v>
      </c>
      <c r="F30" s="49" t="n">
        <v>47221.48</v>
      </c>
      <c r="H30" s="3" t="n">
        <f aca="false">+H29+1</f>
        <v>172</v>
      </c>
    </row>
    <row r="31" s="3" customFormat="true" ht="49.5" hidden="false" customHeight="true" outlineLevel="0" collapsed="false">
      <c r="A31" s="79" t="n">
        <v>45399</v>
      </c>
      <c r="B31" s="45" t="s">
        <v>363</v>
      </c>
      <c r="C31" s="77" t="s">
        <v>262</v>
      </c>
      <c r="D31" s="62"/>
      <c r="E31" s="48" t="s">
        <v>69</v>
      </c>
      <c r="F31" s="49" t="n">
        <v>54651.4</v>
      </c>
      <c r="H31" s="3" t="n">
        <f aca="false">+H30+1</f>
        <v>173</v>
      </c>
    </row>
    <row r="32" s="3" customFormat="true" ht="49.5" hidden="false" customHeight="true" outlineLevel="0" collapsed="false">
      <c r="A32" s="79" t="n">
        <v>45401</v>
      </c>
      <c r="B32" s="45" t="s">
        <v>364</v>
      </c>
      <c r="C32" s="77" t="s">
        <v>264</v>
      </c>
      <c r="D32" s="170"/>
      <c r="E32" s="48" t="s">
        <v>67</v>
      </c>
      <c r="F32" s="49" t="n">
        <v>1160</v>
      </c>
      <c r="H32" s="3" t="n">
        <f aca="false">+H31+1</f>
        <v>174</v>
      </c>
    </row>
    <row r="33" s="3" customFormat="true" ht="49.5" hidden="false" customHeight="true" outlineLevel="0" collapsed="false">
      <c r="A33" s="79" t="n">
        <v>45401</v>
      </c>
      <c r="B33" s="45" t="s">
        <v>365</v>
      </c>
      <c r="C33" s="77" t="s">
        <v>266</v>
      </c>
      <c r="D33" s="170"/>
      <c r="E33" s="48" t="s">
        <v>152</v>
      </c>
      <c r="F33" s="49" t="n">
        <v>2320</v>
      </c>
      <c r="H33" s="3" t="n">
        <f aca="false">+H32+1</f>
        <v>175</v>
      </c>
    </row>
    <row r="34" s="3" customFormat="true" ht="49.5" hidden="false" customHeight="true" outlineLevel="0" collapsed="false">
      <c r="A34" s="79" t="n">
        <v>45401</v>
      </c>
      <c r="B34" s="45" t="s">
        <v>366</v>
      </c>
      <c r="C34" s="77" t="s">
        <v>269</v>
      </c>
      <c r="D34" s="170"/>
      <c r="E34" s="48" t="s">
        <v>155</v>
      </c>
      <c r="F34" s="49" t="n">
        <v>1160</v>
      </c>
      <c r="H34" s="3" t="n">
        <f aca="false">+H33+1</f>
        <v>176</v>
      </c>
    </row>
    <row r="35" s="3" customFormat="true" ht="49.5" hidden="false" customHeight="true" outlineLevel="0" collapsed="false">
      <c r="A35" s="79" t="n">
        <v>45404</v>
      </c>
      <c r="B35" s="45" t="s">
        <v>367</v>
      </c>
      <c r="C35" s="77" t="s">
        <v>271</v>
      </c>
      <c r="D35" s="170"/>
      <c r="E35" s="59" t="s">
        <v>74</v>
      </c>
      <c r="F35" s="49" t="n">
        <v>240</v>
      </c>
      <c r="H35" s="3" t="n">
        <f aca="false">+H34+1</f>
        <v>177</v>
      </c>
    </row>
    <row r="36" s="3" customFormat="true" ht="49.5" hidden="false" customHeight="true" outlineLevel="0" collapsed="false">
      <c r="A36" s="79" t="n">
        <v>45404</v>
      </c>
      <c r="B36" s="45" t="s">
        <v>368</v>
      </c>
      <c r="C36" s="77" t="s">
        <v>274</v>
      </c>
      <c r="D36" s="170"/>
      <c r="E36" s="59" t="s">
        <v>166</v>
      </c>
      <c r="F36" s="49" t="n">
        <v>227.56</v>
      </c>
      <c r="H36" s="3" t="n">
        <f aca="false">+H35+1</f>
        <v>178</v>
      </c>
    </row>
    <row r="37" s="3" customFormat="true" ht="49.5" hidden="false" customHeight="true" outlineLevel="0" collapsed="false">
      <c r="A37" s="79" t="n">
        <v>45404</v>
      </c>
      <c r="B37" s="45" t="s">
        <v>369</v>
      </c>
      <c r="C37" s="77" t="s">
        <v>276</v>
      </c>
      <c r="D37" s="170"/>
      <c r="E37" s="48" t="s">
        <v>41</v>
      </c>
      <c r="F37" s="49" t="n">
        <v>118789.71</v>
      </c>
      <c r="H37" s="3" t="n">
        <f aca="false">+H36+1</f>
        <v>179</v>
      </c>
    </row>
    <row r="38" s="3" customFormat="true" ht="49.5" hidden="false" customHeight="true" outlineLevel="0" collapsed="false">
      <c r="A38" s="79" t="n">
        <v>45404</v>
      </c>
      <c r="B38" s="45" t="s">
        <v>370</v>
      </c>
      <c r="C38" s="77" t="s">
        <v>279</v>
      </c>
      <c r="D38" s="170"/>
      <c r="E38" s="48" t="s">
        <v>41</v>
      </c>
      <c r="F38" s="49" t="n">
        <v>114348.46</v>
      </c>
      <c r="H38" s="3" t="n">
        <f aca="false">+H37+1</f>
        <v>180</v>
      </c>
    </row>
    <row r="39" s="3" customFormat="true" ht="49.5" hidden="false" customHeight="true" outlineLevel="0" collapsed="false">
      <c r="A39" s="79" t="n">
        <v>45405</v>
      </c>
      <c r="B39" s="45" t="s">
        <v>371</v>
      </c>
      <c r="C39" s="77" t="s">
        <v>282</v>
      </c>
      <c r="D39" s="170"/>
      <c r="E39" s="48" t="s">
        <v>169</v>
      </c>
      <c r="F39" s="49" t="n">
        <v>16945.95</v>
      </c>
      <c r="H39" s="3" t="n">
        <f aca="false">+H38+1</f>
        <v>181</v>
      </c>
    </row>
    <row r="40" s="3" customFormat="true" ht="49.5" hidden="false" customHeight="true" outlineLevel="0" collapsed="false">
      <c r="A40" s="79" t="n">
        <v>45405</v>
      </c>
      <c r="B40" s="45" t="s">
        <v>372</v>
      </c>
      <c r="C40" s="77" t="s">
        <v>284</v>
      </c>
      <c r="D40" s="170"/>
      <c r="E40" s="48" t="s">
        <v>169</v>
      </c>
      <c r="F40" s="49" t="n">
        <v>20285.55</v>
      </c>
      <c r="H40" s="3" t="n">
        <f aca="false">+H39+1</f>
        <v>182</v>
      </c>
    </row>
    <row r="41" s="3" customFormat="true" ht="49.5" hidden="false" customHeight="true" outlineLevel="0" collapsed="false">
      <c r="A41" s="79" t="n">
        <v>45405</v>
      </c>
      <c r="B41" s="45" t="s">
        <v>373</v>
      </c>
      <c r="C41" s="77" t="s">
        <v>290</v>
      </c>
      <c r="D41" s="170"/>
      <c r="E41" s="48" t="s">
        <v>147</v>
      </c>
      <c r="F41" s="49" t="n">
        <v>27731.62</v>
      </c>
      <c r="H41" s="3" t="n">
        <f aca="false">+H40+1</f>
        <v>183</v>
      </c>
    </row>
    <row r="42" s="3" customFormat="true" ht="49.5" hidden="false" customHeight="true" outlineLevel="0" collapsed="false">
      <c r="A42" s="79" t="n">
        <v>45405</v>
      </c>
      <c r="B42" s="45" t="s">
        <v>374</v>
      </c>
      <c r="C42" s="77" t="s">
        <v>293</v>
      </c>
      <c r="D42" s="170"/>
      <c r="E42" s="48" t="s">
        <v>347</v>
      </c>
      <c r="F42" s="49" t="n">
        <v>23293.07</v>
      </c>
      <c r="H42" s="3" t="n">
        <f aca="false">+H41+1</f>
        <v>184</v>
      </c>
    </row>
    <row r="43" s="3" customFormat="true" ht="49.5" hidden="false" customHeight="true" outlineLevel="0" collapsed="false">
      <c r="A43" s="79" t="n">
        <v>45405</v>
      </c>
      <c r="B43" s="45" t="s">
        <v>375</v>
      </c>
      <c r="C43" s="77" t="s">
        <v>296</v>
      </c>
      <c r="D43" s="170"/>
      <c r="E43" s="48" t="s">
        <v>325</v>
      </c>
      <c r="F43" s="49" t="n">
        <v>363518.31</v>
      </c>
      <c r="H43" s="3" t="n">
        <f aca="false">+H42+1</f>
        <v>185</v>
      </c>
    </row>
    <row r="44" s="3" customFormat="true" ht="49.5" hidden="false" customHeight="true" outlineLevel="0" collapsed="false">
      <c r="A44" s="79" t="n">
        <v>45407</v>
      </c>
      <c r="B44" s="45" t="s">
        <v>376</v>
      </c>
      <c r="C44" s="77" t="s">
        <v>299</v>
      </c>
      <c r="D44" s="170"/>
      <c r="E44" s="48" t="s">
        <v>63</v>
      </c>
      <c r="F44" s="49" t="n">
        <v>18188.1</v>
      </c>
      <c r="H44" s="3" t="n">
        <f aca="false">+H43+1</f>
        <v>186</v>
      </c>
    </row>
    <row r="45" s="3" customFormat="true" ht="49.5" hidden="false" customHeight="true" outlineLevel="0" collapsed="false">
      <c r="A45" s="79" t="n">
        <v>45407</v>
      </c>
      <c r="B45" s="45" t="s">
        <v>377</v>
      </c>
      <c r="C45" s="77" t="s">
        <v>301</v>
      </c>
      <c r="D45" s="170"/>
      <c r="E45" s="48" t="s">
        <v>69</v>
      </c>
      <c r="F45" s="49" t="n">
        <v>34646</v>
      </c>
      <c r="H45" s="3" t="n">
        <f aca="false">+H44+1</f>
        <v>187</v>
      </c>
    </row>
    <row r="46" s="3" customFormat="true" ht="49.5" hidden="false" customHeight="true" outlineLevel="0" collapsed="false">
      <c r="A46" s="79" t="n">
        <v>45412</v>
      </c>
      <c r="B46" s="45" t="s">
        <v>378</v>
      </c>
      <c r="C46" s="77" t="s">
        <v>304</v>
      </c>
      <c r="D46" s="170"/>
      <c r="E46" s="48" t="s">
        <v>41</v>
      </c>
      <c r="F46" s="49" t="n">
        <v>22809.91</v>
      </c>
      <c r="H46" s="3" t="n">
        <f aca="false">+H45+1</f>
        <v>188</v>
      </c>
    </row>
    <row r="47" s="3" customFormat="true" ht="49.5" hidden="false" customHeight="true" outlineLevel="0" collapsed="false">
      <c r="A47" s="79" t="n">
        <v>45412</v>
      </c>
      <c r="B47" s="45" t="s">
        <v>379</v>
      </c>
      <c r="C47" s="77" t="s">
        <v>306</v>
      </c>
      <c r="D47" s="170"/>
      <c r="E47" s="48" t="s">
        <v>268</v>
      </c>
      <c r="F47" s="49" t="n">
        <v>21737.28</v>
      </c>
      <c r="H47" s="3" t="n">
        <f aca="false">+H46+1</f>
        <v>189</v>
      </c>
    </row>
    <row r="48" s="3" customFormat="true" ht="49.5" hidden="false" customHeight="true" outlineLevel="0" collapsed="false">
      <c r="A48" s="79" t="n">
        <v>45412</v>
      </c>
      <c r="B48" s="45" t="s">
        <v>380</v>
      </c>
      <c r="C48" s="77" t="s">
        <v>308</v>
      </c>
      <c r="D48" s="170"/>
      <c r="E48" s="48" t="s">
        <v>63</v>
      </c>
      <c r="F48" s="49" t="n">
        <v>31402.02948</v>
      </c>
      <c r="H48" s="3" t="n">
        <f aca="false">+H47+1</f>
        <v>190</v>
      </c>
    </row>
    <row r="49" s="3" customFormat="true" ht="49.5" hidden="false" customHeight="true" outlineLevel="0" collapsed="false">
      <c r="A49" s="79" t="n">
        <v>45412</v>
      </c>
      <c r="B49" s="45" t="s">
        <v>381</v>
      </c>
      <c r="C49" s="77" t="s">
        <v>312</v>
      </c>
      <c r="D49" s="170"/>
      <c r="E49" s="48" t="s">
        <v>382</v>
      </c>
      <c r="F49" s="49" t="n">
        <v>5531.6</v>
      </c>
      <c r="H49" s="3" t="n">
        <f aca="false">+H48+1</f>
        <v>191</v>
      </c>
    </row>
    <row r="50" s="3" customFormat="true" ht="49.5" hidden="false" customHeight="true" outlineLevel="0" collapsed="false">
      <c r="A50" s="79" t="n">
        <v>45412</v>
      </c>
      <c r="B50" s="45" t="s">
        <v>383</v>
      </c>
      <c r="C50" s="77" t="s">
        <v>314</v>
      </c>
      <c r="D50" s="170"/>
      <c r="E50" s="48" t="s">
        <v>41</v>
      </c>
      <c r="F50" s="49" t="n">
        <v>11657.41</v>
      </c>
      <c r="H50" s="3" t="n">
        <f aca="false">+H49+1</f>
        <v>192</v>
      </c>
    </row>
    <row r="51" s="3" customFormat="true" ht="49.5" hidden="false" customHeight="true" outlineLevel="0" collapsed="false">
      <c r="A51" s="79" t="n">
        <v>45412</v>
      </c>
      <c r="B51" s="45" t="s">
        <v>384</v>
      </c>
      <c r="C51" s="77" t="s">
        <v>385</v>
      </c>
      <c r="D51" s="170"/>
      <c r="E51" s="48" t="s">
        <v>147</v>
      </c>
      <c r="F51" s="49" t="n">
        <v>22743.7</v>
      </c>
      <c r="H51" s="3" t="n">
        <f aca="false">+H50+1</f>
        <v>193</v>
      </c>
    </row>
    <row r="52" s="3" customFormat="true" ht="49.5" hidden="false" customHeight="true" outlineLevel="0" collapsed="false">
      <c r="A52" s="79" t="n">
        <v>45412</v>
      </c>
      <c r="B52" s="45" t="s">
        <v>386</v>
      </c>
      <c r="C52" s="77" t="s">
        <v>316</v>
      </c>
      <c r="D52" s="170"/>
      <c r="E52" s="48" t="s">
        <v>307</v>
      </c>
      <c r="F52" s="49" t="n">
        <v>240</v>
      </c>
      <c r="H52" s="3" t="n">
        <f aca="false">+H51+1</f>
        <v>194</v>
      </c>
    </row>
    <row r="53" s="3" customFormat="true" ht="49.5" hidden="false" customHeight="true" outlineLevel="0" collapsed="false">
      <c r="A53" s="79" t="n">
        <v>45412</v>
      </c>
      <c r="B53" s="45" t="s">
        <v>387</v>
      </c>
      <c r="C53" s="77" t="s">
        <v>318</v>
      </c>
      <c r="D53" s="170"/>
      <c r="E53" s="48" t="s">
        <v>388</v>
      </c>
      <c r="F53" s="49" t="n">
        <v>240</v>
      </c>
      <c r="H53" s="3" t="n">
        <f aca="false">+H52+1</f>
        <v>195</v>
      </c>
    </row>
    <row r="54" s="3" customFormat="true" ht="49.5" hidden="false" customHeight="true" outlineLevel="0" collapsed="false">
      <c r="A54" s="79" t="n">
        <v>45412</v>
      </c>
      <c r="B54" s="45" t="s">
        <v>389</v>
      </c>
      <c r="C54" s="77" t="s">
        <v>320</v>
      </c>
      <c r="D54" s="170"/>
      <c r="E54" s="48" t="s">
        <v>309</v>
      </c>
      <c r="F54" s="49" t="n">
        <v>240</v>
      </c>
      <c r="H54" s="3" t="n">
        <f aca="false">+H53+1</f>
        <v>196</v>
      </c>
    </row>
    <row r="55" s="3" customFormat="true" ht="49.5" hidden="false" customHeight="true" outlineLevel="0" collapsed="false">
      <c r="A55" s="79" t="n">
        <v>45412</v>
      </c>
      <c r="B55" s="45" t="s">
        <v>24</v>
      </c>
      <c r="C55" s="45" t="s">
        <v>24</v>
      </c>
      <c r="D55" s="58" t="s">
        <v>390</v>
      </c>
      <c r="E55" s="48" t="s">
        <v>391</v>
      </c>
      <c r="F55" s="49" t="n">
        <v>191871.71</v>
      </c>
    </row>
    <row r="56" s="3" customFormat="true" ht="49.5" hidden="false" customHeight="true" outlineLevel="0" collapsed="false">
      <c r="A56" s="79" t="n">
        <v>45412</v>
      </c>
      <c r="B56" s="45" t="s">
        <v>24</v>
      </c>
      <c r="C56" s="45" t="s">
        <v>24</v>
      </c>
      <c r="D56" s="58" t="s">
        <v>392</v>
      </c>
      <c r="E56" s="48" t="s">
        <v>393</v>
      </c>
      <c r="F56" s="49" t="n">
        <v>36594.51</v>
      </c>
    </row>
    <row r="57" s="3" customFormat="true" ht="49.5" hidden="false" customHeight="true" outlineLevel="0" collapsed="false">
      <c r="A57" s="84" t="n">
        <v>45412</v>
      </c>
      <c r="B57" s="85" t="s">
        <v>24</v>
      </c>
      <c r="C57" s="86"/>
      <c r="D57" s="193" t="s">
        <v>394</v>
      </c>
      <c r="E57" s="88" t="s">
        <v>94</v>
      </c>
      <c r="F57" s="90" t="n">
        <v>6153.46</v>
      </c>
    </row>
    <row r="58" customFormat="false" ht="49.5" hidden="false" customHeight="true" outlineLevel="0" collapsed="false">
      <c r="A58" s="96" t="s">
        <v>95</v>
      </c>
      <c r="B58" s="96"/>
      <c r="C58" s="96"/>
      <c r="D58" s="96"/>
      <c r="E58" s="96"/>
      <c r="F58" s="97" t="n">
        <f aca="false">SUM(F10:F57)</f>
        <v>2467615.30948</v>
      </c>
    </row>
    <row r="59" customFormat="false" ht="45" hidden="false" customHeight="true" outlineLevel="0" collapsed="false">
      <c r="A59" s="102"/>
      <c r="B59" s="103"/>
      <c r="C59" s="103"/>
      <c r="D59" s="8"/>
      <c r="E59" s="104"/>
      <c r="F59" s="177"/>
    </row>
    <row r="60" customFormat="false" ht="45" hidden="false" customHeight="true" outlineLevel="0" collapsed="false">
      <c r="A60" s="110" t="s">
        <v>96</v>
      </c>
      <c r="B60" s="110"/>
      <c r="C60" s="110"/>
      <c r="D60" s="110"/>
      <c r="E60" s="110"/>
      <c r="F60" s="111" t="n">
        <f aca="false">+F58</f>
        <v>2467615.30948</v>
      </c>
    </row>
    <row r="61" customFormat="false" ht="45" hidden="false" customHeight="true" outlineLevel="0" collapsed="false">
      <c r="A61" s="102"/>
      <c r="B61" s="103"/>
      <c r="C61" s="103"/>
      <c r="D61" s="8"/>
      <c r="E61" s="112"/>
      <c r="F61" s="114"/>
    </row>
    <row r="62" s="8" customFormat="true" ht="45" hidden="false" customHeight="true" outlineLevel="0" collapsed="false">
      <c r="A62" s="102"/>
      <c r="B62" s="115"/>
      <c r="C62" s="115"/>
      <c r="F62" s="114"/>
    </row>
    <row r="63" s="8" customFormat="true" ht="45" hidden="false" customHeight="true" outlineLevel="0" collapsed="false">
      <c r="A63" s="102"/>
      <c r="B63" s="115"/>
      <c r="C63" s="115"/>
      <c r="E63" s="121" t="s">
        <v>100</v>
      </c>
      <c r="F63" s="41" t="n">
        <f aca="false">+F58</f>
        <v>2467615.30948</v>
      </c>
    </row>
    <row r="64" s="8" customFormat="true" ht="45" hidden="false" customHeight="true" outlineLevel="0" collapsed="false">
      <c r="A64" s="102"/>
      <c r="B64" s="115"/>
      <c r="C64" s="115"/>
      <c r="E64" s="127" t="s">
        <v>101</v>
      </c>
      <c r="F64" s="129" t="e">
        <f aca="false">+#REF!</f>
        <v>#REF!</v>
      </c>
    </row>
    <row r="65" s="8" customFormat="true" ht="45" hidden="false" customHeight="true" outlineLevel="0" collapsed="false">
      <c r="A65" s="102"/>
      <c r="B65" s="115"/>
      <c r="C65" s="115"/>
      <c r="E65" s="134" t="s">
        <v>102</v>
      </c>
      <c r="F65" s="136" t="e">
        <f aca="false">+F63+F64</f>
        <v>#REF!</v>
      </c>
    </row>
    <row r="66" s="8" customFormat="true" ht="45" hidden="false" customHeight="true" outlineLevel="0" collapsed="false">
      <c r="A66" s="102"/>
      <c r="B66" s="115"/>
      <c r="C66" s="115"/>
      <c r="E66" s="142" t="s">
        <v>104</v>
      </c>
      <c r="F66" s="144"/>
    </row>
    <row r="67" s="8" customFormat="true" ht="45" hidden="false" customHeight="true" outlineLevel="0" collapsed="false">
      <c r="A67" s="102"/>
      <c r="B67" s="115"/>
      <c r="C67" s="115"/>
      <c r="E67" s="148" t="s">
        <v>107</v>
      </c>
      <c r="F67" s="53"/>
    </row>
    <row r="68" s="8" customFormat="true" ht="45" hidden="false" customHeight="true" outlineLevel="0" collapsed="false">
      <c r="A68" s="102"/>
      <c r="B68" s="115"/>
      <c r="C68" s="115"/>
      <c r="E68" s="148" t="s">
        <v>101</v>
      </c>
      <c r="F68" s="53" t="e">
        <f aca="false">+#REF!</f>
        <v>#REF!</v>
      </c>
    </row>
    <row r="69" customFormat="false" ht="45" hidden="false" customHeight="true" outlineLevel="0" collapsed="false">
      <c r="D69" s="5"/>
      <c r="E69" s="127" t="s">
        <v>110</v>
      </c>
      <c r="F69" s="129"/>
    </row>
    <row r="70" customFormat="false" ht="45" hidden="false" customHeight="true" outlineLevel="0" collapsed="false">
      <c r="D70" s="5"/>
      <c r="E70" s="134" t="s">
        <v>111</v>
      </c>
      <c r="F70" s="136" t="e">
        <f aca="false">SUM(F66:F69)</f>
        <v>#REF!</v>
      </c>
    </row>
    <row r="71" customFormat="false" ht="45" hidden="false" customHeight="true" outlineLevel="0" collapsed="false">
      <c r="D71" s="5"/>
      <c r="F71" s="76"/>
    </row>
    <row r="72" customFormat="false" ht="45" hidden="false" customHeight="true" outlineLevel="0" collapsed="false">
      <c r="D72" s="5"/>
      <c r="F72" s="75"/>
    </row>
    <row r="73" customFormat="false" ht="45" hidden="false" customHeight="true" outlineLevel="0" collapsed="false">
      <c r="D73" s="5"/>
      <c r="F73" s="75"/>
    </row>
    <row r="74" customFormat="false" ht="45" hidden="false" customHeight="true" outlineLevel="0" collapsed="false">
      <c r="A74" s="156" t="s">
        <v>10</v>
      </c>
      <c r="B74" s="157" t="s">
        <v>11</v>
      </c>
      <c r="C74" s="157" t="s">
        <v>13</v>
      </c>
      <c r="D74" s="158" t="s">
        <v>113</v>
      </c>
      <c r="E74" s="158"/>
      <c r="F74" s="160"/>
    </row>
    <row r="75" customFormat="false" ht="45" hidden="false" customHeight="true" outlineLevel="0" collapsed="false">
      <c r="A75" s="161"/>
      <c r="B75" s="162"/>
      <c r="C75" s="162"/>
      <c r="D75" s="188"/>
      <c r="E75" s="188"/>
      <c r="F75" s="75"/>
    </row>
    <row r="76" customFormat="false" ht="45" hidden="false" customHeight="true" outlineLevel="0" collapsed="false">
      <c r="A76" s="166" t="s">
        <v>115</v>
      </c>
      <c r="B76" s="166"/>
      <c r="C76" s="166"/>
      <c r="D76" s="166"/>
      <c r="E76" s="166"/>
      <c r="F76" s="76"/>
    </row>
    <row r="77" customFormat="false" ht="45" hidden="false" customHeight="true" outlineLevel="0" collapsed="false">
      <c r="D77" s="5"/>
    </row>
    <row r="78" customFormat="false" ht="45" hidden="false" customHeight="true" outlineLevel="0" collapsed="false">
      <c r="D78" s="5"/>
    </row>
    <row r="79" customFormat="false" ht="45" hidden="false" customHeight="true" outlineLevel="0" collapsed="false">
      <c r="D79" s="5"/>
    </row>
    <row r="80" customFormat="false" ht="45" hidden="false" customHeight="true" outlineLevel="0" collapsed="false">
      <c r="D80" s="5"/>
      <c r="E80" s="3"/>
    </row>
    <row r="81" s="6" customFormat="true" ht="45" hidden="false" customHeight="true" outlineLevel="0" collapsed="false">
      <c r="A81" s="1"/>
      <c r="B81" s="2"/>
      <c r="C81" s="2"/>
      <c r="D81" s="5"/>
      <c r="E81" s="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</row>
    <row r="82" s="6" customFormat="true" ht="45" hidden="false" customHeight="true" outlineLevel="0" collapsed="false">
      <c r="A82" s="1"/>
      <c r="B82" s="2"/>
      <c r="C82" s="2"/>
      <c r="D82" s="5"/>
      <c r="E82" s="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</row>
    <row r="83" s="6" customFormat="true" ht="45" hidden="false" customHeight="true" outlineLevel="0" collapsed="false">
      <c r="A83" s="1"/>
      <c r="B83" s="2"/>
      <c r="C83" s="2"/>
      <c r="D83" s="5"/>
      <c r="E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/>
      <c r="OY83" s="5"/>
      <c r="OZ83" s="5"/>
      <c r="PA83" s="5"/>
      <c r="PB83" s="5"/>
      <c r="PC83" s="5"/>
      <c r="PD83" s="5"/>
      <c r="PE83" s="5"/>
      <c r="PF83" s="5"/>
      <c r="PG83" s="5"/>
      <c r="PH83" s="5"/>
      <c r="PI83" s="5"/>
      <c r="PJ83" s="5"/>
      <c r="PK83" s="5"/>
      <c r="PL83" s="5"/>
      <c r="PM83" s="5"/>
      <c r="PN83" s="5"/>
      <c r="PO83" s="5"/>
      <c r="PP83" s="5"/>
      <c r="PQ83" s="5"/>
      <c r="PR83" s="5"/>
      <c r="PS83" s="5"/>
      <c r="PT83" s="5"/>
      <c r="PU83" s="5"/>
      <c r="PV83" s="5"/>
      <c r="PW83" s="5"/>
      <c r="PX83" s="5"/>
      <c r="PY83" s="5"/>
      <c r="PZ83" s="5"/>
      <c r="QA83" s="5"/>
      <c r="QB83" s="5"/>
      <c r="QC83" s="5"/>
      <c r="QD83" s="5"/>
      <c r="QE83" s="5"/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T83" s="5"/>
      <c r="QU83" s="5"/>
      <c r="QV83" s="5"/>
      <c r="QW83" s="5"/>
      <c r="QX83" s="5"/>
      <c r="QY83" s="5"/>
      <c r="QZ83" s="5"/>
      <c r="RA83" s="5"/>
      <c r="RB83" s="5"/>
      <c r="RC83" s="5"/>
      <c r="RD83" s="5"/>
      <c r="RE83" s="5"/>
      <c r="RF83" s="5"/>
      <c r="RG83" s="5"/>
      <c r="RH83" s="5"/>
      <c r="RI83" s="5"/>
      <c r="RJ83" s="5"/>
      <c r="RK83" s="5"/>
      <c r="RL83" s="5"/>
      <c r="RM83" s="5"/>
      <c r="RN83" s="5"/>
      <c r="RO83" s="5"/>
      <c r="RP83" s="5"/>
      <c r="RQ83" s="5"/>
      <c r="RR83" s="5"/>
      <c r="RS83" s="5"/>
      <c r="RT83" s="5"/>
      <c r="RU83" s="5"/>
      <c r="RV83" s="5"/>
      <c r="RW83" s="5"/>
      <c r="RX83" s="5"/>
      <c r="RY83" s="5"/>
      <c r="RZ83" s="5"/>
      <c r="SA83" s="5"/>
      <c r="SB83" s="5"/>
      <c r="SC83" s="5"/>
      <c r="SD83" s="5"/>
      <c r="SE83" s="5"/>
      <c r="SF83" s="5"/>
      <c r="SG83" s="5"/>
      <c r="SH83" s="5"/>
      <c r="SI83" s="5"/>
      <c r="SJ83" s="5"/>
      <c r="SK83" s="5"/>
      <c r="SL83" s="5"/>
      <c r="SM83" s="5"/>
      <c r="SN83" s="5"/>
      <c r="SO83" s="5"/>
      <c r="SP83" s="5"/>
      <c r="SQ83" s="5"/>
      <c r="SR83" s="5"/>
      <c r="SS83" s="5"/>
      <c r="ST83" s="5"/>
      <c r="SU83" s="5"/>
      <c r="SV83" s="5"/>
      <c r="SW83" s="5"/>
      <c r="SX83" s="5"/>
      <c r="SY83" s="5"/>
      <c r="SZ83" s="5"/>
      <c r="TA83" s="5"/>
      <c r="TB83" s="5"/>
      <c r="TC83" s="5"/>
      <c r="TD83" s="5"/>
      <c r="TE83" s="5"/>
      <c r="TF83" s="5"/>
      <c r="TG83" s="5"/>
      <c r="TH83" s="5"/>
      <c r="TI83" s="5"/>
      <c r="TJ83" s="5"/>
      <c r="TK83" s="5"/>
      <c r="TL83" s="5"/>
      <c r="TM83" s="5"/>
      <c r="TN83" s="5"/>
      <c r="TO83" s="5"/>
      <c r="TP83" s="5"/>
      <c r="TQ83" s="5"/>
      <c r="TR83" s="5"/>
      <c r="TS83" s="5"/>
      <c r="TT83" s="5"/>
      <c r="TU83" s="5"/>
      <c r="TV83" s="5"/>
      <c r="TW83" s="5"/>
      <c r="TX83" s="5"/>
      <c r="TY83" s="5"/>
      <c r="TZ83" s="5"/>
      <c r="UA83" s="5"/>
      <c r="UB83" s="5"/>
      <c r="UC83" s="5"/>
      <c r="UD83" s="5"/>
      <c r="UE83" s="5"/>
      <c r="UF83" s="5"/>
      <c r="UG83" s="5"/>
      <c r="UH83" s="5"/>
      <c r="UI83" s="5"/>
      <c r="UJ83" s="5"/>
      <c r="UK83" s="5"/>
      <c r="UL83" s="5"/>
      <c r="UM83" s="5"/>
      <c r="UN83" s="5"/>
      <c r="UO83" s="5"/>
      <c r="UP83" s="5"/>
      <c r="UQ83" s="5"/>
      <c r="UR83" s="5"/>
      <c r="US83" s="5"/>
      <c r="UT83" s="5"/>
      <c r="UU83" s="5"/>
      <c r="UV83" s="5"/>
      <c r="UW83" s="5"/>
      <c r="UX83" s="5"/>
      <c r="UY83" s="5"/>
      <c r="UZ83" s="5"/>
      <c r="VA83" s="5"/>
      <c r="VB83" s="5"/>
      <c r="VC83" s="5"/>
      <c r="VD83" s="5"/>
      <c r="VE83" s="5"/>
      <c r="VF83" s="5"/>
      <c r="VG83" s="5"/>
      <c r="VH83" s="5"/>
      <c r="VI83" s="5"/>
      <c r="VJ83" s="5"/>
      <c r="VK83" s="5"/>
      <c r="VL83" s="5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  <c r="WF83" s="5"/>
      <c r="WG83" s="5"/>
      <c r="WH83" s="5"/>
      <c r="WI83" s="5"/>
      <c r="WJ83" s="5"/>
      <c r="WK83" s="5"/>
      <c r="WL83" s="5"/>
      <c r="WM83" s="5"/>
      <c r="WN83" s="5"/>
      <c r="WO83" s="5"/>
      <c r="WP83" s="5"/>
      <c r="WQ83" s="5"/>
      <c r="WR83" s="5"/>
      <c r="WS83" s="5"/>
      <c r="WT83" s="5"/>
      <c r="WU83" s="5"/>
      <c r="WV83" s="5"/>
      <c r="WW83" s="5"/>
      <c r="WX83" s="5"/>
      <c r="WY83" s="5"/>
      <c r="WZ83" s="5"/>
      <c r="XA83" s="5"/>
      <c r="XB83" s="5"/>
      <c r="XC83" s="5"/>
      <c r="XD83" s="5"/>
      <c r="XE83" s="5"/>
      <c r="XF83" s="5"/>
      <c r="XG83" s="5"/>
      <c r="XH83" s="5"/>
      <c r="XI83" s="5"/>
      <c r="XJ83" s="5"/>
      <c r="XK83" s="5"/>
      <c r="XL83" s="5"/>
      <c r="XM83" s="5"/>
      <c r="XN83" s="5"/>
      <c r="XO83" s="5"/>
      <c r="XP83" s="5"/>
      <c r="XQ83" s="5"/>
      <c r="XR83" s="5"/>
      <c r="XS83" s="5"/>
      <c r="XT83" s="5"/>
      <c r="XU83" s="5"/>
      <c r="XV83" s="5"/>
      <c r="XW83" s="5"/>
      <c r="XX83" s="5"/>
      <c r="XY83" s="5"/>
      <c r="XZ83" s="5"/>
      <c r="YA83" s="5"/>
      <c r="YB83" s="5"/>
      <c r="YC83" s="5"/>
      <c r="YD83" s="5"/>
      <c r="YE83" s="5"/>
      <c r="YF83" s="5"/>
      <c r="YG83" s="5"/>
      <c r="YH83" s="5"/>
      <c r="YI83" s="5"/>
      <c r="YJ83" s="5"/>
      <c r="YK83" s="5"/>
      <c r="YL83" s="5"/>
      <c r="YM83" s="5"/>
      <c r="YN83" s="5"/>
      <c r="YO83" s="5"/>
      <c r="YP83" s="5"/>
      <c r="YQ83" s="5"/>
      <c r="YR83" s="5"/>
      <c r="YS83" s="5"/>
      <c r="YT83" s="5"/>
      <c r="YU83" s="5"/>
      <c r="YV83" s="5"/>
      <c r="YW83" s="5"/>
      <c r="YX83" s="5"/>
      <c r="YY83" s="5"/>
      <c r="YZ83" s="5"/>
      <c r="ZA83" s="5"/>
      <c r="ZB83" s="5"/>
      <c r="ZC83" s="5"/>
      <c r="ZD83" s="5"/>
      <c r="ZE83" s="5"/>
      <c r="ZF83" s="5"/>
      <c r="ZG83" s="5"/>
      <c r="ZH83" s="5"/>
      <c r="ZI83" s="5"/>
      <c r="ZJ83" s="5"/>
      <c r="ZK83" s="5"/>
      <c r="ZL83" s="5"/>
      <c r="ZM83" s="5"/>
      <c r="ZN83" s="5"/>
      <c r="ZO83" s="5"/>
      <c r="ZP83" s="5"/>
      <c r="ZQ83" s="5"/>
      <c r="ZR83" s="5"/>
      <c r="ZS83" s="5"/>
      <c r="ZT83" s="5"/>
      <c r="ZU83" s="5"/>
      <c r="ZV83" s="5"/>
      <c r="ZW83" s="5"/>
      <c r="ZX83" s="5"/>
      <c r="ZY83" s="5"/>
      <c r="ZZ83" s="5"/>
      <c r="AAA83" s="5"/>
      <c r="AAB83" s="5"/>
      <c r="AAC83" s="5"/>
      <c r="AAD83" s="5"/>
      <c r="AAE83" s="5"/>
      <c r="AAF83" s="5"/>
      <c r="AAG83" s="5"/>
      <c r="AAH83" s="5"/>
      <c r="AAI83" s="5"/>
      <c r="AAJ83" s="5"/>
      <c r="AAK83" s="5"/>
      <c r="AAL83" s="5"/>
      <c r="AAM83" s="5"/>
      <c r="AAN83" s="5"/>
      <c r="AAO83" s="5"/>
      <c r="AAP83" s="5"/>
      <c r="AAQ83" s="5"/>
      <c r="AAR83" s="5"/>
      <c r="AAS83" s="5"/>
      <c r="AAT83" s="5"/>
      <c r="AAU83" s="5"/>
      <c r="AAV83" s="5"/>
      <c r="AAW83" s="5"/>
      <c r="AAX83" s="5"/>
      <c r="AAY83" s="5"/>
      <c r="AAZ83" s="5"/>
      <c r="ABA83" s="5"/>
      <c r="ABB83" s="5"/>
      <c r="ABC83" s="5"/>
      <c r="ABD83" s="5"/>
      <c r="ABE83" s="5"/>
      <c r="ABF83" s="5"/>
      <c r="ABG83" s="5"/>
      <c r="ABH83" s="5"/>
      <c r="ABI83" s="5"/>
      <c r="ABJ83" s="5"/>
      <c r="ABK83" s="5"/>
      <c r="ABL83" s="5"/>
      <c r="ABM83" s="5"/>
      <c r="ABN83" s="5"/>
      <c r="ABO83" s="5"/>
      <c r="ABP83" s="5"/>
      <c r="ABQ83" s="5"/>
      <c r="ABR83" s="5"/>
      <c r="ABS83" s="5"/>
      <c r="ABT83" s="5"/>
      <c r="ABU83" s="5"/>
      <c r="ABV83" s="5"/>
      <c r="ABW83" s="5"/>
      <c r="ABX83" s="5"/>
      <c r="ABY83" s="5"/>
      <c r="ABZ83" s="5"/>
      <c r="ACA83" s="5"/>
      <c r="ACB83" s="5"/>
      <c r="ACC83" s="5"/>
      <c r="ACD83" s="5"/>
      <c r="ACE83" s="5"/>
      <c r="ACF83" s="5"/>
      <c r="ACG83" s="5"/>
      <c r="ACH83" s="5"/>
      <c r="ACI83" s="5"/>
      <c r="ACJ83" s="5"/>
      <c r="ACK83" s="5"/>
      <c r="ACL83" s="5"/>
      <c r="ACM83" s="5"/>
      <c r="ACN83" s="5"/>
      <c r="ACO83" s="5"/>
      <c r="ACP83" s="5"/>
      <c r="ACQ83" s="5"/>
      <c r="ACR83" s="5"/>
      <c r="ACS83" s="5"/>
      <c r="ACT83" s="5"/>
      <c r="ACU83" s="5"/>
      <c r="ACV83" s="5"/>
      <c r="ACW83" s="5"/>
      <c r="ACX83" s="5"/>
      <c r="ACY83" s="5"/>
      <c r="ACZ83" s="5"/>
      <c r="ADA83" s="5"/>
      <c r="ADB83" s="5"/>
      <c r="ADC83" s="5"/>
      <c r="ADD83" s="5"/>
      <c r="ADE83" s="5"/>
      <c r="ADF83" s="5"/>
      <c r="ADG83" s="5"/>
      <c r="ADH83" s="5"/>
      <c r="ADI83" s="5"/>
      <c r="ADJ83" s="5"/>
      <c r="ADK83" s="5"/>
      <c r="ADL83" s="5"/>
      <c r="ADM83" s="5"/>
      <c r="ADN83" s="5"/>
    </row>
    <row r="84" customFormat="false" ht="45" hidden="false" customHeight="true" outlineLevel="0" collapsed="false">
      <c r="D84" s="5"/>
    </row>
    <row r="85" customFormat="false" ht="45" hidden="false" customHeight="true" outlineLevel="0" collapsed="false">
      <c r="D85" s="5"/>
    </row>
    <row r="86" customFormat="false" ht="45" hidden="false" customHeight="true" outlineLevel="0" collapsed="false">
      <c r="D86" s="5"/>
    </row>
    <row r="87" customFormat="false" ht="45" hidden="false" customHeight="true" outlineLevel="0" collapsed="false">
      <c r="D87" s="5"/>
    </row>
    <row r="88" customFormat="false" ht="45" hidden="false" customHeight="true" outlineLevel="0" collapsed="false">
      <c r="D88" s="5"/>
    </row>
    <row r="89" customFormat="false" ht="45" hidden="false" customHeight="true" outlineLevel="0" collapsed="false">
      <c r="D89" s="5"/>
    </row>
    <row r="90" customFormat="false" ht="45" hidden="false" customHeight="true" outlineLevel="0" collapsed="false">
      <c r="D90" s="5"/>
    </row>
    <row r="91" customFormat="false" ht="45" hidden="false" customHeight="true" outlineLevel="0" collapsed="false">
      <c r="D91" s="5"/>
    </row>
    <row r="92" customFormat="false" ht="45" hidden="false" customHeight="true" outlineLevel="0" collapsed="false">
      <c r="D92" s="5"/>
    </row>
    <row r="93" customFormat="false" ht="45" hidden="false" customHeight="true" outlineLevel="0" collapsed="false">
      <c r="D93" s="5"/>
    </row>
    <row r="94" customFormat="false" ht="45" hidden="false" customHeight="true" outlineLevel="0" collapsed="false">
      <c r="D94" s="5"/>
    </row>
    <row r="95" customFormat="false" ht="45" hidden="false" customHeight="true" outlineLevel="0" collapsed="false">
      <c r="D95" s="5"/>
    </row>
    <row r="96" customFormat="false" ht="45" hidden="false" customHeight="true" outlineLevel="0" collapsed="false">
      <c r="D96" s="5"/>
    </row>
    <row r="97" customFormat="false" ht="45" hidden="false" customHeight="true" outlineLevel="0" collapsed="false">
      <c r="D97" s="5"/>
    </row>
    <row r="98" customFormat="false" ht="45" hidden="false" customHeight="true" outlineLevel="0" collapsed="false">
      <c r="D98" s="5"/>
    </row>
    <row r="99" customFormat="false" ht="45" hidden="false" customHeight="true" outlineLevel="0" collapsed="false">
      <c r="D99" s="5"/>
    </row>
    <row r="100" customFormat="false" ht="45" hidden="false" customHeight="true" outlineLevel="0" collapsed="false">
      <c r="D100" s="5"/>
    </row>
    <row r="101" customFormat="false" ht="45" hidden="false" customHeight="true" outlineLevel="0" collapsed="false">
      <c r="D101" s="5"/>
    </row>
    <row r="102" customFormat="false" ht="45" hidden="false" customHeight="true" outlineLevel="0" collapsed="false">
      <c r="D102" s="5"/>
    </row>
    <row r="103" customFormat="false" ht="45" hidden="false" customHeight="true" outlineLevel="0" collapsed="false">
      <c r="D103" s="5"/>
    </row>
    <row r="104" customFormat="false" ht="45" hidden="false" customHeight="true" outlineLevel="0" collapsed="false">
      <c r="D104" s="5"/>
    </row>
    <row r="105" customFormat="false" ht="45" hidden="false" customHeight="true" outlineLevel="0" collapsed="false">
      <c r="D105" s="5"/>
    </row>
    <row r="106" customFormat="false" ht="45" hidden="false" customHeight="true" outlineLevel="0" collapsed="false">
      <c r="D106" s="5"/>
    </row>
    <row r="107" customFormat="false" ht="45" hidden="false" customHeight="true" outlineLevel="0" collapsed="false">
      <c r="D107" s="5"/>
    </row>
    <row r="108" customFormat="false" ht="45" hidden="false" customHeight="true" outlineLevel="0" collapsed="false">
      <c r="D108" s="5"/>
    </row>
    <row r="109" customFormat="false" ht="45" hidden="false" customHeight="true" outlineLevel="0" collapsed="false">
      <c r="D109" s="5"/>
    </row>
    <row r="110" customFormat="false" ht="45" hidden="false" customHeight="true" outlineLevel="0" collapsed="false">
      <c r="D110" s="5"/>
    </row>
    <row r="111" customFormat="false" ht="45" hidden="false" customHeight="true" outlineLevel="0" collapsed="false">
      <c r="D111" s="5"/>
    </row>
    <row r="112" customFormat="false" ht="45" hidden="false" customHeight="true" outlineLevel="0" collapsed="false">
      <c r="D112" s="5"/>
    </row>
    <row r="113" customFormat="false" ht="45" hidden="false" customHeight="true" outlineLevel="0" collapsed="false">
      <c r="D113" s="5"/>
    </row>
    <row r="114" customFormat="false" ht="45" hidden="false" customHeight="true" outlineLevel="0" collapsed="false">
      <c r="D114" s="5"/>
    </row>
    <row r="115" customFormat="false" ht="45" hidden="false" customHeight="true" outlineLevel="0" collapsed="false">
      <c r="D115" s="5"/>
    </row>
    <row r="116" customFormat="false" ht="45" hidden="false" customHeight="true" outlineLevel="0" collapsed="false">
      <c r="D116" s="5"/>
    </row>
    <row r="117" customFormat="false" ht="45" hidden="false" customHeight="true" outlineLevel="0" collapsed="false">
      <c r="D117" s="5"/>
    </row>
    <row r="118" customFormat="false" ht="45" hidden="false" customHeight="true" outlineLevel="0" collapsed="false">
      <c r="D118" s="5"/>
    </row>
    <row r="119" customFormat="false" ht="45" hidden="false" customHeight="true" outlineLevel="0" collapsed="false">
      <c r="D119" s="5"/>
    </row>
    <row r="120" customFormat="false" ht="45" hidden="false" customHeight="true" outlineLevel="0" collapsed="false">
      <c r="D120" s="5"/>
    </row>
    <row r="121" customFormat="false" ht="45" hidden="false" customHeight="true" outlineLevel="0" collapsed="false">
      <c r="D121" s="5"/>
    </row>
    <row r="122" customFormat="false" ht="45" hidden="false" customHeight="true" outlineLevel="0" collapsed="false">
      <c r="D122" s="5"/>
    </row>
    <row r="123" customFormat="false" ht="45" hidden="false" customHeight="true" outlineLevel="0" collapsed="false">
      <c r="D123" s="5"/>
    </row>
    <row r="124" customFormat="false" ht="45" hidden="false" customHeight="true" outlineLevel="0" collapsed="false">
      <c r="D124" s="5"/>
    </row>
    <row r="125" customFormat="false" ht="45" hidden="false" customHeight="true" outlineLevel="0" collapsed="false">
      <c r="D125" s="5"/>
    </row>
    <row r="126" customFormat="false" ht="45" hidden="false" customHeight="true" outlineLevel="0" collapsed="false">
      <c r="D126" s="5"/>
    </row>
    <row r="127" customFormat="false" ht="45" hidden="false" customHeight="true" outlineLevel="0" collapsed="false">
      <c r="D127" s="5"/>
    </row>
    <row r="128" customFormat="false" ht="45" hidden="false" customHeight="true" outlineLevel="0" collapsed="false">
      <c r="D128" s="5"/>
    </row>
    <row r="129" customFormat="false" ht="45" hidden="false" customHeight="true" outlineLevel="0" collapsed="false">
      <c r="D129" s="5"/>
    </row>
    <row r="130" customFormat="false" ht="45" hidden="false" customHeight="true" outlineLevel="0" collapsed="false">
      <c r="D130" s="5"/>
    </row>
    <row r="131" customFormat="false" ht="45" hidden="false" customHeight="true" outlineLevel="0" collapsed="false">
      <c r="D131" s="5"/>
    </row>
    <row r="132" customFormat="false" ht="45" hidden="false" customHeight="true" outlineLevel="0" collapsed="false">
      <c r="D132" s="5"/>
    </row>
    <row r="133" customFormat="false" ht="45" hidden="false" customHeight="true" outlineLevel="0" collapsed="false">
      <c r="D133" s="5"/>
    </row>
    <row r="134" customFormat="false" ht="45" hidden="false" customHeight="true" outlineLevel="0" collapsed="false">
      <c r="D134" s="5"/>
    </row>
    <row r="135" customFormat="false" ht="45" hidden="false" customHeight="true" outlineLevel="0" collapsed="false">
      <c r="D135" s="5"/>
    </row>
    <row r="136" customFormat="false" ht="45" hidden="false" customHeight="true" outlineLevel="0" collapsed="false">
      <c r="D136" s="5"/>
    </row>
    <row r="137" customFormat="false" ht="45" hidden="false" customHeight="true" outlineLevel="0" collapsed="false">
      <c r="D137" s="5"/>
    </row>
    <row r="138" customFormat="false" ht="45" hidden="false" customHeight="true" outlineLevel="0" collapsed="false">
      <c r="D138" s="5"/>
    </row>
    <row r="139" customFormat="false" ht="45" hidden="false" customHeight="true" outlineLevel="0" collapsed="false">
      <c r="D139" s="5"/>
    </row>
    <row r="140" customFormat="false" ht="45" hidden="false" customHeight="true" outlineLevel="0" collapsed="false">
      <c r="D140" s="5"/>
    </row>
    <row r="141" customFormat="false" ht="45" hidden="false" customHeight="true" outlineLevel="0" collapsed="false">
      <c r="D141" s="5"/>
    </row>
    <row r="142" customFormat="false" ht="45" hidden="false" customHeight="true" outlineLevel="0" collapsed="false">
      <c r="D142" s="5"/>
    </row>
    <row r="143" customFormat="false" ht="45" hidden="false" customHeight="true" outlineLevel="0" collapsed="false">
      <c r="D143" s="5"/>
    </row>
    <row r="144" customFormat="false" ht="45" hidden="false" customHeight="true" outlineLevel="0" collapsed="false">
      <c r="D144" s="5"/>
    </row>
    <row r="145" customFormat="false" ht="45" hidden="false" customHeight="true" outlineLevel="0" collapsed="false">
      <c r="D145" s="5"/>
    </row>
    <row r="146" customFormat="false" ht="45" hidden="false" customHeight="true" outlineLevel="0" collapsed="false">
      <c r="D146" s="5"/>
    </row>
    <row r="147" customFormat="false" ht="45" hidden="false" customHeight="true" outlineLevel="0" collapsed="false">
      <c r="D147" s="5"/>
    </row>
    <row r="148" customFormat="false" ht="45" hidden="false" customHeight="true" outlineLevel="0" collapsed="false">
      <c r="D148" s="5"/>
    </row>
    <row r="149" customFormat="false" ht="45" hidden="false" customHeight="true" outlineLevel="0" collapsed="false">
      <c r="D149" s="5"/>
    </row>
    <row r="150" customFormat="false" ht="45" hidden="false" customHeight="true" outlineLevel="0" collapsed="false">
      <c r="D150" s="5"/>
    </row>
    <row r="151" customFormat="false" ht="45" hidden="false" customHeight="true" outlineLevel="0" collapsed="false">
      <c r="D151" s="5"/>
    </row>
    <row r="152" customFormat="false" ht="45" hidden="false" customHeight="true" outlineLevel="0" collapsed="false">
      <c r="D152" s="5"/>
    </row>
    <row r="153" customFormat="false" ht="45" hidden="false" customHeight="true" outlineLevel="0" collapsed="false">
      <c r="D153" s="5"/>
    </row>
    <row r="154" customFormat="false" ht="45" hidden="false" customHeight="true" outlineLevel="0" collapsed="false">
      <c r="D154" s="5"/>
    </row>
    <row r="155" customFormat="false" ht="45" hidden="false" customHeight="true" outlineLevel="0" collapsed="false">
      <c r="D155" s="5"/>
    </row>
    <row r="156" customFormat="false" ht="45" hidden="false" customHeight="true" outlineLevel="0" collapsed="false">
      <c r="D156" s="5"/>
    </row>
    <row r="157" customFormat="false" ht="45" hidden="false" customHeight="true" outlineLevel="0" collapsed="false">
      <c r="D157" s="5"/>
    </row>
    <row r="158" customFormat="false" ht="45" hidden="false" customHeight="true" outlineLevel="0" collapsed="false">
      <c r="D158" s="5"/>
    </row>
    <row r="159" customFormat="false" ht="45" hidden="false" customHeight="true" outlineLevel="0" collapsed="false">
      <c r="D159" s="5"/>
    </row>
    <row r="160" customFormat="false" ht="45" hidden="false" customHeight="true" outlineLevel="0" collapsed="false">
      <c r="D160" s="5"/>
    </row>
    <row r="161" customFormat="false" ht="45" hidden="false" customHeight="true" outlineLevel="0" collapsed="false">
      <c r="D161" s="5"/>
    </row>
    <row r="162" customFormat="false" ht="45" hidden="false" customHeight="true" outlineLevel="0" collapsed="false">
      <c r="D162" s="5"/>
    </row>
    <row r="163" customFormat="false" ht="45" hidden="false" customHeight="true" outlineLevel="0" collapsed="false">
      <c r="D163" s="5"/>
    </row>
    <row r="164" customFormat="false" ht="45" hidden="false" customHeight="true" outlineLevel="0" collapsed="false">
      <c r="D164" s="5"/>
    </row>
    <row r="165" customFormat="false" ht="45" hidden="false" customHeight="true" outlineLevel="0" collapsed="false">
      <c r="D165" s="5"/>
    </row>
    <row r="166" customFormat="false" ht="45" hidden="false" customHeight="true" outlineLevel="0" collapsed="false">
      <c r="D166" s="5"/>
    </row>
    <row r="167" customFormat="false" ht="45" hidden="false" customHeight="true" outlineLevel="0" collapsed="false">
      <c r="D167" s="5"/>
    </row>
    <row r="168" customFormat="false" ht="45" hidden="false" customHeight="true" outlineLevel="0" collapsed="false">
      <c r="D168" s="5"/>
    </row>
    <row r="169" customFormat="false" ht="45" hidden="false" customHeight="true" outlineLevel="0" collapsed="false">
      <c r="D169" s="5"/>
    </row>
    <row r="170" customFormat="false" ht="45" hidden="false" customHeight="true" outlineLevel="0" collapsed="false">
      <c r="D170" s="5"/>
    </row>
    <row r="171" customFormat="false" ht="45" hidden="false" customHeight="true" outlineLevel="0" collapsed="false">
      <c r="D171" s="5"/>
    </row>
    <row r="172" customFormat="false" ht="45" hidden="false" customHeight="true" outlineLevel="0" collapsed="false">
      <c r="D172" s="5"/>
    </row>
    <row r="173" customFormat="false" ht="45" hidden="false" customHeight="true" outlineLevel="0" collapsed="false">
      <c r="D173" s="5"/>
    </row>
    <row r="174" customFormat="false" ht="45" hidden="false" customHeight="true" outlineLevel="0" collapsed="false">
      <c r="D174" s="5"/>
    </row>
    <row r="175" customFormat="false" ht="45" hidden="false" customHeight="true" outlineLevel="0" collapsed="false">
      <c r="D175" s="5"/>
    </row>
    <row r="176" customFormat="false" ht="45" hidden="false" customHeight="true" outlineLevel="0" collapsed="false">
      <c r="D176" s="5"/>
    </row>
    <row r="177" customFormat="false" ht="45" hidden="false" customHeight="true" outlineLevel="0" collapsed="false">
      <c r="D177" s="5"/>
    </row>
    <row r="178" customFormat="false" ht="45" hidden="false" customHeight="true" outlineLevel="0" collapsed="false">
      <c r="D178" s="5"/>
    </row>
    <row r="179" customFormat="false" ht="45" hidden="false" customHeight="true" outlineLevel="0" collapsed="false">
      <c r="D179" s="5"/>
    </row>
    <row r="180" customFormat="false" ht="45" hidden="false" customHeight="true" outlineLevel="0" collapsed="false">
      <c r="D180" s="5"/>
    </row>
    <row r="181" customFormat="false" ht="45" hidden="false" customHeight="true" outlineLevel="0" collapsed="false">
      <c r="D181" s="5"/>
    </row>
    <row r="182" customFormat="false" ht="45" hidden="false" customHeight="true" outlineLevel="0" collapsed="false">
      <c r="D182" s="5"/>
    </row>
    <row r="183" customFormat="false" ht="45" hidden="false" customHeight="true" outlineLevel="0" collapsed="false">
      <c r="D183" s="5"/>
    </row>
    <row r="184" customFormat="false" ht="45" hidden="false" customHeight="true" outlineLevel="0" collapsed="false">
      <c r="D184" s="5"/>
    </row>
    <row r="185" customFormat="false" ht="45" hidden="false" customHeight="true" outlineLevel="0" collapsed="false">
      <c r="D185" s="5"/>
    </row>
    <row r="186" customFormat="false" ht="45" hidden="false" customHeight="true" outlineLevel="0" collapsed="false">
      <c r="D186" s="5"/>
    </row>
    <row r="187" customFormat="false" ht="45" hidden="false" customHeight="true" outlineLevel="0" collapsed="false">
      <c r="D187" s="5"/>
    </row>
    <row r="188" customFormat="false" ht="45" hidden="false" customHeight="true" outlineLevel="0" collapsed="false">
      <c r="D188" s="5"/>
    </row>
    <row r="189" customFormat="false" ht="45" hidden="false" customHeight="true" outlineLevel="0" collapsed="false">
      <c r="D189" s="5"/>
    </row>
    <row r="190" customFormat="false" ht="45" hidden="false" customHeight="true" outlineLevel="0" collapsed="false">
      <c r="D190" s="5"/>
    </row>
    <row r="191" customFormat="false" ht="45" hidden="false" customHeight="true" outlineLevel="0" collapsed="false">
      <c r="D191" s="5"/>
    </row>
    <row r="192" customFormat="false" ht="45" hidden="false" customHeight="true" outlineLevel="0" collapsed="false">
      <c r="D192" s="5"/>
    </row>
    <row r="193" customFormat="false" ht="45" hidden="false" customHeight="true" outlineLevel="0" collapsed="false">
      <c r="D193" s="5"/>
    </row>
    <row r="194" customFormat="false" ht="45" hidden="false" customHeight="true" outlineLevel="0" collapsed="false">
      <c r="D194" s="5"/>
    </row>
    <row r="195" customFormat="false" ht="45" hidden="false" customHeight="true" outlineLevel="0" collapsed="false">
      <c r="D195" s="5"/>
    </row>
    <row r="196" customFormat="false" ht="45" hidden="false" customHeight="true" outlineLevel="0" collapsed="false">
      <c r="D196" s="5"/>
    </row>
    <row r="197" customFormat="false" ht="45" hidden="false" customHeight="true" outlineLevel="0" collapsed="false">
      <c r="D197" s="5"/>
    </row>
    <row r="198" customFormat="false" ht="45" hidden="false" customHeight="true" outlineLevel="0" collapsed="false">
      <c r="D198" s="5"/>
    </row>
    <row r="199" customFormat="false" ht="45" hidden="false" customHeight="true" outlineLevel="0" collapsed="false">
      <c r="D199" s="5"/>
    </row>
    <row r="200" customFormat="false" ht="45" hidden="false" customHeight="true" outlineLevel="0" collapsed="false">
      <c r="D200" s="5"/>
    </row>
    <row r="201" customFormat="false" ht="45" hidden="false" customHeight="true" outlineLevel="0" collapsed="false">
      <c r="D201" s="5"/>
    </row>
    <row r="202" customFormat="false" ht="45" hidden="false" customHeight="true" outlineLevel="0" collapsed="false">
      <c r="D202" s="5"/>
    </row>
    <row r="203" customFormat="false" ht="45" hidden="false" customHeight="true" outlineLevel="0" collapsed="false">
      <c r="D203" s="5"/>
    </row>
    <row r="204" customFormat="false" ht="45" hidden="false" customHeight="true" outlineLevel="0" collapsed="false">
      <c r="D204" s="5"/>
    </row>
    <row r="205" customFormat="false" ht="45" hidden="false" customHeight="true" outlineLevel="0" collapsed="false">
      <c r="D205" s="5"/>
    </row>
    <row r="206" customFormat="false" ht="45" hidden="false" customHeight="true" outlineLevel="0" collapsed="false">
      <c r="D206" s="5"/>
    </row>
    <row r="207" customFormat="false" ht="45" hidden="false" customHeight="true" outlineLevel="0" collapsed="false">
      <c r="D207" s="5"/>
    </row>
    <row r="208" customFormat="false" ht="45" hidden="false" customHeight="true" outlineLevel="0" collapsed="false">
      <c r="D208" s="5"/>
    </row>
    <row r="209" customFormat="false" ht="45" hidden="false" customHeight="true" outlineLevel="0" collapsed="false">
      <c r="D209" s="5"/>
    </row>
    <row r="210" customFormat="false" ht="45" hidden="false" customHeight="true" outlineLevel="0" collapsed="false">
      <c r="D210" s="5"/>
    </row>
    <row r="211" customFormat="false" ht="45" hidden="false" customHeight="true" outlineLevel="0" collapsed="false">
      <c r="D211" s="5"/>
    </row>
    <row r="212" customFormat="false" ht="45" hidden="false" customHeight="true" outlineLevel="0" collapsed="false">
      <c r="D212" s="5"/>
    </row>
    <row r="213" customFormat="false" ht="45" hidden="false" customHeight="true" outlineLevel="0" collapsed="false">
      <c r="D213" s="5"/>
    </row>
    <row r="214" customFormat="false" ht="45" hidden="false" customHeight="true" outlineLevel="0" collapsed="false">
      <c r="D214" s="5"/>
    </row>
    <row r="215" customFormat="false" ht="45" hidden="false" customHeight="true" outlineLevel="0" collapsed="false">
      <c r="D215" s="5"/>
    </row>
    <row r="216" customFormat="false" ht="45" hidden="false" customHeight="true" outlineLevel="0" collapsed="false">
      <c r="D216" s="5"/>
    </row>
    <row r="217" customFormat="false" ht="45" hidden="false" customHeight="true" outlineLevel="0" collapsed="false">
      <c r="D217" s="5"/>
    </row>
    <row r="218" customFormat="false" ht="45" hidden="false" customHeight="true" outlineLevel="0" collapsed="false">
      <c r="D218" s="5"/>
    </row>
    <row r="219" customFormat="false" ht="45" hidden="false" customHeight="true" outlineLevel="0" collapsed="false">
      <c r="D219" s="5"/>
    </row>
    <row r="220" customFormat="false" ht="45" hidden="false" customHeight="true" outlineLevel="0" collapsed="false">
      <c r="D220" s="5"/>
    </row>
    <row r="221" customFormat="false" ht="45" hidden="false" customHeight="true" outlineLevel="0" collapsed="false">
      <c r="D221" s="5"/>
    </row>
    <row r="222" customFormat="false" ht="45" hidden="false" customHeight="true" outlineLevel="0" collapsed="false">
      <c r="D222" s="5"/>
    </row>
    <row r="223" customFormat="false" ht="45" hidden="false" customHeight="true" outlineLevel="0" collapsed="false">
      <c r="D223" s="5"/>
    </row>
    <row r="224" customFormat="false" ht="45" hidden="false" customHeight="true" outlineLevel="0" collapsed="false">
      <c r="D224" s="5"/>
    </row>
    <row r="225" customFormat="false" ht="45" hidden="false" customHeight="true" outlineLevel="0" collapsed="false">
      <c r="D225" s="5"/>
    </row>
    <row r="226" customFormat="false" ht="45" hidden="false" customHeight="true" outlineLevel="0" collapsed="false">
      <c r="D226" s="5"/>
    </row>
    <row r="227" customFormat="false" ht="45" hidden="false" customHeight="true" outlineLevel="0" collapsed="false">
      <c r="D227" s="5"/>
    </row>
    <row r="228" customFormat="false" ht="45" hidden="false" customHeight="true" outlineLevel="0" collapsed="false">
      <c r="D228" s="5"/>
    </row>
    <row r="229" customFormat="false" ht="45" hidden="false" customHeight="true" outlineLevel="0" collapsed="false">
      <c r="D229" s="5"/>
    </row>
    <row r="230" customFormat="false" ht="45" hidden="false" customHeight="true" outlineLevel="0" collapsed="false">
      <c r="D230" s="5"/>
    </row>
    <row r="231" customFormat="false" ht="45" hidden="false" customHeight="true" outlineLevel="0" collapsed="false">
      <c r="D231" s="5"/>
    </row>
    <row r="232" customFormat="false" ht="45" hidden="false" customHeight="true" outlineLevel="0" collapsed="false">
      <c r="D232" s="5"/>
    </row>
    <row r="233" customFormat="false" ht="45" hidden="false" customHeight="true" outlineLevel="0" collapsed="false">
      <c r="D233" s="5"/>
    </row>
    <row r="234" customFormat="false" ht="45" hidden="false" customHeight="true" outlineLevel="0" collapsed="false">
      <c r="D234" s="5"/>
    </row>
    <row r="235" customFormat="false" ht="45" hidden="false" customHeight="true" outlineLevel="0" collapsed="false">
      <c r="D235" s="5"/>
    </row>
    <row r="236" customFormat="false" ht="45" hidden="false" customHeight="true" outlineLevel="0" collapsed="false">
      <c r="D236" s="5"/>
    </row>
    <row r="237" customFormat="false" ht="45" hidden="false" customHeight="true" outlineLevel="0" collapsed="false">
      <c r="D237" s="5"/>
    </row>
    <row r="238" customFormat="false" ht="45" hidden="false" customHeight="true" outlineLevel="0" collapsed="false">
      <c r="D238" s="5"/>
    </row>
    <row r="239" customFormat="false" ht="45" hidden="false" customHeight="true" outlineLevel="0" collapsed="false">
      <c r="D239" s="5"/>
    </row>
    <row r="240" customFormat="false" ht="45" hidden="false" customHeight="true" outlineLevel="0" collapsed="false">
      <c r="D240" s="5"/>
    </row>
    <row r="241" customFormat="false" ht="45" hidden="false" customHeight="true" outlineLevel="0" collapsed="false">
      <c r="D241" s="5"/>
    </row>
    <row r="242" customFormat="false" ht="45" hidden="false" customHeight="true" outlineLevel="0" collapsed="false">
      <c r="D242" s="5"/>
    </row>
    <row r="243" customFormat="false" ht="45" hidden="false" customHeight="true" outlineLevel="0" collapsed="false">
      <c r="D243" s="5"/>
    </row>
    <row r="244" customFormat="false" ht="45" hidden="false" customHeight="true" outlineLevel="0" collapsed="false">
      <c r="D244" s="5"/>
    </row>
    <row r="245" customFormat="false" ht="45" hidden="false" customHeight="true" outlineLevel="0" collapsed="false">
      <c r="D245" s="5"/>
    </row>
    <row r="246" customFormat="false" ht="45" hidden="false" customHeight="true" outlineLevel="0" collapsed="false">
      <c r="D246" s="5"/>
    </row>
    <row r="247" customFormat="false" ht="45" hidden="false" customHeight="true" outlineLevel="0" collapsed="false">
      <c r="D247" s="5"/>
    </row>
    <row r="248" customFormat="false" ht="45" hidden="false" customHeight="true" outlineLevel="0" collapsed="false">
      <c r="D248" s="5"/>
    </row>
    <row r="249" customFormat="false" ht="45" hidden="false" customHeight="true" outlineLevel="0" collapsed="false">
      <c r="D249" s="5"/>
    </row>
    <row r="250" customFormat="false" ht="45" hidden="false" customHeight="true" outlineLevel="0" collapsed="false">
      <c r="D250" s="5"/>
    </row>
    <row r="251" customFormat="false" ht="45" hidden="false" customHeight="true" outlineLevel="0" collapsed="false">
      <c r="D251" s="5"/>
    </row>
    <row r="252" customFormat="false" ht="45" hidden="false" customHeight="true" outlineLevel="0" collapsed="false">
      <c r="D252" s="5"/>
    </row>
    <row r="253" customFormat="false" ht="45" hidden="false" customHeight="true" outlineLevel="0" collapsed="false">
      <c r="D253" s="5"/>
    </row>
    <row r="254" customFormat="false" ht="45" hidden="false" customHeight="true" outlineLevel="0" collapsed="false">
      <c r="D254" s="5"/>
    </row>
    <row r="255" customFormat="false" ht="45" hidden="false" customHeight="true" outlineLevel="0" collapsed="false">
      <c r="D255" s="5"/>
    </row>
    <row r="256" customFormat="false" ht="45" hidden="false" customHeight="true" outlineLevel="0" collapsed="false">
      <c r="D256" s="5"/>
    </row>
    <row r="257" customFormat="false" ht="45" hidden="false" customHeight="true" outlineLevel="0" collapsed="false">
      <c r="D257" s="5"/>
    </row>
    <row r="258" customFormat="false" ht="45" hidden="false" customHeight="true" outlineLevel="0" collapsed="false">
      <c r="D258" s="5"/>
    </row>
    <row r="259" customFormat="false" ht="45" hidden="false" customHeight="true" outlineLevel="0" collapsed="false">
      <c r="D259" s="5"/>
    </row>
    <row r="260" customFormat="false" ht="45" hidden="false" customHeight="true" outlineLevel="0" collapsed="false">
      <c r="D260" s="5"/>
    </row>
    <row r="261" customFormat="false" ht="45" hidden="false" customHeight="true" outlineLevel="0" collapsed="false">
      <c r="D261" s="5"/>
    </row>
    <row r="262" customFormat="false" ht="45" hidden="false" customHeight="true" outlineLevel="0" collapsed="false">
      <c r="D262" s="5"/>
    </row>
    <row r="263" customFormat="false" ht="45" hidden="false" customHeight="true" outlineLevel="0" collapsed="false">
      <c r="D263" s="5"/>
    </row>
    <row r="264" customFormat="false" ht="45" hidden="false" customHeight="true" outlineLevel="0" collapsed="false">
      <c r="D264" s="5"/>
    </row>
    <row r="265" customFormat="false" ht="45" hidden="false" customHeight="true" outlineLevel="0" collapsed="false">
      <c r="D265" s="5"/>
    </row>
    <row r="266" customFormat="false" ht="45" hidden="false" customHeight="true" outlineLevel="0" collapsed="false">
      <c r="D266" s="5"/>
    </row>
    <row r="267" customFormat="false" ht="45" hidden="false" customHeight="true" outlineLevel="0" collapsed="false">
      <c r="D267" s="5"/>
    </row>
    <row r="268" customFormat="false" ht="45" hidden="false" customHeight="true" outlineLevel="0" collapsed="false">
      <c r="D268" s="5"/>
    </row>
    <row r="269" customFormat="false" ht="45" hidden="false" customHeight="true" outlineLevel="0" collapsed="false">
      <c r="D269" s="5"/>
    </row>
    <row r="270" customFormat="false" ht="45" hidden="false" customHeight="true" outlineLevel="0" collapsed="false">
      <c r="D270" s="5"/>
    </row>
    <row r="271" customFormat="false" ht="45" hidden="false" customHeight="true" outlineLevel="0" collapsed="false">
      <c r="D271" s="5"/>
    </row>
    <row r="272" customFormat="false" ht="45" hidden="false" customHeight="true" outlineLevel="0" collapsed="false">
      <c r="D272" s="5"/>
    </row>
    <row r="273" customFormat="false" ht="45" hidden="false" customHeight="true" outlineLevel="0" collapsed="false">
      <c r="D273" s="5"/>
    </row>
    <row r="274" customFormat="false" ht="45" hidden="false" customHeight="true" outlineLevel="0" collapsed="false">
      <c r="D274" s="5"/>
    </row>
    <row r="275" customFormat="false" ht="45" hidden="false" customHeight="true" outlineLevel="0" collapsed="false">
      <c r="D275" s="5"/>
    </row>
    <row r="276" customFormat="false" ht="45" hidden="false" customHeight="true" outlineLevel="0" collapsed="false">
      <c r="D276" s="5"/>
    </row>
    <row r="277" customFormat="false" ht="45" hidden="false" customHeight="true" outlineLevel="0" collapsed="false">
      <c r="D277" s="5"/>
    </row>
    <row r="278" customFormat="false" ht="45" hidden="false" customHeight="true" outlineLevel="0" collapsed="false">
      <c r="D278" s="5"/>
    </row>
    <row r="279" customFormat="false" ht="45" hidden="false" customHeight="true" outlineLevel="0" collapsed="false">
      <c r="D279" s="5"/>
    </row>
    <row r="280" customFormat="false" ht="45" hidden="false" customHeight="true" outlineLevel="0" collapsed="false">
      <c r="D280" s="5"/>
    </row>
    <row r="281" customFormat="false" ht="45" hidden="false" customHeight="true" outlineLevel="0" collapsed="false">
      <c r="D281" s="5"/>
    </row>
    <row r="282" customFormat="false" ht="45" hidden="false" customHeight="true" outlineLevel="0" collapsed="false">
      <c r="D282" s="5"/>
    </row>
    <row r="283" customFormat="false" ht="45" hidden="false" customHeight="true" outlineLevel="0" collapsed="false">
      <c r="D283" s="5"/>
    </row>
    <row r="284" customFormat="false" ht="45" hidden="false" customHeight="true" outlineLevel="0" collapsed="false">
      <c r="D284" s="5"/>
    </row>
    <row r="285" customFormat="false" ht="45" hidden="false" customHeight="true" outlineLevel="0" collapsed="false">
      <c r="D285" s="5"/>
    </row>
    <row r="286" customFormat="false" ht="45" hidden="false" customHeight="true" outlineLevel="0" collapsed="false">
      <c r="D286" s="5"/>
    </row>
    <row r="287" customFormat="false" ht="45" hidden="false" customHeight="true" outlineLevel="0" collapsed="false">
      <c r="D287" s="5"/>
    </row>
    <row r="288" customFormat="false" ht="45" hidden="false" customHeight="true" outlineLevel="0" collapsed="false">
      <c r="D288" s="5"/>
    </row>
    <row r="289" customFormat="false" ht="45" hidden="false" customHeight="true" outlineLevel="0" collapsed="false">
      <c r="D289" s="5"/>
    </row>
    <row r="290" customFormat="false" ht="45" hidden="false" customHeight="true" outlineLevel="0" collapsed="false">
      <c r="D290" s="5"/>
    </row>
    <row r="291" customFormat="false" ht="45" hidden="false" customHeight="true" outlineLevel="0" collapsed="false">
      <c r="D291" s="5"/>
    </row>
    <row r="292" customFormat="false" ht="45" hidden="false" customHeight="true" outlineLevel="0" collapsed="false">
      <c r="D292" s="5"/>
    </row>
    <row r="293" customFormat="false" ht="45" hidden="false" customHeight="true" outlineLevel="0" collapsed="false">
      <c r="D293" s="5"/>
    </row>
    <row r="294" customFormat="false" ht="45" hidden="false" customHeight="true" outlineLevel="0" collapsed="false">
      <c r="D294" s="5"/>
    </row>
    <row r="295" customFormat="false" ht="45" hidden="false" customHeight="true" outlineLevel="0" collapsed="false">
      <c r="D295" s="5"/>
    </row>
    <row r="296" customFormat="false" ht="45" hidden="false" customHeight="true" outlineLevel="0" collapsed="false">
      <c r="D296" s="5"/>
    </row>
    <row r="297" customFormat="false" ht="45" hidden="false" customHeight="true" outlineLevel="0" collapsed="false">
      <c r="D297" s="5"/>
    </row>
    <row r="298" customFormat="false" ht="45" hidden="false" customHeight="true" outlineLevel="0" collapsed="false">
      <c r="D298" s="5"/>
    </row>
    <row r="299" customFormat="false" ht="45" hidden="false" customHeight="true" outlineLevel="0" collapsed="false">
      <c r="D299" s="5"/>
    </row>
    <row r="300" customFormat="false" ht="45" hidden="false" customHeight="true" outlineLevel="0" collapsed="false">
      <c r="D300" s="5"/>
    </row>
    <row r="301" customFormat="false" ht="45" hidden="false" customHeight="true" outlineLevel="0" collapsed="false">
      <c r="D301" s="5"/>
    </row>
    <row r="302" customFormat="false" ht="45" hidden="false" customHeight="true" outlineLevel="0" collapsed="false">
      <c r="D302" s="5"/>
    </row>
    <row r="303" customFormat="false" ht="45" hidden="false" customHeight="true" outlineLevel="0" collapsed="false">
      <c r="D303" s="5"/>
    </row>
    <row r="304" customFormat="false" ht="45" hidden="false" customHeight="true" outlineLevel="0" collapsed="false">
      <c r="D304" s="5"/>
    </row>
    <row r="305" customFormat="false" ht="45" hidden="false" customHeight="true" outlineLevel="0" collapsed="false">
      <c r="D305" s="5"/>
    </row>
    <row r="306" customFormat="false" ht="45" hidden="false" customHeight="true" outlineLevel="0" collapsed="false">
      <c r="D306" s="5"/>
    </row>
    <row r="307" customFormat="false" ht="45" hidden="false" customHeight="true" outlineLevel="0" collapsed="false">
      <c r="D307" s="5"/>
    </row>
    <row r="308" customFormat="false" ht="45" hidden="false" customHeight="true" outlineLevel="0" collapsed="false">
      <c r="D308" s="5"/>
    </row>
    <row r="309" customFormat="false" ht="45" hidden="false" customHeight="true" outlineLevel="0" collapsed="false">
      <c r="D309" s="5"/>
    </row>
    <row r="310" customFormat="false" ht="45" hidden="false" customHeight="true" outlineLevel="0" collapsed="false">
      <c r="D310" s="5"/>
    </row>
    <row r="311" customFormat="false" ht="45" hidden="false" customHeight="true" outlineLevel="0" collapsed="false">
      <c r="D311" s="5"/>
    </row>
    <row r="312" customFormat="false" ht="45" hidden="false" customHeight="true" outlineLevel="0" collapsed="false">
      <c r="D312" s="5"/>
    </row>
    <row r="313" customFormat="false" ht="45" hidden="false" customHeight="true" outlineLevel="0" collapsed="false">
      <c r="D313" s="5"/>
    </row>
    <row r="314" customFormat="false" ht="45" hidden="false" customHeight="true" outlineLevel="0" collapsed="false">
      <c r="D314" s="5"/>
    </row>
    <row r="315" customFormat="false" ht="45" hidden="false" customHeight="true" outlineLevel="0" collapsed="false">
      <c r="D315" s="5"/>
    </row>
    <row r="316" customFormat="false" ht="45" hidden="false" customHeight="true" outlineLevel="0" collapsed="false">
      <c r="D316" s="5"/>
    </row>
    <row r="317" customFormat="false" ht="45" hidden="false" customHeight="true" outlineLevel="0" collapsed="false">
      <c r="D317" s="5"/>
    </row>
    <row r="318" customFormat="false" ht="45" hidden="false" customHeight="true" outlineLevel="0" collapsed="false">
      <c r="D318" s="5"/>
    </row>
    <row r="319" customFormat="false" ht="45" hidden="false" customHeight="true" outlineLevel="0" collapsed="false">
      <c r="D319" s="5"/>
    </row>
    <row r="320" customFormat="false" ht="45" hidden="false" customHeight="true" outlineLevel="0" collapsed="false">
      <c r="D320" s="5"/>
    </row>
    <row r="321" customFormat="false" ht="45" hidden="false" customHeight="true" outlineLevel="0" collapsed="false">
      <c r="D321" s="5"/>
    </row>
    <row r="322" customFormat="false" ht="45" hidden="false" customHeight="true" outlineLevel="0" collapsed="false">
      <c r="D322" s="5"/>
    </row>
    <row r="323" customFormat="false" ht="45" hidden="false" customHeight="true" outlineLevel="0" collapsed="false">
      <c r="D323" s="5"/>
    </row>
    <row r="324" customFormat="false" ht="45" hidden="false" customHeight="true" outlineLevel="0" collapsed="false">
      <c r="D324" s="5"/>
    </row>
    <row r="325" customFormat="false" ht="45" hidden="false" customHeight="true" outlineLevel="0" collapsed="false">
      <c r="D325" s="5"/>
    </row>
    <row r="326" customFormat="false" ht="45" hidden="false" customHeight="true" outlineLevel="0" collapsed="false">
      <c r="D326" s="5"/>
    </row>
    <row r="327" customFormat="false" ht="45" hidden="false" customHeight="true" outlineLevel="0" collapsed="false">
      <c r="D327" s="5"/>
    </row>
    <row r="328" customFormat="false" ht="45" hidden="false" customHeight="true" outlineLevel="0" collapsed="false">
      <c r="D328" s="5"/>
    </row>
    <row r="329" customFormat="false" ht="45" hidden="false" customHeight="true" outlineLevel="0" collapsed="false">
      <c r="D329" s="5"/>
    </row>
    <row r="330" customFormat="false" ht="45" hidden="false" customHeight="true" outlineLevel="0" collapsed="false">
      <c r="D330" s="5"/>
    </row>
    <row r="331" customFormat="false" ht="45" hidden="false" customHeight="true" outlineLevel="0" collapsed="false">
      <c r="D331" s="5"/>
    </row>
    <row r="332" customFormat="false" ht="45" hidden="false" customHeight="true" outlineLevel="0" collapsed="false">
      <c r="D332" s="5"/>
    </row>
    <row r="333" customFormat="false" ht="45" hidden="false" customHeight="true" outlineLevel="0" collapsed="false">
      <c r="D333" s="5"/>
    </row>
    <row r="334" customFormat="false" ht="45" hidden="false" customHeight="true" outlineLevel="0" collapsed="false">
      <c r="D334" s="5"/>
    </row>
    <row r="335" customFormat="false" ht="45" hidden="false" customHeight="true" outlineLevel="0" collapsed="false">
      <c r="D335" s="5"/>
    </row>
    <row r="336" customFormat="false" ht="45" hidden="false" customHeight="true" outlineLevel="0" collapsed="false">
      <c r="D336" s="5"/>
    </row>
    <row r="337" customFormat="false" ht="45" hidden="false" customHeight="true" outlineLevel="0" collapsed="false">
      <c r="D337" s="5"/>
    </row>
    <row r="338" customFormat="false" ht="45" hidden="false" customHeight="true" outlineLevel="0" collapsed="false">
      <c r="D338" s="5"/>
    </row>
    <row r="339" customFormat="false" ht="45" hidden="false" customHeight="true" outlineLevel="0" collapsed="false">
      <c r="D339" s="5"/>
    </row>
    <row r="340" customFormat="false" ht="45" hidden="false" customHeight="true" outlineLevel="0" collapsed="false">
      <c r="D340" s="5"/>
    </row>
    <row r="341" customFormat="false" ht="45" hidden="false" customHeight="true" outlineLevel="0" collapsed="false">
      <c r="D341" s="5"/>
    </row>
    <row r="342" customFormat="false" ht="45" hidden="false" customHeight="true" outlineLevel="0" collapsed="false">
      <c r="D342" s="5"/>
    </row>
    <row r="343" customFormat="false" ht="45" hidden="false" customHeight="true" outlineLevel="0" collapsed="false">
      <c r="D343" s="5"/>
    </row>
    <row r="344" customFormat="false" ht="45" hidden="false" customHeight="true" outlineLevel="0" collapsed="false">
      <c r="D344" s="5"/>
    </row>
    <row r="345" customFormat="false" ht="45" hidden="false" customHeight="true" outlineLevel="0" collapsed="false">
      <c r="D345" s="5"/>
    </row>
    <row r="346" customFormat="false" ht="45" hidden="false" customHeight="true" outlineLevel="0" collapsed="false">
      <c r="D346" s="5"/>
    </row>
    <row r="347" customFormat="false" ht="45" hidden="false" customHeight="true" outlineLevel="0" collapsed="false">
      <c r="D347" s="5"/>
    </row>
    <row r="348" customFormat="false" ht="45" hidden="false" customHeight="true" outlineLevel="0" collapsed="false">
      <c r="D348" s="5"/>
    </row>
    <row r="349" customFormat="false" ht="45" hidden="false" customHeight="true" outlineLevel="0" collapsed="false">
      <c r="D349" s="5"/>
    </row>
    <row r="350" customFormat="false" ht="45" hidden="false" customHeight="true" outlineLevel="0" collapsed="false">
      <c r="D350" s="5"/>
    </row>
    <row r="351" customFormat="false" ht="45" hidden="false" customHeight="true" outlineLevel="0" collapsed="false">
      <c r="D351" s="5"/>
    </row>
    <row r="352" customFormat="false" ht="45" hidden="false" customHeight="true" outlineLevel="0" collapsed="false">
      <c r="D352" s="5"/>
    </row>
    <row r="353" customFormat="false" ht="45" hidden="false" customHeight="true" outlineLevel="0" collapsed="false">
      <c r="D353" s="5"/>
    </row>
    <row r="354" customFormat="false" ht="45" hidden="false" customHeight="true" outlineLevel="0" collapsed="false">
      <c r="D354" s="5"/>
    </row>
    <row r="355" customFormat="false" ht="45" hidden="false" customHeight="true" outlineLevel="0" collapsed="false">
      <c r="D355" s="5"/>
    </row>
    <row r="356" customFormat="false" ht="45" hidden="false" customHeight="true" outlineLevel="0" collapsed="false">
      <c r="D356" s="5"/>
    </row>
    <row r="357" customFormat="false" ht="45" hidden="false" customHeight="true" outlineLevel="0" collapsed="false">
      <c r="D357" s="5"/>
    </row>
    <row r="358" customFormat="false" ht="45" hidden="false" customHeight="true" outlineLevel="0" collapsed="false">
      <c r="D358" s="5"/>
    </row>
    <row r="359" customFormat="false" ht="45" hidden="false" customHeight="true" outlineLevel="0" collapsed="false">
      <c r="D359" s="5"/>
    </row>
    <row r="360" customFormat="false" ht="45" hidden="false" customHeight="true" outlineLevel="0" collapsed="false">
      <c r="D360" s="5"/>
    </row>
    <row r="361" customFormat="false" ht="45" hidden="false" customHeight="true" outlineLevel="0" collapsed="false">
      <c r="D361" s="5"/>
    </row>
    <row r="362" customFormat="false" ht="45" hidden="false" customHeight="true" outlineLevel="0" collapsed="false">
      <c r="D362" s="5"/>
    </row>
    <row r="363" customFormat="false" ht="45" hidden="false" customHeight="true" outlineLevel="0" collapsed="false">
      <c r="D363" s="5"/>
    </row>
    <row r="364" customFormat="false" ht="45" hidden="false" customHeight="true" outlineLevel="0" collapsed="false">
      <c r="D364" s="5"/>
    </row>
    <row r="365" customFormat="false" ht="45" hidden="false" customHeight="true" outlineLevel="0" collapsed="false">
      <c r="D365" s="5"/>
    </row>
    <row r="366" customFormat="false" ht="45" hidden="false" customHeight="true" outlineLevel="0" collapsed="false">
      <c r="D366" s="5"/>
    </row>
    <row r="367" customFormat="false" ht="45" hidden="false" customHeight="true" outlineLevel="0" collapsed="false">
      <c r="D367" s="5"/>
    </row>
    <row r="368" customFormat="false" ht="45" hidden="false" customHeight="true" outlineLevel="0" collapsed="false">
      <c r="D368" s="5"/>
    </row>
    <row r="369" customFormat="false" ht="45" hidden="false" customHeight="true" outlineLevel="0" collapsed="false">
      <c r="D369" s="5"/>
    </row>
    <row r="370" customFormat="false" ht="45" hidden="false" customHeight="true" outlineLevel="0" collapsed="false">
      <c r="D370" s="5"/>
    </row>
    <row r="371" customFormat="false" ht="45" hidden="false" customHeight="true" outlineLevel="0" collapsed="false">
      <c r="D371" s="5"/>
    </row>
    <row r="372" customFormat="false" ht="45" hidden="false" customHeight="true" outlineLevel="0" collapsed="false">
      <c r="D372" s="5"/>
    </row>
    <row r="373" customFormat="false" ht="45" hidden="false" customHeight="true" outlineLevel="0" collapsed="false">
      <c r="D373" s="5"/>
    </row>
    <row r="374" customFormat="false" ht="45" hidden="false" customHeight="true" outlineLevel="0" collapsed="false">
      <c r="D374" s="5"/>
    </row>
    <row r="375" customFormat="false" ht="45" hidden="false" customHeight="true" outlineLevel="0" collapsed="false">
      <c r="D375" s="5"/>
    </row>
    <row r="376" customFormat="false" ht="45" hidden="false" customHeight="true" outlineLevel="0" collapsed="false">
      <c r="D376" s="5"/>
    </row>
    <row r="377" customFormat="false" ht="45" hidden="false" customHeight="true" outlineLevel="0" collapsed="false">
      <c r="D377" s="5"/>
    </row>
    <row r="378" customFormat="false" ht="45" hidden="false" customHeight="true" outlineLevel="0" collapsed="false">
      <c r="D378" s="5"/>
    </row>
    <row r="379" customFormat="false" ht="45" hidden="false" customHeight="true" outlineLevel="0" collapsed="false">
      <c r="D379" s="5"/>
    </row>
    <row r="380" customFormat="false" ht="45" hidden="false" customHeight="true" outlineLevel="0" collapsed="false">
      <c r="D380" s="5"/>
    </row>
    <row r="381" customFormat="false" ht="45" hidden="false" customHeight="true" outlineLevel="0" collapsed="false">
      <c r="D381" s="5"/>
    </row>
    <row r="382" customFormat="false" ht="45" hidden="false" customHeight="true" outlineLevel="0" collapsed="false">
      <c r="D382" s="5"/>
    </row>
    <row r="383" customFormat="false" ht="45" hidden="false" customHeight="true" outlineLevel="0" collapsed="false">
      <c r="D383" s="5"/>
    </row>
    <row r="384" customFormat="false" ht="45" hidden="false" customHeight="true" outlineLevel="0" collapsed="false">
      <c r="D384" s="5"/>
    </row>
    <row r="385" customFormat="false" ht="45" hidden="false" customHeight="true" outlineLevel="0" collapsed="false">
      <c r="D385" s="5"/>
    </row>
    <row r="386" customFormat="false" ht="45" hidden="false" customHeight="true" outlineLevel="0" collapsed="false">
      <c r="D386" s="5"/>
    </row>
    <row r="387" customFormat="false" ht="45" hidden="false" customHeight="true" outlineLevel="0" collapsed="false">
      <c r="D387" s="5"/>
    </row>
    <row r="388" customFormat="false" ht="45" hidden="false" customHeight="true" outlineLevel="0" collapsed="false">
      <c r="D388" s="5"/>
    </row>
    <row r="389" customFormat="false" ht="45" hidden="false" customHeight="true" outlineLevel="0" collapsed="false">
      <c r="D389" s="5"/>
    </row>
    <row r="390" customFormat="false" ht="45" hidden="false" customHeight="true" outlineLevel="0" collapsed="false">
      <c r="D390" s="5"/>
    </row>
    <row r="391" customFormat="false" ht="45" hidden="false" customHeight="true" outlineLevel="0" collapsed="false">
      <c r="D391" s="5"/>
    </row>
    <row r="392" customFormat="false" ht="45" hidden="false" customHeight="true" outlineLevel="0" collapsed="false">
      <c r="D392" s="5"/>
    </row>
    <row r="393" customFormat="false" ht="45" hidden="false" customHeight="true" outlineLevel="0" collapsed="false">
      <c r="D393" s="5"/>
    </row>
    <row r="394" customFormat="false" ht="45" hidden="false" customHeight="true" outlineLevel="0" collapsed="false">
      <c r="D394" s="5"/>
    </row>
    <row r="395" customFormat="false" ht="45" hidden="false" customHeight="true" outlineLevel="0" collapsed="false">
      <c r="D395" s="5"/>
    </row>
    <row r="396" customFormat="false" ht="45" hidden="false" customHeight="true" outlineLevel="0" collapsed="false">
      <c r="D396" s="5"/>
    </row>
    <row r="397" customFormat="false" ht="45" hidden="false" customHeight="true" outlineLevel="0" collapsed="false">
      <c r="D397" s="5"/>
    </row>
    <row r="398" customFormat="false" ht="45" hidden="false" customHeight="true" outlineLevel="0" collapsed="false">
      <c r="D398" s="5"/>
    </row>
    <row r="399" customFormat="false" ht="45" hidden="false" customHeight="true" outlineLevel="0" collapsed="false">
      <c r="D399" s="5"/>
    </row>
    <row r="400" customFormat="false" ht="45" hidden="false" customHeight="true" outlineLevel="0" collapsed="false">
      <c r="D400" s="5"/>
    </row>
    <row r="401" customFormat="false" ht="45" hidden="false" customHeight="true" outlineLevel="0" collapsed="false">
      <c r="D401" s="5"/>
    </row>
    <row r="402" customFormat="false" ht="45" hidden="false" customHeight="true" outlineLevel="0" collapsed="false">
      <c r="D402" s="5"/>
    </row>
    <row r="403" customFormat="false" ht="45" hidden="false" customHeight="true" outlineLevel="0" collapsed="false">
      <c r="D403" s="5"/>
    </row>
    <row r="404" customFormat="false" ht="45" hidden="false" customHeight="true" outlineLevel="0" collapsed="false">
      <c r="D404" s="5"/>
    </row>
    <row r="405" customFormat="false" ht="45" hidden="false" customHeight="true" outlineLevel="0" collapsed="false">
      <c r="D405" s="5"/>
    </row>
    <row r="406" customFormat="false" ht="45" hidden="false" customHeight="true" outlineLevel="0" collapsed="false">
      <c r="D406" s="5"/>
    </row>
    <row r="407" customFormat="false" ht="45" hidden="false" customHeight="true" outlineLevel="0" collapsed="false">
      <c r="D407" s="5"/>
    </row>
    <row r="408" customFormat="false" ht="45" hidden="false" customHeight="true" outlineLevel="0" collapsed="false">
      <c r="D408" s="5"/>
    </row>
    <row r="409" customFormat="false" ht="45" hidden="false" customHeight="true" outlineLevel="0" collapsed="false">
      <c r="D409" s="5"/>
    </row>
    <row r="410" customFormat="false" ht="45" hidden="false" customHeight="true" outlineLevel="0" collapsed="false">
      <c r="D410" s="5"/>
    </row>
    <row r="411" customFormat="false" ht="45" hidden="false" customHeight="true" outlineLevel="0" collapsed="false">
      <c r="D411" s="5"/>
    </row>
    <row r="412" customFormat="false" ht="45" hidden="false" customHeight="true" outlineLevel="0" collapsed="false">
      <c r="D412" s="5"/>
    </row>
    <row r="413" customFormat="false" ht="45" hidden="false" customHeight="true" outlineLevel="0" collapsed="false">
      <c r="D413" s="5"/>
    </row>
    <row r="414" customFormat="false" ht="45" hidden="false" customHeight="true" outlineLevel="0" collapsed="false">
      <c r="D414" s="5"/>
    </row>
    <row r="415" customFormat="false" ht="45" hidden="false" customHeight="true" outlineLevel="0" collapsed="false">
      <c r="D415" s="5"/>
    </row>
    <row r="416" customFormat="false" ht="45" hidden="false" customHeight="true" outlineLevel="0" collapsed="false">
      <c r="D416" s="5"/>
    </row>
    <row r="417" customFormat="false" ht="45" hidden="false" customHeight="true" outlineLevel="0" collapsed="false">
      <c r="D417" s="5"/>
    </row>
    <row r="418" customFormat="false" ht="45" hidden="false" customHeight="true" outlineLevel="0" collapsed="false">
      <c r="D418" s="5"/>
    </row>
    <row r="419" customFormat="false" ht="45" hidden="false" customHeight="true" outlineLevel="0" collapsed="false">
      <c r="D419" s="5"/>
    </row>
    <row r="420" customFormat="false" ht="45" hidden="false" customHeight="true" outlineLevel="0" collapsed="false">
      <c r="D420" s="5"/>
    </row>
    <row r="421" customFormat="false" ht="45" hidden="false" customHeight="true" outlineLevel="0" collapsed="false">
      <c r="D421" s="5"/>
    </row>
    <row r="422" customFormat="false" ht="45" hidden="false" customHeight="true" outlineLevel="0" collapsed="false">
      <c r="D422" s="5"/>
    </row>
    <row r="423" customFormat="false" ht="45" hidden="false" customHeight="true" outlineLevel="0" collapsed="false">
      <c r="D423" s="5"/>
    </row>
    <row r="424" customFormat="false" ht="45" hidden="false" customHeight="true" outlineLevel="0" collapsed="false">
      <c r="D424" s="5"/>
    </row>
    <row r="425" customFormat="false" ht="45" hidden="false" customHeight="true" outlineLevel="0" collapsed="false">
      <c r="D425" s="5"/>
    </row>
    <row r="426" customFormat="false" ht="45" hidden="false" customHeight="true" outlineLevel="0" collapsed="false">
      <c r="D426" s="5"/>
    </row>
    <row r="427" customFormat="false" ht="45" hidden="false" customHeight="true" outlineLevel="0" collapsed="false">
      <c r="D427" s="5"/>
    </row>
    <row r="428" customFormat="false" ht="45" hidden="false" customHeight="true" outlineLevel="0" collapsed="false">
      <c r="D428" s="5"/>
    </row>
    <row r="429" customFormat="false" ht="45" hidden="false" customHeight="true" outlineLevel="0" collapsed="false">
      <c r="D429" s="5"/>
    </row>
    <row r="430" customFormat="false" ht="45" hidden="false" customHeight="true" outlineLevel="0" collapsed="false">
      <c r="D430" s="5"/>
    </row>
    <row r="431" customFormat="false" ht="45" hidden="false" customHeight="true" outlineLevel="0" collapsed="false">
      <c r="D431" s="5"/>
    </row>
    <row r="432" customFormat="false" ht="45" hidden="false" customHeight="true" outlineLevel="0" collapsed="false">
      <c r="D432" s="5"/>
    </row>
    <row r="433" customFormat="false" ht="45" hidden="false" customHeight="true" outlineLevel="0" collapsed="false">
      <c r="D433" s="5"/>
    </row>
    <row r="434" customFormat="false" ht="45" hidden="false" customHeight="true" outlineLevel="0" collapsed="false">
      <c r="D434" s="5"/>
    </row>
    <row r="435" customFormat="false" ht="45" hidden="false" customHeight="true" outlineLevel="0" collapsed="false">
      <c r="D435" s="5"/>
    </row>
    <row r="436" customFormat="false" ht="45" hidden="false" customHeight="true" outlineLevel="0" collapsed="false">
      <c r="D436" s="5"/>
    </row>
    <row r="437" customFormat="false" ht="45" hidden="false" customHeight="true" outlineLevel="0" collapsed="false">
      <c r="D437" s="5"/>
    </row>
    <row r="438" customFormat="false" ht="45" hidden="false" customHeight="true" outlineLevel="0" collapsed="false">
      <c r="D438" s="5"/>
    </row>
    <row r="439" customFormat="false" ht="45" hidden="false" customHeight="true" outlineLevel="0" collapsed="false">
      <c r="D439" s="5"/>
    </row>
    <row r="440" customFormat="false" ht="45" hidden="false" customHeight="true" outlineLevel="0" collapsed="false">
      <c r="D440" s="5"/>
    </row>
    <row r="441" customFormat="false" ht="45" hidden="false" customHeight="true" outlineLevel="0" collapsed="false">
      <c r="D441" s="5"/>
    </row>
    <row r="442" customFormat="false" ht="45" hidden="false" customHeight="true" outlineLevel="0" collapsed="false">
      <c r="D442" s="5"/>
    </row>
    <row r="443" customFormat="false" ht="45" hidden="false" customHeight="true" outlineLevel="0" collapsed="false">
      <c r="D443" s="5"/>
    </row>
    <row r="444" customFormat="false" ht="45" hidden="false" customHeight="true" outlineLevel="0" collapsed="false">
      <c r="D444" s="5"/>
    </row>
    <row r="445" customFormat="false" ht="45" hidden="false" customHeight="true" outlineLevel="0" collapsed="false">
      <c r="D445" s="5"/>
    </row>
    <row r="446" customFormat="false" ht="45" hidden="false" customHeight="true" outlineLevel="0" collapsed="false">
      <c r="D446" s="5"/>
    </row>
    <row r="447" customFormat="false" ht="45" hidden="false" customHeight="true" outlineLevel="0" collapsed="false">
      <c r="D447" s="5"/>
    </row>
    <row r="448" customFormat="false" ht="45" hidden="false" customHeight="true" outlineLevel="0" collapsed="false">
      <c r="D448" s="5"/>
    </row>
    <row r="449" customFormat="false" ht="45" hidden="false" customHeight="true" outlineLevel="0" collapsed="false">
      <c r="D449" s="5"/>
    </row>
    <row r="450" customFormat="false" ht="45" hidden="false" customHeight="true" outlineLevel="0" collapsed="false">
      <c r="D450" s="5"/>
    </row>
    <row r="451" customFormat="false" ht="45" hidden="false" customHeight="true" outlineLevel="0" collapsed="false">
      <c r="D451" s="5"/>
    </row>
    <row r="452" customFormat="false" ht="45" hidden="false" customHeight="true" outlineLevel="0" collapsed="false">
      <c r="D452" s="5"/>
    </row>
    <row r="453" customFormat="false" ht="45" hidden="false" customHeight="true" outlineLevel="0" collapsed="false">
      <c r="D453" s="5"/>
    </row>
    <row r="454" customFormat="false" ht="45" hidden="false" customHeight="true" outlineLevel="0" collapsed="false">
      <c r="D454" s="5"/>
    </row>
    <row r="455" customFormat="false" ht="45" hidden="false" customHeight="true" outlineLevel="0" collapsed="false">
      <c r="D455" s="5"/>
    </row>
    <row r="456" customFormat="false" ht="45" hidden="false" customHeight="true" outlineLevel="0" collapsed="false">
      <c r="D456" s="5"/>
    </row>
    <row r="457" customFormat="false" ht="45" hidden="false" customHeight="true" outlineLevel="0" collapsed="false">
      <c r="D457" s="5"/>
    </row>
    <row r="458" customFormat="false" ht="45" hidden="false" customHeight="true" outlineLevel="0" collapsed="false">
      <c r="D458" s="5"/>
    </row>
    <row r="459" customFormat="false" ht="45" hidden="false" customHeight="true" outlineLevel="0" collapsed="false">
      <c r="D459" s="5"/>
    </row>
    <row r="460" customFormat="false" ht="45" hidden="false" customHeight="true" outlineLevel="0" collapsed="false">
      <c r="D460" s="5"/>
    </row>
    <row r="461" customFormat="false" ht="45" hidden="false" customHeight="true" outlineLevel="0" collapsed="false">
      <c r="D461" s="5"/>
    </row>
    <row r="462" customFormat="false" ht="45" hidden="false" customHeight="true" outlineLevel="0" collapsed="false">
      <c r="D462" s="5"/>
    </row>
    <row r="463" customFormat="false" ht="45" hidden="false" customHeight="true" outlineLevel="0" collapsed="false">
      <c r="D463" s="5"/>
    </row>
    <row r="464" customFormat="false" ht="45" hidden="false" customHeight="true" outlineLevel="0" collapsed="false">
      <c r="D464" s="5"/>
    </row>
    <row r="465" customFormat="false" ht="45" hidden="false" customHeight="true" outlineLevel="0" collapsed="false">
      <c r="D465" s="5"/>
    </row>
    <row r="466" customFormat="false" ht="45" hidden="false" customHeight="true" outlineLevel="0" collapsed="false">
      <c r="D466" s="5"/>
    </row>
    <row r="467" customFormat="false" ht="45" hidden="false" customHeight="true" outlineLevel="0" collapsed="false">
      <c r="D467" s="5"/>
    </row>
    <row r="468" customFormat="false" ht="45" hidden="false" customHeight="true" outlineLevel="0" collapsed="false">
      <c r="D468" s="5"/>
    </row>
    <row r="469" customFormat="false" ht="45" hidden="false" customHeight="true" outlineLevel="0" collapsed="false">
      <c r="D469" s="5"/>
    </row>
    <row r="470" customFormat="false" ht="45" hidden="false" customHeight="true" outlineLevel="0" collapsed="false">
      <c r="D470" s="5"/>
    </row>
    <row r="471" customFormat="false" ht="45" hidden="false" customHeight="true" outlineLevel="0" collapsed="false">
      <c r="D471" s="5"/>
    </row>
    <row r="472" customFormat="false" ht="45" hidden="false" customHeight="true" outlineLevel="0" collapsed="false">
      <c r="D472" s="5"/>
    </row>
    <row r="473" customFormat="false" ht="45" hidden="false" customHeight="true" outlineLevel="0" collapsed="false">
      <c r="D473" s="5"/>
    </row>
    <row r="474" customFormat="false" ht="45" hidden="false" customHeight="true" outlineLevel="0" collapsed="false">
      <c r="D474" s="5"/>
    </row>
    <row r="475" customFormat="false" ht="45" hidden="false" customHeight="true" outlineLevel="0" collapsed="false">
      <c r="D475" s="5"/>
    </row>
    <row r="476" customFormat="false" ht="45" hidden="false" customHeight="true" outlineLevel="0" collapsed="false">
      <c r="D476" s="5"/>
    </row>
    <row r="477" customFormat="false" ht="45" hidden="false" customHeight="true" outlineLevel="0" collapsed="false">
      <c r="D477" s="5"/>
    </row>
    <row r="478" customFormat="false" ht="45" hidden="false" customHeight="true" outlineLevel="0" collapsed="false">
      <c r="D478" s="5"/>
    </row>
    <row r="479" customFormat="false" ht="45" hidden="false" customHeight="true" outlineLevel="0" collapsed="false">
      <c r="D479" s="5"/>
    </row>
    <row r="480" customFormat="false" ht="45" hidden="false" customHeight="true" outlineLevel="0" collapsed="false">
      <c r="D480" s="5"/>
    </row>
    <row r="481" customFormat="false" ht="45" hidden="false" customHeight="true" outlineLevel="0" collapsed="false">
      <c r="D481" s="5"/>
    </row>
    <row r="482" customFormat="false" ht="45" hidden="false" customHeight="true" outlineLevel="0" collapsed="false">
      <c r="D482" s="5"/>
    </row>
    <row r="483" customFormat="false" ht="45" hidden="false" customHeight="true" outlineLevel="0" collapsed="false">
      <c r="D483" s="5"/>
    </row>
    <row r="484" customFormat="false" ht="45" hidden="false" customHeight="true" outlineLevel="0" collapsed="false">
      <c r="D484" s="5"/>
    </row>
    <row r="485" customFormat="false" ht="45" hidden="false" customHeight="true" outlineLevel="0" collapsed="false">
      <c r="D485" s="5"/>
    </row>
    <row r="486" customFormat="false" ht="45" hidden="false" customHeight="true" outlineLevel="0" collapsed="false">
      <c r="D486" s="5"/>
    </row>
    <row r="487" customFormat="false" ht="45" hidden="false" customHeight="true" outlineLevel="0" collapsed="false">
      <c r="D487" s="5"/>
    </row>
    <row r="488" customFormat="false" ht="45" hidden="false" customHeight="true" outlineLevel="0" collapsed="false">
      <c r="D488" s="5"/>
    </row>
    <row r="489" customFormat="false" ht="45" hidden="false" customHeight="true" outlineLevel="0" collapsed="false">
      <c r="D489" s="5"/>
    </row>
    <row r="490" customFormat="false" ht="45" hidden="false" customHeight="true" outlineLevel="0" collapsed="false">
      <c r="D490" s="5"/>
    </row>
    <row r="491" customFormat="false" ht="45" hidden="false" customHeight="true" outlineLevel="0" collapsed="false">
      <c r="D491" s="5"/>
    </row>
    <row r="492" customFormat="false" ht="45" hidden="false" customHeight="true" outlineLevel="0" collapsed="false">
      <c r="D492" s="5"/>
    </row>
    <row r="493" customFormat="false" ht="45" hidden="false" customHeight="true" outlineLevel="0" collapsed="false">
      <c r="D493" s="5"/>
    </row>
    <row r="494" customFormat="false" ht="45" hidden="false" customHeight="true" outlineLevel="0" collapsed="false">
      <c r="D494" s="5"/>
    </row>
    <row r="495" customFormat="false" ht="45" hidden="false" customHeight="true" outlineLevel="0" collapsed="false">
      <c r="D495" s="5"/>
    </row>
    <row r="496" customFormat="false" ht="45" hidden="false" customHeight="true" outlineLevel="0" collapsed="false">
      <c r="D496" s="5"/>
    </row>
    <row r="497" customFormat="false" ht="45" hidden="false" customHeight="true" outlineLevel="0" collapsed="false">
      <c r="D497" s="5"/>
    </row>
    <row r="498" customFormat="false" ht="45" hidden="false" customHeight="true" outlineLevel="0" collapsed="false">
      <c r="D498" s="5"/>
    </row>
    <row r="499" customFormat="false" ht="45" hidden="false" customHeight="true" outlineLevel="0" collapsed="false">
      <c r="D499" s="5"/>
    </row>
    <row r="500" customFormat="false" ht="45" hidden="false" customHeight="true" outlineLevel="0" collapsed="false">
      <c r="D500" s="5"/>
    </row>
    <row r="501" customFormat="false" ht="45" hidden="false" customHeight="true" outlineLevel="0" collapsed="false">
      <c r="D501" s="5"/>
    </row>
    <row r="502" customFormat="false" ht="45" hidden="false" customHeight="true" outlineLevel="0" collapsed="false">
      <c r="D502" s="5"/>
    </row>
    <row r="503" customFormat="false" ht="45" hidden="false" customHeight="true" outlineLevel="0" collapsed="false">
      <c r="D503" s="5"/>
    </row>
    <row r="504" customFormat="false" ht="45" hidden="false" customHeight="true" outlineLevel="0" collapsed="false">
      <c r="D504" s="5"/>
    </row>
    <row r="505" customFormat="false" ht="45" hidden="false" customHeight="true" outlineLevel="0" collapsed="false">
      <c r="D505" s="5"/>
    </row>
    <row r="506" customFormat="false" ht="45" hidden="false" customHeight="true" outlineLevel="0" collapsed="false">
      <c r="D506" s="5"/>
    </row>
    <row r="507" customFormat="false" ht="45" hidden="false" customHeight="true" outlineLevel="0" collapsed="false">
      <c r="D507" s="5"/>
    </row>
    <row r="508" customFormat="false" ht="45" hidden="false" customHeight="true" outlineLevel="0" collapsed="false">
      <c r="D508" s="5"/>
    </row>
    <row r="509" customFormat="false" ht="45" hidden="false" customHeight="true" outlineLevel="0" collapsed="false">
      <c r="D509" s="5"/>
    </row>
    <row r="510" customFormat="false" ht="45" hidden="false" customHeight="true" outlineLevel="0" collapsed="false">
      <c r="D510" s="5"/>
    </row>
    <row r="511" customFormat="false" ht="45" hidden="false" customHeight="true" outlineLevel="0" collapsed="false">
      <c r="D511" s="5"/>
    </row>
    <row r="512" customFormat="false" ht="45" hidden="false" customHeight="true" outlineLevel="0" collapsed="false">
      <c r="D512" s="5"/>
    </row>
    <row r="513" customFormat="false" ht="45" hidden="false" customHeight="true" outlineLevel="0" collapsed="false">
      <c r="D513" s="5"/>
    </row>
    <row r="514" customFormat="false" ht="45" hidden="false" customHeight="true" outlineLevel="0" collapsed="false">
      <c r="D514" s="5"/>
    </row>
    <row r="515" customFormat="false" ht="45" hidden="false" customHeight="true" outlineLevel="0" collapsed="false">
      <c r="D515" s="5"/>
    </row>
    <row r="516" customFormat="false" ht="45" hidden="false" customHeight="true" outlineLevel="0" collapsed="false">
      <c r="D516" s="5"/>
    </row>
    <row r="517" customFormat="false" ht="45" hidden="false" customHeight="true" outlineLevel="0" collapsed="false">
      <c r="D517" s="5"/>
    </row>
    <row r="518" customFormat="false" ht="45" hidden="false" customHeight="true" outlineLevel="0" collapsed="false">
      <c r="D518" s="5"/>
    </row>
    <row r="519" customFormat="false" ht="45" hidden="false" customHeight="true" outlineLevel="0" collapsed="false">
      <c r="D519" s="5"/>
    </row>
    <row r="520" customFormat="false" ht="45" hidden="false" customHeight="true" outlineLevel="0" collapsed="false">
      <c r="D520" s="5"/>
    </row>
    <row r="521" customFormat="false" ht="45" hidden="false" customHeight="true" outlineLevel="0" collapsed="false">
      <c r="D521" s="5"/>
    </row>
    <row r="522" customFormat="false" ht="45" hidden="false" customHeight="true" outlineLevel="0" collapsed="false">
      <c r="D522" s="5"/>
    </row>
    <row r="523" customFormat="false" ht="45" hidden="false" customHeight="true" outlineLevel="0" collapsed="false">
      <c r="D523" s="5"/>
    </row>
    <row r="524" customFormat="false" ht="45" hidden="false" customHeight="true" outlineLevel="0" collapsed="false">
      <c r="D524" s="5"/>
    </row>
    <row r="525" customFormat="false" ht="45" hidden="false" customHeight="true" outlineLevel="0" collapsed="false">
      <c r="D525" s="5"/>
    </row>
    <row r="526" customFormat="false" ht="45" hidden="false" customHeight="true" outlineLevel="0" collapsed="false">
      <c r="D526" s="5"/>
    </row>
    <row r="527" customFormat="false" ht="45" hidden="false" customHeight="true" outlineLevel="0" collapsed="false">
      <c r="D527" s="5"/>
    </row>
    <row r="528" customFormat="false" ht="45" hidden="false" customHeight="true" outlineLevel="0" collapsed="false">
      <c r="D528" s="5"/>
    </row>
    <row r="529" customFormat="false" ht="45" hidden="false" customHeight="true" outlineLevel="0" collapsed="false">
      <c r="D529" s="5"/>
    </row>
    <row r="530" customFormat="false" ht="45" hidden="false" customHeight="true" outlineLevel="0" collapsed="false">
      <c r="D530" s="5"/>
    </row>
    <row r="531" customFormat="false" ht="45" hidden="false" customHeight="true" outlineLevel="0" collapsed="false">
      <c r="D531" s="5"/>
    </row>
    <row r="532" customFormat="false" ht="45" hidden="false" customHeight="true" outlineLevel="0" collapsed="false">
      <c r="D532" s="5"/>
    </row>
    <row r="533" customFormat="false" ht="45" hidden="false" customHeight="true" outlineLevel="0" collapsed="false">
      <c r="D533" s="5"/>
    </row>
    <row r="534" customFormat="false" ht="45" hidden="false" customHeight="true" outlineLevel="0" collapsed="false">
      <c r="D534" s="5"/>
    </row>
    <row r="535" customFormat="false" ht="45" hidden="false" customHeight="true" outlineLevel="0" collapsed="false">
      <c r="D535" s="5"/>
    </row>
    <row r="536" customFormat="false" ht="45" hidden="false" customHeight="true" outlineLevel="0" collapsed="false">
      <c r="D536" s="5"/>
    </row>
    <row r="537" customFormat="false" ht="45" hidden="false" customHeight="true" outlineLevel="0" collapsed="false">
      <c r="D537" s="5"/>
    </row>
    <row r="538" customFormat="false" ht="45" hidden="false" customHeight="true" outlineLevel="0" collapsed="false">
      <c r="D538" s="5"/>
    </row>
    <row r="539" customFormat="false" ht="45" hidden="false" customHeight="true" outlineLevel="0" collapsed="false">
      <c r="D539" s="5"/>
    </row>
    <row r="540" customFormat="false" ht="45" hidden="false" customHeight="true" outlineLevel="0" collapsed="false">
      <c r="D540" s="5"/>
    </row>
    <row r="541" customFormat="false" ht="45" hidden="false" customHeight="true" outlineLevel="0" collapsed="false">
      <c r="D541" s="5"/>
    </row>
    <row r="542" customFormat="false" ht="45" hidden="false" customHeight="true" outlineLevel="0" collapsed="false">
      <c r="D542" s="5"/>
    </row>
    <row r="543" customFormat="false" ht="45" hidden="false" customHeight="true" outlineLevel="0" collapsed="false">
      <c r="D543" s="5"/>
    </row>
    <row r="544" customFormat="false" ht="45" hidden="false" customHeight="true" outlineLevel="0" collapsed="false">
      <c r="D544" s="5"/>
    </row>
    <row r="545" customFormat="false" ht="45" hidden="false" customHeight="true" outlineLevel="0" collapsed="false">
      <c r="D545" s="5"/>
    </row>
    <row r="546" customFormat="false" ht="45" hidden="false" customHeight="true" outlineLevel="0" collapsed="false">
      <c r="D546" s="5"/>
    </row>
    <row r="547" customFormat="false" ht="45" hidden="false" customHeight="true" outlineLevel="0" collapsed="false">
      <c r="D547" s="5"/>
    </row>
    <row r="548" customFormat="false" ht="45" hidden="false" customHeight="true" outlineLevel="0" collapsed="false">
      <c r="D548" s="5"/>
    </row>
    <row r="549" customFormat="false" ht="45" hidden="false" customHeight="true" outlineLevel="0" collapsed="false">
      <c r="D549" s="5"/>
    </row>
    <row r="550" customFormat="false" ht="45" hidden="false" customHeight="true" outlineLevel="0" collapsed="false">
      <c r="D550" s="5"/>
    </row>
    <row r="551" customFormat="false" ht="45" hidden="false" customHeight="true" outlineLevel="0" collapsed="false">
      <c r="D551" s="5"/>
    </row>
    <row r="552" customFormat="false" ht="45" hidden="false" customHeight="true" outlineLevel="0" collapsed="false">
      <c r="D552" s="5"/>
    </row>
    <row r="553" customFormat="false" ht="45" hidden="false" customHeight="true" outlineLevel="0" collapsed="false">
      <c r="D553" s="5"/>
    </row>
    <row r="554" customFormat="false" ht="45" hidden="false" customHeight="true" outlineLevel="0" collapsed="false">
      <c r="D554" s="5"/>
    </row>
    <row r="555" customFormat="false" ht="45" hidden="false" customHeight="true" outlineLevel="0" collapsed="false">
      <c r="D555" s="5"/>
    </row>
    <row r="556" customFormat="false" ht="45" hidden="false" customHeight="true" outlineLevel="0" collapsed="false">
      <c r="D556" s="5"/>
    </row>
    <row r="557" customFormat="false" ht="45" hidden="false" customHeight="true" outlineLevel="0" collapsed="false">
      <c r="D557" s="5"/>
    </row>
    <row r="558" customFormat="false" ht="45" hidden="false" customHeight="true" outlineLevel="0" collapsed="false">
      <c r="D558" s="5"/>
    </row>
    <row r="559" customFormat="false" ht="45" hidden="false" customHeight="true" outlineLevel="0" collapsed="false">
      <c r="D559" s="5"/>
    </row>
    <row r="560" customFormat="false" ht="45" hidden="false" customHeight="true" outlineLevel="0" collapsed="false">
      <c r="D560" s="5"/>
    </row>
    <row r="561" customFormat="false" ht="45" hidden="false" customHeight="true" outlineLevel="0" collapsed="false">
      <c r="D561" s="5"/>
    </row>
    <row r="562" customFormat="false" ht="45" hidden="false" customHeight="true" outlineLevel="0" collapsed="false">
      <c r="D562" s="5"/>
    </row>
    <row r="563" customFormat="false" ht="45" hidden="false" customHeight="true" outlineLevel="0" collapsed="false">
      <c r="D563" s="5"/>
    </row>
    <row r="564" customFormat="false" ht="45" hidden="false" customHeight="true" outlineLevel="0" collapsed="false">
      <c r="D564" s="5"/>
    </row>
    <row r="565" customFormat="false" ht="45" hidden="false" customHeight="true" outlineLevel="0" collapsed="false">
      <c r="D565" s="5"/>
    </row>
    <row r="566" customFormat="false" ht="45" hidden="false" customHeight="true" outlineLevel="0" collapsed="false">
      <c r="D566" s="5"/>
    </row>
    <row r="567" customFormat="false" ht="45" hidden="false" customHeight="true" outlineLevel="0" collapsed="false">
      <c r="D567" s="5"/>
    </row>
    <row r="568" customFormat="false" ht="45" hidden="false" customHeight="true" outlineLevel="0" collapsed="false">
      <c r="D568" s="5"/>
    </row>
    <row r="569" customFormat="false" ht="45" hidden="false" customHeight="true" outlineLevel="0" collapsed="false">
      <c r="D569" s="5"/>
    </row>
  </sheetData>
  <mergeCells count="12">
    <mergeCell ref="E2:F2"/>
    <mergeCell ref="A3:F3"/>
    <mergeCell ref="A5:C5"/>
    <mergeCell ref="E5:F5"/>
    <mergeCell ref="A6:E6"/>
    <mergeCell ref="A7:C7"/>
    <mergeCell ref="A8:D8"/>
    <mergeCell ref="A58:E58"/>
    <mergeCell ref="A60:E60"/>
    <mergeCell ref="D74:E74"/>
    <mergeCell ref="D75:E75"/>
    <mergeCell ref="A76:E76"/>
  </mergeCells>
  <dataValidations count="1">
    <dataValidation allowBlank="true" errorStyle="stop" operator="between" prompt="El número de cuenta debe colocarse sin los guiones separadores. ejemplo: 010293647586320000003547" showDropDown="false" showErrorMessage="true" showInputMessage="true" sqref="E7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590277777777778" bottom="0.590277777777778" header="0.511811023622047" footer="0.511811023622047"/>
  <pageSetup paperSize="1" scale="5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FF"/>
    <pageSetUpPr fitToPage="false"/>
  </sheetPr>
  <dimension ref="A2:ADY115"/>
  <sheetViews>
    <sheetView showFormulas="false" showGridLines="true" showRowColHeaders="true" showZeros="true" rightToLeft="false" tabSelected="false" showOutlineSymbols="true" defaultGridColor="true" view="normal" topLeftCell="A62" colorId="64" zoomScale="82" zoomScaleNormal="82" zoomScalePageLayoutView="100" workbookViewId="0">
      <selection pane="topLeft" activeCell="A7" activeCellId="0" sqref="A7"/>
    </sheetView>
  </sheetViews>
  <sheetFormatPr defaultColWidth="11.43359375" defaultRowHeight="4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2" width="7.86"/>
    <col collapsed="false" customWidth="true" hidden="false" outlineLevel="0" max="3" min="3" style="2" width="8.42"/>
    <col collapsed="false" customWidth="true" hidden="false" outlineLevel="0" max="4" min="4" style="5" width="51"/>
    <col collapsed="false" customWidth="true" hidden="false" outlineLevel="0" max="5" min="5" style="6" width="21.57"/>
    <col collapsed="false" customWidth="false" hidden="false" outlineLevel="0" max="16384" min="6" style="5" width="11.43"/>
  </cols>
  <sheetData>
    <row r="2" customFormat="false" ht="45" hidden="false" customHeight="true" outlineLevel="0" collapsed="false">
      <c r="D2" s="9"/>
      <c r="E2" s="9"/>
    </row>
    <row r="3" customFormat="false" ht="45" hidden="false" customHeight="true" outlineLevel="0" collapsed="false">
      <c r="A3" s="10" t="s">
        <v>395</v>
      </c>
      <c r="B3" s="10"/>
      <c r="C3" s="10"/>
      <c r="D3" s="10"/>
      <c r="E3" s="10"/>
    </row>
    <row r="4" customFormat="false" ht="45" hidden="false" customHeight="true" outlineLevel="0" collapsed="false">
      <c r="A4" s="11"/>
      <c r="B4" s="12"/>
      <c r="C4" s="12"/>
      <c r="D4" s="13"/>
      <c r="E4" s="14"/>
    </row>
    <row r="5" customFormat="false" ht="45" hidden="false" customHeight="true" outlineLevel="0" collapsed="false">
      <c r="A5" s="15" t="s">
        <v>1</v>
      </c>
      <c r="B5" s="15"/>
      <c r="C5" s="15"/>
      <c r="D5" s="10"/>
      <c r="E5" s="10"/>
    </row>
    <row r="6" customFormat="false" ht="45" hidden="false" customHeight="true" outlineLevel="0" collapsed="false">
      <c r="A6" s="17" t="s">
        <v>3</v>
      </c>
      <c r="B6" s="17"/>
      <c r="C6" s="17"/>
      <c r="D6" s="17"/>
      <c r="E6" s="14"/>
    </row>
    <row r="7" customFormat="false" ht="45" hidden="false" customHeight="true" outlineLevel="0" collapsed="false">
      <c r="A7" s="18" t="s">
        <v>4</v>
      </c>
      <c r="B7" s="18"/>
      <c r="C7" s="18"/>
      <c r="D7" s="19" t="s">
        <v>5</v>
      </c>
      <c r="E7" s="14"/>
    </row>
    <row r="8" customFormat="false" ht="45" hidden="false" customHeight="true" outlineLevel="0" collapsed="false">
      <c r="A8" s="194" t="s">
        <v>396</v>
      </c>
      <c r="B8" s="194"/>
      <c r="C8" s="194"/>
      <c r="D8" s="194"/>
      <c r="E8" s="194"/>
    </row>
    <row r="9" s="3" customFormat="true" ht="45" hidden="false" customHeight="true" outlineLevel="0" collapsed="false">
      <c r="A9" s="178" t="s">
        <v>10</v>
      </c>
      <c r="B9" s="179" t="s">
        <v>11</v>
      </c>
      <c r="C9" s="180" t="s">
        <v>13</v>
      </c>
      <c r="D9" s="182" t="s">
        <v>15</v>
      </c>
      <c r="E9" s="183" t="s">
        <v>17</v>
      </c>
    </row>
    <row r="10" s="3" customFormat="true" ht="49.5" hidden="false" customHeight="true" outlineLevel="0" collapsed="false">
      <c r="A10" s="184" t="n">
        <v>45352</v>
      </c>
      <c r="B10" s="45" t="s">
        <v>397</v>
      </c>
      <c r="C10" s="45" t="s">
        <v>398</v>
      </c>
      <c r="D10" s="186" t="s">
        <v>69</v>
      </c>
      <c r="E10" s="187" t="n">
        <v>272619.65</v>
      </c>
    </row>
    <row r="11" s="3" customFormat="true" ht="49.5" hidden="false" customHeight="true" outlineLevel="0" collapsed="false">
      <c r="A11" s="184" t="n">
        <v>45352</v>
      </c>
      <c r="B11" s="45" t="s">
        <v>399</v>
      </c>
      <c r="C11" s="45" t="s">
        <v>400</v>
      </c>
      <c r="D11" s="186" t="s">
        <v>41</v>
      </c>
      <c r="E11" s="187" t="n">
        <v>116705.68</v>
      </c>
    </row>
    <row r="12" s="3" customFormat="true" ht="49.5" hidden="false" customHeight="true" outlineLevel="0" collapsed="false">
      <c r="A12" s="184" t="n">
        <v>45355</v>
      </c>
      <c r="B12" s="45" t="s">
        <v>401</v>
      </c>
      <c r="C12" s="47" t="s">
        <v>402</v>
      </c>
      <c r="D12" s="186" t="s">
        <v>169</v>
      </c>
      <c r="E12" s="187" t="n">
        <v>5085.13</v>
      </c>
    </row>
    <row r="13" s="3" customFormat="true" ht="49.5" hidden="false" customHeight="true" outlineLevel="0" collapsed="false">
      <c r="A13" s="184" t="n">
        <v>45355</v>
      </c>
      <c r="B13" s="45" t="s">
        <v>403</v>
      </c>
      <c r="C13" s="47" t="s">
        <v>404</v>
      </c>
      <c r="D13" s="186" t="s">
        <v>169</v>
      </c>
      <c r="E13" s="187" t="n">
        <v>4995.62</v>
      </c>
    </row>
    <row r="14" s="3" customFormat="true" ht="49.5" hidden="false" customHeight="true" outlineLevel="0" collapsed="false">
      <c r="A14" s="184" t="n">
        <v>45355</v>
      </c>
      <c r="B14" s="45" t="s">
        <v>405</v>
      </c>
      <c r="C14" s="47" t="s">
        <v>406</v>
      </c>
      <c r="D14" s="186" t="s">
        <v>169</v>
      </c>
      <c r="E14" s="187" t="n">
        <v>5484.28</v>
      </c>
    </row>
    <row r="15" s="3" customFormat="true" ht="49.5" hidden="false" customHeight="true" outlineLevel="0" collapsed="false">
      <c r="A15" s="184" t="n">
        <v>45355</v>
      </c>
      <c r="B15" s="45" t="s">
        <v>407</v>
      </c>
      <c r="C15" s="47" t="s">
        <v>408</v>
      </c>
      <c r="D15" s="186" t="s">
        <v>169</v>
      </c>
      <c r="E15" s="187" t="n">
        <v>8265.9</v>
      </c>
    </row>
    <row r="16" s="3" customFormat="true" ht="49.5" hidden="false" customHeight="true" outlineLevel="0" collapsed="false">
      <c r="A16" s="79" t="n">
        <v>45355</v>
      </c>
      <c r="B16" s="45" t="s">
        <v>409</v>
      </c>
      <c r="C16" s="47" t="s">
        <v>410</v>
      </c>
      <c r="D16" s="169" t="s">
        <v>169</v>
      </c>
      <c r="E16" s="57" t="n">
        <v>10948.47</v>
      </c>
    </row>
    <row r="17" s="3" customFormat="true" ht="49.5" hidden="false" customHeight="true" outlineLevel="0" collapsed="false">
      <c r="A17" s="79" t="n">
        <v>45355</v>
      </c>
      <c r="B17" s="45" t="s">
        <v>411</v>
      </c>
      <c r="C17" s="47" t="s">
        <v>412</v>
      </c>
      <c r="D17" s="48" t="s">
        <v>78</v>
      </c>
      <c r="E17" s="49" t="n">
        <v>4800</v>
      </c>
    </row>
    <row r="18" s="3" customFormat="true" ht="49.5" hidden="false" customHeight="true" outlineLevel="0" collapsed="false">
      <c r="A18" s="79" t="n">
        <v>45357</v>
      </c>
      <c r="B18" s="45" t="s">
        <v>413</v>
      </c>
      <c r="C18" s="47" t="s">
        <v>414</v>
      </c>
      <c r="D18" s="48" t="s">
        <v>88</v>
      </c>
      <c r="E18" s="49" t="n">
        <v>770.34</v>
      </c>
    </row>
    <row r="19" s="3" customFormat="true" ht="49.5" hidden="false" customHeight="true" outlineLevel="0" collapsed="false">
      <c r="A19" s="79" t="n">
        <v>45359</v>
      </c>
      <c r="B19" s="45" t="s">
        <v>415</v>
      </c>
      <c r="C19" s="47" t="s">
        <v>416</v>
      </c>
      <c r="D19" s="48" t="s">
        <v>67</v>
      </c>
      <c r="E19" s="49" t="n">
        <v>225</v>
      </c>
    </row>
    <row r="20" s="3" customFormat="true" ht="49.5" hidden="false" customHeight="true" outlineLevel="0" collapsed="false">
      <c r="A20" s="79" t="n">
        <v>45362</v>
      </c>
      <c r="B20" s="45" t="s">
        <v>417</v>
      </c>
      <c r="C20" s="45" t="s">
        <v>418</v>
      </c>
      <c r="D20" s="48" t="s">
        <v>419</v>
      </c>
      <c r="E20" s="49" t="n">
        <v>5140.9</v>
      </c>
    </row>
    <row r="21" s="3" customFormat="true" ht="49.5" hidden="false" customHeight="true" outlineLevel="0" collapsed="false">
      <c r="A21" s="79" t="n">
        <v>45363</v>
      </c>
      <c r="B21" s="45" t="s">
        <v>420</v>
      </c>
      <c r="C21" s="45" t="s">
        <v>421</v>
      </c>
      <c r="D21" s="48" t="s">
        <v>41</v>
      </c>
      <c r="E21" s="49" t="n">
        <v>66463.48</v>
      </c>
    </row>
    <row r="22" s="3" customFormat="true" ht="49.5" hidden="false" customHeight="true" outlineLevel="0" collapsed="false">
      <c r="A22" s="79" t="n">
        <v>45363</v>
      </c>
      <c r="B22" s="45" t="s">
        <v>422</v>
      </c>
      <c r="C22" s="45" t="s">
        <v>423</v>
      </c>
      <c r="D22" s="48" t="s">
        <v>41</v>
      </c>
      <c r="E22" s="49" t="n">
        <v>39644.39</v>
      </c>
    </row>
    <row r="23" s="3" customFormat="true" ht="49.5" hidden="false" customHeight="true" outlineLevel="0" collapsed="false">
      <c r="A23" s="79" t="n">
        <v>45363</v>
      </c>
      <c r="B23" s="45" t="s">
        <v>424</v>
      </c>
      <c r="C23" s="77" t="s">
        <v>425</v>
      </c>
      <c r="D23" s="48" t="s">
        <v>69</v>
      </c>
      <c r="E23" s="49" t="n">
        <v>249864.72</v>
      </c>
    </row>
    <row r="24" s="3" customFormat="true" ht="49.5" hidden="false" customHeight="true" outlineLevel="0" collapsed="false">
      <c r="A24" s="79" t="n">
        <v>45363</v>
      </c>
      <c r="B24" s="45" t="s">
        <v>426</v>
      </c>
      <c r="C24" s="77" t="s">
        <v>427</v>
      </c>
      <c r="D24" s="48" t="s">
        <v>41</v>
      </c>
      <c r="E24" s="49" t="n">
        <v>11184.03</v>
      </c>
    </row>
    <row r="25" s="3" customFormat="true" ht="49.5" hidden="false" customHeight="true" outlineLevel="0" collapsed="false">
      <c r="A25" s="79" t="n">
        <v>45363</v>
      </c>
      <c r="B25" s="45" t="s">
        <v>428</v>
      </c>
      <c r="C25" s="45" t="s">
        <v>429</v>
      </c>
      <c r="D25" s="48" t="s">
        <v>63</v>
      </c>
      <c r="E25" s="49" t="n">
        <v>77044.34</v>
      </c>
    </row>
    <row r="26" s="3" customFormat="true" ht="49.5" hidden="false" customHeight="true" outlineLevel="0" collapsed="false">
      <c r="A26" s="79" t="n">
        <v>45363</v>
      </c>
      <c r="B26" s="45" t="s">
        <v>430</v>
      </c>
      <c r="C26" s="77" t="s">
        <v>431</v>
      </c>
      <c r="D26" s="48" t="s">
        <v>347</v>
      </c>
      <c r="E26" s="49" t="n">
        <v>17824.37</v>
      </c>
    </row>
    <row r="27" s="3" customFormat="true" ht="49.5" hidden="false" customHeight="true" outlineLevel="0" collapsed="false">
      <c r="A27" s="79" t="n">
        <v>45364</v>
      </c>
      <c r="B27" s="45" t="s">
        <v>432</v>
      </c>
      <c r="C27" s="77" t="s">
        <v>433</v>
      </c>
      <c r="D27" s="48" t="s">
        <v>169</v>
      </c>
      <c r="E27" s="49" t="n">
        <v>15919.35</v>
      </c>
    </row>
    <row r="28" s="3" customFormat="true" ht="49.5" hidden="false" customHeight="true" outlineLevel="0" collapsed="false">
      <c r="A28" s="79" t="n">
        <v>45364</v>
      </c>
      <c r="B28" s="45" t="s">
        <v>434</v>
      </c>
      <c r="C28" s="77" t="s">
        <v>435</v>
      </c>
      <c r="D28" s="48" t="s">
        <v>169</v>
      </c>
      <c r="E28" s="49" t="n">
        <v>17801.53</v>
      </c>
    </row>
    <row r="29" s="3" customFormat="true" ht="49.5" hidden="false" customHeight="true" outlineLevel="0" collapsed="false">
      <c r="A29" s="79" t="n">
        <v>45364</v>
      </c>
      <c r="B29" s="45" t="s">
        <v>436</v>
      </c>
      <c r="C29" s="77" t="s">
        <v>437</v>
      </c>
      <c r="D29" s="48" t="s">
        <v>169</v>
      </c>
      <c r="E29" s="49" t="n">
        <v>25466.29</v>
      </c>
    </row>
    <row r="30" s="3" customFormat="true" ht="49.5" hidden="false" customHeight="true" outlineLevel="0" collapsed="false">
      <c r="A30" s="79" t="n">
        <v>45364</v>
      </c>
      <c r="B30" s="45" t="s">
        <v>438</v>
      </c>
      <c r="C30" s="77" t="s">
        <v>439</v>
      </c>
      <c r="D30" s="59" t="s">
        <v>41</v>
      </c>
      <c r="E30" s="49" t="n">
        <v>60360.85</v>
      </c>
    </row>
    <row r="31" s="3" customFormat="true" ht="49.5" hidden="false" customHeight="true" outlineLevel="0" collapsed="false">
      <c r="A31" s="79" t="n">
        <v>45364</v>
      </c>
      <c r="B31" s="45" t="s">
        <v>440</v>
      </c>
      <c r="C31" s="77" t="s">
        <v>441</v>
      </c>
      <c r="D31" s="59" t="s">
        <v>41</v>
      </c>
      <c r="E31" s="49" t="n">
        <v>18784.96</v>
      </c>
    </row>
    <row r="32" s="3" customFormat="true" ht="49.5" hidden="false" customHeight="true" outlineLevel="0" collapsed="false">
      <c r="A32" s="79" t="n">
        <v>45364</v>
      </c>
      <c r="B32" s="45" t="s">
        <v>442</v>
      </c>
      <c r="C32" s="77" t="s">
        <v>443</v>
      </c>
      <c r="D32" s="48" t="s">
        <v>41</v>
      </c>
      <c r="E32" s="49" t="n">
        <v>101405.6</v>
      </c>
    </row>
    <row r="33" s="3" customFormat="true" ht="49.5" hidden="false" customHeight="true" outlineLevel="0" collapsed="false">
      <c r="A33" s="79" t="n">
        <v>45364</v>
      </c>
      <c r="B33" s="45" t="s">
        <v>444</v>
      </c>
      <c r="C33" s="77" t="s">
        <v>445</v>
      </c>
      <c r="D33" s="48" t="s">
        <v>268</v>
      </c>
      <c r="E33" s="49" t="n">
        <v>289634.99</v>
      </c>
    </row>
    <row r="34" s="3" customFormat="true" ht="49.5" hidden="false" customHeight="true" outlineLevel="0" collapsed="false">
      <c r="A34" s="79" t="n">
        <v>45366</v>
      </c>
      <c r="B34" s="45" t="s">
        <v>446</v>
      </c>
      <c r="C34" s="77" t="s">
        <v>447</v>
      </c>
      <c r="D34" s="48" t="s">
        <v>86</v>
      </c>
      <c r="E34" s="49" t="n">
        <v>5513.6</v>
      </c>
    </row>
    <row r="35" s="3" customFormat="true" ht="49.5" hidden="false" customHeight="true" outlineLevel="0" collapsed="false">
      <c r="A35" s="79" t="n">
        <v>45366</v>
      </c>
      <c r="B35" s="45" t="s">
        <v>448</v>
      </c>
      <c r="C35" s="77" t="s">
        <v>449</v>
      </c>
      <c r="D35" s="48" t="s">
        <v>450</v>
      </c>
      <c r="E35" s="49" t="n">
        <v>5513.6</v>
      </c>
    </row>
    <row r="36" s="3" customFormat="true" ht="49.5" hidden="false" customHeight="true" outlineLevel="0" collapsed="false">
      <c r="A36" s="79" t="n">
        <v>45366</v>
      </c>
      <c r="B36" s="45" t="s">
        <v>451</v>
      </c>
      <c r="C36" s="77" t="s">
        <v>452</v>
      </c>
      <c r="D36" s="48" t="s">
        <v>337</v>
      </c>
      <c r="E36" s="49" t="n">
        <v>5513.6</v>
      </c>
    </row>
    <row r="37" s="3" customFormat="true" ht="49.5" hidden="false" customHeight="true" outlineLevel="0" collapsed="false">
      <c r="A37" s="79" t="n">
        <v>45366</v>
      </c>
      <c r="B37" s="45" t="s">
        <v>453</v>
      </c>
      <c r="C37" s="77" t="s">
        <v>454</v>
      </c>
      <c r="D37" s="48" t="s">
        <v>455</v>
      </c>
      <c r="E37" s="49" t="n">
        <v>4582.4</v>
      </c>
    </row>
    <row r="38" s="3" customFormat="true" ht="49.5" hidden="false" customHeight="true" outlineLevel="0" collapsed="false">
      <c r="A38" s="79" t="n">
        <v>45366</v>
      </c>
      <c r="B38" s="45" t="s">
        <v>456</v>
      </c>
      <c r="C38" s="77" t="s">
        <v>457</v>
      </c>
      <c r="D38" s="48" t="s">
        <v>69</v>
      </c>
      <c r="E38" s="49" t="n">
        <v>25224.42</v>
      </c>
    </row>
    <row r="39" s="3" customFormat="true" ht="49.5" hidden="false" customHeight="true" outlineLevel="0" collapsed="false">
      <c r="A39" s="79" t="n">
        <v>45366</v>
      </c>
      <c r="B39" s="45" t="s">
        <v>398</v>
      </c>
      <c r="C39" s="77" t="s">
        <v>458</v>
      </c>
      <c r="D39" s="48" t="s">
        <v>69</v>
      </c>
      <c r="E39" s="49" t="n">
        <v>116284.36</v>
      </c>
    </row>
    <row r="40" s="3" customFormat="true" ht="49.5" hidden="false" customHeight="true" outlineLevel="0" collapsed="false">
      <c r="A40" s="79" t="n">
        <v>45366</v>
      </c>
      <c r="B40" s="45" t="s">
        <v>400</v>
      </c>
      <c r="C40" s="77" t="s">
        <v>459</v>
      </c>
      <c r="D40" s="48" t="s">
        <v>184</v>
      </c>
      <c r="E40" s="49" t="n">
        <v>11000</v>
      </c>
    </row>
    <row r="41" s="3" customFormat="true" ht="49.5" hidden="false" customHeight="true" outlineLevel="0" collapsed="false">
      <c r="A41" s="79" t="n">
        <v>45366</v>
      </c>
      <c r="B41" s="45" t="s">
        <v>402</v>
      </c>
      <c r="C41" s="77" t="s">
        <v>460</v>
      </c>
      <c r="D41" s="48" t="s">
        <v>184</v>
      </c>
      <c r="E41" s="49" t="n">
        <v>13500</v>
      </c>
    </row>
    <row r="42" s="3" customFormat="true" ht="49.5" hidden="false" customHeight="true" outlineLevel="0" collapsed="false">
      <c r="A42" s="79" t="n">
        <v>45366</v>
      </c>
      <c r="B42" s="45" t="s">
        <v>404</v>
      </c>
      <c r="C42" s="77" t="s">
        <v>335</v>
      </c>
      <c r="D42" s="48" t="s">
        <v>147</v>
      </c>
      <c r="E42" s="49" t="n">
        <v>15569.9</v>
      </c>
    </row>
    <row r="43" s="3" customFormat="true" ht="49.5" hidden="false" customHeight="true" outlineLevel="0" collapsed="false">
      <c r="A43" s="79" t="n">
        <v>45366</v>
      </c>
      <c r="B43" s="45" t="s">
        <v>406</v>
      </c>
      <c r="C43" s="77" t="s">
        <v>336</v>
      </c>
      <c r="D43" s="48" t="s">
        <v>243</v>
      </c>
      <c r="E43" s="49" t="n">
        <v>182606.76</v>
      </c>
    </row>
    <row r="44" s="3" customFormat="true" ht="49.5" hidden="false" customHeight="true" outlineLevel="0" collapsed="false">
      <c r="A44" s="79" t="n">
        <v>45366</v>
      </c>
      <c r="B44" s="45" t="s">
        <v>408</v>
      </c>
      <c r="C44" s="77" t="s">
        <v>338</v>
      </c>
      <c r="D44" s="48" t="s">
        <v>69</v>
      </c>
      <c r="E44" s="49" t="n">
        <v>51948</v>
      </c>
    </row>
    <row r="45" s="3" customFormat="true" ht="49.5" hidden="false" customHeight="true" outlineLevel="0" collapsed="false">
      <c r="A45" s="79" t="n">
        <v>45366</v>
      </c>
      <c r="B45" s="45" t="s">
        <v>410</v>
      </c>
      <c r="C45" s="77" t="s">
        <v>339</v>
      </c>
      <c r="D45" s="48" t="s">
        <v>69</v>
      </c>
      <c r="E45" s="49" t="n">
        <v>277183.4</v>
      </c>
    </row>
    <row r="46" s="3" customFormat="true" ht="49.5" hidden="false" customHeight="true" outlineLevel="0" collapsed="false">
      <c r="A46" s="79" t="n">
        <v>45366</v>
      </c>
      <c r="B46" s="45" t="s">
        <v>412</v>
      </c>
      <c r="C46" s="77" t="s">
        <v>344</v>
      </c>
      <c r="D46" s="48" t="s">
        <v>69</v>
      </c>
      <c r="E46" s="49" t="n">
        <v>11769.45</v>
      </c>
    </row>
    <row r="47" s="3" customFormat="true" ht="39.75" hidden="false" customHeight="true" outlineLevel="0" collapsed="false">
      <c r="A47" s="79" t="n">
        <v>45369</v>
      </c>
      <c r="B47" s="45" t="s">
        <v>414</v>
      </c>
      <c r="C47" s="77" t="s">
        <v>346</v>
      </c>
      <c r="D47" s="48" t="s">
        <v>347</v>
      </c>
      <c r="E47" s="49" t="n">
        <v>8789.13</v>
      </c>
    </row>
    <row r="48" s="3" customFormat="true" ht="39.75" hidden="false" customHeight="true" outlineLevel="0" collapsed="false">
      <c r="A48" s="79" t="n">
        <v>45369</v>
      </c>
      <c r="B48" s="45" t="s">
        <v>416</v>
      </c>
      <c r="C48" s="77" t="s">
        <v>348</v>
      </c>
      <c r="D48" s="48" t="s">
        <v>63</v>
      </c>
      <c r="E48" s="49" t="n">
        <v>66027.19</v>
      </c>
    </row>
    <row r="49" s="3" customFormat="true" ht="39.75" hidden="false" customHeight="true" outlineLevel="0" collapsed="false">
      <c r="A49" s="79" t="n">
        <v>45369</v>
      </c>
      <c r="B49" s="45" t="s">
        <v>418</v>
      </c>
      <c r="C49" s="77" t="s">
        <v>349</v>
      </c>
      <c r="D49" s="48" t="s">
        <v>303</v>
      </c>
      <c r="E49" s="49" t="n">
        <v>15956.23</v>
      </c>
    </row>
    <row r="50" s="3" customFormat="true" ht="39.75" hidden="false" customHeight="true" outlineLevel="0" collapsed="false">
      <c r="A50" s="79" t="n">
        <v>45369</v>
      </c>
      <c r="B50" s="45" t="s">
        <v>421</v>
      </c>
      <c r="C50" s="77" t="s">
        <v>350</v>
      </c>
      <c r="D50" s="48" t="s">
        <v>166</v>
      </c>
      <c r="E50" s="49" t="n">
        <v>227.56</v>
      </c>
    </row>
    <row r="51" s="3" customFormat="true" ht="39.75" hidden="false" customHeight="true" outlineLevel="0" collapsed="false">
      <c r="A51" s="79" t="n">
        <v>45370</v>
      </c>
      <c r="B51" s="45" t="s">
        <v>423</v>
      </c>
      <c r="C51" s="77" t="s">
        <v>351</v>
      </c>
      <c r="D51" s="48" t="s">
        <v>129</v>
      </c>
      <c r="E51" s="49" t="n">
        <v>225</v>
      </c>
    </row>
    <row r="52" s="3" customFormat="true" ht="39.75" hidden="false" customHeight="true" outlineLevel="0" collapsed="false">
      <c r="A52" s="79" t="n">
        <v>45370</v>
      </c>
      <c r="B52" s="45" t="s">
        <v>425</v>
      </c>
      <c r="C52" s="77" t="s">
        <v>352</v>
      </c>
      <c r="D52" s="48" t="s">
        <v>33</v>
      </c>
      <c r="E52" s="49" t="n">
        <v>3686.68</v>
      </c>
    </row>
    <row r="53" s="3" customFormat="true" ht="39.75" hidden="false" customHeight="true" outlineLevel="0" collapsed="false">
      <c r="A53" s="79" t="n">
        <v>45371</v>
      </c>
      <c r="B53" s="45" t="s">
        <v>427</v>
      </c>
      <c r="C53" s="77" t="s">
        <v>353</v>
      </c>
      <c r="D53" s="48" t="s">
        <v>132</v>
      </c>
      <c r="E53" s="49" t="n">
        <v>225</v>
      </c>
    </row>
    <row r="54" s="3" customFormat="true" ht="39.75" hidden="false" customHeight="true" outlineLevel="0" collapsed="false">
      <c r="A54" s="79" t="n">
        <v>45371</v>
      </c>
      <c r="B54" s="45" t="s">
        <v>429</v>
      </c>
      <c r="C54" s="45" t="s">
        <v>354</v>
      </c>
      <c r="D54" s="48" t="s">
        <v>325</v>
      </c>
      <c r="E54" s="49" t="n">
        <v>352199</v>
      </c>
    </row>
    <row r="55" s="3" customFormat="true" ht="39.75" hidden="false" customHeight="true" outlineLevel="0" collapsed="false">
      <c r="A55" s="84" t="n">
        <v>45372</v>
      </c>
      <c r="B55" s="85" t="s">
        <v>431</v>
      </c>
      <c r="C55" s="85" t="s">
        <v>355</v>
      </c>
      <c r="D55" s="195" t="s">
        <v>461</v>
      </c>
      <c r="E55" s="128" t="n">
        <v>2211.6</v>
      </c>
    </row>
    <row r="56" s="3" customFormat="true" ht="39.75" hidden="false" customHeight="true" outlineLevel="0" collapsed="false">
      <c r="A56" s="84" t="n">
        <v>45372</v>
      </c>
      <c r="B56" s="85" t="s">
        <v>433</v>
      </c>
      <c r="C56" s="85" t="s">
        <v>360</v>
      </c>
      <c r="D56" s="195" t="s">
        <v>129</v>
      </c>
      <c r="E56" s="128" t="n">
        <v>225</v>
      </c>
    </row>
    <row r="57" s="3" customFormat="true" ht="39.75" hidden="false" customHeight="true" outlineLevel="0" collapsed="false">
      <c r="A57" s="84" t="n">
        <v>45372</v>
      </c>
      <c r="B57" s="85" t="s">
        <v>435</v>
      </c>
      <c r="C57" s="85" t="s">
        <v>361</v>
      </c>
      <c r="D57" s="195" t="s">
        <v>41</v>
      </c>
      <c r="E57" s="128" t="n">
        <v>94535.2</v>
      </c>
    </row>
    <row r="58" s="3" customFormat="true" ht="39.75" hidden="false" customHeight="true" outlineLevel="0" collapsed="false">
      <c r="A58" s="84" t="n">
        <v>45373</v>
      </c>
      <c r="B58" s="85" t="s">
        <v>437</v>
      </c>
      <c r="C58" s="85" t="s">
        <v>362</v>
      </c>
      <c r="D58" s="195" t="s">
        <v>347</v>
      </c>
      <c r="E58" s="128" t="n">
        <v>67559.55</v>
      </c>
    </row>
    <row r="59" s="3" customFormat="true" ht="39.75" hidden="false" customHeight="true" outlineLevel="0" collapsed="false">
      <c r="A59" s="84" t="n">
        <v>45373</v>
      </c>
      <c r="B59" s="85" t="s">
        <v>439</v>
      </c>
      <c r="C59" s="85" t="s">
        <v>363</v>
      </c>
      <c r="D59" s="195" t="s">
        <v>63</v>
      </c>
      <c r="E59" s="128" t="n">
        <v>41770.46</v>
      </c>
    </row>
    <row r="60" s="3" customFormat="true" ht="39.75" hidden="false" customHeight="true" outlineLevel="0" collapsed="false">
      <c r="A60" s="84" t="n">
        <v>45373</v>
      </c>
      <c r="B60" s="85" t="s">
        <v>441</v>
      </c>
      <c r="C60" s="85" t="s">
        <v>364</v>
      </c>
      <c r="D60" s="195" t="s">
        <v>147</v>
      </c>
      <c r="E60" s="128" t="n">
        <v>12109.42</v>
      </c>
    </row>
    <row r="61" s="3" customFormat="true" ht="39.75" hidden="false" customHeight="true" outlineLevel="0" collapsed="false">
      <c r="A61" s="84" t="n">
        <v>45377</v>
      </c>
      <c r="B61" s="85" t="s">
        <v>443</v>
      </c>
      <c r="C61" s="85" t="s">
        <v>365</v>
      </c>
      <c r="D61" s="195" t="s">
        <v>41</v>
      </c>
      <c r="E61" s="128" t="n">
        <v>1981.68</v>
      </c>
    </row>
    <row r="62" s="3" customFormat="true" ht="39.75" hidden="false" customHeight="true" outlineLevel="0" collapsed="false">
      <c r="A62" s="84" t="n">
        <v>45377</v>
      </c>
      <c r="B62" s="85" t="s">
        <v>445</v>
      </c>
      <c r="C62" s="85" t="s">
        <v>366</v>
      </c>
      <c r="D62" s="195" t="s">
        <v>55</v>
      </c>
      <c r="E62" s="128" t="n">
        <v>34135.81</v>
      </c>
    </row>
    <row r="63" s="3" customFormat="true" ht="39.75" hidden="false" customHeight="true" outlineLevel="0" collapsed="false">
      <c r="A63" s="84" t="n">
        <v>45377</v>
      </c>
      <c r="B63" s="85" t="s">
        <v>447</v>
      </c>
      <c r="C63" s="85" t="s">
        <v>367</v>
      </c>
      <c r="D63" s="195" t="s">
        <v>129</v>
      </c>
      <c r="E63" s="128" t="n">
        <v>225</v>
      </c>
    </row>
    <row r="64" s="3" customFormat="true" ht="39.75" hidden="false" customHeight="true" outlineLevel="0" collapsed="false">
      <c r="A64" s="84" t="n">
        <v>45377</v>
      </c>
      <c r="B64" s="85" t="s">
        <v>449</v>
      </c>
      <c r="C64" s="85" t="s">
        <v>368</v>
      </c>
      <c r="D64" s="195" t="s">
        <v>41</v>
      </c>
      <c r="E64" s="128" t="n">
        <v>52146.87</v>
      </c>
    </row>
    <row r="65" s="3" customFormat="true" ht="39.75" hidden="false" customHeight="true" outlineLevel="0" collapsed="false">
      <c r="A65" s="84" t="n">
        <v>45377</v>
      </c>
      <c r="B65" s="85" t="s">
        <v>452</v>
      </c>
      <c r="C65" s="85" t="s">
        <v>369</v>
      </c>
      <c r="D65" s="195" t="s">
        <v>69</v>
      </c>
      <c r="E65" s="128" t="n">
        <v>8817.35</v>
      </c>
    </row>
    <row r="66" s="3" customFormat="true" ht="39.75" hidden="false" customHeight="true" outlineLevel="0" collapsed="false">
      <c r="A66" s="84" t="n">
        <v>45377</v>
      </c>
      <c r="B66" s="85" t="s">
        <v>454</v>
      </c>
      <c r="C66" s="85" t="s">
        <v>370</v>
      </c>
      <c r="D66" s="195" t="s">
        <v>41</v>
      </c>
      <c r="E66" s="128" t="n">
        <v>312204.72</v>
      </c>
    </row>
    <row r="67" s="3" customFormat="true" ht="39.75" hidden="false" customHeight="true" outlineLevel="0" collapsed="false">
      <c r="A67" s="84" t="n">
        <v>45377</v>
      </c>
      <c r="B67" s="85" t="s">
        <v>457</v>
      </c>
      <c r="C67" s="85" t="s">
        <v>371</v>
      </c>
      <c r="D67" s="195" t="s">
        <v>41</v>
      </c>
      <c r="E67" s="128" t="n">
        <v>32580.25</v>
      </c>
    </row>
    <row r="68" s="3" customFormat="true" ht="39.75" hidden="false" customHeight="true" outlineLevel="0" collapsed="false">
      <c r="A68" s="84" t="n">
        <v>45377</v>
      </c>
      <c r="B68" s="85" t="s">
        <v>458</v>
      </c>
      <c r="C68" s="85" t="s">
        <v>372</v>
      </c>
      <c r="D68" s="195" t="s">
        <v>69</v>
      </c>
      <c r="E68" s="128" t="n">
        <v>36310.76</v>
      </c>
    </row>
    <row r="69" s="3" customFormat="true" ht="39.75" hidden="false" customHeight="true" outlineLevel="0" collapsed="false">
      <c r="A69" s="84" t="n">
        <v>45378</v>
      </c>
      <c r="B69" s="85" t="s">
        <v>459</v>
      </c>
      <c r="C69" s="85" t="s">
        <v>373</v>
      </c>
      <c r="D69" s="195" t="s">
        <v>41</v>
      </c>
      <c r="E69" s="128" t="n">
        <v>120826.27</v>
      </c>
    </row>
    <row r="70" s="3" customFormat="true" ht="39.75" hidden="false" customHeight="true" outlineLevel="0" collapsed="false">
      <c r="A70" s="84" t="n">
        <v>45378</v>
      </c>
      <c r="B70" s="85" t="s">
        <v>460</v>
      </c>
      <c r="C70" s="85" t="s">
        <v>374</v>
      </c>
      <c r="D70" s="195" t="s">
        <v>41</v>
      </c>
      <c r="E70" s="128" t="n">
        <v>40671.02</v>
      </c>
    </row>
    <row r="71" customFormat="false" ht="49.5" hidden="false" customHeight="true" outlineLevel="0" collapsed="false">
      <c r="A71" s="96" t="s">
        <v>95</v>
      </c>
      <c r="B71" s="96"/>
      <c r="C71" s="96"/>
      <c r="D71" s="96"/>
      <c r="E71" s="97" t="n">
        <f aca="false">SUM(E10:E70)</f>
        <v>3458296.11</v>
      </c>
    </row>
    <row r="72" customFormat="false" ht="45" hidden="false" customHeight="true" outlineLevel="0" collapsed="false">
      <c r="A72" s="102"/>
      <c r="B72" s="103"/>
      <c r="C72" s="103"/>
      <c r="D72" s="104"/>
      <c r="E72" s="177"/>
    </row>
    <row r="73" customFormat="false" ht="45" hidden="false" customHeight="true" outlineLevel="0" collapsed="false">
      <c r="A73" s="110" t="s">
        <v>96</v>
      </c>
      <c r="B73" s="110"/>
      <c r="C73" s="110"/>
      <c r="D73" s="110"/>
      <c r="E73" s="111" t="n">
        <f aca="false">+E71</f>
        <v>3458296.11</v>
      </c>
    </row>
    <row r="74" customFormat="false" ht="45" hidden="false" customHeight="true" outlineLevel="0" collapsed="false">
      <c r="A74" s="102"/>
      <c r="B74" s="103"/>
      <c r="C74" s="103"/>
      <c r="D74" s="112"/>
      <c r="E74" s="114"/>
    </row>
    <row r="75" s="8" customFormat="true" ht="45" hidden="false" customHeight="true" outlineLevel="0" collapsed="false">
      <c r="A75" s="102"/>
      <c r="B75" s="115"/>
      <c r="C75" s="115"/>
      <c r="E75" s="114"/>
    </row>
    <row r="76" s="8" customFormat="true" ht="45" hidden="false" customHeight="true" outlineLevel="0" collapsed="false">
      <c r="A76" s="102"/>
      <c r="B76" s="115"/>
      <c r="C76" s="115"/>
      <c r="D76" s="121" t="s">
        <v>100</v>
      </c>
      <c r="E76" s="41" t="n">
        <f aca="false">+E71</f>
        <v>3458296.11</v>
      </c>
    </row>
    <row r="77" s="8" customFormat="true" ht="45" hidden="false" customHeight="true" outlineLevel="0" collapsed="false">
      <c r="A77" s="102"/>
      <c r="B77" s="115"/>
      <c r="C77" s="115"/>
      <c r="D77" s="127" t="s">
        <v>101</v>
      </c>
      <c r="E77" s="129" t="e">
        <f aca="false">+#REF!</f>
        <v>#REF!</v>
      </c>
    </row>
    <row r="78" s="8" customFormat="true" ht="45" hidden="false" customHeight="true" outlineLevel="0" collapsed="false">
      <c r="A78" s="102"/>
      <c r="B78" s="115"/>
      <c r="C78" s="115"/>
      <c r="D78" s="134" t="s">
        <v>102</v>
      </c>
      <c r="E78" s="136" t="e">
        <f aca="false">+E76+E77</f>
        <v>#REF!</v>
      </c>
    </row>
    <row r="79" s="8" customFormat="true" ht="45" hidden="false" customHeight="true" outlineLevel="0" collapsed="false">
      <c r="A79" s="102"/>
      <c r="B79" s="115"/>
      <c r="C79" s="115"/>
      <c r="D79" s="142" t="s">
        <v>104</v>
      </c>
      <c r="E79" s="144"/>
    </row>
    <row r="80" s="8" customFormat="true" ht="45" hidden="false" customHeight="true" outlineLevel="0" collapsed="false">
      <c r="A80" s="102"/>
      <c r="B80" s="115"/>
      <c r="C80" s="115"/>
      <c r="D80" s="148" t="s">
        <v>107</v>
      </c>
      <c r="E80" s="53"/>
    </row>
    <row r="81" s="8" customFormat="true" ht="45" hidden="false" customHeight="true" outlineLevel="0" collapsed="false">
      <c r="A81" s="102"/>
      <c r="B81" s="115"/>
      <c r="C81" s="115"/>
      <c r="D81" s="148" t="s">
        <v>101</v>
      </c>
      <c r="E81" s="53" t="e">
        <f aca="false">+#REF!</f>
        <v>#REF!</v>
      </c>
    </row>
    <row r="82" customFormat="false" ht="45" hidden="false" customHeight="true" outlineLevel="0" collapsed="false">
      <c r="D82" s="127" t="s">
        <v>110</v>
      </c>
      <c r="E82" s="129"/>
    </row>
    <row r="83" customFormat="false" ht="45" hidden="false" customHeight="true" outlineLevel="0" collapsed="false">
      <c r="D83" s="134" t="s">
        <v>111</v>
      </c>
      <c r="E83" s="136" t="e">
        <f aca="false">SUM(E79:E82)</f>
        <v>#REF!</v>
      </c>
    </row>
    <row r="84" customFormat="false" ht="45" hidden="false" customHeight="true" outlineLevel="0" collapsed="false">
      <c r="E84" s="76"/>
    </row>
    <row r="85" customFormat="false" ht="45" hidden="false" customHeight="true" outlineLevel="0" collapsed="false">
      <c r="E85" s="75"/>
    </row>
    <row r="86" customFormat="false" ht="45" hidden="false" customHeight="true" outlineLevel="0" collapsed="false">
      <c r="E86" s="75"/>
    </row>
    <row r="87" customFormat="false" ht="45" hidden="false" customHeight="true" outlineLevel="0" collapsed="false">
      <c r="A87" s="156" t="s">
        <v>10</v>
      </c>
      <c r="B87" s="157" t="s">
        <v>11</v>
      </c>
      <c r="C87" s="157" t="s">
        <v>13</v>
      </c>
      <c r="D87" s="196"/>
      <c r="E87" s="160"/>
    </row>
    <row r="88" customFormat="false" ht="45" hidden="false" customHeight="true" outlineLevel="0" collapsed="false">
      <c r="A88" s="161"/>
      <c r="B88" s="162"/>
      <c r="C88" s="162"/>
      <c r="D88" s="197"/>
      <c r="E88" s="75"/>
    </row>
    <row r="89" customFormat="false" ht="45" hidden="false" customHeight="true" outlineLevel="0" collapsed="false">
      <c r="A89" s="166" t="s">
        <v>115</v>
      </c>
      <c r="B89" s="166"/>
      <c r="C89" s="166"/>
      <c r="D89" s="166"/>
      <c r="E89" s="76"/>
    </row>
    <row r="93" customFormat="false" ht="45" hidden="false" customHeight="true" outlineLevel="0" collapsed="false">
      <c r="D93" s="3"/>
    </row>
    <row r="94" s="6" customFormat="true" ht="45" hidden="false" customHeight="true" outlineLevel="0" collapsed="false">
      <c r="A94" s="1"/>
      <c r="B94" s="2"/>
      <c r="C94" s="2"/>
      <c r="D94" s="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</row>
    <row r="95" s="6" customFormat="true" ht="45" hidden="false" customHeight="true" outlineLevel="0" collapsed="false">
      <c r="A95" s="1"/>
      <c r="B95" s="2"/>
      <c r="C95" s="2"/>
      <c r="D95" s="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</row>
    <row r="96" s="6" customFormat="true" ht="45" hidden="false" customHeight="true" outlineLevel="0" collapsed="false">
      <c r="A96" s="1"/>
      <c r="B96" s="2"/>
      <c r="C96" s="2"/>
      <c r="D96" s="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</row>
    <row r="100" s="6" customFormat="true" ht="45" hidden="false" customHeight="true" outlineLevel="0" collapsed="false">
      <c r="A100" s="1"/>
      <c r="B100" s="2"/>
      <c r="C100" s="2"/>
      <c r="D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</row>
    <row r="101" s="6" customFormat="true" ht="45" hidden="false" customHeight="true" outlineLevel="0" collapsed="false">
      <c r="A101" s="1"/>
      <c r="B101" s="2"/>
      <c r="C101" s="2"/>
      <c r="D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</row>
    <row r="102" s="6" customFormat="true" ht="45" hidden="false" customHeight="true" outlineLevel="0" collapsed="false">
      <c r="A102" s="1"/>
      <c r="B102" s="2"/>
      <c r="C102" s="2"/>
      <c r="D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</row>
    <row r="103" s="6" customFormat="true" ht="45" hidden="false" customHeight="true" outlineLevel="0" collapsed="false">
      <c r="A103" s="1"/>
      <c r="B103" s="2"/>
      <c r="C103" s="2"/>
      <c r="D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</row>
    <row r="104" s="6" customFormat="true" ht="45" hidden="false" customHeight="true" outlineLevel="0" collapsed="false">
      <c r="A104" s="1"/>
      <c r="B104" s="2"/>
      <c r="C104" s="2"/>
      <c r="D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</row>
    <row r="105" s="6" customFormat="true" ht="45" hidden="false" customHeight="true" outlineLevel="0" collapsed="false">
      <c r="A105" s="1"/>
      <c r="B105" s="2"/>
      <c r="C105" s="2"/>
      <c r="D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</row>
    <row r="106" s="6" customFormat="true" ht="45" hidden="false" customHeight="true" outlineLevel="0" collapsed="false">
      <c r="A106" s="1"/>
      <c r="B106" s="2"/>
      <c r="C106" s="2"/>
      <c r="D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</row>
    <row r="107" s="6" customFormat="true" ht="45" hidden="false" customHeight="true" outlineLevel="0" collapsed="false">
      <c r="A107" s="1"/>
      <c r="B107" s="2"/>
      <c r="C107" s="2"/>
      <c r="D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</row>
    <row r="108" s="6" customFormat="true" ht="45" hidden="false" customHeight="true" outlineLevel="0" collapsed="false">
      <c r="A108" s="1"/>
      <c r="B108" s="2"/>
      <c r="C108" s="2"/>
      <c r="D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</row>
    <row r="109" s="6" customFormat="true" ht="45" hidden="false" customHeight="true" outlineLevel="0" collapsed="false">
      <c r="A109" s="1"/>
      <c r="B109" s="2"/>
      <c r="C109" s="2"/>
      <c r="D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</row>
    <row r="110" s="6" customFormat="true" ht="45" hidden="false" customHeight="true" outlineLevel="0" collapsed="false">
      <c r="A110" s="1"/>
      <c r="B110" s="2"/>
      <c r="C110" s="2"/>
      <c r="D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</row>
    <row r="111" s="6" customFormat="true" ht="45" hidden="false" customHeight="true" outlineLevel="0" collapsed="false">
      <c r="A111" s="1"/>
      <c r="B111" s="2"/>
      <c r="C111" s="2"/>
      <c r="D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</row>
    <row r="112" s="6" customFormat="true" ht="45" hidden="false" customHeight="true" outlineLevel="0" collapsed="false">
      <c r="A112" s="1"/>
      <c r="B112" s="2"/>
      <c r="C112" s="2"/>
      <c r="D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</row>
    <row r="113" s="6" customFormat="true" ht="45" hidden="false" customHeight="true" outlineLevel="0" collapsed="false">
      <c r="A113" s="1"/>
      <c r="B113" s="2"/>
      <c r="C113" s="2"/>
      <c r="D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</row>
    <row r="114" s="6" customFormat="true" ht="45" hidden="false" customHeight="true" outlineLevel="0" collapsed="false">
      <c r="A114" s="1"/>
      <c r="B114" s="2"/>
      <c r="C114" s="2"/>
      <c r="D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</row>
    <row r="115" s="6" customFormat="true" ht="45" hidden="false" customHeight="true" outlineLevel="0" collapsed="false">
      <c r="A115" s="1"/>
      <c r="B115" s="2"/>
      <c r="C115" s="2"/>
      <c r="D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</row>
  </sheetData>
  <mergeCells count="10">
    <mergeCell ref="D2:E2"/>
    <mergeCell ref="A3:E3"/>
    <mergeCell ref="A5:C5"/>
    <mergeCell ref="D5:E5"/>
    <mergeCell ref="A6:D6"/>
    <mergeCell ref="A7:C7"/>
    <mergeCell ref="A8:E8"/>
    <mergeCell ref="A71:D71"/>
    <mergeCell ref="A73:D73"/>
    <mergeCell ref="A89:D89"/>
  </mergeCells>
  <dataValidations count="1">
    <dataValidation allowBlank="true" errorStyle="stop" operator="between" prompt="El número de cuenta debe colocarse sin los guiones separadores. ejemplo: 010293647586320000003547" showDropDown="false" showErrorMessage="true" showInputMessage="true" sqref="D7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590277777777778" bottom="0.590277777777778" header="0.511811023622047" footer="0.511811023622047"/>
  <pageSetup paperSize="1" scale="5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3"/>
  <sheetViews>
    <sheetView showFormulas="false" showGridLines="true" showRowColHeaders="true" showZeros="true" rightToLeft="false" tabSelected="false" showOutlineSymbols="true" defaultGridColor="true" view="normal" topLeftCell="A174" colorId="64" zoomScale="82" zoomScaleNormal="82" zoomScalePageLayoutView="100" workbookViewId="0">
      <selection pane="topLeft" activeCell="E207" activeCellId="0" sqref="E207"/>
    </sheetView>
  </sheetViews>
  <sheetFormatPr defaultColWidth="11.43359375" defaultRowHeight="22.5" zeroHeight="false" outlineLevelRow="0" outlineLevelCol="0"/>
  <cols>
    <col collapsed="false" customWidth="true" hidden="false" outlineLevel="0" max="1" min="1" style="198" width="25.71"/>
    <col collapsed="false" customWidth="true" hidden="false" outlineLevel="0" max="3" min="2" style="198" width="6.71"/>
    <col collapsed="false" customWidth="true" hidden="false" outlineLevel="0" max="4" min="4" style="198" width="8.71"/>
    <col collapsed="false" customWidth="true" hidden="false" outlineLevel="0" max="5" min="5" style="198" width="13.71"/>
    <col collapsed="false" customWidth="true" hidden="false" outlineLevel="0" max="6" min="6" style="198" width="9.71"/>
    <col collapsed="false" customWidth="true" hidden="false" outlineLevel="0" max="7" min="7" style="198" width="13.71"/>
    <col collapsed="false" customWidth="true" hidden="false" outlineLevel="0" max="8" min="8" style="198" width="15.71"/>
    <col collapsed="false" customWidth="true" hidden="false" outlineLevel="0" max="9" min="9" style="198" width="13.71"/>
    <col collapsed="false" customWidth="true" hidden="false" outlineLevel="0" max="10" min="10" style="198" width="15.71"/>
    <col collapsed="false" customWidth="true" hidden="false" outlineLevel="0" max="14" min="11" style="198" width="8.71"/>
    <col collapsed="false" customWidth="false" hidden="false" outlineLevel="0" max="16" min="15" style="198" width="11.43"/>
    <col collapsed="false" customWidth="true" hidden="false" outlineLevel="0" max="17" min="17" style="198" width="12.15"/>
    <col collapsed="false" customWidth="false" hidden="false" outlineLevel="0" max="16384" min="18" style="198" width="11.43"/>
  </cols>
  <sheetData>
    <row r="1" customFormat="false" ht="22.5" hidden="false" customHeight="true" outlineLevel="0" collapsed="false">
      <c r="A1" s="199" t="s">
        <v>462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customFormat="false" ht="22.5" hidden="false" customHeight="true" outlineLevel="0" collapsed="false">
      <c r="A2" s="200" t="s">
        <v>463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customFormat="false" ht="22.5" hidden="false" customHeight="true" outlineLevel="0" collapsed="false">
      <c r="A3" s="200" t="s">
        <v>464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</row>
    <row r="4" customFormat="false" ht="22.5" hidden="false" customHeight="true" outlineLevel="0" collapsed="false">
      <c r="A4" s="201" t="s">
        <v>465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</row>
    <row r="5" customFormat="false" ht="22.5" hidden="false" customHeight="true" outlineLevel="0" collapsed="false">
      <c r="A5" s="202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4"/>
    </row>
    <row r="6" customFormat="false" ht="22.5" hidden="false" customHeight="true" outlineLevel="0" collapsed="false">
      <c r="A6" s="205" t="s">
        <v>466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 t="s">
        <v>30</v>
      </c>
    </row>
    <row r="7" customFormat="false" ht="22.5" hidden="false" customHeight="true" outlineLevel="0" collapsed="false">
      <c r="A7" s="207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</row>
    <row r="8" customFormat="false" ht="22.5" hidden="false" customHeight="true" outlineLevel="0" collapsed="false">
      <c r="A8" s="210" t="s">
        <v>467</v>
      </c>
      <c r="B8" s="211"/>
      <c r="C8" s="211"/>
      <c r="D8" s="211"/>
      <c r="E8" s="211"/>
      <c r="F8" s="212" t="s">
        <v>468</v>
      </c>
      <c r="G8" s="213"/>
      <c r="H8" s="210" t="s">
        <v>469</v>
      </c>
      <c r="I8" s="211"/>
      <c r="J8" s="211"/>
      <c r="K8" s="211"/>
      <c r="L8" s="211"/>
      <c r="M8" s="211"/>
      <c r="N8" s="211"/>
    </row>
    <row r="9" customFormat="false" ht="29.25" hidden="false" customHeight="true" outlineLevel="0" collapsed="false">
      <c r="A9" s="210" t="s">
        <v>470</v>
      </c>
      <c r="B9" s="214"/>
      <c r="C9" s="214"/>
      <c r="D9" s="214"/>
      <c r="E9" s="214"/>
      <c r="F9" s="214"/>
      <c r="G9" s="214"/>
      <c r="H9" s="215" t="s">
        <v>471</v>
      </c>
      <c r="I9" s="216"/>
      <c r="J9" s="216"/>
      <c r="K9" s="216"/>
      <c r="L9" s="216"/>
      <c r="M9" s="216"/>
      <c r="N9" s="216"/>
    </row>
    <row r="10" customFormat="false" ht="22.5" hidden="false" customHeight="true" outlineLevel="0" collapsed="false">
      <c r="A10" s="212" t="s">
        <v>472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</row>
    <row r="11" customFormat="false" ht="22.5" hidden="false" customHeight="true" outlineLevel="0" collapsed="false">
      <c r="A11" s="207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9"/>
    </row>
    <row r="12" customFormat="false" ht="22.5" hidden="false" customHeight="true" outlineLevel="0" collapsed="false">
      <c r="A12" s="217" t="s">
        <v>473</v>
      </c>
      <c r="B12" s="217"/>
      <c r="C12" s="217"/>
      <c r="D12" s="218" t="s">
        <v>474</v>
      </c>
      <c r="E12" s="219" t="n">
        <v>0</v>
      </c>
      <c r="F12" s="218" t="s">
        <v>475</v>
      </c>
      <c r="G12" s="219" t="n">
        <v>0</v>
      </c>
      <c r="H12" s="220" t="s">
        <v>476</v>
      </c>
      <c r="I12" s="220"/>
      <c r="J12" s="221" t="n">
        <f aca="false">+SUM(E12+G12)*50%</f>
        <v>0</v>
      </c>
      <c r="K12" s="203"/>
      <c r="L12" s="222" t="s">
        <v>477</v>
      </c>
      <c r="M12" s="222"/>
      <c r="N12" s="222"/>
    </row>
    <row r="13" customFormat="false" ht="22.5" hidden="false" customHeight="true" outlineLevel="0" collapsed="false">
      <c r="A13" s="217" t="s">
        <v>478</v>
      </c>
      <c r="B13" s="217"/>
      <c r="C13" s="217"/>
      <c r="D13" s="223" t="s">
        <v>474</v>
      </c>
      <c r="E13" s="224" t="n">
        <v>125</v>
      </c>
      <c r="F13" s="223" t="s">
        <v>475</v>
      </c>
      <c r="G13" s="224" t="n">
        <v>125</v>
      </c>
      <c r="H13" s="220" t="s">
        <v>479</v>
      </c>
      <c r="I13" s="220"/>
      <c r="J13" s="221" t="n">
        <f aca="false">+SUM(E13+G13)*100%</f>
        <v>250</v>
      </c>
      <c r="K13" s="203"/>
      <c r="L13" s="225" t="s">
        <v>480</v>
      </c>
      <c r="M13" s="225"/>
      <c r="N13" s="225"/>
    </row>
    <row r="14" customFormat="false" ht="22.5" hidden="false" customHeight="true" outlineLevel="0" collapsed="false">
      <c r="A14" s="207"/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25"/>
      <c r="M14" s="225"/>
      <c r="N14" s="225"/>
    </row>
    <row r="15" customFormat="false" ht="22.5" hidden="false" customHeight="true" outlineLevel="0" collapsed="false">
      <c r="A15" s="226" t="s">
        <v>481</v>
      </c>
      <c r="B15" s="226"/>
      <c r="C15" s="226"/>
      <c r="D15" s="226"/>
      <c r="E15" s="227" t="n">
        <f aca="false">+SUM(E12+G12+J12)</f>
        <v>0</v>
      </c>
      <c r="F15" s="208"/>
      <c r="G15" s="228"/>
      <c r="H15" s="228"/>
      <c r="I15" s="228"/>
      <c r="J15" s="228"/>
      <c r="K15" s="208"/>
      <c r="L15" s="225"/>
      <c r="M15" s="225"/>
      <c r="N15" s="225"/>
    </row>
    <row r="16" customFormat="false" ht="22.5" hidden="false" customHeight="true" outlineLevel="0" collapsed="false">
      <c r="A16" s="226" t="s">
        <v>482</v>
      </c>
      <c r="B16" s="226"/>
      <c r="C16" s="226"/>
      <c r="D16" s="226"/>
      <c r="E16" s="227" t="n">
        <f aca="false">+SUM(E13+G13+J13)</f>
        <v>500</v>
      </c>
      <c r="F16" s="208"/>
      <c r="G16" s="228"/>
      <c r="H16" s="228"/>
      <c r="I16" s="228"/>
      <c r="J16" s="228"/>
      <c r="K16" s="208"/>
      <c r="L16" s="222" t="s">
        <v>483</v>
      </c>
      <c r="M16" s="222"/>
      <c r="N16" s="222"/>
    </row>
    <row r="17" customFormat="false" ht="22.5" hidden="false" customHeight="true" outlineLevel="0" collapsed="false">
      <c r="A17" s="207"/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25" t="s">
        <v>484</v>
      </c>
      <c r="M17" s="225"/>
      <c r="N17" s="225"/>
    </row>
    <row r="18" customFormat="false" ht="22.5" hidden="false" customHeight="true" outlineLevel="0" collapsed="false">
      <c r="A18" s="229" t="s">
        <v>113</v>
      </c>
      <c r="B18" s="229"/>
      <c r="C18" s="229"/>
      <c r="D18" s="229"/>
      <c r="E18" s="229"/>
      <c r="F18" s="229" t="s">
        <v>485</v>
      </c>
      <c r="G18" s="229" t="s">
        <v>486</v>
      </c>
      <c r="H18" s="229"/>
      <c r="I18" s="229" t="s">
        <v>487</v>
      </c>
      <c r="J18" s="229"/>
      <c r="K18" s="208"/>
      <c r="L18" s="225"/>
      <c r="M18" s="225"/>
      <c r="N18" s="225"/>
    </row>
    <row r="19" customFormat="false" ht="22.5" hidden="false" customHeight="true" outlineLevel="0" collapsed="false">
      <c r="A19" s="230" t="s">
        <v>488</v>
      </c>
      <c r="B19" s="230"/>
      <c r="C19" s="230"/>
      <c r="D19" s="230"/>
      <c r="E19" s="231" t="n">
        <v>1</v>
      </c>
      <c r="F19" s="229"/>
      <c r="G19" s="232" t="s">
        <v>489</v>
      </c>
      <c r="H19" s="229" t="s">
        <v>490</v>
      </c>
      <c r="I19" s="233" t="s">
        <v>489</v>
      </c>
      <c r="J19" s="229" t="s">
        <v>490</v>
      </c>
      <c r="K19" s="208"/>
      <c r="L19" s="225"/>
      <c r="M19" s="225"/>
      <c r="N19" s="225"/>
    </row>
    <row r="20" customFormat="false" ht="22.5" hidden="false" customHeight="true" outlineLevel="0" collapsed="false">
      <c r="A20" s="230" t="s">
        <v>491</v>
      </c>
      <c r="B20" s="230"/>
      <c r="C20" s="230"/>
      <c r="D20" s="230"/>
      <c r="E20" s="230"/>
      <c r="F20" s="211" t="n">
        <v>5</v>
      </c>
      <c r="G20" s="234" t="n">
        <v>45</v>
      </c>
      <c r="H20" s="235" t="n">
        <v>0</v>
      </c>
      <c r="I20" s="234" t="n">
        <v>85</v>
      </c>
      <c r="J20" s="235" t="n">
        <f aca="false">+E19*F20*I20</f>
        <v>425</v>
      </c>
      <c r="K20" s="208"/>
      <c r="L20" s="222" t="s">
        <v>492</v>
      </c>
      <c r="M20" s="222"/>
      <c r="N20" s="222"/>
    </row>
    <row r="21" customFormat="false" ht="22.5" hidden="false" customHeight="true" outlineLevel="0" collapsed="false">
      <c r="A21" s="230" t="s">
        <v>493</v>
      </c>
      <c r="B21" s="230"/>
      <c r="C21" s="230"/>
      <c r="D21" s="230"/>
      <c r="E21" s="230"/>
      <c r="F21" s="236" t="n">
        <v>2</v>
      </c>
      <c r="G21" s="237" t="n">
        <v>72</v>
      </c>
      <c r="H21" s="235" t="n">
        <v>0</v>
      </c>
      <c r="I21" s="237" t="n">
        <v>250</v>
      </c>
      <c r="J21" s="238" t="n">
        <f aca="false">+E19*F21*I21</f>
        <v>500</v>
      </c>
      <c r="K21" s="208"/>
      <c r="L21" s="225" t="s">
        <v>494</v>
      </c>
      <c r="M21" s="225"/>
      <c r="N21" s="225"/>
    </row>
    <row r="22" customFormat="false" ht="22.5" hidden="false" customHeight="true" outlineLevel="0" collapsed="false">
      <c r="A22" s="207"/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25"/>
      <c r="M22" s="225"/>
      <c r="N22" s="225"/>
    </row>
    <row r="23" customFormat="false" ht="22.5" hidden="false" customHeight="true" outlineLevel="0" collapsed="false">
      <c r="A23" s="239" t="s">
        <v>495</v>
      </c>
      <c r="B23" s="239"/>
      <c r="C23" s="239"/>
      <c r="D23" s="239"/>
      <c r="E23" s="227" t="n">
        <f aca="false">+SUM(H20+H21)</f>
        <v>0</v>
      </c>
      <c r="F23" s="208"/>
      <c r="G23" s="228"/>
      <c r="H23" s="208"/>
      <c r="I23" s="208"/>
      <c r="J23" s="208"/>
      <c r="K23" s="208"/>
      <c r="L23" s="225"/>
      <c r="M23" s="225"/>
      <c r="N23" s="225"/>
    </row>
    <row r="24" customFormat="false" ht="22.5" hidden="false" customHeight="true" outlineLevel="0" collapsed="false">
      <c r="A24" s="239" t="s">
        <v>496</v>
      </c>
      <c r="B24" s="239"/>
      <c r="C24" s="239"/>
      <c r="D24" s="239"/>
      <c r="E24" s="227" t="n">
        <f aca="false">+SUM(J20+J21)</f>
        <v>925</v>
      </c>
      <c r="F24" s="208"/>
      <c r="G24" s="208"/>
      <c r="H24" s="208"/>
      <c r="I24" s="208"/>
      <c r="J24" s="208"/>
      <c r="K24" s="208"/>
      <c r="L24" s="240"/>
      <c r="M24" s="240"/>
      <c r="N24" s="241"/>
    </row>
    <row r="25" customFormat="false" ht="22.5" hidden="false" customHeight="true" outlineLevel="0" collapsed="false">
      <c r="A25" s="207"/>
      <c r="B25" s="208"/>
      <c r="C25" s="208"/>
      <c r="D25" s="208"/>
      <c r="E25" s="208"/>
      <c r="F25" s="208"/>
      <c r="G25" s="208"/>
      <c r="H25" s="242" t="s">
        <v>497</v>
      </c>
      <c r="I25" s="242"/>
      <c r="J25" s="242"/>
      <c r="K25" s="242"/>
      <c r="L25" s="243" t="s">
        <v>498</v>
      </c>
      <c r="M25" s="243"/>
      <c r="N25" s="243"/>
    </row>
    <row r="26" customFormat="false" ht="22.5" hidden="false" customHeight="true" outlineLevel="0" collapsed="false">
      <c r="A26" s="226" t="s">
        <v>499</v>
      </c>
      <c r="B26" s="226"/>
      <c r="C26" s="226"/>
      <c r="D26" s="226"/>
      <c r="E26" s="244" t="n">
        <f aca="false">+E15+E16+E23+E24</f>
        <v>1425</v>
      </c>
      <c r="F26" s="208"/>
      <c r="G26" s="208"/>
      <c r="H26" s="242"/>
      <c r="I26" s="242"/>
      <c r="J26" s="242"/>
      <c r="K26" s="242"/>
      <c r="L26" s="243"/>
      <c r="M26" s="243"/>
      <c r="N26" s="243"/>
    </row>
    <row r="27" customFormat="false" ht="22.5" hidden="false" customHeight="true" outlineLevel="0" collapsed="false">
      <c r="A27" s="207"/>
      <c r="B27" s="208"/>
      <c r="C27" s="208"/>
      <c r="D27" s="208"/>
      <c r="E27" s="208"/>
      <c r="F27" s="208"/>
      <c r="G27" s="208"/>
      <c r="H27" s="242"/>
      <c r="I27" s="242"/>
      <c r="J27" s="242"/>
      <c r="K27" s="242"/>
      <c r="L27" s="243"/>
      <c r="M27" s="243"/>
      <c r="N27" s="243"/>
    </row>
    <row r="28" customFormat="false" ht="22.5" hidden="false" customHeight="true" outlineLevel="0" collapsed="false">
      <c r="A28" s="245" t="s">
        <v>500</v>
      </c>
      <c r="B28" s="245"/>
      <c r="C28" s="245"/>
      <c r="D28" s="245"/>
      <c r="E28" s="208"/>
      <c r="F28" s="208"/>
      <c r="G28" s="208"/>
      <c r="H28" s="246" t="s">
        <v>501</v>
      </c>
      <c r="I28" s="246"/>
      <c r="J28" s="246"/>
      <c r="K28" s="246"/>
      <c r="L28" s="243"/>
      <c r="M28" s="243"/>
      <c r="N28" s="243"/>
    </row>
    <row r="29" customFormat="false" ht="22.5" hidden="false" customHeight="true" outlineLevel="0" collapsed="false">
      <c r="A29" s="247"/>
      <c r="B29" s="247"/>
      <c r="C29" s="247"/>
      <c r="D29" s="247"/>
      <c r="E29" s="248"/>
      <c r="F29" s="248"/>
      <c r="G29" s="248"/>
      <c r="H29" s="246"/>
      <c r="I29" s="246"/>
      <c r="J29" s="246"/>
      <c r="K29" s="246"/>
      <c r="L29" s="243"/>
      <c r="M29" s="243"/>
      <c r="N29" s="243"/>
    </row>
    <row r="30" customFormat="false" ht="22.5" hidden="false" customHeight="true" outlineLevel="0" collapsed="false">
      <c r="A30" s="199" t="s">
        <v>462</v>
      </c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</row>
    <row r="31" customFormat="false" ht="22.5" hidden="false" customHeight="true" outlineLevel="0" collapsed="false">
      <c r="A31" s="200" t="s">
        <v>463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</row>
    <row r="32" customFormat="false" ht="22.5" hidden="false" customHeight="true" outlineLevel="0" collapsed="false">
      <c r="A32" s="200" t="s">
        <v>464</v>
      </c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</row>
    <row r="33" customFormat="false" ht="22.5" hidden="false" customHeight="true" outlineLevel="0" collapsed="false">
      <c r="A33" s="201" t="s">
        <v>465</v>
      </c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</row>
    <row r="34" customFormat="false" ht="22.5" hidden="false" customHeight="true" outlineLevel="0" collapsed="false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4"/>
    </row>
    <row r="35" customFormat="false" ht="22.5" hidden="false" customHeight="true" outlineLevel="0" collapsed="false">
      <c r="A35" s="205" t="s">
        <v>466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6" t="s">
        <v>34</v>
      </c>
    </row>
    <row r="36" customFormat="false" ht="22.5" hidden="false" customHeight="true" outlineLevel="0" collapsed="false">
      <c r="A36" s="207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9"/>
    </row>
    <row r="37" customFormat="false" ht="22.5" hidden="false" customHeight="true" outlineLevel="0" collapsed="false">
      <c r="A37" s="210" t="s">
        <v>467</v>
      </c>
      <c r="B37" s="211"/>
      <c r="C37" s="211"/>
      <c r="D37" s="211"/>
      <c r="E37" s="211"/>
      <c r="F37" s="212" t="s">
        <v>468</v>
      </c>
      <c r="G37" s="213"/>
      <c r="H37" s="210" t="s">
        <v>469</v>
      </c>
      <c r="I37" s="211"/>
      <c r="J37" s="211"/>
      <c r="K37" s="211"/>
      <c r="L37" s="211"/>
      <c r="M37" s="211"/>
      <c r="N37" s="211"/>
    </row>
    <row r="38" customFormat="false" ht="22.5" hidden="false" customHeight="true" outlineLevel="0" collapsed="false">
      <c r="A38" s="210" t="s">
        <v>470</v>
      </c>
      <c r="B38" s="214"/>
      <c r="C38" s="214"/>
      <c r="D38" s="214"/>
      <c r="E38" s="214"/>
      <c r="F38" s="214"/>
      <c r="G38" s="214"/>
      <c r="H38" s="215" t="s">
        <v>471</v>
      </c>
      <c r="I38" s="216"/>
      <c r="J38" s="216"/>
      <c r="K38" s="216"/>
      <c r="L38" s="216"/>
      <c r="M38" s="216"/>
      <c r="N38" s="216"/>
    </row>
    <row r="39" customFormat="false" ht="22.5" hidden="false" customHeight="true" outlineLevel="0" collapsed="false">
      <c r="A39" s="212" t="s">
        <v>472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</row>
    <row r="40" customFormat="false" ht="22.5" hidden="false" customHeight="true" outlineLevel="0" collapsed="false">
      <c r="A40" s="207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9"/>
    </row>
    <row r="41" customFormat="false" ht="22.5" hidden="false" customHeight="true" outlineLevel="0" collapsed="false">
      <c r="A41" s="217" t="s">
        <v>473</v>
      </c>
      <c r="B41" s="217"/>
      <c r="C41" s="217"/>
      <c r="D41" s="218" t="s">
        <v>474</v>
      </c>
      <c r="E41" s="219" t="n">
        <v>0</v>
      </c>
      <c r="F41" s="218" t="s">
        <v>475</v>
      </c>
      <c r="G41" s="219" t="n">
        <v>0</v>
      </c>
      <c r="H41" s="220" t="s">
        <v>476</v>
      </c>
      <c r="I41" s="220"/>
      <c r="J41" s="221" t="n">
        <f aca="false">+SUM(E41+G41)*50%</f>
        <v>0</v>
      </c>
      <c r="K41" s="203"/>
      <c r="L41" s="222" t="s">
        <v>477</v>
      </c>
      <c r="M41" s="222"/>
      <c r="N41" s="222"/>
    </row>
    <row r="42" customFormat="false" ht="22.5" hidden="false" customHeight="true" outlineLevel="0" collapsed="false">
      <c r="A42" s="217" t="s">
        <v>478</v>
      </c>
      <c r="B42" s="217"/>
      <c r="C42" s="217"/>
      <c r="D42" s="223" t="s">
        <v>474</v>
      </c>
      <c r="E42" s="224" t="n">
        <v>125</v>
      </c>
      <c r="F42" s="223" t="s">
        <v>475</v>
      </c>
      <c r="G42" s="224" t="n">
        <v>125</v>
      </c>
      <c r="H42" s="220" t="s">
        <v>479</v>
      </c>
      <c r="I42" s="220"/>
      <c r="J42" s="221" t="n">
        <f aca="false">+SUM(E42+G42)*100%</f>
        <v>250</v>
      </c>
      <c r="K42" s="203"/>
      <c r="L42" s="225" t="s">
        <v>480</v>
      </c>
      <c r="M42" s="225"/>
      <c r="N42" s="225"/>
    </row>
    <row r="43" customFormat="false" ht="22.5" hidden="false" customHeight="true" outlineLevel="0" collapsed="false">
      <c r="A43" s="207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25"/>
      <c r="M43" s="225"/>
      <c r="N43" s="225"/>
    </row>
    <row r="44" customFormat="false" ht="22.5" hidden="false" customHeight="true" outlineLevel="0" collapsed="false">
      <c r="A44" s="226" t="s">
        <v>481</v>
      </c>
      <c r="B44" s="226"/>
      <c r="C44" s="226"/>
      <c r="D44" s="226"/>
      <c r="E44" s="227" t="n">
        <f aca="false">+SUM(E41+G41+J41)</f>
        <v>0</v>
      </c>
      <c r="F44" s="208"/>
      <c r="G44" s="228"/>
      <c r="H44" s="228"/>
      <c r="I44" s="228"/>
      <c r="J44" s="228"/>
      <c r="K44" s="208"/>
      <c r="L44" s="225"/>
      <c r="M44" s="225"/>
      <c r="N44" s="225"/>
    </row>
    <row r="45" customFormat="false" ht="22.5" hidden="false" customHeight="true" outlineLevel="0" collapsed="false">
      <c r="A45" s="226" t="s">
        <v>482</v>
      </c>
      <c r="B45" s="226"/>
      <c r="C45" s="226"/>
      <c r="D45" s="226"/>
      <c r="E45" s="227" t="n">
        <f aca="false">+SUM(E42+G42+J42)</f>
        <v>500</v>
      </c>
      <c r="F45" s="208"/>
      <c r="G45" s="228"/>
      <c r="H45" s="228"/>
      <c r="I45" s="228"/>
      <c r="J45" s="228"/>
      <c r="K45" s="208"/>
      <c r="L45" s="222" t="s">
        <v>483</v>
      </c>
      <c r="M45" s="222"/>
      <c r="N45" s="222"/>
    </row>
    <row r="46" customFormat="false" ht="22.5" hidden="false" customHeight="true" outlineLevel="0" collapsed="false">
      <c r="A46" s="207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25" t="s">
        <v>484</v>
      </c>
      <c r="M46" s="225"/>
      <c r="N46" s="225"/>
    </row>
    <row r="47" customFormat="false" ht="22.5" hidden="false" customHeight="true" outlineLevel="0" collapsed="false">
      <c r="A47" s="229" t="s">
        <v>113</v>
      </c>
      <c r="B47" s="229"/>
      <c r="C47" s="229"/>
      <c r="D47" s="229"/>
      <c r="E47" s="229"/>
      <c r="F47" s="229" t="s">
        <v>485</v>
      </c>
      <c r="G47" s="229" t="s">
        <v>486</v>
      </c>
      <c r="H47" s="229"/>
      <c r="I47" s="229" t="s">
        <v>487</v>
      </c>
      <c r="J47" s="229"/>
      <c r="K47" s="208"/>
      <c r="L47" s="225"/>
      <c r="M47" s="225"/>
      <c r="N47" s="225"/>
    </row>
    <row r="48" customFormat="false" ht="22.5" hidden="false" customHeight="true" outlineLevel="0" collapsed="false">
      <c r="A48" s="230" t="s">
        <v>488</v>
      </c>
      <c r="B48" s="230"/>
      <c r="C48" s="230"/>
      <c r="D48" s="230"/>
      <c r="E48" s="231" t="n">
        <v>1</v>
      </c>
      <c r="F48" s="229"/>
      <c r="G48" s="232" t="s">
        <v>489</v>
      </c>
      <c r="H48" s="229" t="s">
        <v>490</v>
      </c>
      <c r="I48" s="233" t="s">
        <v>489</v>
      </c>
      <c r="J48" s="229" t="s">
        <v>490</v>
      </c>
      <c r="K48" s="208"/>
      <c r="L48" s="225"/>
      <c r="M48" s="225"/>
      <c r="N48" s="225"/>
    </row>
    <row r="49" customFormat="false" ht="22.5" hidden="false" customHeight="true" outlineLevel="0" collapsed="false">
      <c r="A49" s="230" t="s">
        <v>491</v>
      </c>
      <c r="B49" s="230"/>
      <c r="C49" s="230"/>
      <c r="D49" s="230"/>
      <c r="E49" s="230"/>
      <c r="F49" s="211" t="n">
        <v>5</v>
      </c>
      <c r="G49" s="234" t="n">
        <v>45</v>
      </c>
      <c r="H49" s="235" t="n">
        <v>0</v>
      </c>
      <c r="I49" s="234" t="n">
        <v>85</v>
      </c>
      <c r="J49" s="235" t="n">
        <f aca="false">+E48*F49*I49</f>
        <v>425</v>
      </c>
      <c r="K49" s="208"/>
      <c r="L49" s="222" t="s">
        <v>492</v>
      </c>
      <c r="M49" s="222"/>
      <c r="N49" s="222"/>
    </row>
    <row r="50" customFormat="false" ht="22.5" hidden="false" customHeight="true" outlineLevel="0" collapsed="false">
      <c r="A50" s="230" t="s">
        <v>493</v>
      </c>
      <c r="B50" s="230"/>
      <c r="C50" s="230"/>
      <c r="D50" s="230"/>
      <c r="E50" s="230"/>
      <c r="F50" s="236" t="n">
        <v>2</v>
      </c>
      <c r="G50" s="237" t="n">
        <v>72</v>
      </c>
      <c r="H50" s="235" t="n">
        <v>0</v>
      </c>
      <c r="I50" s="237" t="n">
        <v>250</v>
      </c>
      <c r="J50" s="238" t="n">
        <f aca="false">+E48*F50*I50</f>
        <v>500</v>
      </c>
      <c r="K50" s="208"/>
      <c r="L50" s="225" t="s">
        <v>494</v>
      </c>
      <c r="M50" s="225"/>
      <c r="N50" s="225"/>
    </row>
    <row r="51" customFormat="false" ht="22.5" hidden="false" customHeight="true" outlineLevel="0" collapsed="false">
      <c r="A51" s="207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25"/>
      <c r="M51" s="225"/>
      <c r="N51" s="225"/>
    </row>
    <row r="52" customFormat="false" ht="22.5" hidden="false" customHeight="true" outlineLevel="0" collapsed="false">
      <c r="A52" s="239" t="s">
        <v>495</v>
      </c>
      <c r="B52" s="239"/>
      <c r="C52" s="239"/>
      <c r="D52" s="239"/>
      <c r="E52" s="227" t="n">
        <f aca="false">+SUM(H49+H50)</f>
        <v>0</v>
      </c>
      <c r="F52" s="208"/>
      <c r="G52" s="228"/>
      <c r="H52" s="208"/>
      <c r="I52" s="208"/>
      <c r="J52" s="208"/>
      <c r="K52" s="208"/>
      <c r="L52" s="225"/>
      <c r="M52" s="225"/>
      <c r="N52" s="225"/>
    </row>
    <row r="53" customFormat="false" ht="22.5" hidden="false" customHeight="true" outlineLevel="0" collapsed="false">
      <c r="A53" s="239" t="s">
        <v>496</v>
      </c>
      <c r="B53" s="239"/>
      <c r="C53" s="239"/>
      <c r="D53" s="239"/>
      <c r="E53" s="227" t="n">
        <f aca="false">+SUM(J49+J50)</f>
        <v>925</v>
      </c>
      <c r="F53" s="208"/>
      <c r="G53" s="208"/>
      <c r="H53" s="208"/>
      <c r="I53" s="208"/>
      <c r="J53" s="208"/>
      <c r="K53" s="208"/>
      <c r="L53" s="240"/>
      <c r="M53" s="240"/>
      <c r="N53" s="241"/>
    </row>
    <row r="54" customFormat="false" ht="22.5" hidden="false" customHeight="true" outlineLevel="0" collapsed="false">
      <c r="A54" s="207"/>
      <c r="B54" s="208"/>
      <c r="C54" s="208"/>
      <c r="D54" s="208"/>
      <c r="E54" s="208"/>
      <c r="F54" s="208"/>
      <c r="G54" s="208"/>
      <c r="H54" s="242" t="s">
        <v>497</v>
      </c>
      <c r="I54" s="242"/>
      <c r="J54" s="242"/>
      <c r="K54" s="242"/>
      <c r="L54" s="243" t="s">
        <v>498</v>
      </c>
      <c r="M54" s="243"/>
      <c r="N54" s="243"/>
    </row>
    <row r="55" customFormat="false" ht="22.5" hidden="false" customHeight="true" outlineLevel="0" collapsed="false">
      <c r="A55" s="226" t="s">
        <v>499</v>
      </c>
      <c r="B55" s="226"/>
      <c r="C55" s="226"/>
      <c r="D55" s="226"/>
      <c r="E55" s="244" t="n">
        <f aca="false">+E44+E45+E52+E53</f>
        <v>1425</v>
      </c>
      <c r="F55" s="208"/>
      <c r="G55" s="208"/>
      <c r="H55" s="242"/>
      <c r="I55" s="242"/>
      <c r="J55" s="242"/>
      <c r="K55" s="242"/>
      <c r="L55" s="243"/>
      <c r="M55" s="243"/>
      <c r="N55" s="243"/>
    </row>
    <row r="56" customFormat="false" ht="22.5" hidden="false" customHeight="true" outlineLevel="0" collapsed="false">
      <c r="A56" s="207"/>
      <c r="B56" s="208"/>
      <c r="C56" s="208"/>
      <c r="D56" s="208"/>
      <c r="E56" s="208"/>
      <c r="F56" s="208"/>
      <c r="G56" s="208"/>
      <c r="H56" s="242"/>
      <c r="I56" s="242"/>
      <c r="J56" s="242"/>
      <c r="K56" s="242"/>
      <c r="L56" s="243"/>
      <c r="M56" s="243"/>
      <c r="N56" s="243"/>
    </row>
    <row r="57" customFormat="false" ht="22.5" hidden="false" customHeight="true" outlineLevel="0" collapsed="false">
      <c r="A57" s="245" t="s">
        <v>500</v>
      </c>
      <c r="B57" s="245"/>
      <c r="C57" s="245"/>
      <c r="D57" s="245"/>
      <c r="E57" s="208"/>
      <c r="F57" s="208"/>
      <c r="G57" s="208"/>
      <c r="H57" s="246" t="s">
        <v>501</v>
      </c>
      <c r="I57" s="246"/>
      <c r="J57" s="246"/>
      <c r="K57" s="246"/>
      <c r="L57" s="243"/>
      <c r="M57" s="243"/>
      <c r="N57" s="243"/>
    </row>
    <row r="58" customFormat="false" ht="22.5" hidden="false" customHeight="true" outlineLevel="0" collapsed="false">
      <c r="A58" s="247"/>
      <c r="B58" s="247"/>
      <c r="C58" s="247"/>
      <c r="D58" s="247"/>
      <c r="E58" s="248"/>
      <c r="F58" s="248"/>
      <c r="G58" s="248"/>
      <c r="H58" s="246"/>
      <c r="I58" s="246"/>
      <c r="J58" s="246"/>
      <c r="K58" s="246"/>
      <c r="L58" s="243"/>
      <c r="M58" s="243"/>
      <c r="N58" s="243"/>
    </row>
    <row r="59" customFormat="false" ht="22.5" hidden="false" customHeight="true" outlineLevel="0" collapsed="false">
      <c r="A59" s="199" t="s">
        <v>462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</row>
    <row r="60" customFormat="false" ht="22.5" hidden="false" customHeight="true" outlineLevel="0" collapsed="false">
      <c r="A60" s="200" t="s">
        <v>463</v>
      </c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</row>
    <row r="61" customFormat="false" ht="22.5" hidden="false" customHeight="true" outlineLevel="0" collapsed="false">
      <c r="A61" s="200" t="s">
        <v>464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</row>
    <row r="62" customFormat="false" ht="22.5" hidden="false" customHeight="true" outlineLevel="0" collapsed="false">
      <c r="A62" s="201" t="s">
        <v>465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</row>
    <row r="63" customFormat="false" ht="22.5" hidden="false" customHeight="true" outlineLevel="0" collapsed="false">
      <c r="A63" s="202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4"/>
    </row>
    <row r="64" customFormat="false" ht="22.5" hidden="false" customHeight="true" outlineLevel="0" collapsed="false">
      <c r="A64" s="205" t="s">
        <v>466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6" t="s">
        <v>44</v>
      </c>
    </row>
    <row r="65" customFormat="false" ht="22.5" hidden="false" customHeight="true" outlineLevel="0" collapsed="false">
      <c r="A65" s="207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9"/>
    </row>
    <row r="66" customFormat="false" ht="22.5" hidden="false" customHeight="true" outlineLevel="0" collapsed="false">
      <c r="A66" s="210" t="s">
        <v>467</v>
      </c>
      <c r="B66" s="211"/>
      <c r="C66" s="211"/>
      <c r="D66" s="211"/>
      <c r="E66" s="211"/>
      <c r="F66" s="212" t="s">
        <v>468</v>
      </c>
      <c r="G66" s="213"/>
      <c r="H66" s="210" t="s">
        <v>469</v>
      </c>
      <c r="I66" s="211"/>
      <c r="J66" s="211"/>
      <c r="K66" s="211"/>
      <c r="L66" s="211"/>
      <c r="M66" s="211"/>
      <c r="N66" s="211"/>
    </row>
    <row r="67" customFormat="false" ht="22.5" hidden="false" customHeight="true" outlineLevel="0" collapsed="false">
      <c r="A67" s="210" t="s">
        <v>470</v>
      </c>
      <c r="B67" s="214"/>
      <c r="C67" s="214"/>
      <c r="D67" s="214"/>
      <c r="E67" s="214"/>
      <c r="F67" s="214"/>
      <c r="G67" s="214"/>
      <c r="H67" s="215" t="s">
        <v>471</v>
      </c>
      <c r="I67" s="216"/>
      <c r="J67" s="216"/>
      <c r="K67" s="216"/>
      <c r="L67" s="216"/>
      <c r="M67" s="216"/>
      <c r="N67" s="216"/>
    </row>
    <row r="68" customFormat="false" ht="22.5" hidden="false" customHeight="true" outlineLevel="0" collapsed="false">
      <c r="A68" s="212" t="s">
        <v>472</v>
      </c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</row>
    <row r="69" customFormat="false" ht="22.5" hidden="false" customHeight="true" outlineLevel="0" collapsed="false">
      <c r="A69" s="207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customFormat="false" ht="22.5" hidden="false" customHeight="true" outlineLevel="0" collapsed="false">
      <c r="A70" s="217" t="s">
        <v>473</v>
      </c>
      <c r="B70" s="217"/>
      <c r="C70" s="217"/>
      <c r="D70" s="218" t="s">
        <v>474</v>
      </c>
      <c r="E70" s="219" t="n">
        <v>0</v>
      </c>
      <c r="F70" s="218" t="s">
        <v>475</v>
      </c>
      <c r="G70" s="219" t="n">
        <v>0</v>
      </c>
      <c r="H70" s="220" t="s">
        <v>476</v>
      </c>
      <c r="I70" s="220"/>
      <c r="J70" s="221" t="n">
        <f aca="false">+SUM(E70+G70)*50%</f>
        <v>0</v>
      </c>
      <c r="K70" s="203"/>
      <c r="L70" s="222" t="s">
        <v>477</v>
      </c>
      <c r="M70" s="222"/>
      <c r="N70" s="222"/>
    </row>
    <row r="71" customFormat="false" ht="22.5" hidden="false" customHeight="true" outlineLevel="0" collapsed="false">
      <c r="A71" s="217" t="s">
        <v>478</v>
      </c>
      <c r="B71" s="217"/>
      <c r="C71" s="217"/>
      <c r="D71" s="223" t="s">
        <v>474</v>
      </c>
      <c r="E71" s="224" t="n">
        <v>0</v>
      </c>
      <c r="F71" s="223" t="s">
        <v>475</v>
      </c>
      <c r="G71" s="224" t="n">
        <v>0</v>
      </c>
      <c r="H71" s="220" t="s">
        <v>479</v>
      </c>
      <c r="I71" s="220"/>
      <c r="J71" s="221" t="n">
        <f aca="false">+SUM(E71+G71)*100%</f>
        <v>0</v>
      </c>
      <c r="K71" s="203"/>
      <c r="L71" s="225" t="s">
        <v>480</v>
      </c>
      <c r="M71" s="225"/>
      <c r="N71" s="225"/>
    </row>
    <row r="72" customFormat="false" ht="22.5" hidden="false" customHeight="true" outlineLevel="0" collapsed="false">
      <c r="A72" s="207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25"/>
      <c r="M72" s="225"/>
      <c r="N72" s="225"/>
    </row>
    <row r="73" customFormat="false" ht="22.5" hidden="false" customHeight="true" outlineLevel="0" collapsed="false">
      <c r="A73" s="226" t="s">
        <v>481</v>
      </c>
      <c r="B73" s="226"/>
      <c r="C73" s="226"/>
      <c r="D73" s="226"/>
      <c r="E73" s="227" t="n">
        <f aca="false">+SUM(E70+G70+J70)</f>
        <v>0</v>
      </c>
      <c r="F73" s="208"/>
      <c r="G73" s="228"/>
      <c r="H73" s="228"/>
      <c r="I73" s="228"/>
      <c r="J73" s="228"/>
      <c r="K73" s="208"/>
      <c r="L73" s="225"/>
      <c r="M73" s="225"/>
      <c r="N73" s="225"/>
    </row>
    <row r="74" customFormat="false" ht="22.5" hidden="false" customHeight="true" outlineLevel="0" collapsed="false">
      <c r="A74" s="226" t="s">
        <v>482</v>
      </c>
      <c r="B74" s="226"/>
      <c r="C74" s="226"/>
      <c r="D74" s="226"/>
      <c r="E74" s="227" t="n">
        <f aca="false">+SUM(E71+G71+J71)</f>
        <v>0</v>
      </c>
      <c r="F74" s="208"/>
      <c r="G74" s="228"/>
      <c r="H74" s="228"/>
      <c r="I74" s="228"/>
      <c r="J74" s="228"/>
      <c r="K74" s="208"/>
      <c r="L74" s="222" t="s">
        <v>483</v>
      </c>
      <c r="M74" s="222"/>
      <c r="N74" s="222"/>
    </row>
    <row r="75" customFormat="false" ht="22.5" hidden="false" customHeight="true" outlineLevel="0" collapsed="false">
      <c r="A75" s="207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25" t="s">
        <v>484</v>
      </c>
      <c r="M75" s="225"/>
      <c r="N75" s="225"/>
    </row>
    <row r="76" customFormat="false" ht="22.5" hidden="false" customHeight="true" outlineLevel="0" collapsed="false">
      <c r="A76" s="229" t="s">
        <v>113</v>
      </c>
      <c r="B76" s="229"/>
      <c r="C76" s="229"/>
      <c r="D76" s="229"/>
      <c r="E76" s="229"/>
      <c r="F76" s="229" t="s">
        <v>485</v>
      </c>
      <c r="G76" s="229" t="s">
        <v>486</v>
      </c>
      <c r="H76" s="229"/>
      <c r="I76" s="229" t="s">
        <v>487</v>
      </c>
      <c r="J76" s="229"/>
      <c r="K76" s="208"/>
      <c r="L76" s="225"/>
      <c r="M76" s="225"/>
      <c r="N76" s="225"/>
    </row>
    <row r="77" customFormat="false" ht="22.5" hidden="false" customHeight="true" outlineLevel="0" collapsed="false">
      <c r="A77" s="230" t="s">
        <v>488</v>
      </c>
      <c r="B77" s="230"/>
      <c r="C77" s="230"/>
      <c r="D77" s="230"/>
      <c r="E77" s="231" t="n">
        <v>1</v>
      </c>
      <c r="F77" s="229"/>
      <c r="G77" s="232" t="s">
        <v>489</v>
      </c>
      <c r="H77" s="229" t="s">
        <v>490</v>
      </c>
      <c r="I77" s="233" t="s">
        <v>489</v>
      </c>
      <c r="J77" s="229" t="s">
        <v>490</v>
      </c>
      <c r="K77" s="208"/>
      <c r="L77" s="225"/>
      <c r="M77" s="225"/>
      <c r="N77" s="225"/>
    </row>
    <row r="78" customFormat="false" ht="22.5" hidden="false" customHeight="true" outlineLevel="0" collapsed="false">
      <c r="A78" s="230" t="s">
        <v>491</v>
      </c>
      <c r="B78" s="230"/>
      <c r="C78" s="230"/>
      <c r="D78" s="230"/>
      <c r="E78" s="230"/>
      <c r="F78" s="211" t="n">
        <v>3</v>
      </c>
      <c r="G78" s="234" t="n">
        <v>45</v>
      </c>
      <c r="H78" s="235" t="n">
        <v>0</v>
      </c>
      <c r="I78" s="234" t="n">
        <v>85</v>
      </c>
      <c r="J78" s="235" t="n">
        <f aca="false">+E77*F78*I78</f>
        <v>255</v>
      </c>
      <c r="K78" s="208"/>
      <c r="L78" s="222" t="s">
        <v>492</v>
      </c>
      <c r="M78" s="222"/>
      <c r="N78" s="222"/>
    </row>
    <row r="79" customFormat="false" ht="22.5" hidden="false" customHeight="true" outlineLevel="0" collapsed="false">
      <c r="A79" s="230" t="s">
        <v>493</v>
      </c>
      <c r="B79" s="230"/>
      <c r="C79" s="230"/>
      <c r="D79" s="230"/>
      <c r="E79" s="230"/>
      <c r="F79" s="236" t="n">
        <v>1</v>
      </c>
      <c r="G79" s="237" t="n">
        <v>72</v>
      </c>
      <c r="H79" s="235" t="n">
        <v>0</v>
      </c>
      <c r="I79" s="237" t="n">
        <v>250</v>
      </c>
      <c r="J79" s="238" t="n">
        <f aca="false">+E77*F79*I79</f>
        <v>250</v>
      </c>
      <c r="K79" s="208"/>
      <c r="L79" s="225" t="s">
        <v>494</v>
      </c>
      <c r="M79" s="225"/>
      <c r="N79" s="225"/>
    </row>
    <row r="80" customFormat="false" ht="22.5" hidden="false" customHeight="true" outlineLevel="0" collapsed="false">
      <c r="A80" s="207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25"/>
      <c r="M80" s="225"/>
      <c r="N80" s="225"/>
    </row>
    <row r="81" customFormat="false" ht="22.5" hidden="false" customHeight="true" outlineLevel="0" collapsed="false">
      <c r="A81" s="239" t="s">
        <v>495</v>
      </c>
      <c r="B81" s="239"/>
      <c r="C81" s="239"/>
      <c r="D81" s="239"/>
      <c r="E81" s="227" t="n">
        <f aca="false">+SUM(H78+H79)</f>
        <v>0</v>
      </c>
      <c r="F81" s="208"/>
      <c r="G81" s="228"/>
      <c r="H81" s="208"/>
      <c r="I81" s="208"/>
      <c r="J81" s="208"/>
      <c r="K81" s="208"/>
      <c r="L81" s="225"/>
      <c r="M81" s="225"/>
      <c r="N81" s="225"/>
    </row>
    <row r="82" customFormat="false" ht="22.5" hidden="false" customHeight="true" outlineLevel="0" collapsed="false">
      <c r="A82" s="239" t="s">
        <v>496</v>
      </c>
      <c r="B82" s="239"/>
      <c r="C82" s="239"/>
      <c r="D82" s="239"/>
      <c r="E82" s="227" t="n">
        <f aca="false">+SUM(J78+J79)</f>
        <v>505</v>
      </c>
      <c r="F82" s="208"/>
      <c r="G82" s="208"/>
      <c r="H82" s="208"/>
      <c r="I82" s="208"/>
      <c r="J82" s="208"/>
      <c r="K82" s="208"/>
      <c r="L82" s="240"/>
      <c r="M82" s="240"/>
      <c r="N82" s="241"/>
    </row>
    <row r="83" customFormat="false" ht="22.5" hidden="false" customHeight="true" outlineLevel="0" collapsed="false">
      <c r="A83" s="207"/>
      <c r="B83" s="208"/>
      <c r="C83" s="208"/>
      <c r="D83" s="208"/>
      <c r="E83" s="208"/>
      <c r="F83" s="208"/>
      <c r="G83" s="208"/>
      <c r="H83" s="242" t="s">
        <v>497</v>
      </c>
      <c r="I83" s="242"/>
      <c r="J83" s="242"/>
      <c r="K83" s="242"/>
      <c r="L83" s="243" t="s">
        <v>498</v>
      </c>
      <c r="M83" s="243"/>
      <c r="N83" s="243"/>
    </row>
    <row r="84" customFormat="false" ht="22.5" hidden="false" customHeight="true" outlineLevel="0" collapsed="false">
      <c r="A84" s="226" t="s">
        <v>499</v>
      </c>
      <c r="B84" s="226"/>
      <c r="C84" s="226"/>
      <c r="D84" s="226"/>
      <c r="E84" s="244" t="n">
        <f aca="false">+E73+E74+E81+E82</f>
        <v>505</v>
      </c>
      <c r="F84" s="208"/>
      <c r="G84" s="208"/>
      <c r="H84" s="242"/>
      <c r="I84" s="242"/>
      <c r="J84" s="242"/>
      <c r="K84" s="242"/>
      <c r="L84" s="243"/>
      <c r="M84" s="243"/>
      <c r="N84" s="243"/>
    </row>
    <row r="85" customFormat="false" ht="22.5" hidden="false" customHeight="true" outlineLevel="0" collapsed="false">
      <c r="A85" s="207"/>
      <c r="B85" s="208"/>
      <c r="C85" s="208"/>
      <c r="D85" s="208"/>
      <c r="E85" s="208"/>
      <c r="F85" s="208"/>
      <c r="G85" s="208"/>
      <c r="H85" s="242"/>
      <c r="I85" s="242"/>
      <c r="J85" s="242"/>
      <c r="K85" s="242"/>
      <c r="L85" s="243"/>
      <c r="M85" s="243"/>
      <c r="N85" s="243"/>
    </row>
    <row r="86" customFormat="false" ht="22.5" hidden="false" customHeight="true" outlineLevel="0" collapsed="false">
      <c r="A86" s="245" t="s">
        <v>500</v>
      </c>
      <c r="B86" s="245"/>
      <c r="C86" s="245"/>
      <c r="D86" s="245"/>
      <c r="E86" s="208"/>
      <c r="F86" s="208"/>
      <c r="G86" s="208"/>
      <c r="H86" s="246" t="s">
        <v>501</v>
      </c>
      <c r="I86" s="246"/>
      <c r="J86" s="246"/>
      <c r="K86" s="246"/>
      <c r="L86" s="243"/>
      <c r="M86" s="243"/>
      <c r="N86" s="243"/>
    </row>
    <row r="87" customFormat="false" ht="22.5" hidden="false" customHeight="true" outlineLevel="0" collapsed="false">
      <c r="A87" s="247"/>
      <c r="B87" s="247"/>
      <c r="C87" s="247"/>
      <c r="D87" s="247"/>
      <c r="E87" s="248"/>
      <c r="F87" s="248"/>
      <c r="G87" s="248"/>
      <c r="H87" s="246"/>
      <c r="I87" s="246"/>
      <c r="J87" s="246"/>
      <c r="K87" s="246"/>
      <c r="L87" s="243"/>
      <c r="M87" s="243"/>
      <c r="N87" s="243"/>
    </row>
    <row r="88" customFormat="false" ht="22.5" hidden="false" customHeight="true" outlineLevel="0" collapsed="false">
      <c r="A88" s="199" t="s">
        <v>462</v>
      </c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</row>
    <row r="89" customFormat="false" ht="22.5" hidden="false" customHeight="true" outlineLevel="0" collapsed="false">
      <c r="A89" s="200" t="s">
        <v>463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</row>
    <row r="90" customFormat="false" ht="22.5" hidden="false" customHeight="true" outlineLevel="0" collapsed="false">
      <c r="A90" s="200" t="s">
        <v>464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</row>
    <row r="91" customFormat="false" ht="22.5" hidden="false" customHeight="true" outlineLevel="0" collapsed="false">
      <c r="A91" s="201" t="s">
        <v>465</v>
      </c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</row>
    <row r="92" customFormat="false" ht="22.5" hidden="false" customHeight="true" outlineLevel="0" collapsed="false">
      <c r="A92" s="202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4"/>
    </row>
    <row r="93" customFormat="false" ht="22.5" hidden="false" customHeight="true" outlineLevel="0" collapsed="false">
      <c r="A93" s="205" t="s">
        <v>466</v>
      </c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6" t="s">
        <v>40</v>
      </c>
    </row>
    <row r="94" customFormat="false" ht="22.5" hidden="false" customHeight="true" outlineLevel="0" collapsed="false">
      <c r="A94" s="207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9"/>
    </row>
    <row r="95" customFormat="false" ht="22.5" hidden="false" customHeight="true" outlineLevel="0" collapsed="false">
      <c r="A95" s="210" t="s">
        <v>467</v>
      </c>
      <c r="B95" s="211"/>
      <c r="C95" s="211"/>
      <c r="D95" s="211"/>
      <c r="E95" s="211"/>
      <c r="F95" s="212" t="s">
        <v>468</v>
      </c>
      <c r="G95" s="213"/>
      <c r="H95" s="210" t="s">
        <v>469</v>
      </c>
      <c r="I95" s="211"/>
      <c r="J95" s="211"/>
      <c r="K95" s="211"/>
      <c r="L95" s="211"/>
      <c r="M95" s="211"/>
      <c r="N95" s="211"/>
    </row>
    <row r="96" customFormat="false" ht="22.5" hidden="false" customHeight="true" outlineLevel="0" collapsed="false">
      <c r="A96" s="210" t="s">
        <v>470</v>
      </c>
      <c r="B96" s="214"/>
      <c r="C96" s="214"/>
      <c r="D96" s="214"/>
      <c r="E96" s="214"/>
      <c r="F96" s="214"/>
      <c r="G96" s="214"/>
      <c r="H96" s="215" t="s">
        <v>471</v>
      </c>
      <c r="I96" s="216"/>
      <c r="J96" s="216"/>
      <c r="K96" s="216"/>
      <c r="L96" s="216"/>
      <c r="M96" s="216"/>
      <c r="N96" s="216"/>
    </row>
    <row r="97" customFormat="false" ht="22.5" hidden="false" customHeight="true" outlineLevel="0" collapsed="false">
      <c r="A97" s="212" t="s">
        <v>472</v>
      </c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</row>
    <row r="98" customFormat="false" ht="22.5" hidden="false" customHeight="true" outlineLevel="0" collapsed="false">
      <c r="A98" s="207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9"/>
    </row>
    <row r="99" customFormat="false" ht="22.5" hidden="false" customHeight="true" outlineLevel="0" collapsed="false">
      <c r="A99" s="217" t="s">
        <v>473</v>
      </c>
      <c r="B99" s="217"/>
      <c r="C99" s="217"/>
      <c r="D99" s="218" t="s">
        <v>474</v>
      </c>
      <c r="E99" s="219" t="n">
        <v>0</v>
      </c>
      <c r="F99" s="218" t="s">
        <v>475</v>
      </c>
      <c r="G99" s="219" t="n">
        <v>0</v>
      </c>
      <c r="H99" s="220" t="s">
        <v>476</v>
      </c>
      <c r="I99" s="220"/>
      <c r="J99" s="221" t="n">
        <f aca="false">+SUM(E99+G99)*50%</f>
        <v>0</v>
      </c>
      <c r="K99" s="203"/>
      <c r="L99" s="222" t="s">
        <v>477</v>
      </c>
      <c r="M99" s="222"/>
      <c r="N99" s="222"/>
    </row>
    <row r="100" customFormat="false" ht="22.5" hidden="false" customHeight="true" outlineLevel="0" collapsed="false">
      <c r="A100" s="217" t="s">
        <v>478</v>
      </c>
      <c r="B100" s="217"/>
      <c r="C100" s="217"/>
      <c r="D100" s="223" t="s">
        <v>474</v>
      </c>
      <c r="E100" s="224" t="n">
        <v>3</v>
      </c>
      <c r="F100" s="223" t="s">
        <v>475</v>
      </c>
      <c r="G100" s="224" t="n">
        <v>3</v>
      </c>
      <c r="H100" s="220" t="s">
        <v>479</v>
      </c>
      <c r="I100" s="220"/>
      <c r="J100" s="221" t="n">
        <f aca="false">+SUM(E100+G100)*100%</f>
        <v>6</v>
      </c>
      <c r="K100" s="203"/>
      <c r="L100" s="225" t="s">
        <v>480</v>
      </c>
      <c r="M100" s="225"/>
      <c r="N100" s="225"/>
    </row>
    <row r="101" customFormat="false" ht="22.5" hidden="false" customHeight="true" outlineLevel="0" collapsed="false">
      <c r="A101" s="207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25"/>
      <c r="M101" s="225"/>
      <c r="N101" s="225"/>
    </row>
    <row r="102" customFormat="false" ht="22.5" hidden="false" customHeight="true" outlineLevel="0" collapsed="false">
      <c r="A102" s="226" t="s">
        <v>481</v>
      </c>
      <c r="B102" s="226"/>
      <c r="C102" s="226"/>
      <c r="D102" s="226"/>
      <c r="E102" s="227" t="n">
        <f aca="false">+SUM(E99+G99+J99)</f>
        <v>0</v>
      </c>
      <c r="F102" s="208"/>
      <c r="G102" s="228"/>
      <c r="H102" s="228"/>
      <c r="I102" s="228"/>
      <c r="J102" s="228"/>
      <c r="K102" s="208"/>
      <c r="L102" s="225"/>
      <c r="M102" s="225"/>
      <c r="N102" s="225"/>
    </row>
    <row r="103" customFormat="false" ht="22.5" hidden="false" customHeight="true" outlineLevel="0" collapsed="false">
      <c r="A103" s="226" t="s">
        <v>482</v>
      </c>
      <c r="B103" s="226"/>
      <c r="C103" s="226"/>
      <c r="D103" s="226"/>
      <c r="E103" s="227" t="n">
        <f aca="false">+SUM(E100+G100+J100)</f>
        <v>12</v>
      </c>
      <c r="F103" s="208"/>
      <c r="G103" s="228"/>
      <c r="H103" s="228"/>
      <c r="I103" s="228"/>
      <c r="J103" s="228"/>
      <c r="K103" s="208"/>
      <c r="L103" s="222" t="s">
        <v>483</v>
      </c>
      <c r="M103" s="222"/>
      <c r="N103" s="222"/>
    </row>
    <row r="104" customFormat="false" ht="22.5" hidden="false" customHeight="true" outlineLevel="0" collapsed="false">
      <c r="A104" s="207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25" t="s">
        <v>484</v>
      </c>
      <c r="M104" s="225"/>
      <c r="N104" s="225"/>
    </row>
    <row r="105" customFormat="false" ht="22.5" hidden="false" customHeight="true" outlineLevel="0" collapsed="false">
      <c r="A105" s="229" t="s">
        <v>113</v>
      </c>
      <c r="B105" s="229"/>
      <c r="C105" s="229"/>
      <c r="D105" s="229"/>
      <c r="E105" s="229"/>
      <c r="F105" s="229" t="s">
        <v>485</v>
      </c>
      <c r="G105" s="229" t="s">
        <v>486</v>
      </c>
      <c r="H105" s="229"/>
      <c r="I105" s="229" t="s">
        <v>487</v>
      </c>
      <c r="J105" s="229"/>
      <c r="K105" s="208"/>
      <c r="L105" s="225"/>
      <c r="M105" s="225"/>
      <c r="N105" s="225"/>
    </row>
    <row r="106" customFormat="false" ht="22.5" hidden="false" customHeight="true" outlineLevel="0" collapsed="false">
      <c r="A106" s="230" t="s">
        <v>488</v>
      </c>
      <c r="B106" s="230"/>
      <c r="C106" s="230"/>
      <c r="D106" s="230"/>
      <c r="E106" s="231" t="n">
        <v>1</v>
      </c>
      <c r="F106" s="229"/>
      <c r="G106" s="232" t="s">
        <v>489</v>
      </c>
      <c r="H106" s="229" t="s">
        <v>490</v>
      </c>
      <c r="I106" s="233" t="s">
        <v>489</v>
      </c>
      <c r="J106" s="229" t="s">
        <v>490</v>
      </c>
      <c r="K106" s="208"/>
      <c r="L106" s="225"/>
      <c r="M106" s="225"/>
      <c r="N106" s="225"/>
    </row>
    <row r="107" customFormat="false" ht="22.5" hidden="false" customHeight="true" outlineLevel="0" collapsed="false">
      <c r="A107" s="230" t="s">
        <v>491</v>
      </c>
      <c r="B107" s="230"/>
      <c r="C107" s="230"/>
      <c r="D107" s="230"/>
      <c r="E107" s="230"/>
      <c r="F107" s="211" t="n">
        <v>1</v>
      </c>
      <c r="G107" s="234" t="n">
        <v>45</v>
      </c>
      <c r="H107" s="235" t="n">
        <f aca="false">+E106*F107*G107</f>
        <v>45</v>
      </c>
      <c r="I107" s="234" t="n">
        <v>85</v>
      </c>
      <c r="J107" s="235" t="n">
        <v>0</v>
      </c>
      <c r="K107" s="208"/>
      <c r="L107" s="222" t="s">
        <v>492</v>
      </c>
      <c r="M107" s="222"/>
      <c r="N107" s="222"/>
    </row>
    <row r="108" customFormat="false" ht="22.5" hidden="false" customHeight="true" outlineLevel="0" collapsed="false">
      <c r="A108" s="230" t="s">
        <v>493</v>
      </c>
      <c r="B108" s="230"/>
      <c r="C108" s="230"/>
      <c r="D108" s="230"/>
      <c r="E108" s="230"/>
      <c r="F108" s="236"/>
      <c r="G108" s="237" t="n">
        <v>72</v>
      </c>
      <c r="H108" s="235" t="n">
        <v>0</v>
      </c>
      <c r="I108" s="237" t="n">
        <v>250</v>
      </c>
      <c r="J108" s="238" t="n">
        <v>0</v>
      </c>
      <c r="K108" s="208"/>
      <c r="L108" s="225" t="s">
        <v>494</v>
      </c>
      <c r="M108" s="225"/>
      <c r="N108" s="225"/>
    </row>
    <row r="109" customFormat="false" ht="22.5" hidden="false" customHeight="true" outlineLevel="0" collapsed="false">
      <c r="A109" s="207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25"/>
      <c r="M109" s="225"/>
      <c r="N109" s="225"/>
    </row>
    <row r="110" customFormat="false" ht="22.5" hidden="false" customHeight="true" outlineLevel="0" collapsed="false">
      <c r="A110" s="239" t="s">
        <v>495</v>
      </c>
      <c r="B110" s="239"/>
      <c r="C110" s="239"/>
      <c r="D110" s="239"/>
      <c r="E110" s="227" t="n">
        <f aca="false">+SUM(H107+H108)</f>
        <v>45</v>
      </c>
      <c r="F110" s="208"/>
      <c r="G110" s="228"/>
      <c r="H110" s="208"/>
      <c r="I110" s="208"/>
      <c r="J110" s="208"/>
      <c r="K110" s="208"/>
      <c r="L110" s="225"/>
      <c r="M110" s="225"/>
      <c r="N110" s="225"/>
    </row>
    <row r="111" customFormat="false" ht="22.5" hidden="false" customHeight="true" outlineLevel="0" collapsed="false">
      <c r="A111" s="239" t="s">
        <v>496</v>
      </c>
      <c r="B111" s="239"/>
      <c r="C111" s="239"/>
      <c r="D111" s="239"/>
      <c r="E111" s="227" t="n">
        <f aca="false">+SUM(J107+J108)</f>
        <v>0</v>
      </c>
      <c r="F111" s="208"/>
      <c r="G111" s="208"/>
      <c r="H111" s="208"/>
      <c r="I111" s="208"/>
      <c r="J111" s="208"/>
      <c r="K111" s="208"/>
      <c r="L111" s="240"/>
      <c r="M111" s="240"/>
      <c r="N111" s="241"/>
    </row>
    <row r="112" customFormat="false" ht="22.5" hidden="false" customHeight="true" outlineLevel="0" collapsed="false">
      <c r="A112" s="207"/>
      <c r="B112" s="208"/>
      <c r="C112" s="208"/>
      <c r="D112" s="208"/>
      <c r="E112" s="208"/>
      <c r="F112" s="208"/>
      <c r="G112" s="208"/>
      <c r="H112" s="242" t="s">
        <v>497</v>
      </c>
      <c r="I112" s="242"/>
      <c r="J112" s="242"/>
      <c r="K112" s="242"/>
      <c r="L112" s="243" t="s">
        <v>498</v>
      </c>
      <c r="M112" s="243"/>
      <c r="N112" s="243"/>
    </row>
    <row r="113" customFormat="false" ht="22.5" hidden="false" customHeight="true" outlineLevel="0" collapsed="false">
      <c r="A113" s="226" t="s">
        <v>499</v>
      </c>
      <c r="B113" s="226"/>
      <c r="C113" s="226"/>
      <c r="D113" s="226"/>
      <c r="E113" s="244" t="n">
        <f aca="false">+E102+E103+E110+E111</f>
        <v>57</v>
      </c>
      <c r="F113" s="208"/>
      <c r="G113" s="208"/>
      <c r="H113" s="242"/>
      <c r="I113" s="242"/>
      <c r="J113" s="242"/>
      <c r="K113" s="242"/>
      <c r="L113" s="243"/>
      <c r="M113" s="243"/>
      <c r="N113" s="243"/>
    </row>
    <row r="114" customFormat="false" ht="22.5" hidden="false" customHeight="true" outlineLevel="0" collapsed="false">
      <c r="A114" s="207"/>
      <c r="B114" s="208"/>
      <c r="C114" s="208"/>
      <c r="D114" s="208"/>
      <c r="E114" s="208"/>
      <c r="F114" s="208"/>
      <c r="G114" s="208"/>
      <c r="H114" s="242"/>
      <c r="I114" s="242"/>
      <c r="J114" s="242"/>
      <c r="K114" s="242"/>
      <c r="L114" s="243"/>
      <c r="M114" s="243"/>
      <c r="N114" s="243"/>
    </row>
    <row r="115" customFormat="false" ht="22.5" hidden="false" customHeight="true" outlineLevel="0" collapsed="false">
      <c r="A115" s="245" t="s">
        <v>500</v>
      </c>
      <c r="B115" s="245"/>
      <c r="C115" s="245"/>
      <c r="D115" s="245"/>
      <c r="E115" s="208"/>
      <c r="F115" s="208"/>
      <c r="G115" s="208"/>
      <c r="H115" s="246" t="s">
        <v>501</v>
      </c>
      <c r="I115" s="246"/>
      <c r="J115" s="246"/>
      <c r="K115" s="246"/>
      <c r="L115" s="243"/>
      <c r="M115" s="243"/>
      <c r="N115" s="243"/>
    </row>
    <row r="116" customFormat="false" ht="22.5" hidden="false" customHeight="true" outlineLevel="0" collapsed="false">
      <c r="A116" s="247"/>
      <c r="B116" s="247"/>
      <c r="C116" s="247"/>
      <c r="D116" s="247"/>
      <c r="E116" s="248"/>
      <c r="F116" s="248"/>
      <c r="G116" s="248"/>
      <c r="H116" s="246"/>
      <c r="I116" s="246"/>
      <c r="J116" s="246"/>
      <c r="K116" s="246"/>
      <c r="L116" s="243"/>
      <c r="M116" s="243"/>
      <c r="N116" s="243"/>
    </row>
    <row r="117" customFormat="false" ht="22.5" hidden="false" customHeight="true" outlineLevel="0" collapsed="false">
      <c r="A117" s="199" t="s">
        <v>462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</row>
    <row r="118" customFormat="false" ht="22.5" hidden="false" customHeight="true" outlineLevel="0" collapsed="false">
      <c r="A118" s="200" t="s">
        <v>463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</row>
    <row r="119" customFormat="false" ht="22.5" hidden="false" customHeight="true" outlineLevel="0" collapsed="false">
      <c r="A119" s="200" t="s">
        <v>464</v>
      </c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</row>
    <row r="120" customFormat="false" ht="22.5" hidden="false" customHeight="true" outlineLevel="0" collapsed="false">
      <c r="A120" s="201" t="s">
        <v>465</v>
      </c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</row>
    <row r="121" customFormat="false" ht="22.5" hidden="false" customHeight="true" outlineLevel="0" collapsed="false">
      <c r="A121" s="202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4"/>
    </row>
    <row r="122" customFormat="false" ht="22.5" hidden="false" customHeight="true" outlineLevel="0" collapsed="false">
      <c r="A122" s="205" t="s">
        <v>466</v>
      </c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6" t="s">
        <v>42</v>
      </c>
    </row>
    <row r="123" customFormat="false" ht="22.5" hidden="false" customHeight="true" outlineLevel="0" collapsed="false">
      <c r="A123" s="207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9"/>
    </row>
    <row r="124" customFormat="false" ht="22.5" hidden="false" customHeight="true" outlineLevel="0" collapsed="false">
      <c r="A124" s="210" t="s">
        <v>467</v>
      </c>
      <c r="B124" s="211"/>
      <c r="C124" s="211"/>
      <c r="D124" s="211"/>
      <c r="E124" s="211"/>
      <c r="F124" s="212" t="s">
        <v>468</v>
      </c>
      <c r="G124" s="213"/>
      <c r="H124" s="210" t="s">
        <v>469</v>
      </c>
      <c r="I124" s="211"/>
      <c r="J124" s="211"/>
      <c r="K124" s="211"/>
      <c r="L124" s="211"/>
      <c r="M124" s="211"/>
      <c r="N124" s="211"/>
    </row>
    <row r="125" customFormat="false" ht="22.5" hidden="false" customHeight="true" outlineLevel="0" collapsed="false">
      <c r="A125" s="210" t="s">
        <v>470</v>
      </c>
      <c r="B125" s="214"/>
      <c r="C125" s="214"/>
      <c r="D125" s="214"/>
      <c r="E125" s="214"/>
      <c r="F125" s="214"/>
      <c r="G125" s="214"/>
      <c r="H125" s="215" t="s">
        <v>471</v>
      </c>
      <c r="I125" s="216"/>
      <c r="J125" s="216"/>
      <c r="K125" s="216"/>
      <c r="L125" s="216"/>
      <c r="M125" s="216"/>
      <c r="N125" s="216"/>
    </row>
    <row r="126" customFormat="false" ht="22.5" hidden="false" customHeight="true" outlineLevel="0" collapsed="false">
      <c r="A126" s="212" t="s">
        <v>472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</row>
    <row r="127" customFormat="false" ht="22.5" hidden="false" customHeight="true" outlineLevel="0" collapsed="false">
      <c r="A127" s="207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9"/>
    </row>
    <row r="128" customFormat="false" ht="22.5" hidden="false" customHeight="true" outlineLevel="0" collapsed="false">
      <c r="A128" s="217" t="s">
        <v>473</v>
      </c>
      <c r="B128" s="217"/>
      <c r="C128" s="217"/>
      <c r="D128" s="218" t="s">
        <v>474</v>
      </c>
      <c r="E128" s="219" t="n">
        <v>0</v>
      </c>
      <c r="F128" s="218" t="s">
        <v>475</v>
      </c>
      <c r="G128" s="219" t="n">
        <v>0</v>
      </c>
      <c r="H128" s="220" t="s">
        <v>476</v>
      </c>
      <c r="I128" s="220"/>
      <c r="J128" s="221" t="n">
        <f aca="false">+SUM(E128+G128)*50%</f>
        <v>0</v>
      </c>
      <c r="K128" s="203"/>
      <c r="L128" s="222" t="s">
        <v>477</v>
      </c>
      <c r="M128" s="222"/>
      <c r="N128" s="222"/>
    </row>
    <row r="129" customFormat="false" ht="22.5" hidden="false" customHeight="true" outlineLevel="0" collapsed="false">
      <c r="A129" s="217" t="s">
        <v>478</v>
      </c>
      <c r="B129" s="217"/>
      <c r="C129" s="217"/>
      <c r="D129" s="223" t="s">
        <v>474</v>
      </c>
      <c r="E129" s="224" t="n">
        <v>3</v>
      </c>
      <c r="F129" s="223" t="s">
        <v>475</v>
      </c>
      <c r="G129" s="224" t="n">
        <v>3</v>
      </c>
      <c r="H129" s="220" t="s">
        <v>479</v>
      </c>
      <c r="I129" s="220"/>
      <c r="J129" s="221" t="n">
        <f aca="false">+SUM(E129+G129)*100%</f>
        <v>6</v>
      </c>
      <c r="K129" s="203"/>
      <c r="L129" s="225" t="s">
        <v>480</v>
      </c>
      <c r="M129" s="225"/>
      <c r="N129" s="225"/>
    </row>
    <row r="130" customFormat="false" ht="22.5" hidden="false" customHeight="true" outlineLevel="0" collapsed="false">
      <c r="A130" s="207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25"/>
      <c r="M130" s="225"/>
      <c r="N130" s="225"/>
    </row>
    <row r="131" customFormat="false" ht="22.5" hidden="false" customHeight="true" outlineLevel="0" collapsed="false">
      <c r="A131" s="226" t="s">
        <v>481</v>
      </c>
      <c r="B131" s="226"/>
      <c r="C131" s="226"/>
      <c r="D131" s="226"/>
      <c r="E131" s="227" t="n">
        <f aca="false">+SUM(E128+G128+J128)</f>
        <v>0</v>
      </c>
      <c r="F131" s="208"/>
      <c r="G131" s="228"/>
      <c r="H131" s="228"/>
      <c r="I131" s="228"/>
      <c r="J131" s="228"/>
      <c r="K131" s="208"/>
      <c r="L131" s="225"/>
      <c r="M131" s="225"/>
      <c r="N131" s="225"/>
    </row>
    <row r="132" customFormat="false" ht="22.5" hidden="false" customHeight="true" outlineLevel="0" collapsed="false">
      <c r="A132" s="226" t="s">
        <v>482</v>
      </c>
      <c r="B132" s="226"/>
      <c r="C132" s="226"/>
      <c r="D132" s="226"/>
      <c r="E132" s="227" t="n">
        <f aca="false">+SUM(E129+G129+J129)</f>
        <v>12</v>
      </c>
      <c r="F132" s="208"/>
      <c r="G132" s="228"/>
      <c r="H132" s="228"/>
      <c r="I132" s="228"/>
      <c r="J132" s="228"/>
      <c r="K132" s="208"/>
      <c r="L132" s="222" t="s">
        <v>483</v>
      </c>
      <c r="M132" s="222"/>
      <c r="N132" s="222"/>
    </row>
    <row r="133" customFormat="false" ht="22.5" hidden="false" customHeight="true" outlineLevel="0" collapsed="false">
      <c r="A133" s="207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25" t="s">
        <v>484</v>
      </c>
      <c r="M133" s="225"/>
      <c r="N133" s="225"/>
    </row>
    <row r="134" customFormat="false" ht="22.5" hidden="false" customHeight="true" outlineLevel="0" collapsed="false">
      <c r="A134" s="229" t="s">
        <v>113</v>
      </c>
      <c r="B134" s="229"/>
      <c r="C134" s="229"/>
      <c r="D134" s="229"/>
      <c r="E134" s="229"/>
      <c r="F134" s="229" t="s">
        <v>485</v>
      </c>
      <c r="G134" s="229" t="s">
        <v>486</v>
      </c>
      <c r="H134" s="229"/>
      <c r="I134" s="229" t="s">
        <v>487</v>
      </c>
      <c r="J134" s="229"/>
      <c r="K134" s="208"/>
      <c r="L134" s="225"/>
      <c r="M134" s="225"/>
      <c r="N134" s="225"/>
    </row>
    <row r="135" customFormat="false" ht="22.5" hidden="false" customHeight="true" outlineLevel="0" collapsed="false">
      <c r="A135" s="230" t="s">
        <v>488</v>
      </c>
      <c r="B135" s="230"/>
      <c r="C135" s="230"/>
      <c r="D135" s="230"/>
      <c r="E135" s="231" t="n">
        <v>1</v>
      </c>
      <c r="F135" s="229"/>
      <c r="G135" s="232" t="s">
        <v>489</v>
      </c>
      <c r="H135" s="229" t="s">
        <v>490</v>
      </c>
      <c r="I135" s="233" t="s">
        <v>489</v>
      </c>
      <c r="J135" s="229" t="s">
        <v>490</v>
      </c>
      <c r="K135" s="208"/>
      <c r="L135" s="225"/>
      <c r="M135" s="225"/>
      <c r="N135" s="225"/>
    </row>
    <row r="136" customFormat="false" ht="22.5" hidden="false" customHeight="true" outlineLevel="0" collapsed="false">
      <c r="A136" s="230" t="s">
        <v>491</v>
      </c>
      <c r="B136" s="230"/>
      <c r="C136" s="230"/>
      <c r="D136" s="230"/>
      <c r="E136" s="230"/>
      <c r="F136" s="211" t="n">
        <v>1</v>
      </c>
      <c r="G136" s="234" t="n">
        <v>45</v>
      </c>
      <c r="H136" s="235" t="n">
        <f aca="false">+E135*F136*G136</f>
        <v>45</v>
      </c>
      <c r="I136" s="234" t="n">
        <v>85</v>
      </c>
      <c r="J136" s="235" t="n">
        <v>0</v>
      </c>
      <c r="K136" s="208"/>
      <c r="L136" s="222" t="s">
        <v>492</v>
      </c>
      <c r="M136" s="222"/>
      <c r="N136" s="222"/>
    </row>
    <row r="137" customFormat="false" ht="22.5" hidden="false" customHeight="true" outlineLevel="0" collapsed="false">
      <c r="A137" s="230" t="s">
        <v>493</v>
      </c>
      <c r="B137" s="230"/>
      <c r="C137" s="230"/>
      <c r="D137" s="230"/>
      <c r="E137" s="230"/>
      <c r="F137" s="236"/>
      <c r="G137" s="237" t="n">
        <v>72</v>
      </c>
      <c r="H137" s="235" t="n">
        <v>0</v>
      </c>
      <c r="I137" s="237" t="n">
        <v>250</v>
      </c>
      <c r="J137" s="238" t="n">
        <v>0</v>
      </c>
      <c r="K137" s="208"/>
      <c r="L137" s="225" t="s">
        <v>494</v>
      </c>
      <c r="M137" s="225"/>
      <c r="N137" s="225"/>
    </row>
    <row r="138" customFormat="false" ht="22.5" hidden="false" customHeight="true" outlineLevel="0" collapsed="false">
      <c r="A138" s="207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25"/>
      <c r="M138" s="225"/>
      <c r="N138" s="225"/>
    </row>
    <row r="139" customFormat="false" ht="22.5" hidden="false" customHeight="true" outlineLevel="0" collapsed="false">
      <c r="A139" s="239" t="s">
        <v>495</v>
      </c>
      <c r="B139" s="239"/>
      <c r="C139" s="239"/>
      <c r="D139" s="239"/>
      <c r="E139" s="227" t="n">
        <f aca="false">+SUM(H136+H137)</f>
        <v>45</v>
      </c>
      <c r="F139" s="208"/>
      <c r="G139" s="228"/>
      <c r="H139" s="208"/>
      <c r="I139" s="208"/>
      <c r="J139" s="208"/>
      <c r="K139" s="208"/>
      <c r="L139" s="225"/>
      <c r="M139" s="225"/>
      <c r="N139" s="225"/>
    </row>
    <row r="140" customFormat="false" ht="22.5" hidden="false" customHeight="true" outlineLevel="0" collapsed="false">
      <c r="A140" s="239" t="s">
        <v>496</v>
      </c>
      <c r="B140" s="239"/>
      <c r="C140" s="239"/>
      <c r="D140" s="239"/>
      <c r="E140" s="227" t="n">
        <f aca="false">+SUM(J136+J137)</f>
        <v>0</v>
      </c>
      <c r="F140" s="208"/>
      <c r="G140" s="208"/>
      <c r="H140" s="208"/>
      <c r="I140" s="208"/>
      <c r="J140" s="208"/>
      <c r="K140" s="208"/>
      <c r="L140" s="240"/>
      <c r="M140" s="240"/>
      <c r="N140" s="241"/>
    </row>
    <row r="141" customFormat="false" ht="22.5" hidden="false" customHeight="true" outlineLevel="0" collapsed="false">
      <c r="A141" s="207"/>
      <c r="B141" s="208"/>
      <c r="C141" s="208"/>
      <c r="D141" s="208"/>
      <c r="E141" s="208"/>
      <c r="F141" s="208"/>
      <c r="G141" s="208"/>
      <c r="H141" s="242" t="s">
        <v>497</v>
      </c>
      <c r="I141" s="242"/>
      <c r="J141" s="242"/>
      <c r="K141" s="242"/>
      <c r="L141" s="243" t="s">
        <v>498</v>
      </c>
      <c r="M141" s="243"/>
      <c r="N141" s="243"/>
    </row>
    <row r="142" customFormat="false" ht="22.5" hidden="false" customHeight="true" outlineLevel="0" collapsed="false">
      <c r="A142" s="226" t="s">
        <v>499</v>
      </c>
      <c r="B142" s="226"/>
      <c r="C142" s="226"/>
      <c r="D142" s="226"/>
      <c r="E142" s="244" t="n">
        <f aca="false">+E131+E132+E139+E140</f>
        <v>57</v>
      </c>
      <c r="F142" s="208"/>
      <c r="G142" s="208"/>
      <c r="H142" s="242"/>
      <c r="I142" s="242"/>
      <c r="J142" s="242"/>
      <c r="K142" s="242"/>
      <c r="L142" s="243"/>
      <c r="M142" s="243"/>
      <c r="N142" s="243"/>
    </row>
    <row r="143" customFormat="false" ht="22.5" hidden="false" customHeight="true" outlineLevel="0" collapsed="false">
      <c r="A143" s="207"/>
      <c r="B143" s="208"/>
      <c r="C143" s="208"/>
      <c r="D143" s="208"/>
      <c r="E143" s="208"/>
      <c r="F143" s="208"/>
      <c r="G143" s="208"/>
      <c r="H143" s="242"/>
      <c r="I143" s="242"/>
      <c r="J143" s="242"/>
      <c r="K143" s="242"/>
      <c r="L143" s="243"/>
      <c r="M143" s="243"/>
      <c r="N143" s="243"/>
    </row>
    <row r="144" customFormat="false" ht="22.5" hidden="false" customHeight="true" outlineLevel="0" collapsed="false">
      <c r="A144" s="245" t="s">
        <v>500</v>
      </c>
      <c r="B144" s="245"/>
      <c r="C144" s="245"/>
      <c r="D144" s="245"/>
      <c r="E144" s="208"/>
      <c r="F144" s="208"/>
      <c r="G144" s="208"/>
      <c r="H144" s="246" t="s">
        <v>501</v>
      </c>
      <c r="I144" s="246"/>
      <c r="J144" s="246"/>
      <c r="K144" s="246"/>
      <c r="L144" s="243"/>
      <c r="M144" s="243"/>
      <c r="N144" s="243"/>
    </row>
    <row r="145" customFormat="false" ht="22.5" hidden="false" customHeight="true" outlineLevel="0" collapsed="false">
      <c r="A145" s="247"/>
      <c r="B145" s="247"/>
      <c r="C145" s="247"/>
      <c r="D145" s="247"/>
      <c r="E145" s="248"/>
      <c r="F145" s="248"/>
      <c r="G145" s="248"/>
      <c r="H145" s="246"/>
      <c r="I145" s="246"/>
      <c r="J145" s="246"/>
      <c r="K145" s="246"/>
      <c r="L145" s="243"/>
      <c r="M145" s="243"/>
      <c r="N145" s="243"/>
    </row>
    <row r="146" customFormat="false" ht="22.5" hidden="false" customHeight="true" outlineLevel="0" collapsed="false">
      <c r="A146" s="199" t="s">
        <v>462</v>
      </c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</row>
    <row r="147" customFormat="false" ht="22.5" hidden="false" customHeight="true" outlineLevel="0" collapsed="false">
      <c r="A147" s="200" t="s">
        <v>463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</row>
    <row r="148" customFormat="false" ht="22.5" hidden="false" customHeight="true" outlineLevel="0" collapsed="false">
      <c r="A148" s="200" t="s">
        <v>464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</row>
    <row r="149" customFormat="false" ht="22.5" hidden="false" customHeight="true" outlineLevel="0" collapsed="false">
      <c r="A149" s="201" t="s">
        <v>465</v>
      </c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</row>
    <row r="150" customFormat="false" ht="22.5" hidden="false" customHeight="true" outlineLevel="0" collapsed="false">
      <c r="A150" s="202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4"/>
    </row>
    <row r="151" customFormat="false" ht="22.5" hidden="false" customHeight="true" outlineLevel="0" collapsed="false">
      <c r="A151" s="205" t="s">
        <v>466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6" t="s">
        <v>43</v>
      </c>
    </row>
    <row r="152" customFormat="false" ht="22.5" hidden="false" customHeight="true" outlineLevel="0" collapsed="false">
      <c r="A152" s="207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9"/>
    </row>
    <row r="153" customFormat="false" ht="22.5" hidden="false" customHeight="true" outlineLevel="0" collapsed="false">
      <c r="A153" s="210" t="s">
        <v>467</v>
      </c>
      <c r="B153" s="211"/>
      <c r="C153" s="211"/>
      <c r="D153" s="211"/>
      <c r="E153" s="211"/>
      <c r="F153" s="212" t="s">
        <v>468</v>
      </c>
      <c r="G153" s="213"/>
      <c r="H153" s="210" t="s">
        <v>469</v>
      </c>
      <c r="I153" s="211"/>
      <c r="J153" s="211"/>
      <c r="K153" s="211"/>
      <c r="L153" s="211"/>
      <c r="M153" s="211"/>
      <c r="N153" s="211"/>
    </row>
    <row r="154" customFormat="false" ht="22.5" hidden="false" customHeight="true" outlineLevel="0" collapsed="false">
      <c r="A154" s="210" t="s">
        <v>470</v>
      </c>
      <c r="B154" s="214"/>
      <c r="C154" s="214"/>
      <c r="D154" s="214"/>
      <c r="E154" s="214"/>
      <c r="F154" s="214"/>
      <c r="G154" s="214"/>
      <c r="H154" s="215" t="s">
        <v>471</v>
      </c>
      <c r="I154" s="216"/>
      <c r="J154" s="216"/>
      <c r="K154" s="216"/>
      <c r="L154" s="216"/>
      <c r="M154" s="216"/>
      <c r="N154" s="216"/>
    </row>
    <row r="155" customFormat="false" ht="22.5" hidden="false" customHeight="true" outlineLevel="0" collapsed="false">
      <c r="A155" s="212" t="s">
        <v>472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</row>
    <row r="156" customFormat="false" ht="22.5" hidden="false" customHeight="true" outlineLevel="0" collapsed="false">
      <c r="A156" s="207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9"/>
    </row>
    <row r="157" customFormat="false" ht="22.5" hidden="false" customHeight="true" outlineLevel="0" collapsed="false">
      <c r="A157" s="217" t="s">
        <v>473</v>
      </c>
      <c r="B157" s="217"/>
      <c r="C157" s="217"/>
      <c r="D157" s="218" t="s">
        <v>474</v>
      </c>
      <c r="E157" s="219" t="n">
        <v>0</v>
      </c>
      <c r="F157" s="218" t="s">
        <v>475</v>
      </c>
      <c r="G157" s="219" t="n">
        <v>0</v>
      </c>
      <c r="H157" s="220" t="s">
        <v>476</v>
      </c>
      <c r="I157" s="220"/>
      <c r="J157" s="221" t="n">
        <f aca="false">+SUM(E157+G157)*50%</f>
        <v>0</v>
      </c>
      <c r="K157" s="203"/>
      <c r="L157" s="222" t="s">
        <v>477</v>
      </c>
      <c r="M157" s="222"/>
      <c r="N157" s="222"/>
    </row>
    <row r="158" customFormat="false" ht="22.5" hidden="false" customHeight="true" outlineLevel="0" collapsed="false">
      <c r="A158" s="217" t="s">
        <v>478</v>
      </c>
      <c r="B158" s="217"/>
      <c r="C158" s="217"/>
      <c r="D158" s="223" t="s">
        <v>474</v>
      </c>
      <c r="E158" s="224" t="n">
        <v>6</v>
      </c>
      <c r="F158" s="223" t="s">
        <v>475</v>
      </c>
      <c r="G158" s="224" t="n">
        <v>6</v>
      </c>
      <c r="H158" s="220" t="s">
        <v>479</v>
      </c>
      <c r="I158" s="220"/>
      <c r="J158" s="221" t="n">
        <f aca="false">+SUM(E158+G158)*100%</f>
        <v>12</v>
      </c>
      <c r="K158" s="203"/>
      <c r="L158" s="225" t="s">
        <v>480</v>
      </c>
      <c r="M158" s="225"/>
      <c r="N158" s="225"/>
    </row>
    <row r="159" customFormat="false" ht="22.5" hidden="false" customHeight="true" outlineLevel="0" collapsed="false">
      <c r="A159" s="207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25"/>
      <c r="M159" s="225"/>
      <c r="N159" s="225"/>
    </row>
    <row r="160" customFormat="false" ht="22.5" hidden="false" customHeight="true" outlineLevel="0" collapsed="false">
      <c r="A160" s="226" t="s">
        <v>481</v>
      </c>
      <c r="B160" s="226"/>
      <c r="C160" s="226"/>
      <c r="D160" s="226"/>
      <c r="E160" s="227" t="n">
        <f aca="false">+SUM(E157+G157+J157)</f>
        <v>0</v>
      </c>
      <c r="F160" s="208"/>
      <c r="G160" s="228"/>
      <c r="H160" s="228"/>
      <c r="I160" s="228"/>
      <c r="J160" s="228"/>
      <c r="K160" s="208"/>
      <c r="L160" s="225"/>
      <c r="M160" s="225"/>
      <c r="N160" s="225"/>
    </row>
    <row r="161" customFormat="false" ht="22.5" hidden="false" customHeight="true" outlineLevel="0" collapsed="false">
      <c r="A161" s="226" t="s">
        <v>482</v>
      </c>
      <c r="B161" s="226"/>
      <c r="C161" s="226"/>
      <c r="D161" s="226"/>
      <c r="E161" s="227" t="n">
        <f aca="false">+SUM(E158+G158+J158)</f>
        <v>24</v>
      </c>
      <c r="F161" s="208"/>
      <c r="G161" s="228"/>
      <c r="H161" s="228"/>
      <c r="I161" s="228"/>
      <c r="J161" s="228"/>
      <c r="K161" s="208"/>
      <c r="L161" s="222" t="s">
        <v>483</v>
      </c>
      <c r="M161" s="222"/>
      <c r="N161" s="222"/>
    </row>
    <row r="162" customFormat="false" ht="22.5" hidden="false" customHeight="true" outlineLevel="0" collapsed="false">
      <c r="A162" s="207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25" t="s">
        <v>484</v>
      </c>
      <c r="M162" s="225"/>
      <c r="N162" s="225"/>
    </row>
    <row r="163" customFormat="false" ht="22.5" hidden="false" customHeight="true" outlineLevel="0" collapsed="false">
      <c r="A163" s="229" t="s">
        <v>113</v>
      </c>
      <c r="B163" s="229"/>
      <c r="C163" s="229"/>
      <c r="D163" s="229"/>
      <c r="E163" s="229"/>
      <c r="F163" s="229" t="s">
        <v>485</v>
      </c>
      <c r="G163" s="229" t="s">
        <v>486</v>
      </c>
      <c r="H163" s="229"/>
      <c r="I163" s="229" t="s">
        <v>487</v>
      </c>
      <c r="J163" s="229"/>
      <c r="K163" s="208"/>
      <c r="L163" s="225"/>
      <c r="M163" s="225"/>
      <c r="N163" s="225"/>
    </row>
    <row r="164" customFormat="false" ht="22.5" hidden="false" customHeight="true" outlineLevel="0" collapsed="false">
      <c r="A164" s="230" t="s">
        <v>488</v>
      </c>
      <c r="B164" s="230"/>
      <c r="C164" s="230"/>
      <c r="D164" s="230"/>
      <c r="E164" s="231" t="n">
        <v>1</v>
      </c>
      <c r="F164" s="229"/>
      <c r="G164" s="232" t="s">
        <v>489</v>
      </c>
      <c r="H164" s="229" t="s">
        <v>490</v>
      </c>
      <c r="I164" s="233" t="s">
        <v>489</v>
      </c>
      <c r="J164" s="229" t="s">
        <v>490</v>
      </c>
      <c r="K164" s="208"/>
      <c r="L164" s="225"/>
      <c r="M164" s="225"/>
      <c r="N164" s="225"/>
    </row>
    <row r="165" customFormat="false" ht="22.5" hidden="false" customHeight="true" outlineLevel="0" collapsed="false">
      <c r="A165" s="230" t="s">
        <v>491</v>
      </c>
      <c r="B165" s="230"/>
      <c r="C165" s="230"/>
      <c r="D165" s="230"/>
      <c r="E165" s="230"/>
      <c r="F165" s="211" t="n">
        <v>2</v>
      </c>
      <c r="G165" s="234" t="n">
        <v>45</v>
      </c>
      <c r="H165" s="235" t="n">
        <f aca="false">+E164*F165*G165</f>
        <v>90</v>
      </c>
      <c r="I165" s="234" t="n">
        <v>85</v>
      </c>
      <c r="J165" s="235" t="n">
        <v>0</v>
      </c>
      <c r="K165" s="208"/>
      <c r="L165" s="222" t="s">
        <v>492</v>
      </c>
      <c r="M165" s="222"/>
      <c r="N165" s="222"/>
    </row>
    <row r="166" customFormat="false" ht="22.5" hidden="false" customHeight="true" outlineLevel="0" collapsed="false">
      <c r="A166" s="230" t="s">
        <v>493</v>
      </c>
      <c r="B166" s="230"/>
      <c r="C166" s="230"/>
      <c r="D166" s="230"/>
      <c r="E166" s="230"/>
      <c r="F166" s="236"/>
      <c r="G166" s="237" t="n">
        <v>72</v>
      </c>
      <c r="H166" s="235" t="n">
        <v>0</v>
      </c>
      <c r="I166" s="237" t="n">
        <v>250</v>
      </c>
      <c r="J166" s="238" t="n">
        <v>0</v>
      </c>
      <c r="K166" s="208"/>
      <c r="L166" s="225" t="s">
        <v>494</v>
      </c>
      <c r="M166" s="225"/>
      <c r="N166" s="225"/>
    </row>
    <row r="167" customFormat="false" ht="22.5" hidden="false" customHeight="true" outlineLevel="0" collapsed="false">
      <c r="A167" s="207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25"/>
      <c r="M167" s="225"/>
      <c r="N167" s="225"/>
    </row>
    <row r="168" customFormat="false" ht="22.5" hidden="false" customHeight="true" outlineLevel="0" collapsed="false">
      <c r="A168" s="239" t="s">
        <v>495</v>
      </c>
      <c r="B168" s="239"/>
      <c r="C168" s="239"/>
      <c r="D168" s="239"/>
      <c r="E168" s="227" t="n">
        <f aca="false">+SUM(H165+H166)</f>
        <v>90</v>
      </c>
      <c r="F168" s="208"/>
      <c r="G168" s="228"/>
      <c r="H168" s="208"/>
      <c r="I168" s="208"/>
      <c r="J168" s="208"/>
      <c r="K168" s="208"/>
      <c r="L168" s="225"/>
      <c r="M168" s="225"/>
      <c r="N168" s="225"/>
    </row>
    <row r="169" customFormat="false" ht="22.5" hidden="false" customHeight="true" outlineLevel="0" collapsed="false">
      <c r="A169" s="239" t="s">
        <v>496</v>
      </c>
      <c r="B169" s="239"/>
      <c r="C169" s="239"/>
      <c r="D169" s="239"/>
      <c r="E169" s="227" t="n">
        <f aca="false">+SUM(J165+J166)</f>
        <v>0</v>
      </c>
      <c r="F169" s="208"/>
      <c r="G169" s="208"/>
      <c r="H169" s="208"/>
      <c r="I169" s="208"/>
      <c r="J169" s="208"/>
      <c r="K169" s="208"/>
      <c r="L169" s="240"/>
      <c r="M169" s="240"/>
      <c r="N169" s="241"/>
    </row>
    <row r="170" customFormat="false" ht="22.5" hidden="false" customHeight="true" outlineLevel="0" collapsed="false">
      <c r="A170" s="207"/>
      <c r="B170" s="208"/>
      <c r="C170" s="208"/>
      <c r="D170" s="208"/>
      <c r="E170" s="208"/>
      <c r="F170" s="208"/>
      <c r="G170" s="208"/>
      <c r="H170" s="242" t="s">
        <v>497</v>
      </c>
      <c r="I170" s="242"/>
      <c r="J170" s="242"/>
      <c r="K170" s="242"/>
      <c r="L170" s="243" t="s">
        <v>498</v>
      </c>
      <c r="M170" s="243"/>
      <c r="N170" s="243"/>
    </row>
    <row r="171" customFormat="false" ht="22.5" hidden="false" customHeight="true" outlineLevel="0" collapsed="false">
      <c r="A171" s="226" t="s">
        <v>499</v>
      </c>
      <c r="B171" s="226"/>
      <c r="C171" s="226"/>
      <c r="D171" s="226"/>
      <c r="E171" s="244" t="n">
        <f aca="false">+E160+E161+E168+E169</f>
        <v>114</v>
      </c>
      <c r="F171" s="208"/>
      <c r="G171" s="208"/>
      <c r="H171" s="242"/>
      <c r="I171" s="242"/>
      <c r="J171" s="242"/>
      <c r="K171" s="242"/>
      <c r="L171" s="243"/>
      <c r="M171" s="243"/>
      <c r="N171" s="243"/>
    </row>
    <row r="172" customFormat="false" ht="22.5" hidden="false" customHeight="true" outlineLevel="0" collapsed="false">
      <c r="A172" s="207"/>
      <c r="B172" s="208"/>
      <c r="C172" s="208"/>
      <c r="D172" s="208"/>
      <c r="E172" s="208"/>
      <c r="F172" s="208"/>
      <c r="G172" s="208"/>
      <c r="H172" s="242"/>
      <c r="I172" s="242"/>
      <c r="J172" s="242"/>
      <c r="K172" s="242"/>
      <c r="L172" s="243"/>
      <c r="M172" s="243"/>
      <c r="N172" s="243"/>
    </row>
    <row r="173" customFormat="false" ht="22.5" hidden="false" customHeight="true" outlineLevel="0" collapsed="false">
      <c r="A173" s="245" t="s">
        <v>500</v>
      </c>
      <c r="B173" s="245"/>
      <c r="C173" s="245"/>
      <c r="D173" s="245"/>
      <c r="E173" s="208"/>
      <c r="F173" s="208"/>
      <c r="G173" s="208"/>
      <c r="H173" s="246" t="s">
        <v>501</v>
      </c>
      <c r="I173" s="246"/>
      <c r="J173" s="246"/>
      <c r="K173" s="246"/>
      <c r="L173" s="243"/>
      <c r="M173" s="243"/>
      <c r="N173" s="243"/>
    </row>
    <row r="174" customFormat="false" ht="22.5" hidden="false" customHeight="true" outlineLevel="0" collapsed="false">
      <c r="A174" s="247"/>
      <c r="B174" s="247"/>
      <c r="C174" s="247"/>
      <c r="D174" s="247"/>
      <c r="E174" s="248"/>
      <c r="F174" s="248"/>
      <c r="G174" s="248"/>
      <c r="H174" s="246"/>
      <c r="I174" s="246"/>
      <c r="J174" s="246"/>
      <c r="K174" s="246"/>
      <c r="L174" s="243"/>
      <c r="M174" s="243"/>
      <c r="N174" s="243"/>
    </row>
    <row r="175" customFormat="false" ht="22.5" hidden="false" customHeight="true" outlineLevel="0" collapsed="false">
      <c r="A175" s="199" t="s">
        <v>462</v>
      </c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</row>
    <row r="176" customFormat="false" ht="22.5" hidden="false" customHeight="true" outlineLevel="0" collapsed="false">
      <c r="A176" s="200" t="s">
        <v>463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</row>
    <row r="177" customFormat="false" ht="22.5" hidden="false" customHeight="true" outlineLevel="0" collapsed="false">
      <c r="A177" s="200" t="s">
        <v>464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</row>
    <row r="178" customFormat="false" ht="22.5" hidden="false" customHeight="true" outlineLevel="0" collapsed="false">
      <c r="A178" s="201" t="s">
        <v>465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</row>
    <row r="179" customFormat="false" ht="22.5" hidden="false" customHeight="true" outlineLevel="0" collapsed="false">
      <c r="A179" s="202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4"/>
    </row>
    <row r="180" customFormat="false" ht="22.5" hidden="false" customHeight="true" outlineLevel="0" collapsed="false">
      <c r="A180" s="205" t="s">
        <v>466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6" t="s">
        <v>45</v>
      </c>
    </row>
    <row r="181" customFormat="false" ht="22.5" hidden="false" customHeight="true" outlineLevel="0" collapsed="false">
      <c r="A181" s="207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9"/>
    </row>
    <row r="182" customFormat="false" ht="22.5" hidden="false" customHeight="true" outlineLevel="0" collapsed="false">
      <c r="A182" s="210" t="s">
        <v>467</v>
      </c>
      <c r="B182" s="211"/>
      <c r="C182" s="211"/>
      <c r="D182" s="211"/>
      <c r="E182" s="211"/>
      <c r="F182" s="212" t="s">
        <v>468</v>
      </c>
      <c r="G182" s="213"/>
      <c r="H182" s="210" t="s">
        <v>469</v>
      </c>
      <c r="I182" s="211"/>
      <c r="J182" s="211"/>
      <c r="K182" s="211"/>
      <c r="L182" s="211"/>
      <c r="M182" s="211"/>
      <c r="N182" s="211"/>
    </row>
    <row r="183" customFormat="false" ht="22.5" hidden="false" customHeight="true" outlineLevel="0" collapsed="false">
      <c r="A183" s="210" t="s">
        <v>470</v>
      </c>
      <c r="B183" s="214"/>
      <c r="C183" s="214"/>
      <c r="D183" s="214"/>
      <c r="E183" s="214"/>
      <c r="F183" s="214"/>
      <c r="G183" s="214"/>
      <c r="H183" s="215" t="s">
        <v>471</v>
      </c>
      <c r="I183" s="216"/>
      <c r="J183" s="216"/>
      <c r="K183" s="216"/>
      <c r="L183" s="216"/>
      <c r="M183" s="216"/>
      <c r="N183" s="216"/>
    </row>
    <row r="184" customFormat="false" ht="22.5" hidden="false" customHeight="true" outlineLevel="0" collapsed="false">
      <c r="A184" s="212" t="s">
        <v>472</v>
      </c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</row>
    <row r="185" customFormat="false" ht="22.5" hidden="false" customHeight="true" outlineLevel="0" collapsed="false">
      <c r="A185" s="207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9"/>
    </row>
    <row r="186" customFormat="false" ht="22.5" hidden="false" customHeight="true" outlineLevel="0" collapsed="false">
      <c r="A186" s="217" t="s">
        <v>473</v>
      </c>
      <c r="B186" s="217"/>
      <c r="C186" s="217"/>
      <c r="D186" s="218" t="s">
        <v>474</v>
      </c>
      <c r="E186" s="219" t="n">
        <v>0</v>
      </c>
      <c r="F186" s="218" t="s">
        <v>475</v>
      </c>
      <c r="G186" s="219" t="n">
        <v>0</v>
      </c>
      <c r="H186" s="220" t="s">
        <v>476</v>
      </c>
      <c r="I186" s="220"/>
      <c r="J186" s="221" t="n">
        <f aca="false">+SUM(E186+G186)*50%</f>
        <v>0</v>
      </c>
      <c r="K186" s="203"/>
      <c r="L186" s="222" t="s">
        <v>477</v>
      </c>
      <c r="M186" s="222"/>
      <c r="N186" s="222"/>
    </row>
    <row r="187" customFormat="false" ht="22.5" hidden="false" customHeight="true" outlineLevel="0" collapsed="false">
      <c r="A187" s="217" t="s">
        <v>478</v>
      </c>
      <c r="B187" s="217"/>
      <c r="C187" s="217"/>
      <c r="D187" s="223" t="s">
        <v>474</v>
      </c>
      <c r="E187" s="224" t="n">
        <v>12</v>
      </c>
      <c r="F187" s="223" t="s">
        <v>475</v>
      </c>
      <c r="G187" s="224" t="n">
        <v>12</v>
      </c>
      <c r="H187" s="220" t="s">
        <v>479</v>
      </c>
      <c r="I187" s="220"/>
      <c r="J187" s="221" t="n">
        <f aca="false">+SUM(E187+G187)*100%</f>
        <v>24</v>
      </c>
      <c r="K187" s="203"/>
      <c r="L187" s="225" t="s">
        <v>480</v>
      </c>
      <c r="M187" s="225"/>
      <c r="N187" s="225"/>
    </row>
    <row r="188" customFormat="false" ht="22.5" hidden="false" customHeight="true" outlineLevel="0" collapsed="false">
      <c r="A188" s="207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25"/>
      <c r="M188" s="225"/>
      <c r="N188" s="225"/>
    </row>
    <row r="189" customFormat="false" ht="22.5" hidden="false" customHeight="true" outlineLevel="0" collapsed="false">
      <c r="A189" s="226" t="s">
        <v>481</v>
      </c>
      <c r="B189" s="226"/>
      <c r="C189" s="226"/>
      <c r="D189" s="226"/>
      <c r="E189" s="227" t="n">
        <f aca="false">+SUM(E186+G186+J186)</f>
        <v>0</v>
      </c>
      <c r="F189" s="208"/>
      <c r="G189" s="228"/>
      <c r="H189" s="228"/>
      <c r="I189" s="228"/>
      <c r="J189" s="228"/>
      <c r="K189" s="208"/>
      <c r="L189" s="225"/>
      <c r="M189" s="225"/>
      <c r="N189" s="225"/>
    </row>
    <row r="190" customFormat="false" ht="22.5" hidden="false" customHeight="true" outlineLevel="0" collapsed="false">
      <c r="A190" s="226" t="s">
        <v>482</v>
      </c>
      <c r="B190" s="226"/>
      <c r="C190" s="226"/>
      <c r="D190" s="226"/>
      <c r="E190" s="227" t="n">
        <f aca="false">+SUM(E187+G187+J187)</f>
        <v>48</v>
      </c>
      <c r="F190" s="208"/>
      <c r="G190" s="228"/>
      <c r="H190" s="228"/>
      <c r="I190" s="228"/>
      <c r="J190" s="228"/>
      <c r="K190" s="208"/>
      <c r="L190" s="222" t="s">
        <v>483</v>
      </c>
      <c r="M190" s="222"/>
      <c r="N190" s="222"/>
    </row>
    <row r="191" customFormat="false" ht="22.5" hidden="false" customHeight="true" outlineLevel="0" collapsed="false">
      <c r="A191" s="207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25" t="s">
        <v>484</v>
      </c>
      <c r="M191" s="225"/>
      <c r="N191" s="225"/>
    </row>
    <row r="192" customFormat="false" ht="22.5" hidden="false" customHeight="true" outlineLevel="0" collapsed="false">
      <c r="A192" s="229" t="s">
        <v>113</v>
      </c>
      <c r="B192" s="229"/>
      <c r="C192" s="229"/>
      <c r="D192" s="229"/>
      <c r="E192" s="229"/>
      <c r="F192" s="229" t="s">
        <v>485</v>
      </c>
      <c r="G192" s="229" t="s">
        <v>486</v>
      </c>
      <c r="H192" s="229"/>
      <c r="I192" s="229" t="s">
        <v>487</v>
      </c>
      <c r="J192" s="229"/>
      <c r="K192" s="208"/>
      <c r="L192" s="225"/>
      <c r="M192" s="225"/>
      <c r="N192" s="225"/>
    </row>
    <row r="193" customFormat="false" ht="22.5" hidden="false" customHeight="true" outlineLevel="0" collapsed="false">
      <c r="A193" s="230" t="s">
        <v>488</v>
      </c>
      <c r="B193" s="230"/>
      <c r="C193" s="230"/>
      <c r="D193" s="230"/>
      <c r="E193" s="231" t="n">
        <v>1</v>
      </c>
      <c r="F193" s="229"/>
      <c r="G193" s="232" t="s">
        <v>489</v>
      </c>
      <c r="H193" s="229" t="s">
        <v>490</v>
      </c>
      <c r="I193" s="233" t="s">
        <v>489</v>
      </c>
      <c r="J193" s="229" t="s">
        <v>490</v>
      </c>
      <c r="K193" s="208"/>
      <c r="L193" s="225"/>
      <c r="M193" s="225"/>
      <c r="N193" s="225"/>
    </row>
    <row r="194" customFormat="false" ht="22.5" hidden="false" customHeight="true" outlineLevel="0" collapsed="false">
      <c r="A194" s="230" t="s">
        <v>491</v>
      </c>
      <c r="B194" s="230"/>
      <c r="C194" s="230"/>
      <c r="D194" s="230"/>
      <c r="E194" s="230"/>
      <c r="F194" s="211" t="n">
        <v>3</v>
      </c>
      <c r="G194" s="234" t="n">
        <v>45</v>
      </c>
      <c r="H194" s="235" t="n">
        <f aca="false">+E193*F194*G194</f>
        <v>135</v>
      </c>
      <c r="I194" s="234" t="n">
        <v>85</v>
      </c>
      <c r="J194" s="235" t="n">
        <v>0</v>
      </c>
      <c r="K194" s="208"/>
      <c r="L194" s="222" t="s">
        <v>492</v>
      </c>
      <c r="M194" s="222"/>
      <c r="N194" s="222"/>
    </row>
    <row r="195" customFormat="false" ht="22.5" hidden="false" customHeight="true" outlineLevel="0" collapsed="false">
      <c r="A195" s="230" t="s">
        <v>493</v>
      </c>
      <c r="B195" s="230"/>
      <c r="C195" s="230"/>
      <c r="D195" s="230"/>
      <c r="E195" s="230"/>
      <c r="F195" s="236"/>
      <c r="G195" s="237" t="n">
        <v>72</v>
      </c>
      <c r="H195" s="235" t="n">
        <v>0</v>
      </c>
      <c r="I195" s="237" t="n">
        <v>250</v>
      </c>
      <c r="J195" s="238" t="n">
        <v>0</v>
      </c>
      <c r="K195" s="208"/>
      <c r="L195" s="225" t="s">
        <v>494</v>
      </c>
      <c r="M195" s="225"/>
      <c r="N195" s="225"/>
    </row>
    <row r="196" customFormat="false" ht="22.5" hidden="false" customHeight="true" outlineLevel="0" collapsed="false">
      <c r="A196" s="207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25"/>
      <c r="M196" s="225"/>
      <c r="N196" s="225"/>
    </row>
    <row r="197" customFormat="false" ht="22.5" hidden="false" customHeight="true" outlineLevel="0" collapsed="false">
      <c r="A197" s="239" t="s">
        <v>495</v>
      </c>
      <c r="B197" s="239"/>
      <c r="C197" s="239"/>
      <c r="D197" s="239"/>
      <c r="E197" s="227" t="n">
        <f aca="false">+SUM(H194+H195)</f>
        <v>135</v>
      </c>
      <c r="F197" s="208"/>
      <c r="G197" s="228"/>
      <c r="H197" s="208"/>
      <c r="I197" s="208"/>
      <c r="J197" s="208"/>
      <c r="K197" s="208"/>
      <c r="L197" s="225"/>
      <c r="M197" s="225"/>
      <c r="N197" s="225"/>
    </row>
    <row r="198" customFormat="false" ht="22.5" hidden="false" customHeight="true" outlineLevel="0" collapsed="false">
      <c r="A198" s="239" t="s">
        <v>496</v>
      </c>
      <c r="B198" s="239"/>
      <c r="C198" s="239"/>
      <c r="D198" s="239"/>
      <c r="E198" s="227" t="n">
        <f aca="false">+SUM(J194+J195)</f>
        <v>0</v>
      </c>
      <c r="F198" s="208"/>
      <c r="G198" s="208"/>
      <c r="H198" s="208"/>
      <c r="I198" s="208"/>
      <c r="J198" s="208"/>
      <c r="K198" s="208"/>
      <c r="L198" s="240"/>
      <c r="M198" s="240"/>
      <c r="N198" s="241"/>
    </row>
    <row r="199" customFormat="false" ht="22.5" hidden="false" customHeight="true" outlineLevel="0" collapsed="false">
      <c r="A199" s="207"/>
      <c r="B199" s="208"/>
      <c r="C199" s="208"/>
      <c r="D199" s="208"/>
      <c r="E199" s="208"/>
      <c r="F199" s="208"/>
      <c r="G199" s="208"/>
      <c r="H199" s="242" t="s">
        <v>497</v>
      </c>
      <c r="I199" s="242"/>
      <c r="J199" s="242"/>
      <c r="K199" s="242"/>
      <c r="L199" s="243" t="s">
        <v>498</v>
      </c>
      <c r="M199" s="243"/>
      <c r="N199" s="243"/>
    </row>
    <row r="200" customFormat="false" ht="22.5" hidden="false" customHeight="true" outlineLevel="0" collapsed="false">
      <c r="A200" s="226" t="s">
        <v>499</v>
      </c>
      <c r="B200" s="226"/>
      <c r="C200" s="226"/>
      <c r="D200" s="226"/>
      <c r="E200" s="244" t="n">
        <f aca="false">+E189+E190+E197+E198</f>
        <v>183</v>
      </c>
      <c r="F200" s="208"/>
      <c r="G200" s="208"/>
      <c r="H200" s="242"/>
      <c r="I200" s="242"/>
      <c r="J200" s="242"/>
      <c r="K200" s="242"/>
      <c r="L200" s="243"/>
      <c r="M200" s="243"/>
      <c r="N200" s="243"/>
    </row>
    <row r="201" customFormat="false" ht="22.5" hidden="false" customHeight="true" outlineLevel="0" collapsed="false">
      <c r="A201" s="207"/>
      <c r="B201" s="208"/>
      <c r="C201" s="208"/>
      <c r="D201" s="208"/>
      <c r="E201" s="208"/>
      <c r="F201" s="208"/>
      <c r="G201" s="208"/>
      <c r="H201" s="242"/>
      <c r="I201" s="242"/>
      <c r="J201" s="242"/>
      <c r="K201" s="242"/>
      <c r="L201" s="243"/>
      <c r="M201" s="243"/>
      <c r="N201" s="243"/>
    </row>
    <row r="202" customFormat="false" ht="22.5" hidden="false" customHeight="true" outlineLevel="0" collapsed="false">
      <c r="A202" s="245" t="s">
        <v>500</v>
      </c>
      <c r="B202" s="245"/>
      <c r="C202" s="245"/>
      <c r="D202" s="245"/>
      <c r="E202" s="208"/>
      <c r="F202" s="208"/>
      <c r="G202" s="208"/>
      <c r="H202" s="246" t="s">
        <v>501</v>
      </c>
      <c r="I202" s="246"/>
      <c r="J202" s="246"/>
      <c r="K202" s="246"/>
      <c r="L202" s="243"/>
      <c r="M202" s="243"/>
      <c r="N202" s="243"/>
    </row>
    <row r="203" customFormat="false" ht="22.5" hidden="false" customHeight="true" outlineLevel="0" collapsed="false">
      <c r="A203" s="247"/>
      <c r="B203" s="247"/>
      <c r="C203" s="247"/>
      <c r="D203" s="247"/>
      <c r="E203" s="248"/>
      <c r="F203" s="248"/>
      <c r="G203" s="248"/>
      <c r="H203" s="246"/>
      <c r="I203" s="246"/>
      <c r="J203" s="246"/>
      <c r="K203" s="246"/>
      <c r="L203" s="243"/>
      <c r="M203" s="243"/>
      <c r="N203" s="243"/>
    </row>
  </sheetData>
  <mergeCells count="259">
    <mergeCell ref="A1:N1"/>
    <mergeCell ref="A2:N2"/>
    <mergeCell ref="A3:N3"/>
    <mergeCell ref="A4:N4"/>
    <mergeCell ref="A6:M6"/>
    <mergeCell ref="B8:E8"/>
    <mergeCell ref="I8:N8"/>
    <mergeCell ref="B9:G9"/>
    <mergeCell ref="I9:N9"/>
    <mergeCell ref="B10:N10"/>
    <mergeCell ref="A12:C12"/>
    <mergeCell ref="H12:I12"/>
    <mergeCell ref="L12:N12"/>
    <mergeCell ref="A13:C13"/>
    <mergeCell ref="H13:I13"/>
    <mergeCell ref="L13:N15"/>
    <mergeCell ref="A15:D15"/>
    <mergeCell ref="A16:D16"/>
    <mergeCell ref="L16:N16"/>
    <mergeCell ref="L17:N19"/>
    <mergeCell ref="A18:E18"/>
    <mergeCell ref="F18:F19"/>
    <mergeCell ref="G18:H18"/>
    <mergeCell ref="I18:J18"/>
    <mergeCell ref="A19:D19"/>
    <mergeCell ref="A20:E20"/>
    <mergeCell ref="L20:N20"/>
    <mergeCell ref="A21:E21"/>
    <mergeCell ref="L21:N23"/>
    <mergeCell ref="A23:D23"/>
    <mergeCell ref="A24:D24"/>
    <mergeCell ref="H25:K27"/>
    <mergeCell ref="L25:N29"/>
    <mergeCell ref="A26:D26"/>
    <mergeCell ref="A28:D28"/>
    <mergeCell ref="H28:K29"/>
    <mergeCell ref="A29:D29"/>
    <mergeCell ref="A30:N30"/>
    <mergeCell ref="A31:N31"/>
    <mergeCell ref="A32:N32"/>
    <mergeCell ref="A33:N33"/>
    <mergeCell ref="A35:M35"/>
    <mergeCell ref="B37:E37"/>
    <mergeCell ref="I37:N37"/>
    <mergeCell ref="B38:G38"/>
    <mergeCell ref="I38:N38"/>
    <mergeCell ref="B39:N39"/>
    <mergeCell ref="A41:C41"/>
    <mergeCell ref="H41:I41"/>
    <mergeCell ref="L41:N41"/>
    <mergeCell ref="A42:C42"/>
    <mergeCell ref="H42:I42"/>
    <mergeCell ref="L42:N44"/>
    <mergeCell ref="A44:D44"/>
    <mergeCell ref="A45:D45"/>
    <mergeCell ref="L45:N45"/>
    <mergeCell ref="L46:N48"/>
    <mergeCell ref="A47:E47"/>
    <mergeCell ref="F47:F48"/>
    <mergeCell ref="G47:H47"/>
    <mergeCell ref="I47:J47"/>
    <mergeCell ref="A48:D48"/>
    <mergeCell ref="A49:E49"/>
    <mergeCell ref="L49:N49"/>
    <mergeCell ref="A50:E50"/>
    <mergeCell ref="L50:N52"/>
    <mergeCell ref="A52:D52"/>
    <mergeCell ref="A53:D53"/>
    <mergeCell ref="H54:K56"/>
    <mergeCell ref="L54:N58"/>
    <mergeCell ref="A55:D55"/>
    <mergeCell ref="A57:D57"/>
    <mergeCell ref="H57:K58"/>
    <mergeCell ref="A58:D58"/>
    <mergeCell ref="A59:N59"/>
    <mergeCell ref="A60:N60"/>
    <mergeCell ref="A61:N61"/>
    <mergeCell ref="A62:N62"/>
    <mergeCell ref="A64:M64"/>
    <mergeCell ref="B66:E66"/>
    <mergeCell ref="I66:N66"/>
    <mergeCell ref="B67:G67"/>
    <mergeCell ref="I67:N67"/>
    <mergeCell ref="B68:N68"/>
    <mergeCell ref="A70:C70"/>
    <mergeCell ref="H70:I70"/>
    <mergeCell ref="L70:N70"/>
    <mergeCell ref="A71:C71"/>
    <mergeCell ref="H71:I71"/>
    <mergeCell ref="L71:N73"/>
    <mergeCell ref="A73:D73"/>
    <mergeCell ref="A74:D74"/>
    <mergeCell ref="L74:N74"/>
    <mergeCell ref="L75:N77"/>
    <mergeCell ref="A76:E76"/>
    <mergeCell ref="F76:F77"/>
    <mergeCell ref="G76:H76"/>
    <mergeCell ref="I76:J76"/>
    <mergeCell ref="A77:D77"/>
    <mergeCell ref="A78:E78"/>
    <mergeCell ref="L78:N78"/>
    <mergeCell ref="A79:E79"/>
    <mergeCell ref="L79:N81"/>
    <mergeCell ref="A81:D81"/>
    <mergeCell ref="A82:D82"/>
    <mergeCell ref="H83:K85"/>
    <mergeCell ref="L83:N87"/>
    <mergeCell ref="A84:D84"/>
    <mergeCell ref="A86:D86"/>
    <mergeCell ref="H86:K87"/>
    <mergeCell ref="A87:D87"/>
    <mergeCell ref="A88:N88"/>
    <mergeCell ref="A89:N89"/>
    <mergeCell ref="A90:N90"/>
    <mergeCell ref="A91:N91"/>
    <mergeCell ref="A93:M93"/>
    <mergeCell ref="B95:E95"/>
    <mergeCell ref="I95:N95"/>
    <mergeCell ref="B96:G96"/>
    <mergeCell ref="I96:N96"/>
    <mergeCell ref="B97:N97"/>
    <mergeCell ref="A99:C99"/>
    <mergeCell ref="H99:I99"/>
    <mergeCell ref="L99:N99"/>
    <mergeCell ref="A100:C100"/>
    <mergeCell ref="H100:I100"/>
    <mergeCell ref="L100:N102"/>
    <mergeCell ref="A102:D102"/>
    <mergeCell ref="A103:D103"/>
    <mergeCell ref="L103:N103"/>
    <mergeCell ref="L104:N106"/>
    <mergeCell ref="A105:E105"/>
    <mergeCell ref="F105:F106"/>
    <mergeCell ref="G105:H105"/>
    <mergeCell ref="I105:J105"/>
    <mergeCell ref="A106:D106"/>
    <mergeCell ref="A107:E107"/>
    <mergeCell ref="L107:N107"/>
    <mergeCell ref="A108:E108"/>
    <mergeCell ref="L108:N110"/>
    <mergeCell ref="A110:D110"/>
    <mergeCell ref="A111:D111"/>
    <mergeCell ref="H112:K114"/>
    <mergeCell ref="L112:N116"/>
    <mergeCell ref="A113:D113"/>
    <mergeCell ref="A115:D115"/>
    <mergeCell ref="H115:K116"/>
    <mergeCell ref="A116:D116"/>
    <mergeCell ref="A117:N117"/>
    <mergeCell ref="A118:N118"/>
    <mergeCell ref="A119:N119"/>
    <mergeCell ref="A120:N120"/>
    <mergeCell ref="A122:M122"/>
    <mergeCell ref="B124:E124"/>
    <mergeCell ref="I124:N124"/>
    <mergeCell ref="B125:G125"/>
    <mergeCell ref="I125:N125"/>
    <mergeCell ref="B126:N126"/>
    <mergeCell ref="A128:C128"/>
    <mergeCell ref="H128:I128"/>
    <mergeCell ref="L128:N128"/>
    <mergeCell ref="A129:C129"/>
    <mergeCell ref="H129:I129"/>
    <mergeCell ref="L129:N131"/>
    <mergeCell ref="A131:D131"/>
    <mergeCell ref="A132:D132"/>
    <mergeCell ref="L132:N132"/>
    <mergeCell ref="L133:N135"/>
    <mergeCell ref="A134:E134"/>
    <mergeCell ref="F134:F135"/>
    <mergeCell ref="G134:H134"/>
    <mergeCell ref="I134:J134"/>
    <mergeCell ref="A135:D135"/>
    <mergeCell ref="A136:E136"/>
    <mergeCell ref="L136:N136"/>
    <mergeCell ref="A137:E137"/>
    <mergeCell ref="L137:N139"/>
    <mergeCell ref="A139:D139"/>
    <mergeCell ref="A140:D140"/>
    <mergeCell ref="H141:K143"/>
    <mergeCell ref="L141:N145"/>
    <mergeCell ref="A142:D142"/>
    <mergeCell ref="A144:D144"/>
    <mergeCell ref="H144:K145"/>
    <mergeCell ref="A145:D145"/>
    <mergeCell ref="A146:N146"/>
    <mergeCell ref="A147:N147"/>
    <mergeCell ref="A148:N148"/>
    <mergeCell ref="A149:N149"/>
    <mergeCell ref="A151:M151"/>
    <mergeCell ref="B153:E153"/>
    <mergeCell ref="I153:N153"/>
    <mergeCell ref="B154:G154"/>
    <mergeCell ref="I154:N154"/>
    <mergeCell ref="B155:N155"/>
    <mergeCell ref="A157:C157"/>
    <mergeCell ref="H157:I157"/>
    <mergeCell ref="L157:N157"/>
    <mergeCell ref="A158:C158"/>
    <mergeCell ref="H158:I158"/>
    <mergeCell ref="L158:N160"/>
    <mergeCell ref="A160:D160"/>
    <mergeCell ref="A161:D161"/>
    <mergeCell ref="L161:N161"/>
    <mergeCell ref="L162:N164"/>
    <mergeCell ref="A163:E163"/>
    <mergeCell ref="F163:F164"/>
    <mergeCell ref="G163:H163"/>
    <mergeCell ref="I163:J163"/>
    <mergeCell ref="A164:D164"/>
    <mergeCell ref="A165:E165"/>
    <mergeCell ref="L165:N165"/>
    <mergeCell ref="A166:E166"/>
    <mergeCell ref="L166:N168"/>
    <mergeCell ref="A168:D168"/>
    <mergeCell ref="A169:D169"/>
    <mergeCell ref="H170:K172"/>
    <mergeCell ref="L170:N174"/>
    <mergeCell ref="A171:D171"/>
    <mergeCell ref="A173:D173"/>
    <mergeCell ref="H173:K174"/>
    <mergeCell ref="A174:D174"/>
    <mergeCell ref="A175:N175"/>
    <mergeCell ref="A176:N176"/>
    <mergeCell ref="A177:N177"/>
    <mergeCell ref="A178:N178"/>
    <mergeCell ref="A180:M180"/>
    <mergeCell ref="B182:E182"/>
    <mergeCell ref="I182:N182"/>
    <mergeCell ref="B183:G183"/>
    <mergeCell ref="I183:N183"/>
    <mergeCell ref="B184:N184"/>
    <mergeCell ref="A186:C186"/>
    <mergeCell ref="H186:I186"/>
    <mergeCell ref="L186:N186"/>
    <mergeCell ref="A187:C187"/>
    <mergeCell ref="H187:I187"/>
    <mergeCell ref="L187:N189"/>
    <mergeCell ref="A189:D189"/>
    <mergeCell ref="A190:D190"/>
    <mergeCell ref="L190:N190"/>
    <mergeCell ref="L191:N193"/>
    <mergeCell ref="A192:E192"/>
    <mergeCell ref="F192:F193"/>
    <mergeCell ref="G192:H192"/>
    <mergeCell ref="I192:J192"/>
    <mergeCell ref="A193:D193"/>
    <mergeCell ref="A194:E194"/>
    <mergeCell ref="L194:N194"/>
    <mergeCell ref="A195:E195"/>
    <mergeCell ref="L195:N197"/>
    <mergeCell ref="A197:D197"/>
    <mergeCell ref="A198:D198"/>
    <mergeCell ref="H199:K201"/>
    <mergeCell ref="L199:N203"/>
    <mergeCell ref="A200:D200"/>
    <mergeCell ref="A202:D202"/>
    <mergeCell ref="H202:K203"/>
    <mergeCell ref="A203:D203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1" scale="7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0.6796875" defaultRowHeight="12.75" zeroHeight="false" outlineLevelRow="0" outlineLevelCol="0"/>
  <cols>
    <col collapsed="false" customWidth="true" hidden="false" outlineLevel="0" max="1" min="1" style="249" width="19.86"/>
    <col collapsed="false" customWidth="true" hidden="false" outlineLevel="0" max="4" min="2" style="250" width="15.71"/>
  </cols>
  <sheetData>
    <row r="1" customFormat="false" ht="24.75" hidden="false" customHeight="true" outlineLevel="0" collapsed="false">
      <c r="A1" s="251" t="s">
        <v>502</v>
      </c>
      <c r="B1" s="251"/>
      <c r="C1" s="251"/>
      <c r="D1" s="251"/>
      <c r="E1" s="251"/>
    </row>
    <row r="2" customFormat="false" ht="24.75" hidden="false" customHeight="true" outlineLevel="0" collapsed="false">
      <c r="A2" s="252" t="s">
        <v>503</v>
      </c>
      <c r="B2" s="253" t="s">
        <v>504</v>
      </c>
      <c r="C2" s="253" t="s">
        <v>505</v>
      </c>
      <c r="D2" s="253" t="s">
        <v>506</v>
      </c>
      <c r="E2" s="254" t="s">
        <v>507</v>
      </c>
    </row>
    <row r="3" customFormat="false" ht="24.75" hidden="false" customHeight="true" outlineLevel="0" collapsed="false">
      <c r="A3" s="255" t="s">
        <v>508</v>
      </c>
      <c r="B3" s="256" t="n">
        <v>29720</v>
      </c>
      <c r="C3" s="256" t="n">
        <f aca="false">+B3/5</f>
        <v>5944</v>
      </c>
      <c r="D3" s="257" t="n">
        <f aca="false">+B3/12</f>
        <v>2476.66666666667</v>
      </c>
      <c r="E3" s="258" t="n">
        <f aca="false">+D3/5</f>
        <v>495.333333333333</v>
      </c>
    </row>
    <row r="4" customFormat="false" ht="24.75" hidden="false" customHeight="true" outlineLevel="0" collapsed="false">
      <c r="A4" s="255" t="s">
        <v>509</v>
      </c>
      <c r="B4" s="256" t="n">
        <v>68633</v>
      </c>
      <c r="C4" s="256" t="n">
        <f aca="false">+B4/5</f>
        <v>13726.6</v>
      </c>
      <c r="D4" s="259" t="n">
        <f aca="false">+B4/12</f>
        <v>5719.41666666667</v>
      </c>
      <c r="E4" s="258" t="n">
        <f aca="false">+D4/5</f>
        <v>1143.88333333333</v>
      </c>
    </row>
    <row r="5" customFormat="false" ht="24.75" hidden="false" customHeight="true" outlineLevel="0" collapsed="false">
      <c r="A5" s="260" t="s">
        <v>510</v>
      </c>
      <c r="B5" s="261" t="n">
        <v>5500</v>
      </c>
      <c r="C5" s="261" t="n">
        <f aca="false">+B5/5</f>
        <v>1100</v>
      </c>
      <c r="D5" s="262" t="n">
        <f aca="false">+B5/12</f>
        <v>458.333333333333</v>
      </c>
      <c r="E5" s="263" t="n">
        <f aca="false">+D5/5</f>
        <v>91.6666666666667</v>
      </c>
    </row>
    <row r="6" customFormat="false" ht="24.75" hidden="false" customHeight="true" outlineLevel="0" collapsed="false">
      <c r="A6" s="264" t="s">
        <v>103</v>
      </c>
      <c r="B6" s="265" t="n">
        <f aca="false">SUM(B3:B5)</f>
        <v>103853</v>
      </c>
      <c r="C6" s="265" t="n">
        <f aca="false">SUM(C3:C5)</f>
        <v>20770.6</v>
      </c>
      <c r="D6" s="265" t="n">
        <f aca="false">SUM(D3:D5)</f>
        <v>8654.41666666667</v>
      </c>
      <c r="E6" s="266" t="n">
        <f aca="false">SUM(E3:E5)</f>
        <v>1730.88333333333</v>
      </c>
    </row>
    <row r="7" customFormat="false" ht="24.75" hidden="false" customHeight="true" outlineLevel="0" collapsed="false"/>
    <row r="10" customFormat="false" ht="13.5" hidden="false" customHeight="false" outlineLevel="0" collapsed="false"/>
    <row r="11" customFormat="false" ht="24.75" hidden="false" customHeight="true" outlineLevel="0" collapsed="false">
      <c r="A11" s="251" t="s">
        <v>511</v>
      </c>
      <c r="B11" s="251"/>
      <c r="C11" s="251"/>
      <c r="D11" s="251"/>
      <c r="E11" s="251"/>
    </row>
    <row r="12" customFormat="false" ht="24.75" hidden="false" customHeight="true" outlineLevel="0" collapsed="false">
      <c r="A12" s="252" t="s">
        <v>503</v>
      </c>
      <c r="B12" s="253" t="s">
        <v>504</v>
      </c>
      <c r="C12" s="253" t="s">
        <v>505</v>
      </c>
      <c r="D12" s="253" t="s">
        <v>506</v>
      </c>
      <c r="E12" s="254" t="s">
        <v>507</v>
      </c>
    </row>
    <row r="13" customFormat="false" ht="24.75" hidden="false" customHeight="true" outlineLevel="0" collapsed="false">
      <c r="A13" s="255" t="s">
        <v>508</v>
      </c>
      <c r="B13" s="256" t="n">
        <v>486936</v>
      </c>
      <c r="C13" s="256" t="n">
        <f aca="false">+B13/5</f>
        <v>97387.2</v>
      </c>
      <c r="D13" s="257" t="n">
        <f aca="false">+B13/12</f>
        <v>40578</v>
      </c>
      <c r="E13" s="258" t="n">
        <f aca="false">+D13/5</f>
        <v>8115.6</v>
      </c>
    </row>
    <row r="14" customFormat="false" ht="24.75" hidden="false" customHeight="true" outlineLevel="0" collapsed="false">
      <c r="A14" s="255" t="s">
        <v>509</v>
      </c>
      <c r="B14" s="256" t="n">
        <v>1042553</v>
      </c>
      <c r="C14" s="256" t="n">
        <f aca="false">+B14/5</f>
        <v>208510.6</v>
      </c>
      <c r="D14" s="259" t="n">
        <f aca="false">+B14/12</f>
        <v>86879.4166666667</v>
      </c>
      <c r="E14" s="258" t="n">
        <f aca="false">+D14/5</f>
        <v>17375.8833333333</v>
      </c>
    </row>
    <row r="15" customFormat="false" ht="24.75" hidden="false" customHeight="true" outlineLevel="0" collapsed="false">
      <c r="A15" s="260" t="s">
        <v>510</v>
      </c>
      <c r="B15" s="261" t="n">
        <v>254777</v>
      </c>
      <c r="C15" s="261" t="n">
        <f aca="false">+B15/5</f>
        <v>50955.4</v>
      </c>
      <c r="D15" s="262" t="n">
        <f aca="false">+B15/12</f>
        <v>21231.4166666667</v>
      </c>
      <c r="E15" s="263" t="n">
        <f aca="false">+D15/5</f>
        <v>4246.28333333333</v>
      </c>
    </row>
    <row r="16" customFormat="false" ht="24.75" hidden="false" customHeight="true" outlineLevel="0" collapsed="false">
      <c r="A16" s="264" t="s">
        <v>103</v>
      </c>
      <c r="B16" s="265" t="n">
        <f aca="false">SUM(B13:B15)</f>
        <v>1784266</v>
      </c>
      <c r="C16" s="265" t="n">
        <f aca="false">SUM(C13:C15)</f>
        <v>356853.2</v>
      </c>
      <c r="D16" s="265" t="n">
        <f aca="false">SUM(D13:D15)</f>
        <v>148688.833333333</v>
      </c>
      <c r="E16" s="266" t="n">
        <f aca="false">SUM(E13:E15)</f>
        <v>29737.7666666667</v>
      </c>
    </row>
    <row r="17" customFormat="false" ht="24.75" hidden="false" customHeight="true" outlineLevel="0" collapsed="false"/>
  </sheetData>
  <sheetProtection sheet="true" password="c99b" objects="true" scenarios="true"/>
  <mergeCells count="2">
    <mergeCell ref="A1:E1"/>
    <mergeCell ref="A11:E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LibreOffice/7.4.7.2$Linux_X86_64 LibreOffice_project/40$Build-2</Application>
  <AppVersion>15.0000</AppVersion>
  <Company>2006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2007-02-02T14:18:24Z</dcterms:created>
  <dc:creator>2006</dc:creator>
  <dc:description/>
  <dc:language>es-VE</dc:language>
  <cp:lastModifiedBy/>
  <cp:lastPrinted>2024-12-30T15:06:44Z</cp:lastPrinted>
  <dcterms:modified xsi:type="dcterms:W3CDTF">2025-09-07T22:19:38Z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