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49F38DA9-CD39-4645-995F-D6FC35AB04AB}" xr6:coauthVersionLast="47" xr6:coauthVersionMax="47" xr10:uidLastSave="{00000000-0000-0000-0000-000000000000}"/>
  <bookViews>
    <workbookView xWindow="-108" yWindow="-108" windowWidth="23256" windowHeight="12576" tabRatio="803" firstSheet="12" activeTab="12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3" r:id="rId13"/>
    <sheet name="Gráfico" sheetId="18" r:id="rId14"/>
    <sheet name="SUN PLAZA OPERACIONAL 2021" sheetId="17" r:id="rId15"/>
  </sheets>
  <definedNames>
    <definedName name="_xlnm._FilterDatabase" localSheetId="14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3" l="1"/>
  <c r="J19" i="13"/>
  <c r="J18" i="13"/>
  <c r="Q1" i="13"/>
  <c r="M5" i="13"/>
  <c r="M6" i="13"/>
  <c r="M7" i="13"/>
  <c r="M8" i="13"/>
  <c r="M9" i="13"/>
  <c r="M10" i="13"/>
  <c r="M11" i="13"/>
  <c r="M12" i="13"/>
  <c r="M13" i="13"/>
  <c r="M14" i="13"/>
  <c r="M15" i="13"/>
  <c r="M4" i="13"/>
  <c r="M3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J16" i="13"/>
  <c r="I16" i="13"/>
  <c r="H16" i="13"/>
  <c r="J17" i="13" s="1"/>
  <c r="G16" i="13"/>
  <c r="F16" i="13"/>
  <c r="E16" i="13"/>
  <c r="D16" i="13"/>
  <c r="C16" i="13"/>
  <c r="B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N15" i="13" l="1"/>
  <c r="N11" i="13"/>
  <c r="N7" i="13"/>
  <c r="N14" i="13"/>
  <c r="N10" i="13"/>
  <c r="N6" i="13"/>
  <c r="O13" i="13"/>
  <c r="N9" i="13"/>
  <c r="N5" i="13"/>
  <c r="N12" i="13"/>
  <c r="N4" i="13"/>
  <c r="O12" i="13"/>
  <c r="N8" i="13"/>
  <c r="N13" i="13"/>
  <c r="O9" i="13"/>
  <c r="O5" i="13"/>
  <c r="O8" i="13"/>
  <c r="O4" i="13"/>
  <c r="O15" i="13"/>
  <c r="O11" i="13"/>
  <c r="O7" i="13"/>
  <c r="O14" i="13"/>
  <c r="O10" i="13"/>
  <c r="O6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</calcChain>
</file>

<file path=xl/sharedStrings.xml><?xml version="1.0" encoding="utf-8"?>
<sst xmlns="http://schemas.openxmlformats.org/spreadsheetml/2006/main" count="286" uniqueCount="49">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</sst>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36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strRef>
          <c:f>'ANO TODO'!$M$3</c:f>
          <c:strCache>
            <c:ptCount val="1"/>
            <c:pt idx="0">
              <c:v>ROTATIVO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'ANO TODO'!$M$1" fmlaRange="'ANO TODO'!$Q$4:$Q$12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45720</xdr:rowOff>
    </xdr:from>
    <xdr:to>
      <xdr:col>18</xdr:col>
      <xdr:colOff>114300</xdr:colOff>
      <xdr:row>23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A13A7E-9067-495B-815C-DB0C74750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160020</xdr:colOff>
          <xdr:row>5</xdr:row>
          <xdr:rowOff>7620</xdr:rowOff>
        </xdr:from>
        <xdr:to>
          <xdr:col>22</xdr:col>
          <xdr:colOff>297180</xdr:colOff>
          <xdr:row>13</xdr:row>
          <xdr:rowOff>7620</xdr:rowOff>
        </xdr:to>
        <xdr:sp macro="" textlink="">
          <xdr:nvSpPr>
            <xdr:cNvPr id="15362" name="List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D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144780</xdr:colOff>
      <xdr:row>0</xdr:row>
      <xdr:rowOff>45720</xdr:rowOff>
    </xdr:from>
    <xdr:to>
      <xdr:col>22</xdr:col>
      <xdr:colOff>304800</xdr:colOff>
      <xdr:row>4</xdr:row>
      <xdr:rowOff>144780</xdr:rowOff>
    </xdr:to>
    <xdr:sp macro="" textlink="'ANO TODO'!Q1">
      <xdr:nvSpPr>
        <xdr:cNvPr id="3" name="CaixaDeTexto 2">
          <a:extLst>
            <a:ext uri="{FF2B5EF4-FFF2-40B4-BE49-F238E27FC236}">
              <a16:creationId xmlns:a16="http://schemas.microsoft.com/office/drawing/2014/main" id="{EB15659A-D30E-4114-BB3A-FC0FE76F24B9}"/>
            </a:ext>
          </a:extLst>
        </xdr:cNvPr>
        <xdr:cNvSpPr txBox="1"/>
      </xdr:nvSpPr>
      <xdr:spPr>
        <a:xfrm>
          <a:off x="11117580" y="45720"/>
          <a:ext cx="2598420" cy="83058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EC53486-D277-47FF-8A3E-27FEAC78DE40}" type="TxLink">
            <a:rPr lang="en-US" sz="2000" b="1" i="0" u="none" strike="noStrike">
              <a:solidFill>
                <a:schemeClr val="accent4">
                  <a:lumMod val="50000"/>
                </a:schemeClr>
              </a:solidFill>
              <a:latin typeface="Calibri"/>
            </a:rPr>
            <a:pPr algn="ctr"/>
            <a:t>TOTAL: 58.544,00</a:t>
          </a:fld>
          <a:endParaRPr lang="pt-BR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52F0F3F-91FB-4F47-9529-F917707797DC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34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163" t="s">
        <v>11</v>
      </c>
      <c r="B36" s="164"/>
      <c r="C36" s="46">
        <f t="shared" ref="C36:K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45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>SUM(C5:C35)</f>
        <v>5870</v>
      </c>
      <c r="D36" s="46">
        <f t="shared" ref="C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44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163" t="s">
        <v>11</v>
      </c>
      <c r="B36" s="164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43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42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163" t="s">
        <v>11</v>
      </c>
      <c r="B36" s="164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41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40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163" t="s">
        <v>11</v>
      </c>
      <c r="B36" s="164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5" spans="1:11" ht="15" thickBot="1"/>
    <row r="46" spans="1:11" ht="15" customHeight="1">
      <c r="G46" s="176" t="s">
        <v>46</v>
      </c>
      <c r="H46" s="177"/>
      <c r="I46" s="177"/>
      <c r="J46" s="177"/>
      <c r="K46" s="178"/>
    </row>
    <row r="47" spans="1:11">
      <c r="G47" s="179"/>
      <c r="H47" s="180"/>
      <c r="I47" s="180"/>
      <c r="J47" s="180"/>
      <c r="K47" s="181"/>
    </row>
    <row r="48" spans="1:11">
      <c r="G48" s="179"/>
      <c r="H48" s="180"/>
      <c r="I48" s="180"/>
      <c r="J48" s="180"/>
      <c r="K48" s="181"/>
    </row>
    <row r="49" spans="7:11">
      <c r="G49" s="179"/>
      <c r="H49" s="180"/>
      <c r="I49" s="180"/>
      <c r="J49" s="180"/>
      <c r="K49" s="181"/>
    </row>
    <row r="50" spans="7:11">
      <c r="G50" s="179"/>
      <c r="H50" s="180"/>
      <c r="I50" s="180"/>
      <c r="J50" s="180"/>
      <c r="K50" s="181"/>
    </row>
    <row r="51" spans="7:11">
      <c r="G51" s="179"/>
      <c r="H51" s="180"/>
      <c r="I51" s="180"/>
      <c r="J51" s="180"/>
      <c r="K51" s="181"/>
    </row>
    <row r="52" spans="7:11">
      <c r="G52" s="179"/>
      <c r="H52" s="180"/>
      <c r="I52" s="180"/>
      <c r="J52" s="180"/>
      <c r="K52" s="181"/>
    </row>
    <row r="53" spans="7:11">
      <c r="G53" s="179"/>
      <c r="H53" s="180"/>
      <c r="I53" s="180"/>
      <c r="J53" s="180"/>
      <c r="K53" s="181"/>
    </row>
    <row r="54" spans="7:11" ht="15" thickBot="1">
      <c r="G54" s="182"/>
      <c r="H54" s="183"/>
      <c r="I54" s="183"/>
      <c r="J54" s="183"/>
      <c r="K54" s="18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39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163" t="s">
        <v>11</v>
      </c>
      <c r="B36" s="164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38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37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36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160" t="s">
        <v>35</v>
      </c>
      <c r="B2" s="161"/>
      <c r="C2" s="161"/>
      <c r="D2" s="161"/>
      <c r="E2" s="161"/>
      <c r="F2" s="161"/>
      <c r="G2" s="161"/>
      <c r="H2" s="161"/>
      <c r="I2" s="161"/>
      <c r="J2" s="16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163" t="s">
        <v>11</v>
      </c>
      <c r="B36" s="164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165" t="s">
        <v>15</v>
      </c>
      <c r="H42" s="166"/>
      <c r="I42" s="166"/>
      <c r="J42" s="166"/>
      <c r="K42" s="167"/>
    </row>
    <row r="43" spans="1:11" ht="6" customHeight="1">
      <c r="A43" s="4"/>
      <c r="B43" s="4"/>
      <c r="C43" s="4"/>
      <c r="D43" s="4"/>
      <c r="E43" s="4"/>
      <c r="F43" s="4"/>
      <c r="G43" s="168"/>
      <c r="H43" s="169"/>
      <c r="I43" s="169"/>
      <c r="J43" s="169"/>
      <c r="K43" s="170"/>
    </row>
    <row r="44" spans="1:11" ht="23.4">
      <c r="A44" s="4"/>
      <c r="B44" s="4"/>
      <c r="C44" s="4"/>
      <c r="D44" s="4"/>
      <c r="E44" s="4"/>
      <c r="F44" s="4"/>
      <c r="G44" s="171"/>
      <c r="H44" s="172"/>
      <c r="I44" s="172"/>
      <c r="J44" s="172"/>
      <c r="K44" s="173"/>
    </row>
    <row r="46" spans="1:11">
      <c r="G46" s="174"/>
      <c r="H46" s="175"/>
      <c r="I46" s="175"/>
      <c r="J46" s="175"/>
      <c r="K46" s="175"/>
    </row>
    <row r="47" spans="1:11">
      <c r="G47" s="175"/>
      <c r="H47" s="175"/>
      <c r="I47" s="175"/>
      <c r="J47" s="175"/>
      <c r="K47" s="175"/>
    </row>
    <row r="48" spans="1:11">
      <c r="G48" s="175"/>
      <c r="H48" s="175"/>
      <c r="I48" s="175"/>
      <c r="J48" s="175"/>
      <c r="K48" s="175"/>
    </row>
    <row r="49" spans="7:11">
      <c r="G49" s="175"/>
      <c r="H49" s="175"/>
      <c r="I49" s="175"/>
      <c r="J49" s="175"/>
      <c r="K49" s="175"/>
    </row>
    <row r="50" spans="7:11">
      <c r="G50" s="175"/>
      <c r="H50" s="175"/>
      <c r="I50" s="175"/>
      <c r="J50" s="175"/>
      <c r="K50" s="17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0"/>
  <sheetViews>
    <sheetView tabSelected="1" workbookViewId="0">
      <selection activeCell="B24" sqref="B24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bestFit="1" customWidth="1"/>
    <col min="13" max="13" width="16.77734375" bestFit="1" customWidth="1"/>
    <col min="17" max="17" width="25.44140625" bestFit="1" customWidth="1"/>
  </cols>
  <sheetData>
    <row r="1" spans="1:17" ht="15" thickBot="1">
      <c r="A1" s="185" t="s">
        <v>33</v>
      </c>
      <c r="B1" s="186"/>
      <c r="C1" s="186"/>
      <c r="D1" s="186"/>
      <c r="E1" s="186"/>
      <c r="F1" s="186"/>
      <c r="G1" s="186"/>
      <c r="H1" s="186"/>
      <c r="I1" s="186"/>
      <c r="J1" s="187"/>
      <c r="M1" s="224">
        <v>1</v>
      </c>
      <c r="Q1" t="str">
        <f ca="1">"TOTAL: "&amp;TEXT(OFFSET($A$16,0,$M$1,1,1),"#.##0,00")</f>
        <v>TOTAL: 58.544,00</v>
      </c>
    </row>
    <row r="2" spans="1:17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</row>
    <row r="3" spans="1:17" ht="42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35" t="str">
        <f ca="1">OFFSET($A$3,ROW(A1)-1,$M$1,1,1)</f>
        <v>ROTATIVO</v>
      </c>
      <c r="N3" s="116" t="s">
        <v>47</v>
      </c>
      <c r="O3" s="116" t="s">
        <v>48</v>
      </c>
    </row>
    <row r="4" spans="1:17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  <c r="L4" s="124" t="s">
        <v>20</v>
      </c>
      <c r="M4" s="125">
        <f ca="1">OFFSET($A$3,ROW(A2)-1,$M$1,1,1)</f>
        <v>7802</v>
      </c>
      <c r="N4" s="234">
        <f ca="1">IF(M4=MAX($M$4:$M$15),M4,NA())</f>
        <v>7802</v>
      </c>
      <c r="O4" s="234" t="e">
        <f ca="1">IF(M4=SMALL($M$4:$M$15,COUNTIF($M$4:$M$15,0)+1),M4,NA())</f>
        <v>#N/A</v>
      </c>
      <c r="Q4" s="234" t="s">
        <v>2</v>
      </c>
    </row>
    <row r="5" spans="1:17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  <c r="L5" s="131" t="s">
        <v>21</v>
      </c>
      <c r="M5" s="132">
        <f t="shared" ref="M5:M15" ca="1" si="0">OFFSET($A$3,ROW(A3)-1,$M$1,1,1)</f>
        <v>6711</v>
      </c>
      <c r="N5" s="234" t="e">
        <f t="shared" ref="N5:N15" ca="1" si="1">IF(M5=MAX($M$4:$M$15),M5,NA())</f>
        <v>#N/A</v>
      </c>
      <c r="O5" s="234" t="e">
        <f t="shared" ref="O5:O15" ca="1" si="2">IF(M5=SMALL($M$4:$M$15,COUNTIF($M$4:$M$15,0)+1),M5,NA())</f>
        <v>#N/A</v>
      </c>
      <c r="Q5" s="234" t="s">
        <v>3</v>
      </c>
    </row>
    <row r="6" spans="1:17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  <c r="L6" s="138" t="s">
        <v>22</v>
      </c>
      <c r="M6" s="132">
        <f t="shared" ca="1" si="0"/>
        <v>5376</v>
      </c>
      <c r="N6" s="234" t="e">
        <f t="shared" ca="1" si="1"/>
        <v>#N/A</v>
      </c>
      <c r="O6" s="234" t="e">
        <f t="shared" ca="1" si="2"/>
        <v>#N/A</v>
      </c>
      <c r="Q6" s="234" t="s">
        <v>4</v>
      </c>
    </row>
    <row r="7" spans="1:17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  <c r="L7" s="138" t="s">
        <v>23</v>
      </c>
      <c r="M7" s="132">
        <f t="shared" ca="1" si="0"/>
        <v>1398</v>
      </c>
      <c r="N7" s="234" t="e">
        <f t="shared" ca="1" si="1"/>
        <v>#N/A</v>
      </c>
      <c r="O7" s="234">
        <f t="shared" ca="1" si="2"/>
        <v>1398</v>
      </c>
      <c r="Q7" s="234" t="s">
        <v>16</v>
      </c>
    </row>
    <row r="8" spans="1:17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  <c r="L8" s="138" t="s">
        <v>24</v>
      </c>
      <c r="M8" s="132">
        <f t="shared" ca="1" si="0"/>
        <v>1967</v>
      </c>
      <c r="N8" s="234" t="e">
        <f t="shared" ca="1" si="1"/>
        <v>#N/A</v>
      </c>
      <c r="O8" s="234" t="e">
        <f t="shared" ca="1" si="2"/>
        <v>#N/A</v>
      </c>
      <c r="Q8" s="234" t="s">
        <v>6</v>
      </c>
    </row>
    <row r="9" spans="1:17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  <c r="L9" s="138" t="s">
        <v>25</v>
      </c>
      <c r="M9" s="139">
        <f t="shared" ca="1" si="0"/>
        <v>3492</v>
      </c>
      <c r="N9" s="234" t="e">
        <f t="shared" ca="1" si="1"/>
        <v>#N/A</v>
      </c>
      <c r="O9" s="234" t="e">
        <f t="shared" ca="1" si="2"/>
        <v>#N/A</v>
      </c>
      <c r="Q9" s="234" t="s">
        <v>7</v>
      </c>
    </row>
    <row r="10" spans="1:17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  <c r="L10" s="138" t="s">
        <v>26</v>
      </c>
      <c r="M10" s="132">
        <f t="shared" ca="1" si="0"/>
        <v>5971</v>
      </c>
      <c r="N10" s="234" t="e">
        <f t="shared" ca="1" si="1"/>
        <v>#N/A</v>
      </c>
      <c r="O10" s="234" t="e">
        <f t="shared" ca="1" si="2"/>
        <v>#N/A</v>
      </c>
      <c r="Q10" s="234" t="s">
        <v>17</v>
      </c>
    </row>
    <row r="11" spans="1:17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  <c r="L11" s="131" t="s">
        <v>27</v>
      </c>
      <c r="M11" s="132">
        <f t="shared" ca="1" si="0"/>
        <v>6010</v>
      </c>
      <c r="N11" s="234" t="e">
        <f t="shared" ca="1" si="1"/>
        <v>#N/A</v>
      </c>
      <c r="O11" s="234" t="e">
        <f t="shared" ca="1" si="2"/>
        <v>#N/A</v>
      </c>
      <c r="Q11" s="234" t="s">
        <v>18</v>
      </c>
    </row>
    <row r="12" spans="1:17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  <c r="L12" s="131" t="s">
        <v>28</v>
      </c>
      <c r="M12" s="132">
        <f t="shared" ca="1" si="0"/>
        <v>6331</v>
      </c>
      <c r="N12" s="234" t="e">
        <f t="shared" ca="1" si="1"/>
        <v>#N/A</v>
      </c>
      <c r="O12" s="234" t="e">
        <f t="shared" ca="1" si="2"/>
        <v>#N/A</v>
      </c>
      <c r="Q12" s="234" t="s">
        <v>19</v>
      </c>
    </row>
    <row r="13" spans="1:17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  <c r="L13" s="138" t="s">
        <v>29</v>
      </c>
      <c r="M13" s="132">
        <f t="shared" ca="1" si="0"/>
        <v>7173</v>
      </c>
      <c r="N13" s="234" t="e">
        <f t="shared" ca="1" si="1"/>
        <v>#N/A</v>
      </c>
      <c r="O13" s="234" t="e">
        <f t="shared" ca="1" si="2"/>
        <v>#N/A</v>
      </c>
    </row>
    <row r="14" spans="1:17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  <c r="L14" s="138" t="s">
        <v>30</v>
      </c>
      <c r="M14" s="132">
        <f t="shared" ca="1" si="0"/>
        <v>6313</v>
      </c>
      <c r="N14" s="234" t="e">
        <f t="shared" ca="1" si="1"/>
        <v>#N/A</v>
      </c>
      <c r="O14" s="234" t="e">
        <f t="shared" ca="1" si="2"/>
        <v>#N/A</v>
      </c>
    </row>
    <row r="15" spans="1:17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  <c r="L15" s="138" t="s">
        <v>31</v>
      </c>
      <c r="M15" s="132">
        <f t="shared" ca="1" si="0"/>
        <v>0</v>
      </c>
      <c r="N15" s="234" t="e">
        <f t="shared" ca="1" si="1"/>
        <v>#N/A</v>
      </c>
      <c r="O15" s="234" t="e">
        <f t="shared" ca="1" si="2"/>
        <v>#N/A</v>
      </c>
    </row>
    <row r="16" spans="1:17">
      <c r="A16" s="140" t="s">
        <v>32</v>
      </c>
      <c r="B16" s="141">
        <f t="shared" ref="B16:J16" si="3">SUM(B4:B15)</f>
        <v>58544</v>
      </c>
      <c r="C16" s="141">
        <f t="shared" si="3"/>
        <v>30048</v>
      </c>
      <c r="D16" s="141">
        <f t="shared" si="3"/>
        <v>14445</v>
      </c>
      <c r="E16" s="141">
        <f t="shared" si="3"/>
        <v>1554</v>
      </c>
      <c r="F16" s="142">
        <f t="shared" si="3"/>
        <v>3714</v>
      </c>
      <c r="G16" s="141">
        <f t="shared" si="3"/>
        <v>296</v>
      </c>
      <c r="H16" s="143">
        <f t="shared" si="3"/>
        <v>28075.739999999998</v>
      </c>
      <c r="I16" s="143">
        <f t="shared" si="3"/>
        <v>7000</v>
      </c>
      <c r="J16" s="143">
        <f t="shared" si="3"/>
        <v>478511</v>
      </c>
    </row>
    <row r="17" spans="1:10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</row>
    <row r="18" spans="1:10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</row>
    <row r="19" spans="1:10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</row>
    <row r="20" spans="1:10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dimension ref="A1"/>
  <sheetViews>
    <sheetView showGridLines="0" showRowColHeaders="0" workbookViewId="0">
      <selection activeCell="T17" sqref="T17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List Box 2">
              <controlPr defaultSize="0" autoLine="0" autoPict="0">
                <anchor moveWithCells="1">
                  <from>
                    <xdr:col>18</xdr:col>
                    <xdr:colOff>160020</xdr:colOff>
                    <xdr:row>5</xdr:row>
                    <xdr:rowOff>7620</xdr:rowOff>
                  </from>
                  <to>
                    <xdr:col>22</xdr:col>
                    <xdr:colOff>297180</xdr:colOff>
                    <xdr:row>13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dimension ref="A1:K375"/>
  <sheetViews>
    <sheetView showGridLines="0" zoomScale="90" zoomScaleNormal="90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L8" sqref="L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224" t="s">
        <v>20</v>
      </c>
    </row>
    <row r="3" spans="1:11">
      <c r="A3" s="225" t="s">
        <v>11</v>
      </c>
      <c r="B3" s="207"/>
      <c r="C3" s="213"/>
      <c r="D3" s="213"/>
      <c r="E3" s="213"/>
      <c r="F3" s="214"/>
      <c r="G3" s="208"/>
      <c r="H3" s="213"/>
      <c r="I3" s="215"/>
      <c r="J3" s="215"/>
      <c r="K3" s="216">
        <f t="array" ref="K3">SUM(IF(TEXT(A11:A375,"MMMM")=K2,K11:K375))</f>
        <v>50050</v>
      </c>
    </row>
    <row r="4" spans="1:11">
      <c r="A4" s="211" t="s">
        <v>12</v>
      </c>
      <c r="B4" s="207"/>
      <c r="C4" s="213"/>
      <c r="D4" s="145"/>
      <c r="E4" s="145"/>
      <c r="F4" s="145"/>
      <c r="G4" s="208"/>
      <c r="H4" s="145"/>
      <c r="I4" s="217"/>
      <c r="J4" s="217"/>
      <c r="K4" s="216">
        <f t="array" ref="K4">SUM(IF(TEXT(A11:A375,"MMMM")=K2,I11:J375))</f>
        <v>2024</v>
      </c>
    </row>
    <row r="5" spans="1:11">
      <c r="A5" s="211" t="s">
        <v>6</v>
      </c>
      <c r="B5" s="207"/>
      <c r="C5" s="213"/>
      <c r="D5" s="145"/>
      <c r="E5" s="145"/>
      <c r="F5" s="145"/>
      <c r="G5" s="208"/>
      <c r="H5" s="145"/>
      <c r="I5" s="217"/>
      <c r="J5" s="217"/>
      <c r="K5" s="216">
        <f t="array" ref="K5">SUM(IF(TEXT(A11:A375,"MMMM")=K2,G11:G375))</f>
        <v>273</v>
      </c>
    </row>
    <row r="6" spans="1:11">
      <c r="A6" s="212" t="s">
        <v>13</v>
      </c>
      <c r="B6" s="209"/>
      <c r="C6" s="213"/>
      <c r="D6" s="151"/>
      <c r="E6" s="151"/>
      <c r="F6" s="151"/>
      <c r="G6" s="210"/>
      <c r="H6" s="151"/>
      <c r="I6" s="218"/>
      <c r="J6" s="218"/>
      <c r="K6" s="216">
        <f t="array" ref="K6">SUM(K3:K4)-SUM(IF(TEXT(A11:A375,"MMMM")=K2,J11:J375))</f>
        <v>51274</v>
      </c>
    </row>
    <row r="7" spans="1:11">
      <c r="A7" s="211" t="s">
        <v>14</v>
      </c>
      <c r="B7" s="207"/>
      <c r="C7" s="213"/>
      <c r="D7" s="145"/>
      <c r="E7" s="145"/>
      <c r="F7" s="145"/>
      <c r="G7" s="208"/>
      <c r="H7" s="145"/>
      <c r="I7" s="217"/>
      <c r="J7" s="217"/>
      <c r="K7" s="216">
        <f>K6*0.35-K5</f>
        <v>17672.899999999998</v>
      </c>
    </row>
    <row r="9" spans="1:11" ht="15" thickBot="1">
      <c r="C9" s="232">
        <f t="array" ref="C9">SUM(IF(TEXT($A$11:$A$375,"MMMM")=$K$2,C11:C375))</f>
        <v>5793</v>
      </c>
      <c r="D9" s="232">
        <f t="array" ref="D9">SUM(IF(TEXT($A$11:$A$375,"MMMM")=$K$2,D11:D375))</f>
        <v>2456</v>
      </c>
      <c r="E9" s="232">
        <f t="array" ref="E9">SUM(IF(TEXT($A$11:$A$375,"MMMM")=$K$2,E11:E375))</f>
        <v>1228</v>
      </c>
      <c r="F9" s="232">
        <f t="array" ref="F9">SUM(IF(TEXT($A$11:$A$375,"MMMM")=$K$2,F11:F375))</f>
        <v>120</v>
      </c>
      <c r="G9" s="233">
        <f t="array" ref="G9">SUM(IF(TEXT($A$11:$A$375,"MMMM")=$K$2,G11:G375))</f>
        <v>273</v>
      </c>
      <c r="H9" s="232">
        <f t="array" ref="H9">SUM(IF(TEXT($A$11:$A$375,"MMMM")=$K$2,H11:H375))</f>
        <v>23</v>
      </c>
      <c r="I9" s="233">
        <f t="array" ref="I9">SUM(IF(TEXT($A$11:$A$375,"MMMM")=$K$2,I11:I375))</f>
        <v>1224</v>
      </c>
      <c r="J9" s="233">
        <f t="array" ref="J9">SUM(IF(TEXT($A$11:$A$375,"MMMM")=$K$2,J11:J375))</f>
        <v>800</v>
      </c>
    </row>
    <row r="10" spans="1:11" ht="28.2" thickBot="1">
      <c r="A10" s="116" t="s">
        <v>0</v>
      </c>
      <c r="B10" s="188" t="s">
        <v>1</v>
      </c>
      <c r="C10" s="226" t="s">
        <v>2</v>
      </c>
      <c r="D10" s="227" t="s">
        <v>3</v>
      </c>
      <c r="E10" s="227" t="s">
        <v>4</v>
      </c>
      <c r="F10" s="228" t="s">
        <v>5</v>
      </c>
      <c r="G10" s="229" t="s">
        <v>6</v>
      </c>
      <c r="H10" s="230" t="s">
        <v>7</v>
      </c>
      <c r="I10" s="231" t="s">
        <v>8</v>
      </c>
      <c r="J10" s="231" t="s">
        <v>9</v>
      </c>
      <c r="K10" s="189" t="s">
        <v>10</v>
      </c>
    </row>
    <row r="11" spans="1:11" ht="15" thickBot="1">
      <c r="A11" s="206">
        <v>44197</v>
      </c>
      <c r="B11" s="190">
        <v>1237</v>
      </c>
      <c r="C11" s="125">
        <v>1</v>
      </c>
      <c r="D11" s="126">
        <v>2</v>
      </c>
      <c r="E11" s="127">
        <v>1</v>
      </c>
      <c r="F11" s="127">
        <v>0</v>
      </c>
      <c r="G11" s="191">
        <v>0</v>
      </c>
      <c r="H11" s="127">
        <v>0</v>
      </c>
      <c r="I11" s="192">
        <v>0</v>
      </c>
      <c r="J11" s="192">
        <v>0</v>
      </c>
      <c r="K11" s="193">
        <v>0</v>
      </c>
    </row>
    <row r="12" spans="1:11" ht="15" thickBot="1">
      <c r="A12" s="206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94">
        <v>0</v>
      </c>
      <c r="H12" s="134">
        <v>0</v>
      </c>
      <c r="I12" s="195">
        <v>0</v>
      </c>
      <c r="J12" s="195">
        <v>0</v>
      </c>
      <c r="K12" s="196">
        <v>278</v>
      </c>
    </row>
    <row r="13" spans="1:11" ht="15" thickBot="1">
      <c r="A13" s="206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94">
        <v>0</v>
      </c>
      <c r="H13" s="134">
        <v>0</v>
      </c>
      <c r="I13" s="195">
        <v>0</v>
      </c>
      <c r="J13" s="195">
        <v>0</v>
      </c>
      <c r="K13" s="196">
        <v>0</v>
      </c>
    </row>
    <row r="14" spans="1:11" ht="15" thickBot="1">
      <c r="A14" s="206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94">
        <v>37</v>
      </c>
      <c r="H14" s="134">
        <v>3</v>
      </c>
      <c r="I14" s="195">
        <v>0</v>
      </c>
      <c r="J14" s="195">
        <v>0</v>
      </c>
      <c r="K14" s="196">
        <v>1566</v>
      </c>
    </row>
    <row r="15" spans="1:11" ht="15" thickBot="1">
      <c r="A15" s="206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94">
        <v>0</v>
      </c>
      <c r="H15" s="134">
        <v>0</v>
      </c>
      <c r="I15" s="195">
        <v>0</v>
      </c>
      <c r="J15" s="195">
        <v>0</v>
      </c>
      <c r="K15" s="196">
        <v>2555</v>
      </c>
    </row>
    <row r="16" spans="1:11" ht="15" thickBot="1">
      <c r="A16" s="206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94">
        <v>18</v>
      </c>
      <c r="H16" s="134">
        <v>2</v>
      </c>
      <c r="I16" s="195">
        <v>0</v>
      </c>
      <c r="J16" s="195">
        <v>200</v>
      </c>
      <c r="K16" s="196">
        <v>2705</v>
      </c>
    </row>
    <row r="17" spans="1:11" ht="15" thickBot="1">
      <c r="A17" s="206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94">
        <v>18</v>
      </c>
      <c r="H17" s="134">
        <v>2</v>
      </c>
      <c r="I17" s="195">
        <v>0</v>
      </c>
      <c r="J17" s="195">
        <v>0</v>
      </c>
      <c r="K17" s="196">
        <v>2500</v>
      </c>
    </row>
    <row r="18" spans="1:11" ht="15" thickBot="1">
      <c r="A18" s="206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94">
        <v>0</v>
      </c>
      <c r="H18" s="134">
        <v>0</v>
      </c>
      <c r="I18" s="195">
        <v>204</v>
      </c>
      <c r="J18" s="195">
        <v>0</v>
      </c>
      <c r="K18" s="196">
        <v>1656</v>
      </c>
    </row>
    <row r="19" spans="1:11" ht="15" thickBot="1">
      <c r="A19" s="206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94">
        <v>0</v>
      </c>
      <c r="H19" s="134">
        <v>0</v>
      </c>
      <c r="I19" s="195">
        <v>0</v>
      </c>
      <c r="J19" s="195">
        <v>0</v>
      </c>
      <c r="K19" s="196">
        <v>483</v>
      </c>
    </row>
    <row r="20" spans="1:11" ht="15" thickBot="1">
      <c r="A20" s="206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94">
        <v>0</v>
      </c>
      <c r="H20" s="134">
        <v>0</v>
      </c>
      <c r="I20" s="195">
        <v>0</v>
      </c>
      <c r="J20" s="195">
        <v>0</v>
      </c>
      <c r="K20" s="196">
        <v>89</v>
      </c>
    </row>
    <row r="21" spans="1:11" ht="15" thickBot="1">
      <c r="A21" s="206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94">
        <v>11</v>
      </c>
      <c r="H21" s="134">
        <v>1</v>
      </c>
      <c r="I21" s="195">
        <v>0</v>
      </c>
      <c r="J21" s="195">
        <v>0</v>
      </c>
      <c r="K21" s="196">
        <v>1893</v>
      </c>
    </row>
    <row r="22" spans="1:11" ht="15" thickBot="1">
      <c r="A22" s="206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94">
        <v>11</v>
      </c>
      <c r="H22" s="134">
        <v>1</v>
      </c>
      <c r="I22" s="195">
        <v>0</v>
      </c>
      <c r="J22" s="195">
        <v>0</v>
      </c>
      <c r="K22" s="196">
        <v>2724</v>
      </c>
    </row>
    <row r="23" spans="1:11" ht="15" thickBot="1">
      <c r="A23" s="206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94">
        <v>9</v>
      </c>
      <c r="H23" s="134">
        <v>1</v>
      </c>
      <c r="I23" s="195">
        <v>1020</v>
      </c>
      <c r="J23" s="195">
        <v>0</v>
      </c>
      <c r="K23" s="196">
        <v>3362</v>
      </c>
    </row>
    <row r="24" spans="1:11" ht="15" thickBot="1">
      <c r="A24" s="206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94">
        <v>0</v>
      </c>
      <c r="H24" s="134">
        <v>0</v>
      </c>
      <c r="I24" s="195">
        <v>0</v>
      </c>
      <c r="J24" s="195">
        <v>200</v>
      </c>
      <c r="K24" s="196">
        <v>2892</v>
      </c>
    </row>
    <row r="25" spans="1:11" ht="15" thickBot="1">
      <c r="A25" s="206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94">
        <v>24</v>
      </c>
      <c r="H25" s="134">
        <v>2</v>
      </c>
      <c r="I25" s="195">
        <v>0</v>
      </c>
      <c r="J25" s="195">
        <v>0</v>
      </c>
      <c r="K25" s="196">
        <v>2251</v>
      </c>
    </row>
    <row r="26" spans="1:11" ht="15" thickBot="1">
      <c r="A26" s="206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94">
        <v>0</v>
      </c>
      <c r="H26" s="134">
        <v>0</v>
      </c>
      <c r="I26" s="195">
        <v>0</v>
      </c>
      <c r="J26" s="195">
        <v>0</v>
      </c>
      <c r="K26" s="196">
        <v>466</v>
      </c>
    </row>
    <row r="27" spans="1:11" ht="15" thickBot="1">
      <c r="A27" s="206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94">
        <v>0</v>
      </c>
      <c r="H27" s="134">
        <v>0</v>
      </c>
      <c r="I27" s="195">
        <v>0</v>
      </c>
      <c r="J27" s="195">
        <v>0</v>
      </c>
      <c r="K27" s="196">
        <v>29</v>
      </c>
    </row>
    <row r="28" spans="1:11" ht="15" thickBot="1">
      <c r="A28" s="206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94">
        <v>24</v>
      </c>
      <c r="H28" s="134">
        <v>2</v>
      </c>
      <c r="I28" s="195">
        <v>0</v>
      </c>
      <c r="J28" s="195">
        <v>200</v>
      </c>
      <c r="K28" s="196">
        <v>2537</v>
      </c>
    </row>
    <row r="29" spans="1:11" ht="15" thickBot="1">
      <c r="A29" s="206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94">
        <v>9</v>
      </c>
      <c r="H29" s="134">
        <v>1</v>
      </c>
      <c r="I29" s="195"/>
      <c r="J29" s="195">
        <v>200</v>
      </c>
      <c r="K29" s="197">
        <v>3058</v>
      </c>
    </row>
    <row r="30" spans="1:11" ht="15" thickBot="1">
      <c r="A30" s="206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94">
        <v>0</v>
      </c>
      <c r="H30" s="134">
        <v>0</v>
      </c>
      <c r="I30" s="195">
        <v>0</v>
      </c>
      <c r="J30" s="195">
        <v>0</v>
      </c>
      <c r="K30" s="197">
        <v>535</v>
      </c>
    </row>
    <row r="31" spans="1:11" ht="15" thickBot="1">
      <c r="A31" s="206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94">
        <v>30</v>
      </c>
      <c r="H31" s="134">
        <v>2</v>
      </c>
      <c r="I31" s="195">
        <v>0</v>
      </c>
      <c r="J31" s="195">
        <v>0</v>
      </c>
      <c r="K31" s="197">
        <v>2513</v>
      </c>
    </row>
    <row r="32" spans="1:11" ht="15" thickBot="1">
      <c r="A32" s="206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94">
        <v>55</v>
      </c>
      <c r="H32" s="134">
        <v>3</v>
      </c>
      <c r="I32" s="195">
        <v>0</v>
      </c>
      <c r="J32" s="195">
        <v>0</v>
      </c>
      <c r="K32" s="197">
        <v>2218</v>
      </c>
    </row>
    <row r="33" spans="1:11" ht="15" thickBot="1">
      <c r="A33" s="206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94">
        <v>0</v>
      </c>
      <c r="H33" s="134">
        <v>0</v>
      </c>
      <c r="I33" s="195">
        <v>0</v>
      </c>
      <c r="J33" s="195">
        <v>0</v>
      </c>
      <c r="K33" s="197">
        <v>348</v>
      </c>
    </row>
    <row r="34" spans="1:11" ht="15" thickBot="1">
      <c r="A34" s="206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94">
        <v>0</v>
      </c>
      <c r="H34" s="134">
        <v>0</v>
      </c>
      <c r="I34" s="195">
        <v>0</v>
      </c>
      <c r="J34" s="195">
        <v>0</v>
      </c>
      <c r="K34" s="198">
        <v>62</v>
      </c>
    </row>
    <row r="35" spans="1:11" ht="15" thickBot="1">
      <c r="A35" s="206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94">
        <v>9</v>
      </c>
      <c r="H35" s="134">
        <v>1</v>
      </c>
      <c r="I35" s="195">
        <v>0</v>
      </c>
      <c r="J35" s="195">
        <v>0</v>
      </c>
      <c r="K35" s="199">
        <v>2327</v>
      </c>
    </row>
    <row r="36" spans="1:11" ht="15" thickBot="1">
      <c r="A36" s="206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94">
        <v>0</v>
      </c>
      <c r="H36" s="134">
        <v>0</v>
      </c>
      <c r="I36" s="195">
        <v>0</v>
      </c>
      <c r="J36" s="195">
        <v>0</v>
      </c>
      <c r="K36" s="198">
        <v>3052</v>
      </c>
    </row>
    <row r="37" spans="1:11" ht="15" thickBot="1">
      <c r="A37" s="206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94">
        <v>9</v>
      </c>
      <c r="H37" s="134">
        <v>1</v>
      </c>
      <c r="I37" s="195">
        <v>0</v>
      </c>
      <c r="J37" s="195">
        <v>0</v>
      </c>
      <c r="K37" s="198">
        <v>2777</v>
      </c>
    </row>
    <row r="38" spans="1:11" ht="15" thickBot="1">
      <c r="A38" s="206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94">
        <v>9</v>
      </c>
      <c r="H38" s="134">
        <v>1</v>
      </c>
      <c r="I38" s="195">
        <v>0</v>
      </c>
      <c r="J38" s="195">
        <v>0</v>
      </c>
      <c r="K38" s="199">
        <v>2739</v>
      </c>
    </row>
    <row r="39" spans="1:11" ht="15" thickBot="1">
      <c r="A39" s="206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94">
        <v>0</v>
      </c>
      <c r="H39" s="134">
        <v>0</v>
      </c>
      <c r="I39" s="195">
        <v>0</v>
      </c>
      <c r="J39" s="195">
        <v>0</v>
      </c>
      <c r="K39" s="197">
        <v>1953</v>
      </c>
    </row>
    <row r="40" spans="1:11" ht="15" thickBot="1">
      <c r="A40" s="206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94">
        <v>0</v>
      </c>
      <c r="H40" s="134">
        <v>0</v>
      </c>
      <c r="I40" s="195">
        <v>0</v>
      </c>
      <c r="J40" s="195">
        <v>0</v>
      </c>
      <c r="K40" s="197">
        <v>425</v>
      </c>
    </row>
    <row r="41" spans="1:11" ht="15" thickBot="1">
      <c r="A41" s="206">
        <v>44227</v>
      </c>
      <c r="B41" s="132">
        <f t="shared" si="0"/>
        <v>1267</v>
      </c>
      <c r="C41" s="200">
        <v>5</v>
      </c>
      <c r="D41" s="201">
        <v>8</v>
      </c>
      <c r="E41" s="202">
        <v>2</v>
      </c>
      <c r="F41" s="202">
        <v>0</v>
      </c>
      <c r="G41" s="203"/>
      <c r="H41" s="202">
        <v>0</v>
      </c>
      <c r="I41" s="204">
        <v>0</v>
      </c>
      <c r="J41" s="204">
        <v>0</v>
      </c>
      <c r="K41" s="205">
        <v>57</v>
      </c>
    </row>
    <row r="42" spans="1:11" ht="15" thickBot="1">
      <c r="A42" s="206">
        <v>44228</v>
      </c>
      <c r="B42" s="190">
        <v>1268</v>
      </c>
      <c r="C42" s="125">
        <v>325</v>
      </c>
      <c r="D42" s="126">
        <v>136</v>
      </c>
      <c r="E42" s="127">
        <v>64</v>
      </c>
      <c r="F42" s="127">
        <v>6</v>
      </c>
      <c r="G42" s="191">
        <v>0</v>
      </c>
      <c r="H42" s="127">
        <v>0</v>
      </c>
      <c r="I42" s="192">
        <v>0</v>
      </c>
      <c r="J42" s="192">
        <v>0</v>
      </c>
      <c r="K42" s="193">
        <v>2793</v>
      </c>
    </row>
    <row r="43" spans="1:11" ht="15" thickBot="1">
      <c r="A43" s="206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94">
        <v>13</v>
      </c>
      <c r="H43" s="134">
        <v>1</v>
      </c>
      <c r="I43" s="195">
        <v>200</v>
      </c>
      <c r="J43" s="195">
        <v>0</v>
      </c>
      <c r="K43" s="196">
        <v>2688</v>
      </c>
    </row>
    <row r="44" spans="1:11" ht="15" thickBot="1">
      <c r="A44" s="206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94">
        <v>9</v>
      </c>
      <c r="H44" s="134">
        <v>1</v>
      </c>
      <c r="I44" s="195">
        <v>1000</v>
      </c>
      <c r="J44" s="195">
        <v>200</v>
      </c>
      <c r="K44" s="196">
        <v>2711</v>
      </c>
    </row>
    <row r="45" spans="1:11" ht="15" thickBot="1">
      <c r="A45" s="206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94">
        <v>0</v>
      </c>
      <c r="H45" s="134">
        <v>0</v>
      </c>
      <c r="I45" s="195">
        <v>0</v>
      </c>
      <c r="J45" s="195">
        <v>0</v>
      </c>
      <c r="K45" s="196">
        <v>2330</v>
      </c>
    </row>
    <row r="46" spans="1:11" ht="15" thickBot="1">
      <c r="A46" s="206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94">
        <v>18</v>
      </c>
      <c r="H46" s="134">
        <v>2</v>
      </c>
      <c r="I46" s="195">
        <v>0</v>
      </c>
      <c r="J46" s="195">
        <v>0</v>
      </c>
      <c r="K46" s="196">
        <v>2123</v>
      </c>
    </row>
    <row r="47" spans="1:11" ht="15" thickBot="1">
      <c r="A47" s="206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94">
        <v>0</v>
      </c>
      <c r="H47" s="134">
        <v>0</v>
      </c>
      <c r="I47" s="195">
        <v>0</v>
      </c>
      <c r="J47" s="195">
        <v>0</v>
      </c>
      <c r="K47" s="196">
        <v>321</v>
      </c>
    </row>
    <row r="48" spans="1:11" ht="15" thickBot="1">
      <c r="A48" s="206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94">
        <v>0</v>
      </c>
      <c r="H48" s="134">
        <v>0</v>
      </c>
      <c r="I48" s="195">
        <v>0</v>
      </c>
      <c r="J48" s="195">
        <v>0</v>
      </c>
      <c r="K48" s="196">
        <v>34</v>
      </c>
    </row>
    <row r="49" spans="1:11" ht="15" thickBot="1">
      <c r="A49" s="206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94">
        <v>0</v>
      </c>
      <c r="H49" s="134">
        <v>0</v>
      </c>
      <c r="I49" s="195">
        <v>0</v>
      </c>
      <c r="J49" s="195">
        <v>0</v>
      </c>
      <c r="K49" s="196">
        <v>2135</v>
      </c>
    </row>
    <row r="50" spans="1:11" ht="15" thickBot="1">
      <c r="A50" s="206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94">
        <v>0</v>
      </c>
      <c r="H50" s="134">
        <v>0</v>
      </c>
      <c r="I50" s="195">
        <v>204.39</v>
      </c>
      <c r="J50" s="195">
        <v>0</v>
      </c>
      <c r="K50" s="196">
        <v>3403</v>
      </c>
    </row>
    <row r="51" spans="1:11" ht="15" thickBot="1">
      <c r="A51" s="206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94">
        <v>18</v>
      </c>
      <c r="H51" s="134">
        <v>2</v>
      </c>
      <c r="I51" s="195">
        <v>0</v>
      </c>
      <c r="J51" s="195">
        <v>0</v>
      </c>
      <c r="K51" s="196">
        <v>2413</v>
      </c>
    </row>
    <row r="52" spans="1:11" ht="15" thickBot="1">
      <c r="A52" s="206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94">
        <v>9</v>
      </c>
      <c r="H52" s="134">
        <v>1</v>
      </c>
      <c r="I52" s="195">
        <v>0</v>
      </c>
      <c r="J52" s="195">
        <v>0</v>
      </c>
      <c r="K52" s="196">
        <v>2861</v>
      </c>
    </row>
    <row r="53" spans="1:11" ht="15" thickBot="1">
      <c r="A53" s="206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94">
        <v>9</v>
      </c>
      <c r="H53" s="134">
        <v>1</v>
      </c>
      <c r="I53" s="195">
        <v>0</v>
      </c>
      <c r="J53" s="195">
        <v>0</v>
      </c>
      <c r="K53" s="196">
        <v>1952</v>
      </c>
    </row>
    <row r="54" spans="1:11" ht="15" thickBot="1">
      <c r="A54" s="206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94">
        <v>0</v>
      </c>
      <c r="H54" s="134">
        <v>0</v>
      </c>
      <c r="I54" s="195">
        <v>0</v>
      </c>
      <c r="J54" s="195">
        <v>0</v>
      </c>
      <c r="K54" s="196">
        <v>390</v>
      </c>
    </row>
    <row r="55" spans="1:11" ht="15" thickBot="1">
      <c r="A55" s="206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94">
        <v>0</v>
      </c>
      <c r="H55" s="134">
        <v>0</v>
      </c>
      <c r="I55" s="195">
        <v>0</v>
      </c>
      <c r="J55" s="195">
        <v>0</v>
      </c>
      <c r="K55" s="196">
        <v>0</v>
      </c>
    </row>
    <row r="56" spans="1:11" ht="15" thickBot="1">
      <c r="A56" s="206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94">
        <v>0</v>
      </c>
      <c r="H56" s="134">
        <v>0</v>
      </c>
      <c r="I56" s="195">
        <v>0</v>
      </c>
      <c r="J56" s="195">
        <v>0</v>
      </c>
      <c r="K56" s="196">
        <v>751</v>
      </c>
    </row>
    <row r="57" spans="1:11" ht="15" thickBot="1">
      <c r="A57" s="206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94">
        <v>0</v>
      </c>
      <c r="H57" s="134">
        <v>0</v>
      </c>
      <c r="I57" s="195">
        <v>0</v>
      </c>
      <c r="J57" s="195">
        <v>0</v>
      </c>
      <c r="K57" s="196">
        <v>57</v>
      </c>
    </row>
    <row r="58" spans="1:11" ht="15" thickBot="1">
      <c r="A58" s="206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94">
        <v>19</v>
      </c>
      <c r="H58" s="134">
        <v>1</v>
      </c>
      <c r="I58" s="195">
        <v>0</v>
      </c>
      <c r="J58" s="195">
        <v>0</v>
      </c>
      <c r="K58" s="196">
        <v>1626</v>
      </c>
    </row>
    <row r="59" spans="1:11" ht="15" thickBot="1">
      <c r="A59" s="206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94">
        <v>9</v>
      </c>
      <c r="H59" s="134">
        <v>1</v>
      </c>
      <c r="I59" s="195">
        <v>0</v>
      </c>
      <c r="J59" s="195">
        <v>0</v>
      </c>
      <c r="K59" s="196">
        <v>2279</v>
      </c>
    </row>
    <row r="60" spans="1:11" ht="15" thickBot="1">
      <c r="A60" s="206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94">
        <v>0</v>
      </c>
      <c r="H60" s="134">
        <v>0</v>
      </c>
      <c r="I60" s="195">
        <v>0</v>
      </c>
      <c r="J60" s="195">
        <v>0</v>
      </c>
      <c r="K60" s="197">
        <v>2041</v>
      </c>
    </row>
    <row r="61" spans="1:11" ht="15" thickBot="1">
      <c r="A61" s="206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94">
        <v>0</v>
      </c>
      <c r="H61" s="134">
        <v>0</v>
      </c>
      <c r="I61" s="195">
        <v>0</v>
      </c>
      <c r="J61" s="195">
        <v>200</v>
      </c>
      <c r="K61" s="197">
        <v>839</v>
      </c>
    </row>
    <row r="62" spans="1:11" ht="15" thickBot="1">
      <c r="A62" s="206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94">
        <v>0</v>
      </c>
      <c r="H62" s="134">
        <v>0</v>
      </c>
      <c r="I62" s="195">
        <v>0</v>
      </c>
      <c r="J62" s="195">
        <v>0</v>
      </c>
      <c r="K62" s="197">
        <v>80</v>
      </c>
    </row>
    <row r="63" spans="1:11" ht="15" thickBot="1">
      <c r="A63" s="206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94">
        <v>24</v>
      </c>
      <c r="H63" s="134">
        <v>2</v>
      </c>
      <c r="I63" s="195">
        <v>0</v>
      </c>
      <c r="J63" s="195">
        <v>0</v>
      </c>
      <c r="K63" s="197">
        <v>2563</v>
      </c>
    </row>
    <row r="64" spans="1:11" ht="15" thickBot="1">
      <c r="A64" s="206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94">
        <v>37</v>
      </c>
      <c r="H64" s="134">
        <v>3</v>
      </c>
      <c r="I64" s="195">
        <v>0</v>
      </c>
      <c r="J64" s="195">
        <v>200</v>
      </c>
      <c r="K64" s="197">
        <v>3486</v>
      </c>
    </row>
    <row r="65" spans="1:11" ht="15" thickBot="1">
      <c r="A65" s="206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94">
        <v>18</v>
      </c>
      <c r="H65" s="134">
        <v>2</v>
      </c>
      <c r="I65" s="195">
        <v>0</v>
      </c>
      <c r="J65" s="195">
        <v>0</v>
      </c>
      <c r="K65" s="198">
        <v>3069</v>
      </c>
    </row>
    <row r="66" spans="1:11" ht="15" thickBot="1">
      <c r="A66" s="206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94">
        <v>0</v>
      </c>
      <c r="H66" s="134">
        <v>0</v>
      </c>
      <c r="I66" s="195">
        <v>0</v>
      </c>
      <c r="J66" s="195">
        <v>0</v>
      </c>
      <c r="K66" s="199">
        <v>3077</v>
      </c>
    </row>
    <row r="67" spans="1:11" ht="15" thickBot="1">
      <c r="A67" s="206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94">
        <v>24</v>
      </c>
      <c r="H67" s="134">
        <v>2</v>
      </c>
      <c r="I67" s="195">
        <v>0</v>
      </c>
      <c r="J67" s="195">
        <v>0</v>
      </c>
      <c r="K67" s="198">
        <v>2593</v>
      </c>
    </row>
    <row r="68" spans="1:11" ht="15" thickBot="1">
      <c r="A68" s="206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94">
        <v>0</v>
      </c>
      <c r="H68" s="134">
        <v>0</v>
      </c>
      <c r="I68" s="195">
        <v>0</v>
      </c>
      <c r="J68" s="195">
        <v>0</v>
      </c>
      <c r="K68" s="198">
        <v>459</v>
      </c>
    </row>
    <row r="69" spans="1:11" ht="15" thickBot="1">
      <c r="A69" s="206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94">
        <v>0</v>
      </c>
      <c r="H69" s="134">
        <v>0</v>
      </c>
      <c r="I69" s="195">
        <v>0</v>
      </c>
      <c r="J69" s="195">
        <v>0</v>
      </c>
      <c r="K69" s="199">
        <v>22</v>
      </c>
    </row>
    <row r="70" spans="1:11" ht="15" thickBot="1">
      <c r="A70" s="206">
        <v>44256</v>
      </c>
      <c r="B70" s="190">
        <v>1296</v>
      </c>
      <c r="C70" s="125">
        <v>346</v>
      </c>
      <c r="D70" s="126">
        <v>139</v>
      </c>
      <c r="E70" s="127">
        <v>77</v>
      </c>
      <c r="F70" s="127">
        <v>6</v>
      </c>
      <c r="G70" s="191">
        <v>9</v>
      </c>
      <c r="H70" s="127">
        <v>1</v>
      </c>
      <c r="I70" s="192">
        <v>0</v>
      </c>
      <c r="J70" s="192">
        <v>200</v>
      </c>
      <c r="K70" s="193">
        <v>2975</v>
      </c>
    </row>
    <row r="71" spans="1:11" ht="15" thickBot="1">
      <c r="A71" s="206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94">
        <v>9</v>
      </c>
      <c r="H71" s="134">
        <v>1</v>
      </c>
      <c r="I71" s="195">
        <v>1000</v>
      </c>
      <c r="J71" s="195">
        <v>0</v>
      </c>
      <c r="K71" s="196">
        <v>3065</v>
      </c>
    </row>
    <row r="72" spans="1:11" ht="15" thickBot="1">
      <c r="A72" s="206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94">
        <v>18</v>
      </c>
      <c r="H72" s="134">
        <v>2</v>
      </c>
      <c r="I72" s="195">
        <v>0</v>
      </c>
      <c r="J72" s="195">
        <v>0</v>
      </c>
      <c r="K72" s="196">
        <v>3251</v>
      </c>
    </row>
    <row r="73" spans="1:11" ht="15" thickBot="1">
      <c r="A73" s="206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94">
        <v>0</v>
      </c>
      <c r="H73" s="134">
        <v>0</v>
      </c>
      <c r="I73" s="195">
        <v>0</v>
      </c>
      <c r="J73" s="195">
        <v>0</v>
      </c>
      <c r="K73" s="196">
        <v>2325</v>
      </c>
    </row>
    <row r="74" spans="1:11" ht="15" thickBot="1">
      <c r="A74" s="206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94">
        <v>0</v>
      </c>
      <c r="H74" s="134">
        <v>0</v>
      </c>
      <c r="I74" s="195">
        <v>200</v>
      </c>
      <c r="J74" s="195">
        <v>0</v>
      </c>
      <c r="K74" s="196">
        <v>2316</v>
      </c>
    </row>
    <row r="75" spans="1:11" ht="15" thickBot="1">
      <c r="A75" s="206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94">
        <v>0</v>
      </c>
      <c r="H75" s="134">
        <v>0</v>
      </c>
      <c r="I75" s="195">
        <v>0</v>
      </c>
      <c r="J75" s="195">
        <v>0</v>
      </c>
      <c r="K75" s="196">
        <v>475</v>
      </c>
    </row>
    <row r="76" spans="1:11" ht="15" thickBot="1">
      <c r="A76" s="206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94">
        <v>0</v>
      </c>
      <c r="H76" s="134">
        <v>0</v>
      </c>
      <c r="I76" s="195">
        <v>0</v>
      </c>
      <c r="J76" s="195">
        <v>0</v>
      </c>
      <c r="K76" s="196">
        <v>22</v>
      </c>
    </row>
    <row r="77" spans="1:11" ht="15" thickBot="1">
      <c r="A77" s="206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94">
        <v>0</v>
      </c>
      <c r="H77" s="134">
        <v>0</v>
      </c>
      <c r="I77" s="195">
        <v>0</v>
      </c>
      <c r="J77" s="195">
        <v>0</v>
      </c>
      <c r="K77" s="196">
        <v>2692</v>
      </c>
    </row>
    <row r="78" spans="1:11" ht="15" thickBot="1">
      <c r="A78" s="206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94">
        <v>29</v>
      </c>
      <c r="H78" s="134">
        <v>3</v>
      </c>
      <c r="I78" s="195">
        <v>0</v>
      </c>
      <c r="J78" s="195">
        <v>0</v>
      </c>
      <c r="K78" s="196">
        <v>3037</v>
      </c>
    </row>
    <row r="79" spans="1:11" ht="15" thickBot="1">
      <c r="A79" s="206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94">
        <v>40</v>
      </c>
      <c r="H79" s="134">
        <v>4</v>
      </c>
      <c r="I79" s="195">
        <v>0</v>
      </c>
      <c r="J79" s="195">
        <v>0</v>
      </c>
      <c r="K79" s="196">
        <v>2928</v>
      </c>
    </row>
    <row r="80" spans="1:11" ht="15" thickBot="1">
      <c r="A80" s="206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94">
        <v>0</v>
      </c>
      <c r="H80" s="134">
        <v>0</v>
      </c>
      <c r="I80" s="195">
        <v>0</v>
      </c>
      <c r="J80" s="195">
        <v>200</v>
      </c>
      <c r="K80" s="196">
        <v>3178</v>
      </c>
    </row>
    <row r="81" spans="1:11" ht="15" thickBot="1">
      <c r="A81" s="206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94">
        <v>11</v>
      </c>
      <c r="H81" s="134">
        <v>1</v>
      </c>
      <c r="I81" s="195">
        <v>0</v>
      </c>
      <c r="J81" s="195">
        <v>0</v>
      </c>
      <c r="K81" s="196">
        <v>2510</v>
      </c>
    </row>
    <row r="82" spans="1:11" ht="15" thickBot="1">
      <c r="A82" s="206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94">
        <v>0</v>
      </c>
      <c r="H82" s="134">
        <v>0</v>
      </c>
      <c r="I82" s="195">
        <v>0</v>
      </c>
      <c r="J82" s="195">
        <v>0</v>
      </c>
      <c r="K82" s="196">
        <v>538</v>
      </c>
    </row>
    <row r="83" spans="1:11" ht="15" thickBot="1">
      <c r="A83" s="206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94">
        <v>0</v>
      </c>
      <c r="H83" s="134">
        <v>0</v>
      </c>
      <c r="I83" s="195">
        <v>0</v>
      </c>
      <c r="J83" s="195">
        <v>0</v>
      </c>
      <c r="K83" s="196">
        <v>24</v>
      </c>
    </row>
    <row r="84" spans="1:11" ht="15" thickBot="1">
      <c r="A84" s="206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94">
        <v>13</v>
      </c>
      <c r="H84" s="134">
        <v>1</v>
      </c>
      <c r="I84" s="195">
        <v>0</v>
      </c>
      <c r="J84" s="195">
        <v>0</v>
      </c>
      <c r="K84" s="196">
        <v>2485</v>
      </c>
    </row>
    <row r="85" spans="1:11" ht="15" thickBot="1">
      <c r="A85" s="206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94">
        <v>31</v>
      </c>
      <c r="H85" s="134">
        <v>3</v>
      </c>
      <c r="I85" s="195">
        <v>0</v>
      </c>
      <c r="J85" s="195">
        <v>0</v>
      </c>
      <c r="K85" s="196">
        <v>2516</v>
      </c>
    </row>
    <row r="86" spans="1:11" ht="15" thickBot="1">
      <c r="A86" s="206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94">
        <v>0</v>
      </c>
      <c r="H86" s="134">
        <v>0</v>
      </c>
      <c r="I86" s="195">
        <v>0</v>
      </c>
      <c r="J86" s="195">
        <v>0</v>
      </c>
      <c r="K86" s="196">
        <v>2869</v>
      </c>
    </row>
    <row r="87" spans="1:11" ht="15" thickBot="1">
      <c r="A87" s="206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94">
        <v>9</v>
      </c>
      <c r="H87" s="134">
        <v>1</v>
      </c>
      <c r="I87" s="195">
        <v>204</v>
      </c>
      <c r="J87" s="195">
        <v>0</v>
      </c>
      <c r="K87" s="196">
        <v>2852</v>
      </c>
    </row>
    <row r="88" spans="1:11" ht="15" thickBot="1">
      <c r="A88" s="206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94">
        <v>15</v>
      </c>
      <c r="H88" s="134">
        <v>1</v>
      </c>
      <c r="I88" s="195">
        <v>0</v>
      </c>
      <c r="J88" s="195">
        <v>0</v>
      </c>
      <c r="K88" s="197">
        <v>3061</v>
      </c>
    </row>
    <row r="89" spans="1:11" ht="15" thickBot="1">
      <c r="A89" s="206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94">
        <v>0</v>
      </c>
      <c r="H89" s="134">
        <v>0</v>
      </c>
      <c r="I89" s="195">
        <v>0</v>
      </c>
      <c r="J89" s="195">
        <v>0</v>
      </c>
      <c r="K89" s="197">
        <v>532</v>
      </c>
    </row>
    <row r="90" spans="1:11" ht="15" thickBot="1">
      <c r="A90" s="206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94">
        <v>0</v>
      </c>
      <c r="H90" s="134">
        <v>0</v>
      </c>
      <c r="I90" s="195">
        <v>0</v>
      </c>
      <c r="J90" s="195">
        <v>0</v>
      </c>
      <c r="K90" s="197">
        <v>86</v>
      </c>
    </row>
    <row r="91" spans="1:11" ht="15" thickBot="1">
      <c r="A91" s="206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94">
        <v>9</v>
      </c>
      <c r="H91" s="134">
        <v>1</v>
      </c>
      <c r="I91" s="195">
        <v>0</v>
      </c>
      <c r="J91" s="195">
        <v>200</v>
      </c>
      <c r="K91" s="197">
        <v>2325</v>
      </c>
    </row>
    <row r="92" spans="1:11" ht="15" thickBot="1">
      <c r="A92" s="206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94">
        <v>0</v>
      </c>
      <c r="H92" s="134">
        <v>0</v>
      </c>
      <c r="I92" s="195">
        <v>0</v>
      </c>
      <c r="J92" s="195">
        <v>200</v>
      </c>
      <c r="K92" s="197">
        <v>2875</v>
      </c>
    </row>
    <row r="93" spans="1:11" ht="15" thickBot="1">
      <c r="A93" s="206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94">
        <v>36</v>
      </c>
      <c r="H93" s="134">
        <v>4</v>
      </c>
      <c r="I93" s="195">
        <v>0</v>
      </c>
      <c r="J93" s="195">
        <v>0</v>
      </c>
      <c r="K93" s="198">
        <v>2667</v>
      </c>
    </row>
    <row r="94" spans="1:11" ht="15" thickBot="1">
      <c r="A94" s="206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94">
        <v>9</v>
      </c>
      <c r="H94" s="134">
        <v>1</v>
      </c>
      <c r="I94" s="195">
        <v>0</v>
      </c>
      <c r="J94" s="195">
        <v>0</v>
      </c>
      <c r="K94" s="199">
        <v>2976</v>
      </c>
    </row>
    <row r="95" spans="1:11" ht="15" thickBot="1">
      <c r="A95" s="206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94">
        <v>15</v>
      </c>
      <c r="H95" s="134">
        <v>1</v>
      </c>
      <c r="I95" s="195">
        <v>0</v>
      </c>
      <c r="J95" s="195">
        <v>0</v>
      </c>
      <c r="K95" s="198">
        <v>1696</v>
      </c>
    </row>
    <row r="96" spans="1:11" ht="15" thickBot="1">
      <c r="A96" s="206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94">
        <v>0</v>
      </c>
      <c r="H96" s="134">
        <v>0</v>
      </c>
      <c r="I96" s="195">
        <v>0</v>
      </c>
      <c r="J96" s="195">
        <v>0</v>
      </c>
      <c r="K96" s="198">
        <v>192</v>
      </c>
    </row>
    <row r="97" spans="1:11" ht="15" thickBot="1">
      <c r="A97" s="206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94">
        <v>0</v>
      </c>
      <c r="H97" s="134">
        <v>0</v>
      </c>
      <c r="I97" s="195">
        <v>0</v>
      </c>
      <c r="J97" s="195">
        <v>0</v>
      </c>
      <c r="K97" s="199">
        <v>53</v>
      </c>
    </row>
    <row r="98" spans="1:11" ht="15" thickBot="1">
      <c r="A98" s="206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94">
        <v>0</v>
      </c>
      <c r="H98" s="134">
        <v>0</v>
      </c>
      <c r="I98" s="195">
        <v>0</v>
      </c>
      <c r="J98" s="195">
        <v>0</v>
      </c>
      <c r="K98" s="197">
        <v>1736</v>
      </c>
    </row>
    <row r="99" spans="1:11" ht="15" thickBot="1">
      <c r="A99" s="206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94">
        <v>0</v>
      </c>
      <c r="H99" s="134">
        <v>0</v>
      </c>
      <c r="I99" s="195">
        <v>0</v>
      </c>
      <c r="J99" s="195">
        <v>0</v>
      </c>
      <c r="K99" s="197">
        <v>2240</v>
      </c>
    </row>
    <row r="100" spans="1:11" ht="15" thickBot="1">
      <c r="A100" s="206">
        <v>44286</v>
      </c>
      <c r="B100" s="132">
        <f t="shared" si="2"/>
        <v>1326</v>
      </c>
      <c r="C100" s="200">
        <v>250</v>
      </c>
      <c r="D100" s="201">
        <v>110</v>
      </c>
      <c r="E100" s="202">
        <v>64</v>
      </c>
      <c r="F100" s="202">
        <v>3</v>
      </c>
      <c r="G100" s="203">
        <v>9</v>
      </c>
      <c r="H100" s="202">
        <v>1</v>
      </c>
      <c r="I100" s="204">
        <v>0</v>
      </c>
      <c r="J100" s="204">
        <v>0</v>
      </c>
      <c r="K100" s="205">
        <v>1971</v>
      </c>
    </row>
    <row r="101" spans="1:11" ht="15" thickBot="1">
      <c r="A101" s="206">
        <v>44287</v>
      </c>
      <c r="B101" s="190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91">
        <v>0</v>
      </c>
      <c r="H101" s="127">
        <v>0</v>
      </c>
      <c r="I101" s="192">
        <v>0</v>
      </c>
      <c r="J101" s="192">
        <v>0</v>
      </c>
      <c r="K101" s="193">
        <v>1919</v>
      </c>
    </row>
    <row r="102" spans="1:11" ht="15" thickBot="1">
      <c r="A102" s="206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94">
        <v>0</v>
      </c>
      <c r="H102" s="134">
        <v>0</v>
      </c>
      <c r="I102" s="195">
        <v>0</v>
      </c>
      <c r="J102" s="195">
        <v>0</v>
      </c>
      <c r="K102" s="196">
        <v>209</v>
      </c>
    </row>
    <row r="103" spans="1:11" ht="15" thickBot="1">
      <c r="A103" s="206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94">
        <v>0</v>
      </c>
      <c r="H103" s="134">
        <v>0</v>
      </c>
      <c r="I103" s="195">
        <v>0</v>
      </c>
      <c r="J103" s="195">
        <v>0</v>
      </c>
      <c r="K103" s="196">
        <v>140</v>
      </c>
    </row>
    <row r="104" spans="1:11" ht="15" thickBot="1">
      <c r="A104" s="206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94">
        <v>0</v>
      </c>
      <c r="H104" s="134">
        <v>0</v>
      </c>
      <c r="I104" s="195">
        <v>0</v>
      </c>
      <c r="J104" s="195">
        <v>0</v>
      </c>
      <c r="K104" s="196">
        <v>54</v>
      </c>
    </row>
    <row r="105" spans="1:11" ht="15" thickBot="1">
      <c r="A105" s="206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94">
        <v>9</v>
      </c>
      <c r="H105" s="134">
        <v>1</v>
      </c>
      <c r="I105" s="195">
        <v>80</v>
      </c>
      <c r="J105" s="195">
        <v>0</v>
      </c>
      <c r="K105" s="196">
        <v>1845</v>
      </c>
    </row>
    <row r="106" spans="1:11" ht="15" thickBot="1">
      <c r="A106" s="206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94">
        <v>9</v>
      </c>
      <c r="H106" s="134">
        <v>1</v>
      </c>
      <c r="I106" s="195">
        <v>200</v>
      </c>
      <c r="J106" s="195">
        <v>0</v>
      </c>
      <c r="K106" s="196">
        <v>2525</v>
      </c>
    </row>
    <row r="107" spans="1:11" ht="15" thickBot="1">
      <c r="A107" s="206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94">
        <v>11</v>
      </c>
      <c r="H107" s="134">
        <v>1</v>
      </c>
      <c r="I107" s="195">
        <v>0</v>
      </c>
      <c r="J107" s="195">
        <v>0</v>
      </c>
      <c r="K107" s="196">
        <v>2587</v>
      </c>
    </row>
    <row r="108" spans="1:11" ht="15" thickBot="1">
      <c r="A108" s="206">
        <v>44294</v>
      </c>
      <c r="B108" s="132">
        <f t="shared" si="3"/>
        <v>1334</v>
      </c>
      <c r="C108" s="219">
        <v>311</v>
      </c>
      <c r="D108" s="219">
        <v>155</v>
      </c>
      <c r="E108" s="219">
        <v>70</v>
      </c>
      <c r="F108" s="219">
        <v>5</v>
      </c>
      <c r="G108" s="194">
        <v>0</v>
      </c>
      <c r="H108" s="134">
        <v>0</v>
      </c>
      <c r="I108" s="195">
        <v>204.39</v>
      </c>
      <c r="J108" s="195">
        <v>0</v>
      </c>
      <c r="K108" s="220">
        <v>2596</v>
      </c>
    </row>
    <row r="109" spans="1:11" ht="15" thickBot="1">
      <c r="A109" s="206">
        <v>44295</v>
      </c>
      <c r="B109" s="132">
        <f t="shared" si="3"/>
        <v>1335</v>
      </c>
      <c r="C109" s="219">
        <v>291</v>
      </c>
      <c r="D109" s="219">
        <v>146</v>
      </c>
      <c r="E109" s="219">
        <v>63</v>
      </c>
      <c r="F109" s="219">
        <v>4</v>
      </c>
      <c r="G109" s="194">
        <v>9</v>
      </c>
      <c r="H109" s="134">
        <v>1</v>
      </c>
      <c r="I109" s="195">
        <v>0</v>
      </c>
      <c r="J109" s="195">
        <v>0</v>
      </c>
      <c r="K109" s="220">
        <v>2406</v>
      </c>
    </row>
    <row r="110" spans="1:11" ht="15" thickBot="1">
      <c r="A110" s="206">
        <v>44296</v>
      </c>
      <c r="B110" s="132">
        <f t="shared" si="3"/>
        <v>1336</v>
      </c>
      <c r="C110" s="219">
        <v>61</v>
      </c>
      <c r="D110" s="219">
        <v>30</v>
      </c>
      <c r="E110" s="219">
        <v>19</v>
      </c>
      <c r="F110" s="219">
        <v>1</v>
      </c>
      <c r="G110" s="194">
        <v>0</v>
      </c>
      <c r="H110" s="134">
        <v>0</v>
      </c>
      <c r="I110" s="195">
        <v>0</v>
      </c>
      <c r="J110" s="195">
        <v>0</v>
      </c>
      <c r="K110" s="220">
        <v>477</v>
      </c>
    </row>
    <row r="111" spans="1:11" ht="15" thickBot="1">
      <c r="A111" s="206">
        <v>44297</v>
      </c>
      <c r="B111" s="132">
        <f t="shared" si="3"/>
        <v>1337</v>
      </c>
      <c r="C111" s="219">
        <v>10</v>
      </c>
      <c r="D111" s="219">
        <v>16</v>
      </c>
      <c r="E111" s="219">
        <v>1</v>
      </c>
      <c r="F111" s="219">
        <v>0</v>
      </c>
      <c r="G111" s="194">
        <v>0</v>
      </c>
      <c r="H111" s="134">
        <v>0</v>
      </c>
      <c r="I111" s="195">
        <v>0</v>
      </c>
      <c r="J111" s="195">
        <v>0</v>
      </c>
      <c r="K111" s="220">
        <v>83</v>
      </c>
    </row>
    <row r="112" spans="1:11" ht="15" thickBot="1">
      <c r="A112" s="206">
        <v>44298</v>
      </c>
      <c r="B112" s="132">
        <f t="shared" si="3"/>
        <v>1338</v>
      </c>
      <c r="C112" s="219">
        <v>313</v>
      </c>
      <c r="D112" s="219">
        <v>125</v>
      </c>
      <c r="E112" s="219">
        <v>71</v>
      </c>
      <c r="F112" s="219">
        <v>6</v>
      </c>
      <c r="G112" s="194">
        <v>9</v>
      </c>
      <c r="H112" s="134">
        <v>1</v>
      </c>
      <c r="I112" s="195">
        <v>0</v>
      </c>
      <c r="J112" s="195">
        <v>0</v>
      </c>
      <c r="K112" s="220">
        <v>2506</v>
      </c>
    </row>
    <row r="113" spans="1:11" ht="15" thickBot="1">
      <c r="A113" s="206">
        <v>44299</v>
      </c>
      <c r="B113" s="132">
        <f t="shared" si="3"/>
        <v>1339</v>
      </c>
      <c r="C113" s="219">
        <v>370</v>
      </c>
      <c r="D113" s="219">
        <v>148</v>
      </c>
      <c r="E113" s="219">
        <v>91</v>
      </c>
      <c r="F113" s="219">
        <v>8</v>
      </c>
      <c r="G113" s="194">
        <v>69</v>
      </c>
      <c r="H113" s="134">
        <v>5</v>
      </c>
      <c r="I113" s="195">
        <v>0</v>
      </c>
      <c r="J113" s="195">
        <v>0</v>
      </c>
      <c r="K113" s="220">
        <v>3109</v>
      </c>
    </row>
    <row r="114" spans="1:11" ht="15" thickBot="1">
      <c r="A114" s="206">
        <v>44300</v>
      </c>
      <c r="B114" s="132">
        <f t="shared" si="3"/>
        <v>1340</v>
      </c>
      <c r="C114" s="219">
        <v>328</v>
      </c>
      <c r="D114" s="219">
        <v>147</v>
      </c>
      <c r="E114" s="219">
        <v>66</v>
      </c>
      <c r="F114" s="219">
        <v>6</v>
      </c>
      <c r="G114" s="194">
        <v>31</v>
      </c>
      <c r="H114" s="134">
        <v>3</v>
      </c>
      <c r="I114" s="195">
        <v>0</v>
      </c>
      <c r="J114" s="195">
        <v>0</v>
      </c>
      <c r="K114" s="220">
        <v>2764</v>
      </c>
    </row>
    <row r="115" spans="1:11" ht="15" thickBot="1">
      <c r="A115" s="206">
        <v>44301</v>
      </c>
      <c r="B115" s="132">
        <f t="shared" si="3"/>
        <v>1341</v>
      </c>
      <c r="C115" s="219">
        <v>323</v>
      </c>
      <c r="D115" s="219">
        <v>140</v>
      </c>
      <c r="E115" s="219">
        <v>70</v>
      </c>
      <c r="F115" s="219">
        <v>5</v>
      </c>
      <c r="G115" s="194">
        <v>35</v>
      </c>
      <c r="H115" s="134">
        <v>3</v>
      </c>
      <c r="I115" s="195">
        <v>0</v>
      </c>
      <c r="J115" s="195">
        <v>0</v>
      </c>
      <c r="K115" s="220">
        <v>2722</v>
      </c>
    </row>
    <row r="116" spans="1:11" ht="15" thickBot="1">
      <c r="A116" s="206">
        <v>44302</v>
      </c>
      <c r="B116" s="132">
        <f t="shared" si="3"/>
        <v>1342</v>
      </c>
      <c r="C116" s="219">
        <v>295</v>
      </c>
      <c r="D116" s="219">
        <v>133</v>
      </c>
      <c r="E116" s="219">
        <v>76</v>
      </c>
      <c r="F116" s="219">
        <v>9</v>
      </c>
      <c r="G116" s="194">
        <v>43</v>
      </c>
      <c r="H116" s="134">
        <v>3</v>
      </c>
      <c r="I116" s="195">
        <v>0</v>
      </c>
      <c r="J116" s="195">
        <v>0</v>
      </c>
      <c r="K116" s="220">
        <v>2268</v>
      </c>
    </row>
    <row r="117" spans="1:11" ht="15" thickBot="1">
      <c r="A117" s="206">
        <v>44303</v>
      </c>
      <c r="B117" s="132">
        <f t="shared" si="3"/>
        <v>1343</v>
      </c>
      <c r="C117" s="219">
        <v>61</v>
      </c>
      <c r="D117" s="219">
        <v>30</v>
      </c>
      <c r="E117" s="219">
        <v>14</v>
      </c>
      <c r="F117" s="219">
        <v>1</v>
      </c>
      <c r="G117" s="194">
        <v>0</v>
      </c>
      <c r="H117" s="134">
        <v>0</v>
      </c>
      <c r="I117" s="195">
        <v>0</v>
      </c>
      <c r="J117" s="195">
        <v>0</v>
      </c>
      <c r="K117" s="220">
        <v>596</v>
      </c>
    </row>
    <row r="118" spans="1:11" ht="15" thickBot="1">
      <c r="A118" s="206">
        <v>44304</v>
      </c>
      <c r="B118" s="132">
        <f t="shared" si="3"/>
        <v>1344</v>
      </c>
      <c r="C118" s="219">
        <v>11</v>
      </c>
      <c r="D118" s="219">
        <v>14</v>
      </c>
      <c r="E118" s="219">
        <v>4</v>
      </c>
      <c r="F118" s="219">
        <v>0</v>
      </c>
      <c r="G118" s="194">
        <v>0</v>
      </c>
      <c r="H118" s="134">
        <v>0</v>
      </c>
      <c r="I118" s="195">
        <v>0</v>
      </c>
      <c r="J118" s="195">
        <v>0</v>
      </c>
      <c r="K118" s="220">
        <v>77</v>
      </c>
    </row>
    <row r="119" spans="1:11" ht="15" thickBot="1">
      <c r="A119" s="206">
        <v>44305</v>
      </c>
      <c r="B119" s="132">
        <f t="shared" si="3"/>
        <v>1345</v>
      </c>
      <c r="C119" s="219">
        <v>298</v>
      </c>
      <c r="D119" s="219">
        <v>146</v>
      </c>
      <c r="E119" s="219">
        <v>58</v>
      </c>
      <c r="F119" s="219">
        <v>4</v>
      </c>
      <c r="G119" s="194">
        <v>0</v>
      </c>
      <c r="H119" s="134">
        <v>0</v>
      </c>
      <c r="I119" s="195">
        <v>0</v>
      </c>
      <c r="J119" s="195">
        <v>0</v>
      </c>
      <c r="K119" s="220">
        <v>2505</v>
      </c>
    </row>
    <row r="120" spans="1:11" ht="15" thickBot="1">
      <c r="A120" s="206">
        <v>44306</v>
      </c>
      <c r="B120" s="132">
        <f t="shared" si="3"/>
        <v>1346</v>
      </c>
      <c r="C120" s="219">
        <v>314</v>
      </c>
      <c r="D120" s="219">
        <v>165</v>
      </c>
      <c r="E120" s="219">
        <v>77</v>
      </c>
      <c r="F120" s="219">
        <v>6</v>
      </c>
      <c r="G120" s="194">
        <v>0</v>
      </c>
      <c r="H120" s="134">
        <v>0</v>
      </c>
      <c r="I120" s="195">
        <v>0</v>
      </c>
      <c r="J120" s="195">
        <v>0</v>
      </c>
      <c r="K120" s="220">
        <v>2505</v>
      </c>
    </row>
    <row r="121" spans="1:11" ht="15" thickBot="1">
      <c r="A121" s="206">
        <v>44307</v>
      </c>
      <c r="B121" s="132">
        <f t="shared" si="3"/>
        <v>1347</v>
      </c>
      <c r="C121" s="219">
        <v>288</v>
      </c>
      <c r="D121" s="219">
        <v>116</v>
      </c>
      <c r="E121" s="219">
        <v>76</v>
      </c>
      <c r="F121" s="219">
        <v>1</v>
      </c>
      <c r="G121" s="194">
        <v>11</v>
      </c>
      <c r="H121" s="134">
        <v>1</v>
      </c>
      <c r="I121" s="195">
        <v>0</v>
      </c>
      <c r="J121" s="195">
        <v>0</v>
      </c>
      <c r="K121" s="220">
        <v>2389</v>
      </c>
    </row>
    <row r="122" spans="1:11" ht="15" thickBot="1">
      <c r="A122" s="206">
        <v>44308</v>
      </c>
      <c r="B122" s="132">
        <f t="shared" si="3"/>
        <v>1348</v>
      </c>
      <c r="C122" s="219">
        <v>315</v>
      </c>
      <c r="D122" s="219">
        <v>146</v>
      </c>
      <c r="E122" s="219">
        <v>88</v>
      </c>
      <c r="F122" s="219">
        <v>11</v>
      </c>
      <c r="G122" s="194">
        <v>9</v>
      </c>
      <c r="H122" s="134">
        <v>1</v>
      </c>
      <c r="I122" s="195">
        <v>0</v>
      </c>
      <c r="J122" s="195">
        <v>0</v>
      </c>
      <c r="K122" s="220">
        <v>2316</v>
      </c>
    </row>
    <row r="123" spans="1:11" ht="15" thickBot="1">
      <c r="A123" s="206">
        <v>44309</v>
      </c>
      <c r="B123" s="132">
        <f t="shared" si="3"/>
        <v>1349</v>
      </c>
      <c r="C123" s="219">
        <v>199</v>
      </c>
      <c r="D123" s="219">
        <v>99</v>
      </c>
      <c r="E123" s="219">
        <v>56</v>
      </c>
      <c r="F123" s="219">
        <v>0</v>
      </c>
      <c r="G123" s="194">
        <v>9</v>
      </c>
      <c r="H123" s="134">
        <v>1</v>
      </c>
      <c r="I123" s="195">
        <v>0</v>
      </c>
      <c r="J123" s="195">
        <v>200</v>
      </c>
      <c r="K123" s="220">
        <v>1747</v>
      </c>
    </row>
    <row r="124" spans="1:11" ht="15" thickBot="1">
      <c r="A124" s="206">
        <v>44310</v>
      </c>
      <c r="B124" s="132">
        <f t="shared" si="3"/>
        <v>1350</v>
      </c>
      <c r="C124" s="219">
        <v>58</v>
      </c>
      <c r="D124" s="219">
        <v>28</v>
      </c>
      <c r="E124" s="219">
        <v>13</v>
      </c>
      <c r="F124" s="219">
        <v>3</v>
      </c>
      <c r="G124" s="194">
        <v>9</v>
      </c>
      <c r="H124" s="134">
        <v>1</v>
      </c>
      <c r="I124" s="195">
        <v>0</v>
      </c>
      <c r="J124" s="195">
        <v>0</v>
      </c>
      <c r="K124" s="220">
        <v>472</v>
      </c>
    </row>
    <row r="125" spans="1:11" ht="15" thickBot="1">
      <c r="A125" s="206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94">
        <v>0</v>
      </c>
      <c r="H125" s="134">
        <v>0</v>
      </c>
      <c r="I125" s="195">
        <v>0</v>
      </c>
      <c r="J125" s="195">
        <v>0</v>
      </c>
      <c r="K125" s="221">
        <v>124</v>
      </c>
    </row>
    <row r="126" spans="1:11" ht="15" thickBot="1">
      <c r="A126" s="206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94">
        <v>59</v>
      </c>
      <c r="H126" s="134">
        <v>3</v>
      </c>
      <c r="I126" s="195">
        <v>0</v>
      </c>
      <c r="J126" s="195">
        <v>0</v>
      </c>
      <c r="K126" s="198">
        <v>2476</v>
      </c>
    </row>
    <row r="127" spans="1:11" ht="15" thickBot="1">
      <c r="A127" s="206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94">
        <v>9</v>
      </c>
      <c r="H127" s="134">
        <v>1</v>
      </c>
      <c r="I127" s="195">
        <v>0</v>
      </c>
      <c r="J127" s="195">
        <v>0</v>
      </c>
      <c r="K127" s="198">
        <v>2895</v>
      </c>
    </row>
    <row r="128" spans="1:11" ht="15" thickBot="1">
      <c r="A128" s="206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94">
        <v>0</v>
      </c>
      <c r="H128" s="134">
        <v>0</v>
      </c>
      <c r="I128" s="195">
        <v>0</v>
      </c>
      <c r="J128" s="195">
        <v>0</v>
      </c>
      <c r="K128" s="199">
        <v>2735</v>
      </c>
    </row>
    <row r="129" spans="1:11" ht="15" thickBot="1">
      <c r="A129" s="206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94">
        <v>0</v>
      </c>
      <c r="H129" s="134">
        <v>0</v>
      </c>
      <c r="I129" s="195">
        <v>0</v>
      </c>
      <c r="J129" s="195">
        <v>200</v>
      </c>
      <c r="K129" s="197">
        <v>2865</v>
      </c>
    </row>
    <row r="130" spans="1:11" ht="15" thickBot="1">
      <c r="A130" s="206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94">
        <v>9</v>
      </c>
      <c r="H130" s="134">
        <v>1</v>
      </c>
      <c r="I130" s="195">
        <v>0</v>
      </c>
      <c r="J130" s="195">
        <v>0</v>
      </c>
      <c r="K130" s="197">
        <v>2301</v>
      </c>
    </row>
    <row r="131" spans="1:11" ht="15" thickBot="1">
      <c r="A131" s="206">
        <v>44317</v>
      </c>
      <c r="B131" s="190">
        <v>1357</v>
      </c>
      <c r="C131" s="125">
        <v>48</v>
      </c>
      <c r="D131" s="126">
        <v>28</v>
      </c>
      <c r="E131" s="127">
        <v>16</v>
      </c>
      <c r="F131" s="127">
        <v>0</v>
      </c>
      <c r="G131" s="191">
        <v>0</v>
      </c>
      <c r="H131" s="127">
        <v>0</v>
      </c>
      <c r="I131" s="192">
        <v>0</v>
      </c>
      <c r="J131" s="192">
        <v>0</v>
      </c>
      <c r="K131" s="193">
        <v>378</v>
      </c>
    </row>
    <row r="132" spans="1:11" ht="15" thickBot="1">
      <c r="A132" s="206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94">
        <v>0</v>
      </c>
      <c r="H132" s="134">
        <v>0</v>
      </c>
      <c r="I132" s="195">
        <v>0</v>
      </c>
      <c r="J132" s="195">
        <v>0</v>
      </c>
      <c r="K132" s="196">
        <v>86</v>
      </c>
    </row>
    <row r="133" spans="1:11" ht="15" thickBot="1">
      <c r="A133" s="206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222">
        <v>0</v>
      </c>
      <c r="G133" s="194">
        <v>9</v>
      </c>
      <c r="H133" s="134">
        <v>1</v>
      </c>
      <c r="I133" s="195">
        <v>200</v>
      </c>
      <c r="J133" s="195">
        <v>0</v>
      </c>
      <c r="K133" s="196">
        <v>2461</v>
      </c>
    </row>
    <row r="134" spans="1:11" ht="15" thickBot="1">
      <c r="A134" s="206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222">
        <v>5</v>
      </c>
      <c r="G134" s="194">
        <v>17</v>
      </c>
      <c r="H134" s="134">
        <v>1</v>
      </c>
      <c r="I134" s="195">
        <v>0</v>
      </c>
      <c r="J134" s="195">
        <v>0</v>
      </c>
      <c r="K134" s="196">
        <v>2554</v>
      </c>
    </row>
    <row r="135" spans="1:11" ht="15" thickBot="1">
      <c r="A135" s="206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222">
        <v>4</v>
      </c>
      <c r="G135" s="194">
        <v>0</v>
      </c>
      <c r="H135" s="134">
        <v>0</v>
      </c>
      <c r="I135" s="195">
        <v>340</v>
      </c>
      <c r="J135" s="195">
        <v>0</v>
      </c>
      <c r="K135" s="196">
        <v>2680</v>
      </c>
    </row>
    <row r="136" spans="1:11" ht="15" thickBot="1">
      <c r="A136" s="206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222">
        <v>1</v>
      </c>
      <c r="G136" s="194">
        <v>18</v>
      </c>
      <c r="H136" s="134">
        <v>2</v>
      </c>
      <c r="I136" s="195">
        <v>0</v>
      </c>
      <c r="J136" s="195">
        <v>0</v>
      </c>
      <c r="K136" s="196">
        <v>2919</v>
      </c>
    </row>
    <row r="137" spans="1:11" ht="15" thickBot="1">
      <c r="A137" s="206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94">
        <v>0</v>
      </c>
      <c r="H137" s="134">
        <v>0</v>
      </c>
      <c r="I137" s="195">
        <v>0</v>
      </c>
      <c r="J137" s="195">
        <v>200</v>
      </c>
      <c r="K137" s="196">
        <v>2606</v>
      </c>
    </row>
    <row r="138" spans="1:11" ht="15" thickBot="1">
      <c r="A138" s="206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94">
        <v>0</v>
      </c>
      <c r="H138" s="134">
        <v>0</v>
      </c>
      <c r="I138" s="195">
        <v>0</v>
      </c>
      <c r="J138" s="195">
        <v>0</v>
      </c>
      <c r="K138" s="196">
        <v>541</v>
      </c>
    </row>
    <row r="139" spans="1:11" ht="15" thickBot="1">
      <c r="A139" s="206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94">
        <v>0</v>
      </c>
      <c r="H139" s="134">
        <v>0</v>
      </c>
      <c r="I139" s="195">
        <v>0</v>
      </c>
      <c r="J139" s="195">
        <v>0</v>
      </c>
      <c r="K139" s="196">
        <v>124</v>
      </c>
    </row>
    <row r="140" spans="1:11" ht="15" thickBot="1">
      <c r="A140" s="206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94">
        <v>91</v>
      </c>
      <c r="H140" s="134">
        <v>3</v>
      </c>
      <c r="I140" s="195">
        <v>0</v>
      </c>
      <c r="J140" s="195">
        <v>0</v>
      </c>
      <c r="K140" s="196">
        <v>2194</v>
      </c>
    </row>
    <row r="141" spans="1:11" ht="15" thickBot="1">
      <c r="A141" s="206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94">
        <v>11</v>
      </c>
      <c r="H141" s="134">
        <v>1</v>
      </c>
      <c r="I141" s="195">
        <v>0</v>
      </c>
      <c r="J141" s="195">
        <v>0</v>
      </c>
      <c r="K141" s="196">
        <v>2624</v>
      </c>
    </row>
    <row r="142" spans="1:11" ht="15" thickBot="1">
      <c r="A142" s="206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94">
        <v>9</v>
      </c>
      <c r="H142" s="134">
        <v>1</v>
      </c>
      <c r="I142" s="195">
        <v>0</v>
      </c>
      <c r="J142" s="195">
        <v>0</v>
      </c>
      <c r="K142" s="196">
        <v>2729</v>
      </c>
    </row>
    <row r="143" spans="1:11" ht="15" thickBot="1">
      <c r="A143" s="206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94">
        <v>18</v>
      </c>
      <c r="H143" s="134">
        <v>2</v>
      </c>
      <c r="I143" s="195">
        <v>0</v>
      </c>
      <c r="J143" s="195">
        <v>0</v>
      </c>
      <c r="K143" s="196">
        <v>2845</v>
      </c>
    </row>
    <row r="144" spans="1:11" ht="15" thickBot="1">
      <c r="A144" s="206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94">
        <v>0</v>
      </c>
      <c r="H144" s="134">
        <v>0</v>
      </c>
      <c r="I144" s="195">
        <v>0</v>
      </c>
      <c r="J144" s="195">
        <v>0</v>
      </c>
      <c r="K144" s="196">
        <v>2417</v>
      </c>
    </row>
    <row r="145" spans="1:11" ht="15" thickBot="1">
      <c r="A145" s="206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94">
        <v>0</v>
      </c>
      <c r="H145" s="134">
        <v>0</v>
      </c>
      <c r="I145" s="195">
        <v>0</v>
      </c>
      <c r="J145" s="195">
        <v>0</v>
      </c>
      <c r="K145" s="196">
        <v>283</v>
      </c>
    </row>
    <row r="146" spans="1:11" ht="15" thickBot="1">
      <c r="A146" s="206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94">
        <v>0</v>
      </c>
      <c r="H146" s="134">
        <v>0</v>
      </c>
      <c r="I146" s="195">
        <v>0</v>
      </c>
      <c r="J146" s="195">
        <v>0</v>
      </c>
      <c r="K146" s="196">
        <v>68</v>
      </c>
    </row>
    <row r="147" spans="1:11" ht="15" thickBot="1">
      <c r="A147" s="206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94">
        <v>13</v>
      </c>
      <c r="H147" s="134">
        <v>1</v>
      </c>
      <c r="I147" s="195">
        <v>0</v>
      </c>
      <c r="J147" s="195">
        <v>0</v>
      </c>
      <c r="K147" s="196">
        <v>2560</v>
      </c>
    </row>
    <row r="148" spans="1:11" ht="15" thickBot="1">
      <c r="A148" s="206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94">
        <v>36</v>
      </c>
      <c r="H148" s="134">
        <v>2</v>
      </c>
      <c r="I148" s="195">
        <v>0</v>
      </c>
      <c r="J148" s="195">
        <v>200</v>
      </c>
      <c r="K148" s="196">
        <v>3036</v>
      </c>
    </row>
    <row r="149" spans="1:11" ht="15" thickBot="1">
      <c r="A149" s="206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94">
        <v>44</v>
      </c>
      <c r="H149" s="134">
        <v>4</v>
      </c>
      <c r="I149" s="195">
        <v>0</v>
      </c>
      <c r="J149" s="195">
        <v>0</v>
      </c>
      <c r="K149" s="197">
        <v>2869</v>
      </c>
    </row>
    <row r="150" spans="1:11" ht="15" thickBot="1">
      <c r="A150" s="206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94">
        <v>34</v>
      </c>
      <c r="H150" s="134">
        <v>2</v>
      </c>
      <c r="I150" s="195">
        <v>0</v>
      </c>
      <c r="J150" s="195">
        <v>0</v>
      </c>
      <c r="K150" s="197">
        <v>2847</v>
      </c>
    </row>
    <row r="151" spans="1:11" ht="15" thickBot="1">
      <c r="A151" s="206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94">
        <v>0</v>
      </c>
      <c r="H151" s="134">
        <v>0</v>
      </c>
      <c r="I151" s="195">
        <v>0</v>
      </c>
      <c r="J151" s="195">
        <v>0</v>
      </c>
      <c r="K151" s="197">
        <v>2466</v>
      </c>
    </row>
    <row r="152" spans="1:11" ht="15" thickBot="1">
      <c r="A152" s="206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94">
        <v>0</v>
      </c>
      <c r="H152" s="134">
        <v>0</v>
      </c>
      <c r="I152" s="195">
        <v>0</v>
      </c>
      <c r="J152" s="195">
        <v>0</v>
      </c>
      <c r="K152" s="197">
        <v>499</v>
      </c>
    </row>
    <row r="153" spans="1:11" ht="15" thickBot="1">
      <c r="A153" s="206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94">
        <v>0</v>
      </c>
      <c r="H153" s="134">
        <v>0</v>
      </c>
      <c r="I153" s="195">
        <v>0</v>
      </c>
      <c r="J153" s="195">
        <v>0</v>
      </c>
      <c r="K153" s="197">
        <v>218</v>
      </c>
    </row>
    <row r="154" spans="1:11" ht="15" thickBot="1">
      <c r="A154" s="206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94">
        <v>0</v>
      </c>
      <c r="H154" s="134">
        <v>0</v>
      </c>
      <c r="I154" s="195">
        <v>0</v>
      </c>
      <c r="J154" s="195">
        <v>200</v>
      </c>
      <c r="K154" s="198">
        <v>2734</v>
      </c>
    </row>
    <row r="155" spans="1:11" ht="15" thickBot="1">
      <c r="A155" s="206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94">
        <v>11</v>
      </c>
      <c r="H155" s="134">
        <v>1</v>
      </c>
      <c r="I155" s="195">
        <v>0</v>
      </c>
      <c r="J155" s="195">
        <v>0</v>
      </c>
      <c r="K155" s="199">
        <v>2938</v>
      </c>
    </row>
    <row r="156" spans="1:11" ht="15" thickBot="1">
      <c r="A156" s="206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94">
        <v>27</v>
      </c>
      <c r="H156" s="134">
        <v>3</v>
      </c>
      <c r="I156" s="195">
        <v>0</v>
      </c>
      <c r="J156" s="195">
        <v>0</v>
      </c>
      <c r="K156" s="198">
        <v>2702</v>
      </c>
    </row>
    <row r="157" spans="1:11" ht="15" thickBot="1">
      <c r="A157" s="206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94">
        <v>20</v>
      </c>
      <c r="H157" s="134">
        <v>2</v>
      </c>
      <c r="I157" s="195">
        <v>0</v>
      </c>
      <c r="J157" s="195">
        <v>0</v>
      </c>
      <c r="K157" s="198">
        <v>3283</v>
      </c>
    </row>
    <row r="158" spans="1:11" ht="15" thickBot="1">
      <c r="A158" s="206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94">
        <v>9</v>
      </c>
      <c r="H158" s="134">
        <v>1</v>
      </c>
      <c r="I158" s="195">
        <v>0</v>
      </c>
      <c r="J158" s="195">
        <v>0</v>
      </c>
      <c r="K158" s="199">
        <v>2453</v>
      </c>
    </row>
    <row r="159" spans="1:11" ht="15" thickBot="1">
      <c r="A159" s="206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94">
        <v>39</v>
      </c>
      <c r="H159" s="134">
        <v>3</v>
      </c>
      <c r="I159" s="195">
        <v>0</v>
      </c>
      <c r="J159" s="195">
        <v>0</v>
      </c>
      <c r="K159" s="197">
        <v>495</v>
      </c>
    </row>
    <row r="160" spans="1:11" ht="15" thickBot="1">
      <c r="A160" s="206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94">
        <v>0</v>
      </c>
      <c r="H160" s="134">
        <v>0</v>
      </c>
      <c r="I160" s="195">
        <v>0</v>
      </c>
      <c r="J160" s="195">
        <v>0</v>
      </c>
      <c r="K160" s="197">
        <v>81</v>
      </c>
    </row>
    <row r="161" spans="1:11" ht="15" thickBot="1">
      <c r="A161" s="206">
        <v>44347</v>
      </c>
      <c r="B161" s="132">
        <f t="shared" si="4"/>
        <v>1387</v>
      </c>
      <c r="C161" s="200">
        <v>333</v>
      </c>
      <c r="D161" s="201">
        <v>134</v>
      </c>
      <c r="E161" s="202">
        <v>98</v>
      </c>
      <c r="F161" s="202">
        <v>7</v>
      </c>
      <c r="G161" s="203">
        <v>9</v>
      </c>
      <c r="H161" s="202">
        <v>1</v>
      </c>
      <c r="I161" s="204">
        <v>0</v>
      </c>
      <c r="J161" s="204">
        <v>0</v>
      </c>
      <c r="K161" s="205">
        <v>2378</v>
      </c>
    </row>
    <row r="162" spans="1:11" ht="15" thickBot="1">
      <c r="A162" s="206">
        <v>44348</v>
      </c>
      <c r="B162" s="190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91">
        <v>0</v>
      </c>
      <c r="H162" s="127">
        <v>0</v>
      </c>
      <c r="I162" s="192">
        <v>0</v>
      </c>
      <c r="J162" s="192">
        <v>0</v>
      </c>
      <c r="K162" s="193">
        <v>3007</v>
      </c>
    </row>
    <row r="163" spans="1:11" ht="15" thickBot="1">
      <c r="A163" s="206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94">
        <v>18</v>
      </c>
      <c r="H163" s="134">
        <v>2</v>
      </c>
      <c r="I163" s="195">
        <v>0</v>
      </c>
      <c r="J163" s="195">
        <v>0</v>
      </c>
      <c r="K163" s="196">
        <v>2351</v>
      </c>
    </row>
    <row r="164" spans="1:11" ht="15" thickBot="1">
      <c r="A164" s="206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94">
        <v>0</v>
      </c>
      <c r="H164" s="134">
        <v>0</v>
      </c>
      <c r="I164" s="195">
        <v>0</v>
      </c>
      <c r="J164" s="195">
        <v>0</v>
      </c>
      <c r="K164" s="196">
        <v>489</v>
      </c>
    </row>
    <row r="165" spans="1:11" ht="15" thickBot="1">
      <c r="A165" s="206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94">
        <v>13</v>
      </c>
      <c r="H165" s="134">
        <v>1</v>
      </c>
      <c r="I165" s="195">
        <v>0</v>
      </c>
      <c r="J165" s="195">
        <v>0</v>
      </c>
      <c r="K165" s="196">
        <v>1724</v>
      </c>
    </row>
    <row r="166" spans="1:11" ht="15" thickBot="1">
      <c r="A166" s="206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94">
        <v>0</v>
      </c>
      <c r="H166" s="134">
        <v>0</v>
      </c>
      <c r="I166" s="195">
        <v>0</v>
      </c>
      <c r="J166" s="195">
        <v>0</v>
      </c>
      <c r="K166" s="196">
        <v>574</v>
      </c>
    </row>
    <row r="167" spans="1:11" ht="15" thickBot="1">
      <c r="A167" s="206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94">
        <v>0</v>
      </c>
      <c r="H167" s="134">
        <v>0</v>
      </c>
      <c r="I167" s="195">
        <v>0</v>
      </c>
      <c r="J167" s="195">
        <v>0</v>
      </c>
      <c r="K167" s="196">
        <v>86</v>
      </c>
    </row>
    <row r="168" spans="1:11" ht="15" thickBot="1">
      <c r="A168" s="206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94">
        <v>18</v>
      </c>
      <c r="H168" s="134">
        <v>2</v>
      </c>
      <c r="I168" s="195">
        <v>420</v>
      </c>
      <c r="J168" s="195">
        <v>200</v>
      </c>
      <c r="K168" s="196">
        <v>2262</v>
      </c>
    </row>
    <row r="169" spans="1:11" ht="15" thickBot="1">
      <c r="A169" s="206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94">
        <v>55</v>
      </c>
      <c r="H169" s="134">
        <v>3</v>
      </c>
      <c r="I169" s="195">
        <v>0</v>
      </c>
      <c r="J169" s="195">
        <v>0</v>
      </c>
      <c r="K169" s="196">
        <v>2867</v>
      </c>
    </row>
    <row r="170" spans="1:11" ht="15" thickBot="1">
      <c r="A170" s="206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94">
        <v>27</v>
      </c>
      <c r="H170" s="134">
        <v>3</v>
      </c>
      <c r="I170" s="195">
        <v>204.26</v>
      </c>
      <c r="J170" s="195">
        <v>0</v>
      </c>
      <c r="K170" s="196">
        <v>2821</v>
      </c>
    </row>
    <row r="171" spans="1:11" ht="15" thickBot="1">
      <c r="A171" s="206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94">
        <v>9</v>
      </c>
      <c r="H171" s="134">
        <v>1</v>
      </c>
      <c r="I171" s="195">
        <v>0</v>
      </c>
      <c r="J171" s="195">
        <v>0</v>
      </c>
      <c r="K171" s="196">
        <v>2466</v>
      </c>
    </row>
    <row r="172" spans="1:11" ht="15" thickBot="1">
      <c r="A172" s="206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94">
        <v>0</v>
      </c>
      <c r="H172" s="134">
        <v>0</v>
      </c>
      <c r="I172" s="195">
        <v>0</v>
      </c>
      <c r="J172" s="195">
        <v>0</v>
      </c>
      <c r="K172" s="196">
        <v>2336</v>
      </c>
    </row>
    <row r="173" spans="1:11" ht="15" thickBot="1">
      <c r="A173" s="206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94">
        <v>9</v>
      </c>
      <c r="H173" s="134">
        <v>1</v>
      </c>
      <c r="I173" s="195">
        <v>0</v>
      </c>
      <c r="J173" s="195">
        <v>0</v>
      </c>
      <c r="K173" s="196">
        <v>686</v>
      </c>
    </row>
    <row r="174" spans="1:11" ht="15" thickBot="1">
      <c r="A174" s="206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94">
        <v>9</v>
      </c>
      <c r="H174" s="134">
        <v>1</v>
      </c>
      <c r="I174" s="195">
        <v>0</v>
      </c>
      <c r="J174" s="195">
        <v>0</v>
      </c>
      <c r="K174" s="196">
        <v>130</v>
      </c>
    </row>
    <row r="175" spans="1:11" ht="15" thickBot="1">
      <c r="A175" s="206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94">
        <v>29</v>
      </c>
      <c r="H175" s="134">
        <v>1</v>
      </c>
      <c r="I175" s="195">
        <v>0</v>
      </c>
      <c r="J175" s="195">
        <v>0</v>
      </c>
      <c r="K175" s="196">
        <v>2487</v>
      </c>
    </row>
    <row r="176" spans="1:11" ht="15" thickBot="1">
      <c r="A176" s="206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94">
        <v>26</v>
      </c>
      <c r="H176" s="134">
        <v>2</v>
      </c>
      <c r="I176" s="195">
        <v>0</v>
      </c>
      <c r="J176" s="195">
        <v>0</v>
      </c>
      <c r="K176" s="196">
        <v>2786</v>
      </c>
    </row>
    <row r="177" spans="1:11" ht="15" thickBot="1">
      <c r="A177" s="206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94">
        <v>42</v>
      </c>
      <c r="H177" s="134">
        <v>4</v>
      </c>
      <c r="I177" s="195">
        <v>0</v>
      </c>
      <c r="J177" s="195">
        <v>0</v>
      </c>
      <c r="K177" s="196">
        <v>2929</v>
      </c>
    </row>
    <row r="178" spans="1:11" ht="15" thickBot="1">
      <c r="A178" s="206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94">
        <v>0</v>
      </c>
      <c r="H178" s="134">
        <v>0</v>
      </c>
      <c r="I178" s="195">
        <v>0</v>
      </c>
      <c r="J178" s="195">
        <v>0</v>
      </c>
      <c r="K178" s="196">
        <v>2820</v>
      </c>
    </row>
    <row r="179" spans="1:11" ht="15" thickBot="1">
      <c r="A179" s="206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94">
        <v>11</v>
      </c>
      <c r="H179" s="134">
        <v>1</v>
      </c>
      <c r="I179" s="195">
        <v>0</v>
      </c>
      <c r="J179" s="195">
        <v>200</v>
      </c>
      <c r="K179" s="196">
        <v>2632</v>
      </c>
    </row>
    <row r="180" spans="1:11" ht="15" thickBot="1">
      <c r="A180" s="206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94">
        <v>15</v>
      </c>
      <c r="H180" s="134">
        <v>1</v>
      </c>
      <c r="I180" s="195">
        <v>0</v>
      </c>
      <c r="J180" s="195">
        <v>0</v>
      </c>
      <c r="K180" s="197">
        <v>339</v>
      </c>
    </row>
    <row r="181" spans="1:11" ht="15" thickBot="1">
      <c r="A181" s="206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94">
        <v>0</v>
      </c>
      <c r="H181" s="134">
        <v>0</v>
      </c>
      <c r="I181" s="195">
        <v>0</v>
      </c>
      <c r="J181" s="195">
        <v>0</v>
      </c>
      <c r="K181" s="197">
        <v>216</v>
      </c>
    </row>
    <row r="182" spans="1:11" ht="15" thickBot="1">
      <c r="A182" s="206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94">
        <v>44</v>
      </c>
      <c r="H182" s="134">
        <v>4</v>
      </c>
      <c r="I182" s="195">
        <v>0</v>
      </c>
      <c r="J182" s="195">
        <v>0</v>
      </c>
      <c r="K182" s="197">
        <v>2386</v>
      </c>
    </row>
    <row r="183" spans="1:11" ht="15" thickBot="1">
      <c r="A183" s="206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94">
        <v>18</v>
      </c>
      <c r="H183" s="134">
        <v>2</v>
      </c>
      <c r="I183" s="195">
        <v>0</v>
      </c>
      <c r="J183" s="195">
        <v>0</v>
      </c>
      <c r="K183" s="197">
        <v>2837</v>
      </c>
    </row>
    <row r="184" spans="1:11" ht="15" thickBot="1">
      <c r="A184" s="206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94">
        <v>66</v>
      </c>
      <c r="H184" s="134">
        <v>4</v>
      </c>
      <c r="I184" s="195">
        <v>0</v>
      </c>
      <c r="J184" s="195">
        <v>0</v>
      </c>
      <c r="K184" s="197">
        <v>2555</v>
      </c>
    </row>
    <row r="185" spans="1:11" ht="15" thickBot="1">
      <c r="A185" s="206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94">
        <v>41</v>
      </c>
      <c r="H185" s="134">
        <v>3</v>
      </c>
      <c r="I185" s="195">
        <v>0</v>
      </c>
      <c r="J185" s="195">
        <v>0</v>
      </c>
      <c r="K185" s="198">
        <v>2784</v>
      </c>
    </row>
    <row r="186" spans="1:11" ht="15" thickBot="1">
      <c r="A186" s="206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94">
        <v>33</v>
      </c>
      <c r="H186" s="134">
        <v>3</v>
      </c>
      <c r="I186" s="195">
        <v>0</v>
      </c>
      <c r="J186" s="195">
        <v>0</v>
      </c>
      <c r="K186" s="199">
        <v>2134</v>
      </c>
    </row>
    <row r="187" spans="1:11" ht="15" thickBot="1">
      <c r="A187" s="206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94">
        <v>0</v>
      </c>
      <c r="H187" s="134">
        <v>0</v>
      </c>
      <c r="I187" s="195">
        <v>0</v>
      </c>
      <c r="J187" s="195">
        <v>0</v>
      </c>
      <c r="K187" s="198">
        <v>462</v>
      </c>
    </row>
    <row r="188" spans="1:11" ht="15" thickBot="1">
      <c r="A188" s="206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94">
        <v>0</v>
      </c>
      <c r="H188" s="134">
        <v>0</v>
      </c>
      <c r="I188" s="195">
        <v>0</v>
      </c>
      <c r="J188" s="195">
        <v>0</v>
      </c>
      <c r="K188" s="198">
        <v>27</v>
      </c>
    </row>
    <row r="189" spans="1:11" ht="15" thickBot="1">
      <c r="A189" s="206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94">
        <v>0</v>
      </c>
      <c r="H189" s="134">
        <v>0</v>
      </c>
      <c r="I189" s="195">
        <v>0</v>
      </c>
      <c r="J189" s="195">
        <v>0</v>
      </c>
      <c r="K189" s="199">
        <v>2666</v>
      </c>
    </row>
    <row r="190" spans="1:11" ht="15" thickBot="1">
      <c r="A190" s="206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94">
        <v>18</v>
      </c>
      <c r="H190" s="134">
        <v>2</v>
      </c>
      <c r="I190" s="195">
        <v>0</v>
      </c>
      <c r="J190" s="195">
        <v>340</v>
      </c>
      <c r="K190" s="197">
        <v>3055</v>
      </c>
    </row>
    <row r="191" spans="1:11" ht="15" thickBot="1">
      <c r="A191" s="206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94">
        <v>32</v>
      </c>
      <c r="H191" s="134">
        <v>2</v>
      </c>
      <c r="I191" s="195">
        <v>0</v>
      </c>
      <c r="J191" s="195">
        <v>0</v>
      </c>
      <c r="K191" s="197">
        <v>2854</v>
      </c>
    </row>
    <row r="192" spans="1:11" ht="15" thickBot="1">
      <c r="A192" s="206">
        <v>44378</v>
      </c>
      <c r="B192" s="190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91">
        <v>114</v>
      </c>
      <c r="H192" s="127">
        <v>1</v>
      </c>
      <c r="I192" s="192">
        <v>0</v>
      </c>
      <c r="J192" s="192">
        <v>0</v>
      </c>
      <c r="K192" s="193">
        <v>2848</v>
      </c>
    </row>
    <row r="193" spans="1:11" ht="15" thickBot="1">
      <c r="A193" s="206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94">
        <v>27</v>
      </c>
      <c r="H193" s="134">
        <v>3</v>
      </c>
      <c r="I193" s="195">
        <v>0</v>
      </c>
      <c r="J193" s="195">
        <v>0</v>
      </c>
      <c r="K193" s="196">
        <v>2155</v>
      </c>
    </row>
    <row r="194" spans="1:11" ht="15" thickBot="1">
      <c r="A194" s="206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94">
        <v>0</v>
      </c>
      <c r="H194" s="134">
        <v>0</v>
      </c>
      <c r="I194" s="195">
        <v>0</v>
      </c>
      <c r="J194" s="195">
        <v>0</v>
      </c>
      <c r="K194" s="196">
        <v>260</v>
      </c>
    </row>
    <row r="195" spans="1:11" ht="15" thickBot="1">
      <c r="A195" s="206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94">
        <v>0</v>
      </c>
      <c r="H195" s="134">
        <v>0</v>
      </c>
      <c r="I195" s="195">
        <v>0</v>
      </c>
      <c r="J195" s="195">
        <v>0</v>
      </c>
      <c r="K195" s="196">
        <v>82</v>
      </c>
    </row>
    <row r="196" spans="1:11" ht="15" thickBot="1">
      <c r="A196" s="206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94">
        <v>39</v>
      </c>
      <c r="H196" s="134">
        <v>9</v>
      </c>
      <c r="I196" s="195">
        <v>0</v>
      </c>
      <c r="J196" s="195">
        <v>0</v>
      </c>
      <c r="K196" s="196">
        <v>2570</v>
      </c>
    </row>
    <row r="197" spans="1:11" ht="15" thickBot="1">
      <c r="A197" s="206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94">
        <v>53</v>
      </c>
      <c r="H197" s="134">
        <v>3</v>
      </c>
      <c r="I197" s="195">
        <v>340</v>
      </c>
      <c r="J197" s="195">
        <v>0</v>
      </c>
      <c r="K197" s="196">
        <v>3011</v>
      </c>
    </row>
    <row r="198" spans="1:11" ht="15" thickBot="1">
      <c r="A198" s="206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94">
        <v>28</v>
      </c>
      <c r="H198" s="134">
        <v>2</v>
      </c>
      <c r="I198" s="195">
        <v>0</v>
      </c>
      <c r="J198" s="195">
        <v>0</v>
      </c>
      <c r="K198" s="196">
        <v>2658</v>
      </c>
    </row>
    <row r="199" spans="1:11" ht="15" thickBot="1">
      <c r="A199" s="206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94">
        <v>43</v>
      </c>
      <c r="H199" s="134">
        <v>3</v>
      </c>
      <c r="I199" s="195">
        <v>0</v>
      </c>
      <c r="J199" s="195">
        <v>0</v>
      </c>
      <c r="K199" s="196">
        <v>2436</v>
      </c>
    </row>
    <row r="200" spans="1:11" ht="15" thickBot="1">
      <c r="A200" s="206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94">
        <v>13</v>
      </c>
      <c r="H200" s="134">
        <v>1</v>
      </c>
      <c r="I200" s="195">
        <v>204</v>
      </c>
      <c r="J200" s="195">
        <v>200</v>
      </c>
      <c r="K200" s="196">
        <v>2631</v>
      </c>
    </row>
    <row r="201" spans="1:11" ht="15" thickBot="1">
      <c r="A201" s="206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94">
        <v>0</v>
      </c>
      <c r="H201" s="134">
        <v>0</v>
      </c>
      <c r="I201" s="195">
        <v>0</v>
      </c>
      <c r="J201" s="195">
        <v>0</v>
      </c>
      <c r="K201" s="196">
        <v>394</v>
      </c>
    </row>
    <row r="202" spans="1:11" ht="15" thickBot="1">
      <c r="A202" s="206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94">
        <v>0</v>
      </c>
      <c r="H202" s="134">
        <v>0</v>
      </c>
      <c r="I202" s="195">
        <v>0</v>
      </c>
      <c r="J202" s="195">
        <v>0</v>
      </c>
      <c r="K202" s="196">
        <v>119</v>
      </c>
    </row>
    <row r="203" spans="1:11" ht="15" thickBot="1">
      <c r="A203" s="206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94">
        <v>25</v>
      </c>
      <c r="H203" s="134">
        <v>1</v>
      </c>
      <c r="I203" s="195">
        <v>0</v>
      </c>
      <c r="J203" s="195">
        <v>0</v>
      </c>
      <c r="K203" s="196">
        <v>2566</v>
      </c>
    </row>
    <row r="204" spans="1:11" ht="15" thickBot="1">
      <c r="A204" s="206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94">
        <v>34</v>
      </c>
      <c r="H204" s="134">
        <v>2</v>
      </c>
      <c r="I204" s="195">
        <v>0</v>
      </c>
      <c r="J204" s="195">
        <v>0</v>
      </c>
      <c r="K204" s="196">
        <v>2723</v>
      </c>
    </row>
    <row r="205" spans="1:11" ht="15" thickBot="1">
      <c r="A205" s="206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94">
        <v>20</v>
      </c>
      <c r="H205" s="134">
        <v>2</v>
      </c>
      <c r="I205" s="195">
        <v>0</v>
      </c>
      <c r="J205" s="195">
        <v>0</v>
      </c>
      <c r="K205" s="196">
        <v>2855</v>
      </c>
    </row>
    <row r="206" spans="1:11" ht="15" thickBot="1">
      <c r="A206" s="206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94">
        <v>0</v>
      </c>
      <c r="H206" s="134">
        <v>0</v>
      </c>
      <c r="I206" s="195">
        <v>0</v>
      </c>
      <c r="J206" s="195">
        <v>0</v>
      </c>
      <c r="K206" s="196">
        <v>2637</v>
      </c>
    </row>
    <row r="207" spans="1:11" ht="15" thickBot="1">
      <c r="A207" s="206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94">
        <v>0</v>
      </c>
      <c r="H207" s="134">
        <v>0</v>
      </c>
      <c r="I207" s="195">
        <v>0</v>
      </c>
      <c r="J207" s="195">
        <v>0</v>
      </c>
      <c r="K207" s="196">
        <v>1860</v>
      </c>
    </row>
    <row r="208" spans="1:11" ht="15" thickBot="1">
      <c r="A208" s="206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94">
        <v>0</v>
      </c>
      <c r="H208" s="134">
        <v>0</v>
      </c>
      <c r="I208" s="195">
        <v>0</v>
      </c>
      <c r="J208" s="195">
        <v>0</v>
      </c>
      <c r="K208" s="196">
        <v>485</v>
      </c>
    </row>
    <row r="209" spans="1:11" ht="15" thickBot="1">
      <c r="A209" s="206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94">
        <v>0</v>
      </c>
      <c r="H209" s="134">
        <v>0</v>
      </c>
      <c r="I209" s="195">
        <v>0</v>
      </c>
      <c r="J209" s="195">
        <v>0</v>
      </c>
      <c r="K209" s="196">
        <v>53</v>
      </c>
    </row>
    <row r="210" spans="1:11" ht="15" thickBot="1">
      <c r="A210" s="206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94">
        <v>0</v>
      </c>
      <c r="H210" s="134">
        <v>0</v>
      </c>
      <c r="I210" s="195">
        <v>0</v>
      </c>
      <c r="J210" s="195">
        <v>0</v>
      </c>
      <c r="K210" s="197">
        <v>2312</v>
      </c>
    </row>
    <row r="211" spans="1:11" ht="15" thickBot="1">
      <c r="A211" s="206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94">
        <v>21</v>
      </c>
      <c r="H211" s="134">
        <v>1</v>
      </c>
      <c r="I211" s="195">
        <v>0</v>
      </c>
      <c r="J211" s="195">
        <v>200</v>
      </c>
      <c r="K211" s="197">
        <v>3035</v>
      </c>
    </row>
    <row r="212" spans="1:11" ht="15" thickBot="1">
      <c r="A212" s="206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94">
        <v>18</v>
      </c>
      <c r="H212" s="134">
        <v>2</v>
      </c>
      <c r="I212" s="195">
        <v>144.19</v>
      </c>
      <c r="J212" s="195">
        <v>0</v>
      </c>
      <c r="K212" s="197">
        <v>2352</v>
      </c>
    </row>
    <row r="213" spans="1:11" ht="15" thickBot="1">
      <c r="A213" s="206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94">
        <v>0</v>
      </c>
      <c r="H213" s="134">
        <v>0</v>
      </c>
      <c r="I213" s="195">
        <v>0</v>
      </c>
      <c r="J213" s="195">
        <v>0</v>
      </c>
      <c r="K213" s="197">
        <v>2395</v>
      </c>
    </row>
    <row r="214" spans="1:11" ht="15" thickBot="1">
      <c r="A214" s="206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94">
        <v>15</v>
      </c>
      <c r="H214" s="134">
        <v>1</v>
      </c>
      <c r="I214" s="195">
        <v>0</v>
      </c>
      <c r="J214" s="195">
        <v>0</v>
      </c>
      <c r="K214" s="197">
        <v>1787</v>
      </c>
    </row>
    <row r="215" spans="1:11" ht="15" thickBot="1">
      <c r="A215" s="206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94">
        <v>11</v>
      </c>
      <c r="H215" s="134">
        <v>1</v>
      </c>
      <c r="I215" s="195">
        <v>0</v>
      </c>
      <c r="J215" s="195">
        <v>0</v>
      </c>
      <c r="K215" s="198">
        <v>307</v>
      </c>
    </row>
    <row r="216" spans="1:11" ht="15" thickBot="1">
      <c r="A216" s="206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94">
        <v>0</v>
      </c>
      <c r="H216" s="134">
        <v>0</v>
      </c>
      <c r="I216" s="195">
        <v>0</v>
      </c>
      <c r="J216" s="195">
        <v>0</v>
      </c>
      <c r="K216" s="199">
        <v>38</v>
      </c>
    </row>
    <row r="217" spans="1:11" ht="15" thickBot="1">
      <c r="A217" s="206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94">
        <v>0</v>
      </c>
      <c r="H217" s="134">
        <v>0</v>
      </c>
      <c r="I217" s="195">
        <v>0</v>
      </c>
      <c r="J217" s="195">
        <v>0</v>
      </c>
      <c r="K217" s="198">
        <v>2115</v>
      </c>
    </row>
    <row r="218" spans="1:11" ht="15" thickBot="1">
      <c r="A218" s="206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94">
        <v>42</v>
      </c>
      <c r="H218" s="134">
        <v>2</v>
      </c>
      <c r="I218" s="195">
        <v>0</v>
      </c>
      <c r="J218" s="195">
        <v>0</v>
      </c>
      <c r="K218" s="198">
        <v>2647</v>
      </c>
    </row>
    <row r="219" spans="1:11" ht="15" thickBot="1">
      <c r="A219" s="206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94">
        <v>18</v>
      </c>
      <c r="H219" s="134">
        <v>1</v>
      </c>
      <c r="I219" s="195"/>
      <c r="J219" s="195"/>
      <c r="K219" s="199">
        <v>2502</v>
      </c>
    </row>
    <row r="220" spans="1:11" ht="15" thickBot="1">
      <c r="A220" s="206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94">
        <v>19</v>
      </c>
      <c r="H220" s="134">
        <v>1</v>
      </c>
      <c r="I220" s="195">
        <v>0</v>
      </c>
      <c r="J220" s="195">
        <v>0</v>
      </c>
      <c r="K220" s="197">
        <v>2376</v>
      </c>
    </row>
    <row r="221" spans="1:11" ht="15" thickBot="1">
      <c r="A221" s="206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94">
        <v>9</v>
      </c>
      <c r="H221" s="134">
        <v>1</v>
      </c>
      <c r="I221" s="195">
        <v>0</v>
      </c>
      <c r="J221" s="195">
        <v>200</v>
      </c>
      <c r="K221" s="197">
        <v>2031</v>
      </c>
    </row>
    <row r="222" spans="1:11" ht="15" thickBot="1">
      <c r="A222" s="206">
        <v>44408</v>
      </c>
      <c r="B222" s="132">
        <f t="shared" si="6"/>
        <v>1448</v>
      </c>
      <c r="C222" s="200">
        <v>62</v>
      </c>
      <c r="D222" s="201">
        <v>24</v>
      </c>
      <c r="E222" s="202">
        <v>21</v>
      </c>
      <c r="F222" s="202">
        <v>0</v>
      </c>
      <c r="G222" s="223">
        <v>0</v>
      </c>
      <c r="H222" s="202">
        <v>0</v>
      </c>
      <c r="I222" s="204">
        <v>0</v>
      </c>
      <c r="J222" s="204">
        <v>0</v>
      </c>
      <c r="K222" s="205">
        <v>511</v>
      </c>
    </row>
    <row r="223" spans="1:11" ht="15" thickBot="1">
      <c r="A223" s="206">
        <v>44409</v>
      </c>
      <c r="B223" s="190">
        <v>1449</v>
      </c>
      <c r="C223" s="125">
        <v>13</v>
      </c>
      <c r="D223" s="126">
        <v>13</v>
      </c>
      <c r="E223" s="127">
        <v>1</v>
      </c>
      <c r="F223" s="127">
        <v>1</v>
      </c>
      <c r="G223" s="191">
        <v>0</v>
      </c>
      <c r="H223" s="127">
        <v>0</v>
      </c>
      <c r="I223" s="192">
        <v>0</v>
      </c>
      <c r="J223" s="192">
        <v>0</v>
      </c>
      <c r="K223" s="193">
        <v>136</v>
      </c>
    </row>
    <row r="224" spans="1:11" ht="15" thickBot="1">
      <c r="A224" s="206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94">
        <v>23</v>
      </c>
      <c r="H224" s="134">
        <v>1</v>
      </c>
      <c r="I224" s="195">
        <v>0</v>
      </c>
      <c r="J224" s="195">
        <v>0</v>
      </c>
      <c r="K224" s="196">
        <v>2295</v>
      </c>
    </row>
    <row r="225" spans="1:11" ht="15" thickBot="1">
      <c r="A225" s="206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94">
        <v>0</v>
      </c>
      <c r="H225" s="134">
        <v>0</v>
      </c>
      <c r="I225" s="195">
        <v>0</v>
      </c>
      <c r="J225" s="195">
        <v>0</v>
      </c>
      <c r="K225" s="196">
        <v>3059</v>
      </c>
    </row>
    <row r="226" spans="1:11" ht="15" thickBot="1">
      <c r="A226" s="206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94">
        <v>9</v>
      </c>
      <c r="H226" s="134">
        <v>1</v>
      </c>
      <c r="I226" s="195">
        <v>340</v>
      </c>
      <c r="J226" s="195">
        <v>0</v>
      </c>
      <c r="K226" s="196">
        <v>2511</v>
      </c>
    </row>
    <row r="227" spans="1:11" ht="15" thickBot="1">
      <c r="A227" s="206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94">
        <v>20</v>
      </c>
      <c r="H227" s="134">
        <v>2</v>
      </c>
      <c r="I227" s="195">
        <v>340</v>
      </c>
      <c r="J227" s="195">
        <v>0</v>
      </c>
      <c r="K227" s="196">
        <v>2758</v>
      </c>
    </row>
    <row r="228" spans="1:11" ht="15" thickBot="1">
      <c r="A228" s="206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94">
        <v>0</v>
      </c>
      <c r="H228" s="134">
        <v>0</v>
      </c>
      <c r="I228" s="195">
        <v>0</v>
      </c>
      <c r="J228" s="195">
        <v>0</v>
      </c>
      <c r="K228" s="196">
        <v>2046</v>
      </c>
    </row>
    <row r="229" spans="1:11" ht="15" thickBot="1">
      <c r="A229" s="206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94">
        <v>0</v>
      </c>
      <c r="H229" s="134">
        <v>0</v>
      </c>
      <c r="I229" s="195">
        <v>0</v>
      </c>
      <c r="J229" s="195">
        <v>0</v>
      </c>
      <c r="K229" s="196">
        <v>416</v>
      </c>
    </row>
    <row r="230" spans="1:11" ht="15" thickBot="1">
      <c r="A230" s="206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94">
        <v>0</v>
      </c>
      <c r="H230" s="134">
        <v>0</v>
      </c>
      <c r="I230" s="195">
        <v>0</v>
      </c>
      <c r="J230" s="195">
        <v>0</v>
      </c>
      <c r="K230" s="196">
        <v>150</v>
      </c>
    </row>
    <row r="231" spans="1:11" ht="15" thickBot="1">
      <c r="A231" s="206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94">
        <v>0</v>
      </c>
      <c r="H231" s="134">
        <v>0</v>
      </c>
      <c r="I231" s="195">
        <v>0</v>
      </c>
      <c r="J231" s="195">
        <v>0</v>
      </c>
      <c r="K231" s="196">
        <v>2569</v>
      </c>
    </row>
    <row r="232" spans="1:11" ht="15" thickBot="1">
      <c r="A232" s="206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94">
        <v>20</v>
      </c>
      <c r="H232" s="134">
        <v>2</v>
      </c>
      <c r="I232" s="195">
        <v>0</v>
      </c>
      <c r="J232" s="195">
        <v>0</v>
      </c>
      <c r="K232" s="196">
        <v>2823</v>
      </c>
    </row>
    <row r="233" spans="1:11" ht="15" thickBot="1">
      <c r="A233" s="206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94">
        <v>51</v>
      </c>
      <c r="H233" s="134">
        <v>3</v>
      </c>
      <c r="I233" s="195">
        <v>0</v>
      </c>
      <c r="J233" s="195">
        <v>0</v>
      </c>
      <c r="K233" s="196">
        <v>2634</v>
      </c>
    </row>
    <row r="234" spans="1:11" ht="15" thickBot="1">
      <c r="A234" s="206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94">
        <v>0</v>
      </c>
      <c r="H234" s="134">
        <v>0</v>
      </c>
      <c r="I234" s="195">
        <v>0</v>
      </c>
      <c r="J234" s="195">
        <v>0</v>
      </c>
      <c r="K234" s="196">
        <v>2668</v>
      </c>
    </row>
    <row r="235" spans="1:11" ht="15" thickBot="1">
      <c r="A235" s="206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94">
        <v>13</v>
      </c>
      <c r="H235" s="134">
        <v>1</v>
      </c>
      <c r="I235" s="195">
        <v>0</v>
      </c>
      <c r="J235" s="195">
        <v>0</v>
      </c>
      <c r="K235" s="196">
        <v>2277</v>
      </c>
    </row>
    <row r="236" spans="1:11" ht="15" thickBot="1">
      <c r="A236" s="206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94">
        <v>0</v>
      </c>
      <c r="H236" s="134">
        <v>0</v>
      </c>
      <c r="I236" s="195">
        <v>0</v>
      </c>
      <c r="J236" s="195">
        <v>0</v>
      </c>
      <c r="K236" s="196">
        <v>446</v>
      </c>
    </row>
    <row r="237" spans="1:11" ht="15" thickBot="1">
      <c r="A237" s="206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94">
        <v>0</v>
      </c>
      <c r="H237" s="134">
        <v>0</v>
      </c>
      <c r="I237" s="195">
        <v>0</v>
      </c>
      <c r="J237" s="195">
        <v>0</v>
      </c>
      <c r="K237" s="196">
        <v>106</v>
      </c>
    </row>
    <row r="238" spans="1:11" ht="15" thickBot="1">
      <c r="A238" s="206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94">
        <v>18</v>
      </c>
      <c r="H238" s="134">
        <v>2</v>
      </c>
      <c r="I238" s="195">
        <v>0</v>
      </c>
      <c r="J238" s="195">
        <v>0</v>
      </c>
      <c r="K238" s="196">
        <v>2337</v>
      </c>
    </row>
    <row r="239" spans="1:11" ht="15" thickBot="1">
      <c r="A239" s="206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94">
        <v>9</v>
      </c>
      <c r="H239" s="134">
        <v>1</v>
      </c>
      <c r="I239" s="195">
        <v>0</v>
      </c>
      <c r="J239" s="195">
        <v>200</v>
      </c>
      <c r="K239" s="196">
        <v>2754</v>
      </c>
    </row>
    <row r="240" spans="1:11" ht="15" thickBot="1">
      <c r="A240" s="206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94">
        <v>13</v>
      </c>
      <c r="H240" s="134">
        <v>1</v>
      </c>
      <c r="I240" s="195">
        <v>0</v>
      </c>
      <c r="J240" s="195">
        <v>0</v>
      </c>
      <c r="K240" s="196">
        <v>3219</v>
      </c>
    </row>
    <row r="241" spans="1:11" ht="15" thickBot="1">
      <c r="A241" s="206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94">
        <v>9</v>
      </c>
      <c r="H241" s="134">
        <v>1</v>
      </c>
      <c r="I241" s="195">
        <v>0</v>
      </c>
      <c r="J241" s="195">
        <v>0</v>
      </c>
      <c r="K241" s="197">
        <v>2759</v>
      </c>
    </row>
    <row r="242" spans="1:11" ht="15" thickBot="1">
      <c r="A242" s="206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94">
        <v>0</v>
      </c>
      <c r="H242" s="134">
        <v>0</v>
      </c>
      <c r="I242" s="195">
        <v>0</v>
      </c>
      <c r="J242" s="195">
        <v>0</v>
      </c>
      <c r="K242" s="197">
        <v>1926</v>
      </c>
    </row>
    <row r="243" spans="1:11" ht="15" thickBot="1">
      <c r="A243" s="206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94">
        <v>0</v>
      </c>
      <c r="H243" s="134">
        <v>0</v>
      </c>
      <c r="I243" s="195">
        <v>0</v>
      </c>
      <c r="J243" s="195">
        <v>0</v>
      </c>
      <c r="K243" s="197">
        <v>401</v>
      </c>
    </row>
    <row r="244" spans="1:11" ht="15" thickBot="1">
      <c r="A244" s="206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94">
        <v>0</v>
      </c>
      <c r="H244" s="134">
        <v>0</v>
      </c>
      <c r="I244" s="195">
        <v>0</v>
      </c>
      <c r="J244" s="195">
        <v>0</v>
      </c>
      <c r="K244" s="197">
        <v>40</v>
      </c>
    </row>
    <row r="245" spans="1:11" ht="15" thickBot="1">
      <c r="A245" s="206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94">
        <v>23</v>
      </c>
      <c r="H245" s="134">
        <v>1</v>
      </c>
      <c r="I245" s="195">
        <v>0</v>
      </c>
      <c r="J245" s="195">
        <v>0</v>
      </c>
      <c r="K245" s="197">
        <v>2114</v>
      </c>
    </row>
    <row r="246" spans="1:11" ht="15" thickBot="1">
      <c r="A246" s="206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94">
        <v>24</v>
      </c>
      <c r="H246" s="134">
        <v>2</v>
      </c>
      <c r="I246" s="195">
        <v>0</v>
      </c>
      <c r="J246" s="195">
        <v>0</v>
      </c>
      <c r="K246" s="198">
        <v>2785</v>
      </c>
    </row>
    <row r="247" spans="1:11" ht="15" thickBot="1">
      <c r="A247" s="206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94">
        <v>18</v>
      </c>
      <c r="H247" s="134">
        <v>2</v>
      </c>
      <c r="I247" s="195">
        <v>0</v>
      </c>
      <c r="J247" s="195">
        <v>0</v>
      </c>
      <c r="K247" s="199">
        <v>2792</v>
      </c>
    </row>
    <row r="248" spans="1:11" ht="15" thickBot="1">
      <c r="A248" s="206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94">
        <v>89</v>
      </c>
      <c r="H248" s="134">
        <v>5</v>
      </c>
      <c r="I248" s="195">
        <v>0</v>
      </c>
      <c r="J248" s="195">
        <v>0</v>
      </c>
      <c r="K248" s="198">
        <v>2838</v>
      </c>
    </row>
    <row r="249" spans="1:11" ht="15" thickBot="1">
      <c r="A249" s="206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94">
        <v>22</v>
      </c>
      <c r="H249" s="134">
        <v>2</v>
      </c>
      <c r="I249" s="195">
        <v>0</v>
      </c>
      <c r="J249" s="195">
        <v>0</v>
      </c>
      <c r="K249" s="198">
        <v>2344</v>
      </c>
    </row>
    <row r="250" spans="1:11" ht="15" thickBot="1">
      <c r="A250" s="206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94">
        <v>11</v>
      </c>
      <c r="H250" s="134">
        <v>1</v>
      </c>
      <c r="I250" s="195">
        <v>0</v>
      </c>
      <c r="J250" s="195">
        <v>0</v>
      </c>
      <c r="K250" s="199">
        <v>479</v>
      </c>
    </row>
    <row r="251" spans="1:11" ht="15" thickBot="1">
      <c r="A251" s="206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94">
        <v>0</v>
      </c>
      <c r="H251" s="134">
        <v>0</v>
      </c>
      <c r="I251" s="195">
        <v>0</v>
      </c>
      <c r="J251" s="195">
        <v>0</v>
      </c>
      <c r="K251" s="197">
        <v>110</v>
      </c>
    </row>
    <row r="252" spans="1:11" ht="15" thickBot="1">
      <c r="A252" s="206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94">
        <v>37</v>
      </c>
      <c r="H252" s="134">
        <v>1</v>
      </c>
      <c r="I252" s="195">
        <v>0</v>
      </c>
      <c r="J252" s="195">
        <v>200</v>
      </c>
      <c r="K252" s="197">
        <v>3207</v>
      </c>
    </row>
    <row r="253" spans="1:11" ht="15" thickBot="1">
      <c r="A253" s="206">
        <v>44439</v>
      </c>
      <c r="B253" s="132">
        <f t="shared" si="7"/>
        <v>1479</v>
      </c>
      <c r="C253" s="200">
        <v>350</v>
      </c>
      <c r="D253" s="201">
        <v>154</v>
      </c>
      <c r="E253" s="202">
        <v>84</v>
      </c>
      <c r="F253" s="202">
        <v>3</v>
      </c>
      <c r="G253" s="203">
        <v>45</v>
      </c>
      <c r="H253" s="202">
        <v>3</v>
      </c>
      <c r="I253" s="204">
        <v>0</v>
      </c>
      <c r="J253" s="204">
        <v>0</v>
      </c>
      <c r="K253" s="205">
        <v>2857</v>
      </c>
    </row>
    <row r="254" spans="1:11" ht="15" thickBot="1">
      <c r="A254" s="206">
        <v>44440</v>
      </c>
      <c r="B254" s="190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91">
        <v>9</v>
      </c>
      <c r="H254" s="127">
        <v>1</v>
      </c>
      <c r="I254" s="192">
        <v>140</v>
      </c>
      <c r="J254" s="192">
        <v>200</v>
      </c>
      <c r="K254" s="193">
        <v>2993</v>
      </c>
    </row>
    <row r="255" spans="1:11" ht="15" thickBot="1">
      <c r="A255" s="206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94">
        <v>11</v>
      </c>
      <c r="H255" s="134">
        <v>1</v>
      </c>
      <c r="I255" s="195">
        <v>0</v>
      </c>
      <c r="J255" s="195">
        <v>0</v>
      </c>
      <c r="K255" s="196">
        <v>3018</v>
      </c>
    </row>
    <row r="256" spans="1:11" ht="15" thickBot="1">
      <c r="A256" s="206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94">
        <v>20</v>
      </c>
      <c r="H256" s="134">
        <v>2</v>
      </c>
      <c r="I256" s="195">
        <v>0</v>
      </c>
      <c r="J256" s="195">
        <v>0</v>
      </c>
      <c r="K256" s="196">
        <v>1976</v>
      </c>
    </row>
    <row r="257" spans="1:11" ht="15" thickBot="1">
      <c r="A257" s="206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94">
        <v>18</v>
      </c>
      <c r="H257" s="134">
        <v>2</v>
      </c>
      <c r="I257" s="195">
        <v>0</v>
      </c>
      <c r="J257" s="195">
        <v>0</v>
      </c>
      <c r="K257" s="196">
        <v>188</v>
      </c>
    </row>
    <row r="258" spans="1:11" ht="15" thickBot="1">
      <c r="A258" s="206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94">
        <v>0</v>
      </c>
      <c r="H258" s="134">
        <v>0</v>
      </c>
      <c r="I258" s="195">
        <v>0</v>
      </c>
      <c r="J258" s="195">
        <v>0</v>
      </c>
      <c r="K258" s="196">
        <v>50</v>
      </c>
    </row>
    <row r="259" spans="1:11" ht="15" thickBot="1">
      <c r="A259" s="206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94">
        <v>0</v>
      </c>
      <c r="H259" s="134">
        <v>0</v>
      </c>
      <c r="I259" s="195">
        <v>480</v>
      </c>
      <c r="J259" s="195">
        <v>0</v>
      </c>
      <c r="K259" s="196">
        <v>1605</v>
      </c>
    </row>
    <row r="260" spans="1:11" ht="15" thickBot="1">
      <c r="A260" s="206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94">
        <v>0</v>
      </c>
      <c r="H260" s="134">
        <v>0</v>
      </c>
      <c r="I260" s="195">
        <v>0</v>
      </c>
      <c r="J260" s="195">
        <v>0</v>
      </c>
      <c r="K260" s="196">
        <v>163</v>
      </c>
    </row>
    <row r="261" spans="1:11" ht="15" thickBot="1">
      <c r="A261" s="206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94">
        <v>18</v>
      </c>
      <c r="H261" s="134">
        <v>2</v>
      </c>
      <c r="I261" s="195">
        <v>0</v>
      </c>
      <c r="J261" s="195">
        <v>0</v>
      </c>
      <c r="K261" s="196">
        <v>2625</v>
      </c>
    </row>
    <row r="262" spans="1:11" ht="15" thickBot="1">
      <c r="A262" s="206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94">
        <v>38</v>
      </c>
      <c r="H262" s="134">
        <v>4</v>
      </c>
      <c r="I262" s="195">
        <v>0</v>
      </c>
      <c r="J262" s="195">
        <v>0</v>
      </c>
      <c r="K262" s="196">
        <v>2738</v>
      </c>
    </row>
    <row r="263" spans="1:11" ht="15" thickBot="1">
      <c r="A263" s="206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94">
        <v>34</v>
      </c>
      <c r="H263" s="134">
        <v>2</v>
      </c>
      <c r="I263" s="195">
        <v>204.53</v>
      </c>
      <c r="J263" s="195">
        <v>0</v>
      </c>
      <c r="K263" s="196">
        <v>2265</v>
      </c>
    </row>
    <row r="264" spans="1:11" ht="15" thickBot="1">
      <c r="A264" s="206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94">
        <v>0</v>
      </c>
      <c r="H264" s="134">
        <v>0</v>
      </c>
      <c r="I264" s="195">
        <v>0</v>
      </c>
      <c r="J264" s="195">
        <v>0</v>
      </c>
      <c r="K264" s="196">
        <v>435</v>
      </c>
    </row>
    <row r="265" spans="1:11" ht="15" thickBot="1">
      <c r="A265" s="206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94">
        <v>0</v>
      </c>
      <c r="H265" s="134">
        <v>0</v>
      </c>
      <c r="I265" s="195">
        <v>0</v>
      </c>
      <c r="J265" s="195">
        <v>0</v>
      </c>
      <c r="K265" s="196">
        <v>96</v>
      </c>
    </row>
    <row r="266" spans="1:11" ht="15" thickBot="1">
      <c r="A266" s="206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94">
        <v>9</v>
      </c>
      <c r="H266" s="134">
        <v>1</v>
      </c>
      <c r="I266" s="195">
        <v>0</v>
      </c>
      <c r="J266" s="195">
        <v>0</v>
      </c>
      <c r="K266" s="196">
        <v>2769</v>
      </c>
    </row>
    <row r="267" spans="1:11" ht="15" thickBot="1">
      <c r="A267" s="206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94">
        <v>33</v>
      </c>
      <c r="H267" s="134">
        <v>3</v>
      </c>
      <c r="I267" s="195">
        <v>0</v>
      </c>
      <c r="J267" s="195">
        <v>0</v>
      </c>
      <c r="K267" s="196">
        <v>2940</v>
      </c>
    </row>
    <row r="268" spans="1:11" ht="15" thickBot="1">
      <c r="A268" s="206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94">
        <v>11</v>
      </c>
      <c r="H268" s="134">
        <v>1</v>
      </c>
      <c r="I268" s="195">
        <v>0</v>
      </c>
      <c r="J268" s="195">
        <v>0</v>
      </c>
      <c r="K268" s="196">
        <v>2871</v>
      </c>
    </row>
    <row r="269" spans="1:11" ht="15" thickBot="1">
      <c r="A269" s="206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94">
        <v>60</v>
      </c>
      <c r="H269" s="134">
        <v>6</v>
      </c>
      <c r="I269" s="195">
        <v>140</v>
      </c>
      <c r="J269" s="195">
        <v>0</v>
      </c>
      <c r="K269" s="196">
        <v>3216</v>
      </c>
    </row>
    <row r="270" spans="1:11" ht="15" thickBot="1">
      <c r="A270" s="206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94">
        <v>26</v>
      </c>
      <c r="H270" s="134">
        <v>2</v>
      </c>
      <c r="I270" s="195">
        <v>0</v>
      </c>
      <c r="J270" s="195">
        <v>0</v>
      </c>
      <c r="K270" s="196">
        <v>2702</v>
      </c>
    </row>
    <row r="271" spans="1:11" ht="15" thickBot="1">
      <c r="A271" s="206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94">
        <v>0</v>
      </c>
      <c r="H271" s="134">
        <v>0</v>
      </c>
      <c r="I271" s="195">
        <v>0</v>
      </c>
      <c r="J271" s="195">
        <v>0</v>
      </c>
      <c r="K271" s="196">
        <v>558</v>
      </c>
    </row>
    <row r="272" spans="1:11" ht="15" thickBot="1">
      <c r="A272" s="206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94">
        <v>0</v>
      </c>
      <c r="H272" s="134">
        <v>0</v>
      </c>
      <c r="I272" s="195">
        <v>0</v>
      </c>
      <c r="J272" s="195">
        <v>0</v>
      </c>
      <c r="K272" s="197">
        <v>69</v>
      </c>
    </row>
    <row r="273" spans="1:11" ht="15" thickBot="1">
      <c r="A273" s="206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94">
        <v>0</v>
      </c>
      <c r="H273" s="134">
        <v>0</v>
      </c>
      <c r="I273" s="195">
        <v>0</v>
      </c>
      <c r="J273" s="195">
        <v>0</v>
      </c>
      <c r="K273" s="197">
        <v>2388</v>
      </c>
    </row>
    <row r="274" spans="1:11" ht="15" thickBot="1">
      <c r="A274" s="206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94">
        <v>39</v>
      </c>
      <c r="H274" s="134">
        <v>1</v>
      </c>
      <c r="I274" s="195">
        <v>0</v>
      </c>
      <c r="J274" s="195">
        <v>200</v>
      </c>
      <c r="K274" s="197">
        <v>2744</v>
      </c>
    </row>
    <row r="275" spans="1:11" ht="15" thickBot="1">
      <c r="A275" s="206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94">
        <v>39</v>
      </c>
      <c r="H275" s="134">
        <v>3</v>
      </c>
      <c r="I275" s="195">
        <v>0</v>
      </c>
      <c r="J275" s="195">
        <v>0</v>
      </c>
      <c r="K275" s="197">
        <v>2764</v>
      </c>
    </row>
    <row r="276" spans="1:11" ht="15" thickBot="1">
      <c r="A276" s="206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94">
        <v>18</v>
      </c>
      <c r="H276" s="134">
        <v>2</v>
      </c>
      <c r="I276" s="195">
        <v>0</v>
      </c>
      <c r="J276" s="195">
        <v>0</v>
      </c>
      <c r="K276" s="197">
        <v>3147</v>
      </c>
    </row>
    <row r="277" spans="1:11" ht="15" thickBot="1">
      <c r="A277" s="206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94">
        <v>18</v>
      </c>
      <c r="H277" s="134">
        <v>2</v>
      </c>
      <c r="I277" s="195">
        <v>0</v>
      </c>
      <c r="J277" s="195">
        <v>0</v>
      </c>
      <c r="K277" s="198">
        <v>2052</v>
      </c>
    </row>
    <row r="278" spans="1:11" ht="15" thickBot="1">
      <c r="A278" s="206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94">
        <v>0</v>
      </c>
      <c r="H278" s="134">
        <v>0</v>
      </c>
      <c r="I278" s="195">
        <v>0</v>
      </c>
      <c r="J278" s="195">
        <v>0</v>
      </c>
      <c r="K278" s="199">
        <v>493</v>
      </c>
    </row>
    <row r="279" spans="1:11" ht="15" thickBot="1">
      <c r="A279" s="206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94">
        <v>0</v>
      </c>
      <c r="H279" s="134">
        <v>0</v>
      </c>
      <c r="I279" s="195">
        <v>0</v>
      </c>
      <c r="J279" s="195">
        <v>0</v>
      </c>
      <c r="K279" s="198">
        <v>52</v>
      </c>
    </row>
    <row r="280" spans="1:11" ht="15" thickBot="1">
      <c r="A280" s="206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94">
        <v>50</v>
      </c>
      <c r="H280" s="134">
        <v>2</v>
      </c>
      <c r="I280" s="195">
        <v>0</v>
      </c>
      <c r="J280" s="195">
        <v>0</v>
      </c>
      <c r="K280" s="198">
        <v>2316</v>
      </c>
    </row>
    <row r="281" spans="1:11" ht="15" thickBot="1">
      <c r="A281" s="206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94">
        <v>49</v>
      </c>
      <c r="H281" s="134">
        <v>3</v>
      </c>
      <c r="I281" s="195">
        <v>140</v>
      </c>
      <c r="J281" s="195">
        <v>0</v>
      </c>
      <c r="K281" s="199">
        <v>2778</v>
      </c>
    </row>
    <row r="282" spans="1:11" ht="15" thickBot="1">
      <c r="A282" s="206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94">
        <v>0</v>
      </c>
      <c r="H282" s="134">
        <v>0</v>
      </c>
      <c r="I282" s="195">
        <v>0</v>
      </c>
      <c r="J282" s="195">
        <v>0</v>
      </c>
      <c r="K282" s="197">
        <v>2499</v>
      </c>
    </row>
    <row r="283" spans="1:11" ht="15" thickBot="1">
      <c r="A283" s="206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94">
        <v>25</v>
      </c>
      <c r="H283" s="134">
        <v>1</v>
      </c>
      <c r="I283" s="195">
        <v>0</v>
      </c>
      <c r="J283" s="195">
        <v>200</v>
      </c>
      <c r="K283" s="197">
        <v>2745</v>
      </c>
    </row>
    <row r="284" spans="1:11" ht="15" thickBot="1">
      <c r="A284" s="206">
        <v>44470</v>
      </c>
      <c r="B284" s="190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91">
        <v>33</v>
      </c>
      <c r="H284" s="127">
        <v>1</v>
      </c>
      <c r="I284" s="192">
        <v>0</v>
      </c>
      <c r="J284" s="192">
        <v>0</v>
      </c>
      <c r="K284" s="193">
        <v>2487</v>
      </c>
    </row>
    <row r="285" spans="1:11" ht="15" thickBot="1">
      <c r="A285" s="206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94">
        <v>0</v>
      </c>
      <c r="H285" s="134">
        <v>0</v>
      </c>
      <c r="I285" s="195">
        <v>0</v>
      </c>
      <c r="J285" s="195">
        <v>0</v>
      </c>
      <c r="K285" s="196">
        <v>435</v>
      </c>
    </row>
    <row r="286" spans="1:11" ht="15" thickBot="1">
      <c r="A286" s="206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94">
        <v>0</v>
      </c>
      <c r="H286" s="134">
        <v>0</v>
      </c>
      <c r="I286" s="195">
        <v>0</v>
      </c>
      <c r="J286" s="195">
        <v>0</v>
      </c>
      <c r="K286" s="196">
        <v>68</v>
      </c>
    </row>
    <row r="287" spans="1:11" ht="15" thickBot="1">
      <c r="A287" s="206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94">
        <v>79</v>
      </c>
      <c r="H287" s="134">
        <v>3</v>
      </c>
      <c r="I287" s="195">
        <v>0</v>
      </c>
      <c r="J287" s="195">
        <v>0</v>
      </c>
      <c r="K287" s="196">
        <v>2205</v>
      </c>
    </row>
    <row r="288" spans="1:11" ht="15" thickBot="1">
      <c r="A288" s="206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94">
        <v>29</v>
      </c>
      <c r="H288" s="134">
        <v>3</v>
      </c>
      <c r="I288" s="195">
        <v>200</v>
      </c>
      <c r="J288" s="195">
        <v>0</v>
      </c>
      <c r="K288" s="196">
        <v>3236</v>
      </c>
    </row>
    <row r="289" spans="1:11" ht="15" thickBot="1">
      <c r="A289" s="206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94">
        <v>9</v>
      </c>
      <c r="H289" s="134">
        <v>1</v>
      </c>
      <c r="I289" s="195">
        <v>0</v>
      </c>
      <c r="J289" s="195">
        <v>0</v>
      </c>
      <c r="K289" s="196">
        <v>2504</v>
      </c>
    </row>
    <row r="290" spans="1:11" ht="15" thickBot="1">
      <c r="A290" s="206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94">
        <v>9</v>
      </c>
      <c r="H290" s="134">
        <v>1</v>
      </c>
      <c r="I290" s="195">
        <v>0</v>
      </c>
      <c r="J290" s="195">
        <v>0</v>
      </c>
      <c r="K290" s="196">
        <v>2990</v>
      </c>
    </row>
    <row r="291" spans="1:11" ht="15" thickBot="1">
      <c r="A291" s="206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94">
        <v>0</v>
      </c>
      <c r="H291" s="134">
        <v>0</v>
      </c>
      <c r="I291" s="195">
        <v>0</v>
      </c>
      <c r="J291" s="195">
        <v>0</v>
      </c>
      <c r="K291" s="196">
        <v>2090</v>
      </c>
    </row>
    <row r="292" spans="1:11" ht="15" thickBot="1">
      <c r="A292" s="206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94">
        <v>0</v>
      </c>
      <c r="H292" s="134">
        <v>0</v>
      </c>
      <c r="I292" s="195">
        <v>0</v>
      </c>
      <c r="J292" s="195">
        <v>0</v>
      </c>
      <c r="K292" s="196">
        <v>405</v>
      </c>
    </row>
    <row r="293" spans="1:11" ht="15" thickBot="1">
      <c r="A293" s="206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94">
        <v>0</v>
      </c>
      <c r="H293" s="134">
        <v>0</v>
      </c>
      <c r="I293" s="195">
        <v>0</v>
      </c>
      <c r="J293" s="195">
        <v>0</v>
      </c>
      <c r="K293" s="196">
        <v>109</v>
      </c>
    </row>
    <row r="294" spans="1:11" ht="15" thickBot="1">
      <c r="A294" s="206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94">
        <v>0</v>
      </c>
      <c r="H294" s="134">
        <v>0</v>
      </c>
      <c r="I294" s="195">
        <v>0</v>
      </c>
      <c r="J294" s="195">
        <v>0</v>
      </c>
      <c r="K294" s="196">
        <v>1903</v>
      </c>
    </row>
    <row r="295" spans="1:11" ht="15" thickBot="1">
      <c r="A295" s="206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94">
        <v>0</v>
      </c>
      <c r="H295" s="134">
        <v>0</v>
      </c>
      <c r="I295" s="195">
        <v>0</v>
      </c>
      <c r="J295" s="195">
        <v>0</v>
      </c>
      <c r="K295" s="196">
        <v>144</v>
      </c>
    </row>
    <row r="296" spans="1:11" ht="15" thickBot="1">
      <c r="A296" s="206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94">
        <v>11</v>
      </c>
      <c r="H296" s="134">
        <v>1</v>
      </c>
      <c r="I296" s="195">
        <v>0</v>
      </c>
      <c r="J296" s="195">
        <v>0</v>
      </c>
      <c r="K296" s="196">
        <v>2530</v>
      </c>
    </row>
    <row r="297" spans="1:11" ht="15" thickBot="1">
      <c r="A297" s="206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94">
        <v>20</v>
      </c>
      <c r="H297" s="134">
        <v>2</v>
      </c>
      <c r="I297" s="195">
        <v>205.19</v>
      </c>
      <c r="J297" s="195">
        <v>0</v>
      </c>
      <c r="K297" s="196">
        <v>2626</v>
      </c>
    </row>
    <row r="298" spans="1:11" ht="15" thickBot="1">
      <c r="A298" s="206">
        <v>44484</v>
      </c>
      <c r="B298" s="132">
        <f t="shared" si="9"/>
        <v>1524</v>
      </c>
      <c r="C298" s="132"/>
      <c r="D298" s="133"/>
      <c r="E298" s="134"/>
      <c r="F298" s="134"/>
      <c r="G298" s="194"/>
      <c r="H298" s="134"/>
      <c r="I298" s="195"/>
      <c r="J298" s="195"/>
      <c r="K298" s="196"/>
    </row>
    <row r="299" spans="1:11" ht="15" thickBot="1">
      <c r="A299" s="206">
        <v>44485</v>
      </c>
      <c r="B299" s="132">
        <f t="shared" si="9"/>
        <v>1525</v>
      </c>
      <c r="C299" s="132"/>
      <c r="D299" s="133"/>
      <c r="E299" s="134"/>
      <c r="F299" s="134"/>
      <c r="G299" s="194"/>
      <c r="H299" s="134"/>
      <c r="I299" s="195"/>
      <c r="J299" s="195"/>
      <c r="K299" s="196"/>
    </row>
    <row r="300" spans="1:11" ht="15" thickBot="1">
      <c r="A300" s="206">
        <v>44486</v>
      </c>
      <c r="B300" s="132">
        <f t="shared" si="9"/>
        <v>1526</v>
      </c>
      <c r="C300" s="132"/>
      <c r="D300" s="133"/>
      <c r="E300" s="134"/>
      <c r="F300" s="134"/>
      <c r="G300" s="194"/>
      <c r="H300" s="134"/>
      <c r="I300" s="195"/>
      <c r="J300" s="195"/>
      <c r="K300" s="196"/>
    </row>
    <row r="301" spans="1:11" ht="15" thickBot="1">
      <c r="A301" s="206">
        <v>44487</v>
      </c>
      <c r="B301" s="132">
        <f t="shared" si="9"/>
        <v>1527</v>
      </c>
      <c r="C301" s="132"/>
      <c r="D301" s="133"/>
      <c r="E301" s="134"/>
      <c r="F301" s="134"/>
      <c r="G301" s="194"/>
      <c r="H301" s="134"/>
      <c r="I301" s="195"/>
      <c r="J301" s="195"/>
      <c r="K301" s="196"/>
    </row>
    <row r="302" spans="1:11" ht="15" thickBot="1">
      <c r="A302" s="206">
        <v>44488</v>
      </c>
      <c r="B302" s="132">
        <f t="shared" si="9"/>
        <v>1528</v>
      </c>
      <c r="C302" s="132"/>
      <c r="D302" s="133"/>
      <c r="E302" s="134"/>
      <c r="F302" s="134"/>
      <c r="G302" s="194"/>
      <c r="H302" s="134"/>
      <c r="I302" s="195"/>
      <c r="J302" s="195"/>
      <c r="K302" s="197"/>
    </row>
    <row r="303" spans="1:11" ht="15" thickBot="1">
      <c r="A303" s="206">
        <v>44489</v>
      </c>
      <c r="B303" s="132">
        <f t="shared" si="9"/>
        <v>1529</v>
      </c>
      <c r="C303" s="132"/>
      <c r="D303" s="133"/>
      <c r="E303" s="134"/>
      <c r="F303" s="134"/>
      <c r="G303" s="194"/>
      <c r="H303" s="134"/>
      <c r="I303" s="195"/>
      <c r="J303" s="195"/>
      <c r="K303" s="197"/>
    </row>
    <row r="304" spans="1:11" ht="15" thickBot="1">
      <c r="A304" s="206">
        <v>44490</v>
      </c>
      <c r="B304" s="132">
        <f t="shared" si="9"/>
        <v>1530</v>
      </c>
      <c r="C304" s="132"/>
      <c r="D304" s="133"/>
      <c r="E304" s="134"/>
      <c r="F304" s="134"/>
      <c r="G304" s="194"/>
      <c r="H304" s="134"/>
      <c r="I304" s="195"/>
      <c r="J304" s="195"/>
      <c r="K304" s="197"/>
    </row>
    <row r="305" spans="1:11" ht="15" thickBot="1">
      <c r="A305" s="206">
        <v>44491</v>
      </c>
      <c r="B305" s="132">
        <f t="shared" si="9"/>
        <v>1531</v>
      </c>
      <c r="C305" s="132"/>
      <c r="D305" s="133"/>
      <c r="E305" s="134"/>
      <c r="F305" s="134"/>
      <c r="G305" s="194"/>
      <c r="H305" s="134"/>
      <c r="I305" s="195"/>
      <c r="J305" s="195"/>
      <c r="K305" s="197"/>
    </row>
    <row r="306" spans="1:11" ht="15" thickBot="1">
      <c r="A306" s="206">
        <v>44492</v>
      </c>
      <c r="B306" s="132">
        <f t="shared" si="9"/>
        <v>1532</v>
      </c>
      <c r="C306" s="132"/>
      <c r="D306" s="133"/>
      <c r="E306" s="134"/>
      <c r="F306" s="134"/>
      <c r="G306" s="194"/>
      <c r="H306" s="134"/>
      <c r="I306" s="195"/>
      <c r="J306" s="195"/>
      <c r="K306" s="197"/>
    </row>
    <row r="307" spans="1:11" ht="15" thickBot="1">
      <c r="A307" s="206">
        <v>44493</v>
      </c>
      <c r="B307" s="132">
        <f t="shared" si="9"/>
        <v>1533</v>
      </c>
      <c r="C307" s="132"/>
      <c r="D307" s="133"/>
      <c r="E307" s="134"/>
      <c r="F307" s="134"/>
      <c r="G307" s="194"/>
      <c r="H307" s="134"/>
      <c r="I307" s="195"/>
      <c r="J307" s="195"/>
      <c r="K307" s="198"/>
    </row>
    <row r="308" spans="1:11" ht="15" thickBot="1">
      <c r="A308" s="206">
        <v>44494</v>
      </c>
      <c r="B308" s="132">
        <f t="shared" si="9"/>
        <v>1534</v>
      </c>
      <c r="C308" s="132"/>
      <c r="D308" s="133"/>
      <c r="E308" s="134"/>
      <c r="F308" s="134"/>
      <c r="G308" s="194"/>
      <c r="H308" s="134"/>
      <c r="I308" s="195"/>
      <c r="J308" s="195"/>
      <c r="K308" s="199"/>
    </row>
    <row r="309" spans="1:11" ht="15" thickBot="1">
      <c r="A309" s="206">
        <v>44495</v>
      </c>
      <c r="B309" s="132">
        <f t="shared" si="9"/>
        <v>1535</v>
      </c>
      <c r="C309" s="132"/>
      <c r="D309" s="133"/>
      <c r="E309" s="134"/>
      <c r="F309" s="134"/>
      <c r="G309" s="194"/>
      <c r="H309" s="134"/>
      <c r="I309" s="195"/>
      <c r="J309" s="195"/>
      <c r="K309" s="198"/>
    </row>
    <row r="310" spans="1:11" ht="15" thickBot="1">
      <c r="A310" s="206">
        <v>44496</v>
      </c>
      <c r="B310" s="132">
        <f t="shared" si="9"/>
        <v>1536</v>
      </c>
      <c r="C310" s="132"/>
      <c r="D310" s="133"/>
      <c r="E310" s="134"/>
      <c r="F310" s="134"/>
      <c r="G310" s="194"/>
      <c r="H310" s="134"/>
      <c r="I310" s="195"/>
      <c r="J310" s="195"/>
      <c r="K310" s="198"/>
    </row>
    <row r="311" spans="1:11" ht="15" thickBot="1">
      <c r="A311" s="206">
        <v>44497</v>
      </c>
      <c r="B311" s="132">
        <f t="shared" si="9"/>
        <v>1537</v>
      </c>
      <c r="C311" s="132"/>
      <c r="D311" s="133"/>
      <c r="E311" s="134"/>
      <c r="F311" s="134"/>
      <c r="G311" s="194"/>
      <c r="H311" s="134"/>
      <c r="I311" s="195"/>
      <c r="J311" s="195"/>
      <c r="K311" s="199"/>
    </row>
    <row r="312" spans="1:11" ht="15" thickBot="1">
      <c r="A312" s="206">
        <v>44498</v>
      </c>
      <c r="B312" s="132">
        <f t="shared" si="9"/>
        <v>1538</v>
      </c>
      <c r="C312" s="132"/>
      <c r="D312" s="133"/>
      <c r="E312" s="134"/>
      <c r="F312" s="134"/>
      <c r="G312" s="194"/>
      <c r="H312" s="134"/>
      <c r="I312" s="195"/>
      <c r="J312" s="195"/>
      <c r="K312" s="197"/>
    </row>
    <row r="313" spans="1:11" ht="15" thickBot="1">
      <c r="A313" s="206">
        <v>44499</v>
      </c>
      <c r="B313" s="132">
        <f t="shared" si="9"/>
        <v>1539</v>
      </c>
      <c r="C313" s="132"/>
      <c r="D313" s="133"/>
      <c r="E313" s="134"/>
      <c r="F313" s="134"/>
      <c r="G313" s="194"/>
      <c r="H313" s="134"/>
      <c r="I313" s="195"/>
      <c r="J313" s="195"/>
      <c r="K313" s="197"/>
    </row>
    <row r="314" spans="1:11" ht="15" thickBot="1">
      <c r="A314" s="206">
        <v>44500</v>
      </c>
      <c r="B314" s="132">
        <f t="shared" si="9"/>
        <v>1540</v>
      </c>
      <c r="C314" s="200"/>
      <c r="D314" s="201"/>
      <c r="E314" s="202"/>
      <c r="F314" s="202"/>
      <c r="G314" s="223"/>
      <c r="H314" s="202"/>
      <c r="I314" s="204"/>
      <c r="J314" s="204"/>
      <c r="K314" s="205"/>
    </row>
    <row r="315" spans="1:11" ht="15" thickBot="1">
      <c r="A315" s="206">
        <v>44501</v>
      </c>
      <c r="B315" s="190">
        <v>1541</v>
      </c>
      <c r="C315" s="125"/>
      <c r="D315" s="126"/>
      <c r="E315" s="127"/>
      <c r="F315" s="127"/>
      <c r="G315" s="191"/>
      <c r="H315" s="127"/>
      <c r="I315" s="192"/>
      <c r="J315" s="192"/>
      <c r="K315" s="193"/>
    </row>
    <row r="316" spans="1:11" ht="15" thickBot="1">
      <c r="A316" s="206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94"/>
      <c r="H316" s="134"/>
      <c r="I316" s="195"/>
      <c r="J316" s="195"/>
      <c r="K316" s="196"/>
    </row>
    <row r="317" spans="1:11" ht="15" thickBot="1">
      <c r="A317" s="206">
        <v>44503</v>
      </c>
      <c r="B317" s="132">
        <f t="shared" si="10"/>
        <v>1543</v>
      </c>
      <c r="C317" s="132"/>
      <c r="D317" s="133"/>
      <c r="E317" s="134"/>
      <c r="F317" s="134"/>
      <c r="G317" s="194"/>
      <c r="H317" s="134"/>
      <c r="I317" s="195"/>
      <c r="J317" s="195"/>
      <c r="K317" s="196"/>
    </row>
    <row r="318" spans="1:11" ht="15" thickBot="1">
      <c r="A318" s="206">
        <v>44504</v>
      </c>
      <c r="B318" s="132">
        <f t="shared" si="10"/>
        <v>1544</v>
      </c>
      <c r="C318" s="132"/>
      <c r="D318" s="133"/>
      <c r="E318" s="134"/>
      <c r="F318" s="134"/>
      <c r="G318" s="194"/>
      <c r="H318" s="134"/>
      <c r="I318" s="195"/>
      <c r="J318" s="195"/>
      <c r="K318" s="196"/>
    </row>
    <row r="319" spans="1:11" ht="15" thickBot="1">
      <c r="A319" s="206">
        <v>44505</v>
      </c>
      <c r="B319" s="132">
        <f t="shared" si="10"/>
        <v>1545</v>
      </c>
      <c r="C319" s="132"/>
      <c r="D319" s="133"/>
      <c r="E319" s="134"/>
      <c r="F319" s="134"/>
      <c r="G319" s="194"/>
      <c r="H319" s="134"/>
      <c r="I319" s="195"/>
      <c r="J319" s="195"/>
      <c r="K319" s="196"/>
    </row>
    <row r="320" spans="1:11" ht="15" thickBot="1">
      <c r="A320" s="206">
        <v>44506</v>
      </c>
      <c r="B320" s="132">
        <f t="shared" si="10"/>
        <v>1546</v>
      </c>
      <c r="C320" s="132"/>
      <c r="D320" s="133"/>
      <c r="E320" s="134"/>
      <c r="F320" s="134"/>
      <c r="G320" s="194"/>
      <c r="H320" s="134"/>
      <c r="I320" s="195"/>
      <c r="J320" s="195"/>
      <c r="K320" s="196"/>
    </row>
    <row r="321" spans="1:11" ht="15" thickBot="1">
      <c r="A321" s="206">
        <v>44507</v>
      </c>
      <c r="B321" s="132">
        <f t="shared" si="10"/>
        <v>1547</v>
      </c>
      <c r="C321" s="132"/>
      <c r="D321" s="133"/>
      <c r="E321" s="134"/>
      <c r="F321" s="134"/>
      <c r="G321" s="194"/>
      <c r="H321" s="134"/>
      <c r="I321" s="195"/>
      <c r="J321" s="195"/>
      <c r="K321" s="196"/>
    </row>
    <row r="322" spans="1:11" ht="15" thickBot="1">
      <c r="A322" s="206">
        <v>44508</v>
      </c>
      <c r="B322" s="132">
        <f t="shared" si="10"/>
        <v>1548</v>
      </c>
      <c r="C322" s="132"/>
      <c r="D322" s="133"/>
      <c r="E322" s="134"/>
      <c r="F322" s="134"/>
      <c r="G322" s="194"/>
      <c r="H322" s="134"/>
      <c r="I322" s="195"/>
      <c r="J322" s="195"/>
      <c r="K322" s="196"/>
    </row>
    <row r="323" spans="1:11" ht="15" thickBot="1">
      <c r="A323" s="206">
        <v>44509</v>
      </c>
      <c r="B323" s="132">
        <f t="shared" si="10"/>
        <v>1549</v>
      </c>
      <c r="C323" s="132"/>
      <c r="D323" s="133"/>
      <c r="E323" s="134"/>
      <c r="F323" s="134"/>
      <c r="G323" s="194"/>
      <c r="H323" s="134"/>
      <c r="I323" s="195"/>
      <c r="J323" s="195"/>
      <c r="K323" s="196"/>
    </row>
    <row r="324" spans="1:11" ht="15" thickBot="1">
      <c r="A324" s="206">
        <v>44510</v>
      </c>
      <c r="B324" s="132">
        <f t="shared" si="10"/>
        <v>1550</v>
      </c>
      <c r="C324" s="132"/>
      <c r="D324" s="133"/>
      <c r="E324" s="134"/>
      <c r="F324" s="134"/>
      <c r="G324" s="194"/>
      <c r="H324" s="134"/>
      <c r="I324" s="195"/>
      <c r="J324" s="195"/>
      <c r="K324" s="196"/>
    </row>
    <row r="325" spans="1:11" ht="15" thickBot="1">
      <c r="A325" s="206">
        <v>44511</v>
      </c>
      <c r="B325" s="132">
        <f t="shared" si="10"/>
        <v>1551</v>
      </c>
      <c r="C325" s="132"/>
      <c r="D325" s="133"/>
      <c r="E325" s="134"/>
      <c r="F325" s="134"/>
      <c r="G325" s="194"/>
      <c r="H325" s="134"/>
      <c r="I325" s="195"/>
      <c r="J325" s="195"/>
      <c r="K325" s="196"/>
    </row>
    <row r="326" spans="1:11" ht="15" thickBot="1">
      <c r="A326" s="206">
        <v>44512</v>
      </c>
      <c r="B326" s="132">
        <f t="shared" si="10"/>
        <v>1552</v>
      </c>
      <c r="C326" s="132"/>
      <c r="D326" s="133"/>
      <c r="E326" s="134"/>
      <c r="F326" s="134"/>
      <c r="G326" s="194"/>
      <c r="H326" s="134"/>
      <c r="I326" s="195"/>
      <c r="J326" s="195"/>
      <c r="K326" s="196"/>
    </row>
    <row r="327" spans="1:11" ht="15" thickBot="1">
      <c r="A327" s="206">
        <v>44513</v>
      </c>
      <c r="B327" s="132">
        <f t="shared" si="10"/>
        <v>1553</v>
      </c>
      <c r="C327" s="132"/>
      <c r="D327" s="133"/>
      <c r="E327" s="134"/>
      <c r="F327" s="134"/>
      <c r="G327" s="194"/>
      <c r="H327" s="134"/>
      <c r="I327" s="195"/>
      <c r="J327" s="195"/>
      <c r="K327" s="196"/>
    </row>
    <row r="328" spans="1:11" ht="15" thickBot="1">
      <c r="A328" s="206">
        <v>44514</v>
      </c>
      <c r="B328" s="132">
        <f t="shared" si="10"/>
        <v>1554</v>
      </c>
      <c r="C328" s="132"/>
      <c r="D328" s="133"/>
      <c r="E328" s="134"/>
      <c r="F328" s="134"/>
      <c r="G328" s="194"/>
      <c r="H328" s="134"/>
      <c r="I328" s="195"/>
      <c r="J328" s="195"/>
      <c r="K328" s="196"/>
    </row>
    <row r="329" spans="1:11" ht="15" thickBot="1">
      <c r="A329" s="206">
        <v>44515</v>
      </c>
      <c r="B329" s="132">
        <f t="shared" si="10"/>
        <v>1555</v>
      </c>
      <c r="C329" s="132"/>
      <c r="D329" s="133"/>
      <c r="E329" s="134"/>
      <c r="F329" s="134"/>
      <c r="G329" s="194"/>
      <c r="H329" s="134"/>
      <c r="I329" s="195"/>
      <c r="J329" s="195"/>
      <c r="K329" s="196"/>
    </row>
    <row r="330" spans="1:11" ht="15" thickBot="1">
      <c r="A330" s="206">
        <v>44516</v>
      </c>
      <c r="B330" s="132">
        <f t="shared" si="10"/>
        <v>1556</v>
      </c>
      <c r="C330" s="132"/>
      <c r="D330" s="133"/>
      <c r="E330" s="134"/>
      <c r="F330" s="134"/>
      <c r="G330" s="194"/>
      <c r="H330" s="134"/>
      <c r="I330" s="195"/>
      <c r="J330" s="195"/>
      <c r="K330" s="196"/>
    </row>
    <row r="331" spans="1:11" ht="15" thickBot="1">
      <c r="A331" s="206">
        <v>44517</v>
      </c>
      <c r="B331" s="132">
        <f t="shared" si="10"/>
        <v>1557</v>
      </c>
      <c r="C331" s="132"/>
      <c r="D331" s="133"/>
      <c r="E331" s="134"/>
      <c r="F331" s="134"/>
      <c r="G331" s="194"/>
      <c r="H331" s="134"/>
      <c r="I331" s="195"/>
      <c r="J331" s="195"/>
      <c r="K331" s="196"/>
    </row>
    <row r="332" spans="1:11" ht="15" thickBot="1">
      <c r="A332" s="206">
        <v>44518</v>
      </c>
      <c r="B332" s="132">
        <f t="shared" si="10"/>
        <v>1558</v>
      </c>
      <c r="C332" s="132"/>
      <c r="D332" s="133"/>
      <c r="E332" s="134"/>
      <c r="F332" s="134"/>
      <c r="G332" s="194"/>
      <c r="H332" s="134"/>
      <c r="I332" s="195"/>
      <c r="J332" s="195"/>
      <c r="K332" s="196"/>
    </row>
    <row r="333" spans="1:11" ht="15" thickBot="1">
      <c r="A333" s="206">
        <v>44519</v>
      </c>
      <c r="B333" s="132">
        <f t="shared" si="10"/>
        <v>1559</v>
      </c>
      <c r="C333" s="132"/>
      <c r="D333" s="133"/>
      <c r="E333" s="134"/>
      <c r="F333" s="134"/>
      <c r="G333" s="194"/>
      <c r="H333" s="134"/>
      <c r="I333" s="195"/>
      <c r="J333" s="195"/>
      <c r="K333" s="197"/>
    </row>
    <row r="334" spans="1:11" ht="15" thickBot="1">
      <c r="A334" s="206">
        <v>44520</v>
      </c>
      <c r="B334" s="132">
        <f t="shared" si="10"/>
        <v>1560</v>
      </c>
      <c r="C334" s="132"/>
      <c r="D334" s="133"/>
      <c r="E334" s="134"/>
      <c r="F334" s="134"/>
      <c r="G334" s="194"/>
      <c r="H334" s="134"/>
      <c r="I334" s="195"/>
      <c r="J334" s="195"/>
      <c r="K334" s="197"/>
    </row>
    <row r="335" spans="1:11" ht="15" thickBot="1">
      <c r="A335" s="206">
        <v>44521</v>
      </c>
      <c r="B335" s="132">
        <f t="shared" si="10"/>
        <v>1561</v>
      </c>
      <c r="C335" s="132"/>
      <c r="D335" s="133"/>
      <c r="E335" s="134"/>
      <c r="F335" s="134"/>
      <c r="G335" s="194"/>
      <c r="H335" s="134"/>
      <c r="I335" s="195"/>
      <c r="J335" s="195"/>
      <c r="K335" s="197"/>
    </row>
    <row r="336" spans="1:11" ht="15" thickBot="1">
      <c r="A336" s="206">
        <v>44522</v>
      </c>
      <c r="B336" s="132">
        <f t="shared" si="10"/>
        <v>1562</v>
      </c>
      <c r="C336" s="132"/>
      <c r="D336" s="133"/>
      <c r="E336" s="134"/>
      <c r="F336" s="134"/>
      <c r="G336" s="194"/>
      <c r="H336" s="134"/>
      <c r="I336" s="195"/>
      <c r="J336" s="195"/>
      <c r="K336" s="197"/>
    </row>
    <row r="337" spans="1:11" ht="15" thickBot="1">
      <c r="A337" s="206">
        <v>44523</v>
      </c>
      <c r="B337" s="132">
        <f t="shared" si="10"/>
        <v>1563</v>
      </c>
      <c r="C337" s="132"/>
      <c r="D337" s="133"/>
      <c r="E337" s="134"/>
      <c r="F337" s="134"/>
      <c r="G337" s="194"/>
      <c r="H337" s="134"/>
      <c r="I337" s="195"/>
      <c r="J337" s="195"/>
      <c r="K337" s="197"/>
    </row>
    <row r="338" spans="1:11" ht="15" thickBot="1">
      <c r="A338" s="206">
        <v>44524</v>
      </c>
      <c r="B338" s="132">
        <f t="shared" si="10"/>
        <v>1564</v>
      </c>
      <c r="C338" s="132"/>
      <c r="D338" s="133"/>
      <c r="E338" s="134"/>
      <c r="F338" s="134"/>
      <c r="G338" s="194"/>
      <c r="H338" s="134"/>
      <c r="I338" s="195"/>
      <c r="J338" s="195"/>
      <c r="K338" s="198"/>
    </row>
    <row r="339" spans="1:11" ht="15" thickBot="1">
      <c r="A339" s="206">
        <v>44525</v>
      </c>
      <c r="B339" s="132">
        <f t="shared" si="10"/>
        <v>1565</v>
      </c>
      <c r="C339" s="132"/>
      <c r="D339" s="133"/>
      <c r="E339" s="134"/>
      <c r="F339" s="134"/>
      <c r="G339" s="194"/>
      <c r="H339" s="134"/>
      <c r="I339" s="195"/>
      <c r="J339" s="195"/>
      <c r="K339" s="199"/>
    </row>
    <row r="340" spans="1:11" ht="15" thickBot="1">
      <c r="A340" s="206">
        <v>44526</v>
      </c>
      <c r="B340" s="132">
        <f t="shared" si="10"/>
        <v>1566</v>
      </c>
      <c r="C340" s="132"/>
      <c r="D340" s="133"/>
      <c r="E340" s="134"/>
      <c r="F340" s="134"/>
      <c r="G340" s="194"/>
      <c r="H340" s="134"/>
      <c r="I340" s="195"/>
      <c r="J340" s="195"/>
      <c r="K340" s="198"/>
    </row>
    <row r="341" spans="1:11" ht="15" thickBot="1">
      <c r="A341" s="206">
        <v>44527</v>
      </c>
      <c r="B341" s="132">
        <f t="shared" si="10"/>
        <v>1567</v>
      </c>
      <c r="C341" s="132"/>
      <c r="D341" s="133"/>
      <c r="E341" s="134"/>
      <c r="F341" s="134"/>
      <c r="G341" s="194"/>
      <c r="H341" s="134"/>
      <c r="I341" s="195"/>
      <c r="J341" s="195"/>
      <c r="K341" s="198"/>
    </row>
    <row r="342" spans="1:11" ht="15" thickBot="1">
      <c r="A342" s="206">
        <v>44528</v>
      </c>
      <c r="B342" s="132">
        <f t="shared" si="10"/>
        <v>1568</v>
      </c>
      <c r="C342" s="132"/>
      <c r="D342" s="133"/>
      <c r="E342" s="134"/>
      <c r="F342" s="134"/>
      <c r="G342" s="194"/>
      <c r="H342" s="134"/>
      <c r="I342" s="195"/>
      <c r="J342" s="195"/>
      <c r="K342" s="199"/>
    </row>
    <row r="343" spans="1:11" ht="15" thickBot="1">
      <c r="A343" s="206">
        <v>44529</v>
      </c>
      <c r="B343" s="132">
        <f t="shared" si="10"/>
        <v>1569</v>
      </c>
      <c r="C343" s="132"/>
      <c r="D343" s="133"/>
      <c r="E343" s="134"/>
      <c r="F343" s="134"/>
      <c r="G343" s="194"/>
      <c r="H343" s="134"/>
      <c r="I343" s="195"/>
      <c r="J343" s="195"/>
      <c r="K343" s="197"/>
    </row>
    <row r="344" spans="1:11" ht="15" thickBot="1">
      <c r="A344" s="206">
        <v>44530</v>
      </c>
      <c r="B344" s="132">
        <f t="shared" si="10"/>
        <v>1570</v>
      </c>
      <c r="C344" s="132"/>
      <c r="D344" s="133"/>
      <c r="E344" s="134"/>
      <c r="F344" s="134"/>
      <c r="G344" s="194"/>
      <c r="H344" s="134"/>
      <c r="I344" s="195"/>
      <c r="J344" s="195"/>
      <c r="K344" s="197"/>
    </row>
    <row r="345" spans="1:11" ht="15" thickBot="1">
      <c r="A345" s="206">
        <v>44531</v>
      </c>
      <c r="B345" s="190">
        <v>1571</v>
      </c>
      <c r="C345" s="125"/>
      <c r="D345" s="126"/>
      <c r="E345" s="127"/>
      <c r="F345" s="127"/>
      <c r="G345" s="191"/>
      <c r="H345" s="127"/>
      <c r="I345" s="192"/>
      <c r="J345" s="192"/>
      <c r="K345" s="193"/>
    </row>
    <row r="346" spans="1:11" ht="15" thickBot="1">
      <c r="A346" s="206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94"/>
      <c r="H346" s="134"/>
      <c r="I346" s="195"/>
      <c r="J346" s="195"/>
      <c r="K346" s="196"/>
    </row>
    <row r="347" spans="1:11" ht="15" thickBot="1">
      <c r="A347" s="206">
        <v>44533</v>
      </c>
      <c r="B347" s="132">
        <f t="shared" si="11"/>
        <v>1573</v>
      </c>
      <c r="C347" s="132"/>
      <c r="D347" s="133"/>
      <c r="E347" s="134"/>
      <c r="F347" s="134"/>
      <c r="G347" s="194"/>
      <c r="H347" s="134"/>
      <c r="I347" s="195"/>
      <c r="J347" s="195"/>
      <c r="K347" s="196"/>
    </row>
    <row r="348" spans="1:11" ht="15" thickBot="1">
      <c r="A348" s="206">
        <v>44534</v>
      </c>
      <c r="B348" s="132">
        <f t="shared" si="11"/>
        <v>1574</v>
      </c>
      <c r="C348" s="132"/>
      <c r="D348" s="133"/>
      <c r="E348" s="134"/>
      <c r="F348" s="134"/>
      <c r="G348" s="194"/>
      <c r="H348" s="134"/>
      <c r="I348" s="195"/>
      <c r="J348" s="195"/>
      <c r="K348" s="196"/>
    </row>
    <row r="349" spans="1:11" ht="15" thickBot="1">
      <c r="A349" s="206">
        <v>44535</v>
      </c>
      <c r="B349" s="132">
        <f t="shared" si="11"/>
        <v>1575</v>
      </c>
      <c r="C349" s="132"/>
      <c r="D349" s="133"/>
      <c r="E349" s="134"/>
      <c r="F349" s="134"/>
      <c r="G349" s="194"/>
      <c r="H349" s="134"/>
      <c r="I349" s="195"/>
      <c r="J349" s="195"/>
      <c r="K349" s="196"/>
    </row>
    <row r="350" spans="1:11" ht="15" thickBot="1">
      <c r="A350" s="206">
        <v>44536</v>
      </c>
      <c r="B350" s="132">
        <f t="shared" si="11"/>
        <v>1576</v>
      </c>
      <c r="C350" s="132"/>
      <c r="D350" s="133"/>
      <c r="E350" s="134"/>
      <c r="F350" s="134"/>
      <c r="G350" s="194"/>
      <c r="H350" s="134"/>
      <c r="I350" s="195"/>
      <c r="J350" s="195"/>
      <c r="K350" s="196"/>
    </row>
    <row r="351" spans="1:11" ht="15" thickBot="1">
      <c r="A351" s="206">
        <v>44537</v>
      </c>
      <c r="B351" s="132">
        <f t="shared" si="11"/>
        <v>1577</v>
      </c>
      <c r="C351" s="132"/>
      <c r="D351" s="133"/>
      <c r="E351" s="134"/>
      <c r="F351" s="134"/>
      <c r="G351" s="194"/>
      <c r="H351" s="134"/>
      <c r="I351" s="195"/>
      <c r="J351" s="195"/>
      <c r="K351" s="196"/>
    </row>
    <row r="352" spans="1:11" ht="15" thickBot="1">
      <c r="A352" s="206">
        <v>44538</v>
      </c>
      <c r="B352" s="132">
        <f t="shared" si="11"/>
        <v>1578</v>
      </c>
      <c r="C352" s="132"/>
      <c r="D352" s="133"/>
      <c r="E352" s="134"/>
      <c r="F352" s="134"/>
      <c r="G352" s="194"/>
      <c r="H352" s="134"/>
      <c r="I352" s="195"/>
      <c r="J352" s="195"/>
      <c r="K352" s="196"/>
    </row>
    <row r="353" spans="1:11" ht="15" thickBot="1">
      <c r="A353" s="206">
        <v>44539</v>
      </c>
      <c r="B353" s="132">
        <f t="shared" si="11"/>
        <v>1579</v>
      </c>
      <c r="C353" s="132"/>
      <c r="D353" s="133"/>
      <c r="E353" s="134"/>
      <c r="F353" s="134"/>
      <c r="G353" s="194"/>
      <c r="H353" s="134"/>
      <c r="I353" s="195"/>
      <c r="J353" s="195"/>
      <c r="K353" s="196"/>
    </row>
    <row r="354" spans="1:11" ht="15" thickBot="1">
      <c r="A354" s="206">
        <v>44540</v>
      </c>
      <c r="B354" s="132">
        <f t="shared" si="11"/>
        <v>1580</v>
      </c>
      <c r="C354" s="132"/>
      <c r="D354" s="133"/>
      <c r="E354" s="134"/>
      <c r="F354" s="134"/>
      <c r="G354" s="194"/>
      <c r="H354" s="134"/>
      <c r="I354" s="195"/>
      <c r="J354" s="195"/>
      <c r="K354" s="196"/>
    </row>
    <row r="355" spans="1:11" ht="15" thickBot="1">
      <c r="A355" s="206">
        <v>44541</v>
      </c>
      <c r="B355" s="132">
        <f t="shared" si="11"/>
        <v>1581</v>
      </c>
      <c r="C355" s="132"/>
      <c r="D355" s="133"/>
      <c r="E355" s="134"/>
      <c r="F355" s="134"/>
      <c r="G355" s="194"/>
      <c r="H355" s="134"/>
      <c r="I355" s="195"/>
      <c r="J355" s="195"/>
      <c r="K355" s="196"/>
    </row>
    <row r="356" spans="1:11" ht="15" thickBot="1">
      <c r="A356" s="206">
        <v>44542</v>
      </c>
      <c r="B356" s="132">
        <f t="shared" si="11"/>
        <v>1582</v>
      </c>
      <c r="C356" s="132"/>
      <c r="D356" s="133"/>
      <c r="E356" s="134"/>
      <c r="F356" s="134"/>
      <c r="G356" s="194"/>
      <c r="H356" s="134"/>
      <c r="I356" s="195"/>
      <c r="J356" s="195"/>
      <c r="K356" s="196"/>
    </row>
    <row r="357" spans="1:11" ht="15" thickBot="1">
      <c r="A357" s="206">
        <v>44543</v>
      </c>
      <c r="B357" s="132">
        <f t="shared" si="11"/>
        <v>1583</v>
      </c>
      <c r="C357" s="132"/>
      <c r="D357" s="133"/>
      <c r="E357" s="134"/>
      <c r="F357" s="134"/>
      <c r="G357" s="194"/>
      <c r="H357" s="134"/>
      <c r="I357" s="195"/>
      <c r="J357" s="195"/>
      <c r="K357" s="196"/>
    </row>
    <row r="358" spans="1:11" ht="15" thickBot="1">
      <c r="A358" s="206">
        <v>44544</v>
      </c>
      <c r="B358" s="132">
        <f t="shared" si="11"/>
        <v>1584</v>
      </c>
      <c r="C358" s="132"/>
      <c r="D358" s="133"/>
      <c r="E358" s="134"/>
      <c r="F358" s="134"/>
      <c r="G358" s="194"/>
      <c r="H358" s="134"/>
      <c r="I358" s="195"/>
      <c r="J358" s="195"/>
      <c r="K358" s="196"/>
    </row>
    <row r="359" spans="1:11" ht="15" thickBot="1">
      <c r="A359" s="206">
        <v>44545</v>
      </c>
      <c r="B359" s="132">
        <f t="shared" si="11"/>
        <v>1585</v>
      </c>
      <c r="C359" s="132"/>
      <c r="D359" s="133"/>
      <c r="E359" s="134"/>
      <c r="F359" s="134"/>
      <c r="G359" s="194"/>
      <c r="H359" s="134"/>
      <c r="I359" s="195"/>
      <c r="J359" s="195"/>
      <c r="K359" s="196"/>
    </row>
    <row r="360" spans="1:11" ht="15" thickBot="1">
      <c r="A360" s="206">
        <v>44546</v>
      </c>
      <c r="B360" s="132">
        <f t="shared" si="11"/>
        <v>1586</v>
      </c>
      <c r="C360" s="132"/>
      <c r="D360" s="133"/>
      <c r="E360" s="134"/>
      <c r="F360" s="134"/>
      <c r="G360" s="194"/>
      <c r="H360" s="134"/>
      <c r="I360" s="195"/>
      <c r="J360" s="195"/>
      <c r="K360" s="196"/>
    </row>
    <row r="361" spans="1:11" ht="15" thickBot="1">
      <c r="A361" s="206">
        <v>44547</v>
      </c>
      <c r="B361" s="132">
        <f t="shared" si="11"/>
        <v>1587</v>
      </c>
      <c r="C361" s="132"/>
      <c r="D361" s="133"/>
      <c r="E361" s="134"/>
      <c r="F361" s="134"/>
      <c r="G361" s="194"/>
      <c r="H361" s="134"/>
      <c r="I361" s="195"/>
      <c r="J361" s="195"/>
      <c r="K361" s="196"/>
    </row>
    <row r="362" spans="1:11" ht="15" thickBot="1">
      <c r="A362" s="206">
        <v>44548</v>
      </c>
      <c r="B362" s="132">
        <f t="shared" si="11"/>
        <v>1588</v>
      </c>
      <c r="C362" s="132"/>
      <c r="D362" s="133"/>
      <c r="E362" s="134"/>
      <c r="F362" s="134"/>
      <c r="G362" s="194"/>
      <c r="H362" s="134"/>
      <c r="I362" s="195"/>
      <c r="J362" s="195"/>
      <c r="K362" s="196"/>
    </row>
    <row r="363" spans="1:11" ht="15" thickBot="1">
      <c r="A363" s="206">
        <v>44549</v>
      </c>
      <c r="B363" s="132">
        <f t="shared" si="11"/>
        <v>1589</v>
      </c>
      <c r="C363" s="132"/>
      <c r="D363" s="133"/>
      <c r="E363" s="134"/>
      <c r="F363" s="134"/>
      <c r="G363" s="194"/>
      <c r="H363" s="134"/>
      <c r="I363" s="195"/>
      <c r="J363" s="195"/>
      <c r="K363" s="197"/>
    </row>
    <row r="364" spans="1:11" ht="15" thickBot="1">
      <c r="A364" s="206">
        <v>44550</v>
      </c>
      <c r="B364" s="132">
        <f t="shared" si="11"/>
        <v>1590</v>
      </c>
      <c r="C364" s="132"/>
      <c r="D364" s="133"/>
      <c r="E364" s="134"/>
      <c r="F364" s="134"/>
      <c r="G364" s="194"/>
      <c r="H364" s="134"/>
      <c r="I364" s="195"/>
      <c r="J364" s="195"/>
      <c r="K364" s="197"/>
    </row>
    <row r="365" spans="1:11" ht="15" thickBot="1">
      <c r="A365" s="206">
        <v>44551</v>
      </c>
      <c r="B365" s="132">
        <f t="shared" si="11"/>
        <v>1591</v>
      </c>
      <c r="C365" s="132"/>
      <c r="D365" s="133"/>
      <c r="E365" s="134"/>
      <c r="F365" s="134"/>
      <c r="G365" s="194"/>
      <c r="H365" s="134"/>
      <c r="I365" s="195"/>
      <c r="J365" s="195"/>
      <c r="K365" s="197"/>
    </row>
    <row r="366" spans="1:11" ht="15" thickBot="1">
      <c r="A366" s="206">
        <v>44552</v>
      </c>
      <c r="B366" s="132">
        <f t="shared" si="11"/>
        <v>1592</v>
      </c>
      <c r="C366" s="132"/>
      <c r="D366" s="133"/>
      <c r="E366" s="134"/>
      <c r="F366" s="134"/>
      <c r="G366" s="194"/>
      <c r="H366" s="134"/>
      <c r="I366" s="195"/>
      <c r="J366" s="195"/>
      <c r="K366" s="197"/>
    </row>
    <row r="367" spans="1:11" ht="15" thickBot="1">
      <c r="A367" s="206">
        <v>44553</v>
      </c>
      <c r="B367" s="132">
        <f t="shared" si="11"/>
        <v>1593</v>
      </c>
      <c r="C367" s="132"/>
      <c r="D367" s="133"/>
      <c r="E367" s="134"/>
      <c r="F367" s="134"/>
      <c r="G367" s="194"/>
      <c r="H367" s="134"/>
      <c r="I367" s="195"/>
      <c r="J367" s="195"/>
      <c r="K367" s="197"/>
    </row>
    <row r="368" spans="1:11" ht="15" thickBot="1">
      <c r="A368" s="206">
        <v>44554</v>
      </c>
      <c r="B368" s="132">
        <f t="shared" si="11"/>
        <v>1594</v>
      </c>
      <c r="C368" s="132"/>
      <c r="D368" s="133"/>
      <c r="E368" s="134"/>
      <c r="F368" s="134"/>
      <c r="G368" s="194"/>
      <c r="H368" s="134"/>
      <c r="I368" s="195"/>
      <c r="J368" s="195"/>
      <c r="K368" s="198"/>
    </row>
    <row r="369" spans="1:11" ht="15" thickBot="1">
      <c r="A369" s="206">
        <v>44555</v>
      </c>
      <c r="B369" s="132">
        <f t="shared" si="11"/>
        <v>1595</v>
      </c>
      <c r="C369" s="132"/>
      <c r="D369" s="133"/>
      <c r="E369" s="134"/>
      <c r="F369" s="134"/>
      <c r="G369" s="194"/>
      <c r="H369" s="134"/>
      <c r="I369" s="195"/>
      <c r="J369" s="195"/>
      <c r="K369" s="199"/>
    </row>
    <row r="370" spans="1:11" ht="15" thickBot="1">
      <c r="A370" s="206">
        <v>44556</v>
      </c>
      <c r="B370" s="132">
        <f t="shared" si="11"/>
        <v>1596</v>
      </c>
      <c r="C370" s="132"/>
      <c r="D370" s="133"/>
      <c r="E370" s="134"/>
      <c r="F370" s="134"/>
      <c r="G370" s="194"/>
      <c r="H370" s="134"/>
      <c r="I370" s="195"/>
      <c r="J370" s="195"/>
      <c r="K370" s="198"/>
    </row>
    <row r="371" spans="1:11" ht="15" thickBot="1">
      <c r="A371" s="206">
        <v>44557</v>
      </c>
      <c r="B371" s="132">
        <f t="shared" si="11"/>
        <v>1597</v>
      </c>
      <c r="C371" s="132"/>
      <c r="D371" s="133"/>
      <c r="E371" s="134"/>
      <c r="F371" s="134"/>
      <c r="G371" s="194"/>
      <c r="H371" s="134"/>
      <c r="I371" s="195"/>
      <c r="J371" s="195"/>
      <c r="K371" s="198"/>
    </row>
    <row r="372" spans="1:11" ht="15" thickBot="1">
      <c r="A372" s="206">
        <v>44558</v>
      </c>
      <c r="B372" s="132">
        <f t="shared" si="11"/>
        <v>1598</v>
      </c>
      <c r="C372" s="132"/>
      <c r="D372" s="133"/>
      <c r="E372" s="134"/>
      <c r="F372" s="134"/>
      <c r="G372" s="194"/>
      <c r="H372" s="134"/>
      <c r="I372" s="195"/>
      <c r="J372" s="195"/>
      <c r="K372" s="199"/>
    </row>
    <row r="373" spans="1:11" ht="15" thickBot="1">
      <c r="A373" s="206">
        <v>44559</v>
      </c>
      <c r="B373" s="132">
        <f t="shared" si="11"/>
        <v>1599</v>
      </c>
      <c r="C373" s="132"/>
      <c r="D373" s="133"/>
      <c r="E373" s="134"/>
      <c r="F373" s="134"/>
      <c r="G373" s="194"/>
      <c r="H373" s="134"/>
      <c r="I373" s="195"/>
      <c r="J373" s="195"/>
      <c r="K373" s="197"/>
    </row>
    <row r="374" spans="1:11" ht="15" thickBot="1">
      <c r="A374" s="206">
        <v>44560</v>
      </c>
      <c r="B374" s="132">
        <f t="shared" si="11"/>
        <v>1600</v>
      </c>
      <c r="C374" s="132"/>
      <c r="D374" s="133"/>
      <c r="E374" s="134"/>
      <c r="F374" s="134"/>
      <c r="G374" s="194"/>
      <c r="H374" s="134"/>
      <c r="I374" s="195"/>
      <c r="J374" s="195"/>
      <c r="K374" s="197"/>
    </row>
    <row r="375" spans="1:11" ht="15" thickBot="1">
      <c r="A375" s="206">
        <v>44561</v>
      </c>
      <c r="B375" s="132">
        <f t="shared" si="11"/>
        <v>1601</v>
      </c>
      <c r="C375" s="200"/>
      <c r="D375" s="201"/>
      <c r="E375" s="202"/>
      <c r="F375" s="202"/>
      <c r="G375" s="223"/>
      <c r="H375" s="202"/>
      <c r="I375" s="204"/>
      <c r="J375" s="204"/>
      <c r="K375" s="205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11</vt:i4>
      </vt:variant>
    </vt:vector>
  </HeadingPairs>
  <TitlesOfParts>
    <vt:vector size="26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2021-10-22T07:24:25Z</dcterms:modified>
</cp:coreProperties>
</file>