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"/>
    </mc:Choice>
  </mc:AlternateContent>
  <xr:revisionPtr revIDLastSave="0" documentId="8_{3F3C9AC2-A20D-4D1F-80C4-31E9A17D2165}" xr6:coauthVersionLast="47" xr6:coauthVersionMax="47" xr10:uidLastSave="{00000000-0000-0000-0000-000000000000}"/>
  <bookViews>
    <workbookView xWindow="-108" yWindow="-108" windowWidth="23256" windowHeight="12576" activeTab="3" xr2:uid="{DD073837-53CB-466A-AE6B-0960369BB9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 a="1"/>
  <c r="E2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1" i="4" a="1"/>
  <c r="E1" i="4" s="1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" i="3" a="1"/>
  <c r="C1" i="3" s="1"/>
  <c r="F7" i="2"/>
  <c r="G7" i="2"/>
  <c r="H7" i="2"/>
  <c r="F8" i="2"/>
  <c r="G8" i="2"/>
  <c r="H8" i="2"/>
  <c r="F9" i="2"/>
  <c r="G9" i="2"/>
  <c r="H9" i="2"/>
  <c r="F10" i="2"/>
  <c r="G10" i="2"/>
  <c r="H10" i="2"/>
  <c r="G6" i="2"/>
  <c r="H6" i="2"/>
  <c r="F6" i="2"/>
  <c r="C2" i="1"/>
  <c r="B2" i="1"/>
  <c r="A2" i="1"/>
</calcChain>
</file>

<file path=xl/sharedStrings.xml><?xml version="1.0" encoding="utf-8"?>
<sst xmlns="http://schemas.openxmlformats.org/spreadsheetml/2006/main" count="80" uniqueCount="76">
  <si>
    <t>letras</t>
  </si>
  <si>
    <t>simbolos</t>
  </si>
  <si>
    <t>numeros</t>
  </si>
  <si>
    <t>A</t>
  </si>
  <si>
    <t>B</t>
  </si>
  <si>
    <t>C</t>
  </si>
  <si>
    <t>D</t>
  </si>
  <si>
    <t>E</t>
  </si>
  <si>
    <t>@</t>
  </si>
  <si>
    <t>#</t>
  </si>
  <si>
    <t>=23-5</t>
  </si>
  <si>
    <t>janeiro</t>
  </si>
  <si>
    <t>fevereiro</t>
  </si>
  <si>
    <t>março</t>
  </si>
  <si>
    <t>abril</t>
  </si>
  <si>
    <t>maio</t>
  </si>
  <si>
    <t>julho</t>
  </si>
  <si>
    <t>agosto</t>
  </si>
  <si>
    <t>outubro</t>
  </si>
  <si>
    <t>=SEERRO(ÍNDICE($A$1:$A$16;MENOR(SE($A$1:$A$16&lt;&gt;"";LIN($A$1:$A$16);"");LINS($A$1:A1));1);"")</t>
  </si>
  <si>
    <t>=DESLOC(A1;$I$4;0)</t>
  </si>
  <si>
    <t>=DESLOC(A1;2;CORRESP(G6;A1:C1;0)-1;PROCH(G6;A1:C2;2;0);1)</t>
  </si>
  <si>
    <t>=CONT.SE(DESLOC(A1;2;CORRESP(G6;A1:C1;0)-1;PROCH(G6;A1:C2;2;0);1);H6)=0</t>
  </si>
  <si>
    <t>PRODUTO</t>
  </si>
  <si>
    <t>WEBCAM C3TECH 300K 2MB 153</t>
  </si>
  <si>
    <t>RACK PROVINCIA IDEA TABACO/MAPLE</t>
  </si>
  <si>
    <t>POLTRONA GIR. PRESID. BG BR AMER INJ VERDE</t>
  </si>
  <si>
    <t>MICROFONE FLEXIVEL GOLDSHIP</t>
  </si>
  <si>
    <t>MESA ESTAÇÃO DE TRABALHO BELLO 1400X600X750</t>
  </si>
  <si>
    <t>CART. ORIGINAL HP 92A PS SÉRIE 1510 PRETO</t>
  </si>
  <si>
    <t>TONER HP ORIGINAL 2612A (SÉRIE 3020, 1015)</t>
  </si>
  <si>
    <t>LAPBASE LEADERSHIP ERGONOMICA 2282</t>
  </si>
  <si>
    <t>NOTEBOOK SONY VAIO EA21FX/BI</t>
  </si>
  <si>
    <t>MEM. DDR2 512MB P/ NOTEBOOK</t>
  </si>
  <si>
    <t>MALETA (CASE) NEO 13/15" WA87</t>
  </si>
  <si>
    <t>MALETA NOTEBOOK 15.4" 13029</t>
  </si>
  <si>
    <t>MOCHILA NOTEBOOK MORMAI AZUL/VERMELHA</t>
  </si>
  <si>
    <t>MALETA NOTEBOOK 12"</t>
  </si>
  <si>
    <t>CADEIRA GIR FIXA 4008 PU GRADE AUD CAVALETTI</t>
  </si>
  <si>
    <t>TECLADO NOTEBOOK HP 2040</t>
  </si>
  <si>
    <t>CART. ORIGINAL HP 60 (CC643) - COLOR 3 ML</t>
  </si>
  <si>
    <t>MESA S/ GAVETEIRO 1750X700X750</t>
  </si>
  <si>
    <t>JOYSTICK LEADERSHIP GAMER VOLANTE/PEDAL PC</t>
  </si>
  <si>
    <t>CONVERSOR USB PARALELO</t>
  </si>
  <si>
    <t>TRACIONADOR IMPRESSORA FX 890</t>
  </si>
  <si>
    <t>PLACA DE VIDEO PCI-EXP ATI 4350 1GB</t>
  </si>
  <si>
    <t>MALETA NOTEBOOK COMPATT PP944 / 15 (DUPLA)</t>
  </si>
  <si>
    <t>NETBOOK ACER 1410</t>
  </si>
  <si>
    <t>HUB/SWITCH 24 PORTAS ENCORE 10/100</t>
  </si>
  <si>
    <t>JOYSTICK MULTILASER USB</t>
  </si>
  <si>
    <t>MB GIGABYTE GA-G31M-S2L 775</t>
  </si>
  <si>
    <t>MOCHILA PARA NOTEBOOK MORMAII</t>
  </si>
  <si>
    <t>CAIXAS DE SOM C/ SUB 2.1 CLONE</t>
  </si>
  <si>
    <t>DVD-R 4.7GB ELGIN</t>
  </si>
  <si>
    <t>TONER XEROX 106R01379</t>
  </si>
  <si>
    <t>CABO MULTIMIDIA ESTERO RETRATIL</t>
  </si>
  <si>
    <t>JOYSTICK SONY PLAY II</t>
  </si>
  <si>
    <t>HUB/SWITCH 08 PORTAS NETGEAR 10/100MBPS</t>
  </si>
  <si>
    <t>MESA KAPPESBERG CANTO</t>
  </si>
  <si>
    <t>MODEM ADSL + WIRELESS 2640B</t>
  </si>
  <si>
    <t>NOTEBOOK TOSHIBA L505-ES5042</t>
  </si>
  <si>
    <t>MB PCWARE APM80D3 AM2</t>
  </si>
  <si>
    <t>APRESENTADOR LASER FEEL WIRELESS B0609</t>
  </si>
  <si>
    <t>PLAY STATION II</t>
  </si>
  <si>
    <t>TECLADO NÚMERICO LEADERSHIP USB (SIMPLES)</t>
  </si>
  <si>
    <t>PLACA DE VIDEO PCI-EXP ATI 4650 512MB</t>
  </si>
  <si>
    <t>MONITOR 22" SAMSUNG</t>
  </si>
  <si>
    <t>MICROFONE C/ FONE SATELLITE AE-216VAS</t>
  </si>
  <si>
    <t>FONTE NOTEBOOK HP</t>
  </si>
  <si>
    <t>CARTÃO DE MEMÓRIA PRO DUO 4 GB</t>
  </si>
  <si>
    <t>CAIXAS DE SOM C/ SUB 2.1 C3TECH 683951</t>
  </si>
  <si>
    <t>MALETA NOTEBOOK D' JADORE</t>
  </si>
  <si>
    <t>NOBREAK NHS 1000 MINI III</t>
  </si>
  <si>
    <t>IMPRESSORA HP MULTIFUNCIONAL M1319F</t>
  </si>
  <si>
    <t/>
  </si>
  <si>
    <t>PESQUISE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</si>
</sst>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1" fillId="0" borderId="0" xfId="0" applyFont="1"/>
  </cellXfs>
  <cellStyles count="1">
    <cellStyle name="Normal" xfId="0" builtinId="0"/>
  </cellStyles>
  <dxfs count="1"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Scroll" dx="26" fmlaLink="$I$4" max="18" page="10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</xdr:colOff>
          <xdr:row>5</xdr:row>
          <xdr:rowOff>7620</xdr:rowOff>
        </xdr:from>
        <xdr:to>
          <xdr:col>8</xdr:col>
          <xdr:colOff>228600</xdr:colOff>
          <xdr:row>9</xdr:row>
          <xdr:rowOff>175260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16</xdr:row>
          <xdr:rowOff>38100</xdr:rowOff>
        </xdr:from>
        <xdr:to>
          <xdr:col>2</xdr:col>
          <xdr:colOff>3261360</xdr:colOff>
          <xdr:row>17</xdr:row>
          <xdr:rowOff>144780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1066800</xdr:colOff>
      <xdr:row>0</xdr:row>
      <xdr:rowOff>38100</xdr:rowOff>
    </xdr:from>
    <xdr:to>
      <xdr:col>2</xdr:col>
      <xdr:colOff>1196340</xdr:colOff>
      <xdr:row>0</xdr:row>
      <xdr:rowOff>137160</xdr:rowOff>
    </xdr:to>
    <xdr:sp macro="" textlink="">
      <xdr:nvSpPr>
        <xdr:cNvPr id="2" name="Seta: para Baixo 1">
          <a:extLst>
            <a:ext uri="{FF2B5EF4-FFF2-40B4-BE49-F238E27FC236}">
              <a16:creationId xmlns:a16="http://schemas.microsoft.com/office/drawing/2014/main" id="{9E4115E7-B4E1-4E8E-BB2D-378DDD884A38}"/>
            </a:ext>
          </a:extLst>
        </xdr:cNvPr>
        <xdr:cNvSpPr/>
      </xdr:nvSpPr>
      <xdr:spPr>
        <a:xfrm>
          <a:off x="5036820" y="38100"/>
          <a:ext cx="129540" cy="990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0936-752B-4C9B-8D88-3BFF29FA65E0}">
  <sheetPr codeName="Planilha2"/>
  <dimension ref="A1:H14"/>
  <sheetViews>
    <sheetView workbookViewId="0">
      <selection activeCell="G20" sqref="G20"/>
    </sheetView>
  </sheetViews>
  <sheetFormatPr defaultRowHeight="14.4" x14ac:dyDescent="0.3"/>
  <cols>
    <col min="7" max="8" width="12.77734375" customWidth="1"/>
  </cols>
  <sheetData>
    <row r="1" spans="1:8" x14ac:dyDescent="0.3">
      <c r="A1" s="3" t="s">
        <v>2</v>
      </c>
      <c r="B1" s="3" t="s">
        <v>0</v>
      </c>
      <c r="C1" s="3" t="s">
        <v>1</v>
      </c>
    </row>
    <row r="2" spans="1:8" x14ac:dyDescent="0.3">
      <c r="A2" s="4">
        <f>COUNTA(A3:A1048576)</f>
        <v>8</v>
      </c>
      <c r="B2" s="4">
        <f t="shared" ref="B2:C2" si="0">COUNTA(B3:B1048576)</f>
        <v>5</v>
      </c>
      <c r="C2" s="4">
        <f t="shared" si="0"/>
        <v>2</v>
      </c>
    </row>
    <row r="3" spans="1:8" x14ac:dyDescent="0.3">
      <c r="A3" s="2">
        <v>1</v>
      </c>
      <c r="B3" s="2" t="s">
        <v>3</v>
      </c>
      <c r="C3" s="2" t="s">
        <v>8</v>
      </c>
    </row>
    <row r="4" spans="1:8" x14ac:dyDescent="0.3">
      <c r="A4" s="2">
        <v>2</v>
      </c>
      <c r="B4" s="2" t="s">
        <v>4</v>
      </c>
      <c r="C4" s="2" t="s">
        <v>9</v>
      </c>
    </row>
    <row r="5" spans="1:8" x14ac:dyDescent="0.3">
      <c r="A5" s="2">
        <v>3</v>
      </c>
      <c r="B5" s="2" t="s">
        <v>5</v>
      </c>
      <c r="C5" s="2"/>
    </row>
    <row r="6" spans="1:8" x14ac:dyDescent="0.3">
      <c r="A6" s="2">
        <v>4</v>
      </c>
      <c r="B6" s="2" t="s">
        <v>6</v>
      </c>
      <c r="C6" s="2"/>
      <c r="G6" s="4" t="s">
        <v>0</v>
      </c>
      <c r="H6" s="6" t="s">
        <v>4</v>
      </c>
    </row>
    <row r="7" spans="1:8" x14ac:dyDescent="0.3">
      <c r="A7" s="2">
        <v>5</v>
      </c>
      <c r="B7" s="2" t="s">
        <v>7</v>
      </c>
      <c r="C7" s="2"/>
    </row>
    <row r="8" spans="1:8" x14ac:dyDescent="0.3">
      <c r="A8" s="2">
        <v>6</v>
      </c>
    </row>
    <row r="9" spans="1:8" x14ac:dyDescent="0.3">
      <c r="A9" s="2">
        <v>7</v>
      </c>
    </row>
    <row r="10" spans="1:8" x14ac:dyDescent="0.3">
      <c r="A10" s="2">
        <v>8</v>
      </c>
    </row>
    <row r="11" spans="1:8" x14ac:dyDescent="0.3">
      <c r="G11" s="7" t="s">
        <v>21</v>
      </c>
    </row>
    <row r="14" spans="1:8" x14ac:dyDescent="0.3">
      <c r="G14" s="7" t="s">
        <v>22</v>
      </c>
    </row>
  </sheetData>
  <conditionalFormatting sqref="H6">
    <cfRule type="expression" dxfId="0" priority="1">
      <formula>COUNTIF(OFFSET(A1,2,MATCH(G6,A1:C1,0)-1,HLOOKUP(G6,A1:C2,2,0),1),H6)=0</formula>
    </cfRule>
  </conditionalFormatting>
  <dataValidations count="2">
    <dataValidation type="list" allowBlank="1" showInputMessage="1" showErrorMessage="1" sqref="G6" xr:uid="{8FF726F9-34DB-40B2-B651-7CD6D4129958}">
      <formula1>$A$1:$C$1</formula1>
    </dataValidation>
    <dataValidation type="list" allowBlank="1" showInputMessage="1" showErrorMessage="1" sqref="H6" xr:uid="{0940AF68-1153-4B2A-8575-00EB6D6E150C}">
      <formula1>OFFSET(A1,2,MATCH(G6,A1:C1,0)-1,HLOOKUP(G6,A1:C2,2,0),1)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77CD-24C8-486E-B2D1-CCA375E4361D}">
  <sheetPr codeName="Planilha3"/>
  <dimension ref="A1:K23"/>
  <sheetViews>
    <sheetView workbookViewId="0">
      <selection activeCell="P8" sqref="P8"/>
    </sheetView>
  </sheetViews>
  <sheetFormatPr defaultRowHeight="14.4" x14ac:dyDescent="0.3"/>
  <sheetData>
    <row r="1" spans="1:11" x14ac:dyDescent="0.3">
      <c r="A1" s="1">
        <v>158</v>
      </c>
      <c r="B1" s="1">
        <v>452</v>
      </c>
      <c r="C1" s="1">
        <v>713</v>
      </c>
    </row>
    <row r="2" spans="1:11" x14ac:dyDescent="0.3">
      <c r="A2" s="1">
        <v>462</v>
      </c>
      <c r="B2" s="1">
        <v>945</v>
      </c>
      <c r="C2" s="1">
        <v>112</v>
      </c>
    </row>
    <row r="3" spans="1:11" x14ac:dyDescent="0.3">
      <c r="A3" s="1">
        <v>467</v>
      </c>
      <c r="B3" s="1">
        <v>196</v>
      </c>
      <c r="C3" s="1">
        <v>533</v>
      </c>
    </row>
    <row r="4" spans="1:11" x14ac:dyDescent="0.3">
      <c r="A4" s="1">
        <v>149</v>
      </c>
      <c r="B4" s="1">
        <v>528</v>
      </c>
      <c r="C4" s="1">
        <v>393</v>
      </c>
      <c r="I4" s="1">
        <v>0</v>
      </c>
    </row>
    <row r="5" spans="1:11" x14ac:dyDescent="0.3">
      <c r="A5" s="1">
        <v>157</v>
      </c>
      <c r="B5" s="1">
        <v>152</v>
      </c>
      <c r="C5" s="1">
        <v>312</v>
      </c>
    </row>
    <row r="6" spans="1:11" x14ac:dyDescent="0.3">
      <c r="A6" s="1">
        <v>791</v>
      </c>
      <c r="B6" s="1">
        <v>890</v>
      </c>
      <c r="C6" s="1">
        <v>989</v>
      </c>
      <c r="F6" s="1">
        <f ca="1">OFFSET(A1,$I$4,0)</f>
        <v>158</v>
      </c>
      <c r="G6" s="1">
        <f t="shared" ref="G6:H6" ca="1" si="0">OFFSET(B1,$I$4,0)</f>
        <v>452</v>
      </c>
      <c r="H6" s="1">
        <f t="shared" ca="1" si="0"/>
        <v>713</v>
      </c>
    </row>
    <row r="7" spans="1:11" x14ac:dyDescent="0.3">
      <c r="A7" s="1">
        <v>285</v>
      </c>
      <c r="B7" s="1">
        <v>848</v>
      </c>
      <c r="C7" s="1">
        <v>659</v>
      </c>
      <c r="F7" s="1">
        <f t="shared" ref="F7:F10" ca="1" si="1">OFFSET(A2,$I$4,0)</f>
        <v>462</v>
      </c>
      <c r="G7" s="1">
        <f t="shared" ref="G7:G10" ca="1" si="2">OFFSET(B2,$I$4,0)</f>
        <v>945</v>
      </c>
      <c r="H7" s="1">
        <f t="shared" ref="H7:H10" ca="1" si="3">OFFSET(C2,$I$4,0)</f>
        <v>112</v>
      </c>
    </row>
    <row r="8" spans="1:11" x14ac:dyDescent="0.3">
      <c r="A8" s="1">
        <v>150</v>
      </c>
      <c r="B8" s="1">
        <v>208</v>
      </c>
      <c r="C8" s="1">
        <v>278</v>
      </c>
      <c r="F8" s="1">
        <f t="shared" ca="1" si="1"/>
        <v>467</v>
      </c>
      <c r="G8" s="1">
        <f t="shared" ca="1" si="2"/>
        <v>196</v>
      </c>
      <c r="H8" s="1">
        <f t="shared" ca="1" si="3"/>
        <v>533</v>
      </c>
    </row>
    <row r="9" spans="1:11" x14ac:dyDescent="0.3">
      <c r="A9" s="1">
        <v>537</v>
      </c>
      <c r="B9" s="1">
        <v>584</v>
      </c>
      <c r="C9" s="1">
        <v>393</v>
      </c>
      <c r="F9" s="1">
        <f t="shared" ca="1" si="1"/>
        <v>149</v>
      </c>
      <c r="G9" s="1">
        <f t="shared" ca="1" si="2"/>
        <v>528</v>
      </c>
      <c r="H9" s="1">
        <f t="shared" ca="1" si="3"/>
        <v>393</v>
      </c>
      <c r="K9" s="7" t="s">
        <v>20</v>
      </c>
    </row>
    <row r="10" spans="1:11" x14ac:dyDescent="0.3">
      <c r="A10" s="1">
        <v>276</v>
      </c>
      <c r="B10" s="1">
        <v>295</v>
      </c>
      <c r="C10" s="1">
        <v>101</v>
      </c>
      <c r="F10" s="1">
        <f t="shared" ca="1" si="1"/>
        <v>157</v>
      </c>
      <c r="G10" s="1">
        <f t="shared" ca="1" si="2"/>
        <v>152</v>
      </c>
      <c r="H10" s="1">
        <f t="shared" ca="1" si="3"/>
        <v>312</v>
      </c>
    </row>
    <row r="11" spans="1:11" x14ac:dyDescent="0.3">
      <c r="A11" s="1">
        <v>745</v>
      </c>
      <c r="B11" s="1">
        <v>244</v>
      </c>
      <c r="C11" s="1">
        <v>998</v>
      </c>
    </row>
    <row r="12" spans="1:11" x14ac:dyDescent="0.3">
      <c r="A12" s="1">
        <v>636</v>
      </c>
      <c r="B12" s="1">
        <v>119</v>
      </c>
      <c r="C12" s="1">
        <v>463</v>
      </c>
    </row>
    <row r="13" spans="1:11" x14ac:dyDescent="0.3">
      <c r="A13" s="1">
        <v>722</v>
      </c>
      <c r="B13" s="1">
        <v>192</v>
      </c>
      <c r="C13" s="1">
        <v>663</v>
      </c>
    </row>
    <row r="14" spans="1:11" x14ac:dyDescent="0.3">
      <c r="A14" s="1">
        <v>364</v>
      </c>
      <c r="B14" s="1">
        <v>331</v>
      </c>
      <c r="C14" s="1">
        <v>883</v>
      </c>
    </row>
    <row r="15" spans="1:11" x14ac:dyDescent="0.3">
      <c r="A15" s="1">
        <v>490</v>
      </c>
      <c r="B15" s="1">
        <v>120</v>
      </c>
      <c r="C15" s="1">
        <v>479</v>
      </c>
    </row>
    <row r="16" spans="1:11" x14ac:dyDescent="0.3">
      <c r="A16" s="1">
        <v>456</v>
      </c>
      <c r="B16" s="1">
        <v>343</v>
      </c>
      <c r="C16" s="1">
        <v>132</v>
      </c>
      <c r="F16" s="7" t="s">
        <v>10</v>
      </c>
    </row>
    <row r="17" spans="1:3" x14ac:dyDescent="0.3">
      <c r="A17" s="1">
        <v>213</v>
      </c>
      <c r="B17" s="1">
        <v>245</v>
      </c>
      <c r="C17" s="1">
        <v>937</v>
      </c>
    </row>
    <row r="18" spans="1:3" x14ac:dyDescent="0.3">
      <c r="A18" s="1">
        <v>983</v>
      </c>
      <c r="B18" s="1">
        <v>352</v>
      </c>
      <c r="C18" s="1">
        <v>703</v>
      </c>
    </row>
    <row r="19" spans="1:3" x14ac:dyDescent="0.3">
      <c r="A19" s="1">
        <v>784</v>
      </c>
      <c r="B19" s="1">
        <v>678</v>
      </c>
      <c r="C19" s="1">
        <v>591</v>
      </c>
    </row>
    <row r="20" spans="1:3" x14ac:dyDescent="0.3">
      <c r="A20" s="1">
        <v>909</v>
      </c>
      <c r="B20" s="1">
        <v>828</v>
      </c>
      <c r="C20" s="1">
        <v>624</v>
      </c>
    </row>
    <row r="21" spans="1:3" x14ac:dyDescent="0.3">
      <c r="A21" s="1">
        <v>866</v>
      </c>
      <c r="B21" s="1">
        <v>822</v>
      </c>
      <c r="C21" s="1">
        <v>947</v>
      </c>
    </row>
    <row r="22" spans="1:3" x14ac:dyDescent="0.3">
      <c r="A22" s="1">
        <v>292</v>
      </c>
      <c r="B22" s="1">
        <v>822</v>
      </c>
      <c r="C22" s="1">
        <v>653</v>
      </c>
    </row>
    <row r="23" spans="1:3" x14ac:dyDescent="0.3">
      <c r="A23" s="1">
        <v>912</v>
      </c>
      <c r="B23" s="1">
        <v>735</v>
      </c>
      <c r="C23" s="1">
        <v>339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8</xdr:col>
                    <xdr:colOff>30480</xdr:colOff>
                    <xdr:row>5</xdr:row>
                    <xdr:rowOff>7620</xdr:rowOff>
                  </from>
                  <to>
                    <xdr:col>8</xdr:col>
                    <xdr:colOff>228600</xdr:colOff>
                    <xdr:row>9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8EA7-F268-4EED-89AC-F975FD1FB8E0}">
  <sheetPr codeName="Planilha4"/>
  <dimension ref="A1:F17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1" t="s">
        <v>11</v>
      </c>
      <c r="C1" s="1" t="str">
        <f t="array" ref="C1">IFERROR(INDEX($A$1:$A$16,SMALL(IF($A$1:$A$16&lt;&gt;"",ROW($A$1:$A$16),""),ROWS($A$1:A1)),1),"")</f>
        <v>janeiro</v>
      </c>
    </row>
    <row r="2" spans="1:3" x14ac:dyDescent="0.3">
      <c r="A2" s="1" t="s">
        <v>12</v>
      </c>
      <c r="C2" s="1" t="str">
        <f t="array" ref="C2">IFERROR(INDEX($A$1:$A$16,SMALL(IF($A$1:$A$16&lt;&gt;"",ROW($A$1:$A$16),""),ROWS($A$1:A2)),1),"")</f>
        <v>fevereiro</v>
      </c>
    </row>
    <row r="3" spans="1:3" x14ac:dyDescent="0.3">
      <c r="A3" s="1" t="s">
        <v>13</v>
      </c>
      <c r="C3" s="1" t="str">
        <f t="array" ref="C3">IFERROR(INDEX($A$1:$A$16,SMALL(IF($A$1:$A$16&lt;&gt;"",ROW($A$1:$A$16),""),ROWS($A$1:A3)),1),"")</f>
        <v>março</v>
      </c>
    </row>
    <row r="4" spans="1:3" x14ac:dyDescent="0.3">
      <c r="A4" s="1"/>
      <c r="C4" s="1" t="str">
        <f t="array" ref="C4">IFERROR(INDEX($A$1:$A$16,SMALL(IF($A$1:$A$16&lt;&gt;"",ROW($A$1:$A$16),""),ROWS($A$1:A4)),1),"")</f>
        <v>maio</v>
      </c>
    </row>
    <row r="5" spans="1:3" x14ac:dyDescent="0.3">
      <c r="A5" s="1" t="s">
        <v>15</v>
      </c>
      <c r="C5" s="1" t="str">
        <f t="array" ref="C5">IFERROR(INDEX($A$1:$A$16,SMALL(IF($A$1:$A$16&lt;&gt;"",ROW($A$1:$A$16),""),ROWS($A$1:A5)),1),"")</f>
        <v>julho</v>
      </c>
    </row>
    <row r="6" spans="1:3" x14ac:dyDescent="0.3">
      <c r="A6" s="1"/>
      <c r="C6" s="1" t="str">
        <f t="array" ref="C6">IFERROR(INDEX($A$1:$A$16,SMALL(IF($A$1:$A$16&lt;&gt;"",ROW($A$1:$A$16),""),ROWS($A$1:A6)),1),"")</f>
        <v>agosto</v>
      </c>
    </row>
    <row r="7" spans="1:3" x14ac:dyDescent="0.3">
      <c r="A7" s="1" t="s">
        <v>16</v>
      </c>
      <c r="C7" s="1" t="str">
        <f t="array" ref="C7">IFERROR(INDEX($A$1:$A$16,SMALL(IF($A$1:$A$16&lt;&gt;"",ROW($A$1:$A$16),""),ROWS($A$1:A7)),1),"")</f>
        <v>outubro</v>
      </c>
    </row>
    <row r="8" spans="1:3" x14ac:dyDescent="0.3">
      <c r="A8" s="1" t="s">
        <v>17</v>
      </c>
      <c r="C8" s="1" t="str">
        <f t="array" ref="C8">IFERROR(INDEX($A$1:$A$16,SMALL(IF($A$1:$A$16&lt;&gt;"",ROW($A$1:$A$16),""),ROWS($A$1:A8)),1),"")</f>
        <v>fevereiro</v>
      </c>
    </row>
    <row r="9" spans="1:3" x14ac:dyDescent="0.3">
      <c r="A9" s="1"/>
      <c r="C9" s="1" t="str">
        <f t="array" ref="C9">IFERROR(INDEX($A$1:$A$16,SMALL(IF($A$1:$A$16&lt;&gt;"",ROW($A$1:$A$16),""),ROWS($A$1:A9)),1),"")</f>
        <v>março</v>
      </c>
    </row>
    <row r="10" spans="1:3" x14ac:dyDescent="0.3">
      <c r="A10" s="1" t="s">
        <v>18</v>
      </c>
      <c r="C10" s="1" t="str">
        <f t="array" ref="C10">IFERROR(INDEX($A$1:$A$16,SMALL(IF($A$1:$A$16&lt;&gt;"",ROW($A$1:$A$16),""),ROWS($A$1:A10)),1),"")</f>
        <v>abril</v>
      </c>
    </row>
    <row r="11" spans="1:3" x14ac:dyDescent="0.3">
      <c r="A11" s="1"/>
      <c r="C11" s="1" t="str">
        <f t="array" ref="C11">IFERROR(INDEX($A$1:$A$16,SMALL(IF($A$1:$A$16&lt;&gt;"",ROW($A$1:$A$16),""),ROWS($A$1:A11)),1),"")</f>
        <v/>
      </c>
    </row>
    <row r="12" spans="1:3" x14ac:dyDescent="0.3">
      <c r="A12" s="1"/>
      <c r="C12" s="1" t="str">
        <f t="array" ref="C12">IFERROR(INDEX($A$1:$A$16,SMALL(IF($A$1:$A$16&lt;&gt;"",ROW($A$1:$A$16),""),ROWS($A$1:A12)),1),"")</f>
        <v/>
      </c>
    </row>
    <row r="13" spans="1:3" x14ac:dyDescent="0.3">
      <c r="A13" s="1"/>
      <c r="C13" s="1" t="str">
        <f t="array" ref="C13">IFERROR(INDEX($A$1:$A$16,SMALL(IF($A$1:$A$16&lt;&gt;"",ROW($A$1:$A$16),""),ROWS($A$1:A13)),1),"")</f>
        <v/>
      </c>
    </row>
    <row r="14" spans="1:3" x14ac:dyDescent="0.3">
      <c r="A14" s="1" t="s">
        <v>12</v>
      </c>
      <c r="C14" s="1" t="str">
        <f t="array" ref="C14">IFERROR(INDEX($A$1:$A$16,SMALL(IF($A$1:$A$16&lt;&gt;"",ROW($A$1:$A$16),""),ROWS($A$1:A14)),1),"")</f>
        <v/>
      </c>
    </row>
    <row r="15" spans="1:3" x14ac:dyDescent="0.3">
      <c r="A15" s="1" t="s">
        <v>13</v>
      </c>
      <c r="C15" s="1" t="str">
        <f t="array" ref="C15">IFERROR(INDEX($A$1:$A$16,SMALL(IF($A$1:$A$16&lt;&gt;"",ROW($A$1:$A$16),""),ROWS($A$1:A15)),1),"")</f>
        <v/>
      </c>
    </row>
    <row r="16" spans="1:3" x14ac:dyDescent="0.3">
      <c r="A16" s="1" t="s">
        <v>14</v>
      </c>
      <c r="C16" s="1" t="str">
        <f t="array" ref="C16">IFERROR(INDEX($A$1:$A$16,SMALL(IF($A$1:$A$16&lt;&gt;"",ROW($A$1:$A$16),""),ROWS($A$1:A16)),1),"")</f>
        <v/>
      </c>
    </row>
    <row r="17" spans="6:6" x14ac:dyDescent="0.3">
      <c r="F17" s="7" t="s">
        <v>19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2AC7-D347-4D1C-8625-1AA0DCFE112A}">
  <sheetPr codeName="Planilha1"/>
  <dimension ref="A1:E51"/>
  <sheetViews>
    <sheetView tabSelected="1" workbookViewId="0">
      <selection activeCell="C13" sqref="C13"/>
    </sheetView>
  </sheetViews>
  <sheetFormatPr defaultRowHeight="14.4" x14ac:dyDescent="0.3"/>
  <cols>
    <col min="1" max="1" width="49.21875" customWidth="1"/>
    <col min="2" max="2" width="8.6640625" customWidth="1"/>
    <col min="3" max="3" width="48.77734375" customWidth="1"/>
    <col min="5" max="5" width="48.77734375" customWidth="1"/>
  </cols>
  <sheetData>
    <row r="1" spans="1:5" x14ac:dyDescent="0.3">
      <c r="A1" s="8" t="s">
        <v>23</v>
      </c>
      <c r="B1" s="10"/>
      <c r="C1" s="12" t="s">
        <v>75</v>
      </c>
      <c r="E1" s="1" t="str">
        <f t="array" aca="1" ref="E1" ca="1">IFERROR(INDEX(OFFSET($A$2,0,0,COUNTA($A:$A)-1,1),SMALL(IF(ISNUMBER(SEARCH($C$2,OFFSET($A$2,0,0,COUNTA($A:$A)-1,1))),ROW(OFFSET($A$2,0,0,COUNTA($A:$A)-1,1))-ROW($A$2)+1),ROWS($A$1:A1)),1),"")</f>
        <v>WEBCAM C3TECH 300K 2MB 153</v>
      </c>
    </row>
    <row r="2" spans="1:5" x14ac:dyDescent="0.3">
      <c r="A2" s="9" t="s">
        <v>24</v>
      </c>
      <c r="B2" s="11"/>
      <c r="C2" s="5" t="s">
        <v>74</v>
      </c>
      <c r="E2" s="1" t="str">
        <f t="array" aca="1" ref="E2" ca="1">IFERROR(INDEX(OFFSET($A$2,0,0,COUNTA($A:$A)-1,1),SMALL(IF(ISNUMBER(SEARCH($C$2,OFFSET($A$2,0,0,COUNTA($A:$A)-1,1))),ROW(OFFSET($A$2,0,0,COUNTA($A:$A)-1,1))-ROW($A$2)+1),ROWS($A$1:A2)),1),"")</f>
        <v>RACK PROVINCIA IDEA TABACO/MAPLE</v>
      </c>
    </row>
    <row r="3" spans="1:5" x14ac:dyDescent="0.3">
      <c r="A3" s="9" t="s">
        <v>25</v>
      </c>
      <c r="B3" s="11"/>
      <c r="E3" s="1" t="str">
        <f t="array" aca="1" ref="E3" ca="1">IFERROR(INDEX(OFFSET($A$2,0,0,COUNTA($A:$A)-1,1),SMALL(IF(ISNUMBER(SEARCH($C$2,OFFSET($A$2,0,0,COUNTA($A:$A)-1,1))),ROW(OFFSET($A$2,0,0,COUNTA($A:$A)-1,1))-ROW($A$2)+1),ROWS($A$1:A3)),1),"")</f>
        <v>POLTRONA GIR. PRESID. BG BR AMER INJ VERDE</v>
      </c>
    </row>
    <row r="4" spans="1:5" x14ac:dyDescent="0.3">
      <c r="A4" s="9" t="s">
        <v>26</v>
      </c>
      <c r="B4" s="11"/>
      <c r="E4" s="1" t="str">
        <f t="array" aca="1" ref="E4" ca="1">IFERROR(INDEX(OFFSET($A$2,0,0,COUNTA($A:$A)-1,1),SMALL(IF(ISNUMBER(SEARCH($C$2,OFFSET($A$2,0,0,COUNTA($A:$A)-1,1))),ROW(OFFSET($A$2,0,0,COUNTA($A:$A)-1,1))-ROW($A$2)+1),ROWS($A$1:A4)),1),"")</f>
        <v>MICROFONE FLEXIVEL GOLDSHIP</v>
      </c>
    </row>
    <row r="5" spans="1:5" x14ac:dyDescent="0.3">
      <c r="A5" s="9" t="s">
        <v>27</v>
      </c>
      <c r="B5" s="11"/>
      <c r="E5" s="1" t="str">
        <f t="array" aca="1" ref="E5" ca="1">IFERROR(INDEX(OFFSET($A$2,0,0,COUNTA($A:$A)-1,1),SMALL(IF(ISNUMBER(SEARCH($C$2,OFFSET($A$2,0,0,COUNTA($A:$A)-1,1))),ROW(OFFSET($A$2,0,0,COUNTA($A:$A)-1,1))-ROW($A$2)+1),ROWS($A$1:A5)),1),"")</f>
        <v>MESA ESTAÇÃO DE TRABALHO BELLO 1400X600X750</v>
      </c>
    </row>
    <row r="6" spans="1:5" x14ac:dyDescent="0.3">
      <c r="A6" s="9" t="s">
        <v>28</v>
      </c>
      <c r="B6" s="11"/>
      <c r="E6" s="1" t="str">
        <f t="array" aca="1" ref="E6" ca="1">IFERROR(INDEX(OFFSET($A$2,0,0,COUNTA($A:$A)-1,1),SMALL(IF(ISNUMBER(SEARCH($C$2,OFFSET($A$2,0,0,COUNTA($A:$A)-1,1))),ROW(OFFSET($A$2,0,0,COUNTA($A:$A)-1,1))-ROW($A$2)+1),ROWS($A$1:A6)),1),"")</f>
        <v>CART. ORIGINAL HP 92A PS SÉRIE 1510 PRETO</v>
      </c>
    </row>
    <row r="7" spans="1:5" x14ac:dyDescent="0.3">
      <c r="A7" s="9" t="s">
        <v>29</v>
      </c>
      <c r="B7" s="11"/>
      <c r="E7" s="1" t="str">
        <f t="array" aca="1" ref="E7" ca="1">IFERROR(INDEX(OFFSET($A$2,0,0,COUNTA($A:$A)-1,1),SMALL(IF(ISNUMBER(SEARCH($C$2,OFFSET($A$2,0,0,COUNTA($A:$A)-1,1))),ROW(OFFSET($A$2,0,0,COUNTA($A:$A)-1,1))-ROW($A$2)+1),ROWS($A$1:A7)),1),"")</f>
        <v>TONER HP ORIGINAL 2612A (SÉRIE 3020, 1015)</v>
      </c>
    </row>
    <row r="8" spans="1:5" x14ac:dyDescent="0.3">
      <c r="A8" s="9" t="s">
        <v>30</v>
      </c>
      <c r="B8" s="11"/>
      <c r="E8" s="1" t="str">
        <f t="array" aca="1" ref="E8" ca="1">IFERROR(INDEX(OFFSET($A$2,0,0,COUNTA($A:$A)-1,1),SMALL(IF(ISNUMBER(SEARCH($C$2,OFFSET($A$2,0,0,COUNTA($A:$A)-1,1))),ROW(OFFSET($A$2,0,0,COUNTA($A:$A)-1,1))-ROW($A$2)+1),ROWS($A$1:A8)),1),"")</f>
        <v>LAPBASE LEADERSHIP ERGONOMICA 2282</v>
      </c>
    </row>
    <row r="9" spans="1:5" x14ac:dyDescent="0.3">
      <c r="A9" s="9" t="s">
        <v>31</v>
      </c>
      <c r="B9" s="11"/>
      <c r="E9" s="1" t="str">
        <f t="array" aca="1" ref="E9" ca="1">IFERROR(INDEX(OFFSET($A$2,0,0,COUNTA($A:$A)-1,1),SMALL(IF(ISNUMBER(SEARCH($C$2,OFFSET($A$2,0,0,COUNTA($A:$A)-1,1))),ROW(OFFSET($A$2,0,0,COUNTA($A:$A)-1,1))-ROW($A$2)+1),ROWS($A$1:A9)),1),"")</f>
        <v>NOTEBOOK SONY VAIO EA21FX/BI</v>
      </c>
    </row>
    <row r="10" spans="1:5" x14ac:dyDescent="0.3">
      <c r="A10" s="9" t="s">
        <v>32</v>
      </c>
      <c r="B10" s="11"/>
      <c r="E10" s="1" t="str">
        <f t="array" aca="1" ref="E10" ca="1">IFERROR(INDEX(OFFSET($A$2,0,0,COUNTA($A:$A)-1,1),SMALL(IF(ISNUMBER(SEARCH($C$2,OFFSET($A$2,0,0,COUNTA($A:$A)-1,1))),ROW(OFFSET($A$2,0,0,COUNTA($A:$A)-1,1))-ROW($A$2)+1),ROWS($A$1:A10)),1),"")</f>
        <v>MEM. DDR2 512MB P/ NOTEBOOK</v>
      </c>
    </row>
    <row r="11" spans="1:5" x14ac:dyDescent="0.3">
      <c r="A11" s="9" t="s">
        <v>33</v>
      </c>
      <c r="B11" s="11"/>
      <c r="E11" s="1" t="str">
        <f t="array" aca="1" ref="E11" ca="1">IFERROR(INDEX(OFFSET($A$2,0,0,COUNTA($A:$A)-1,1),SMALL(IF(ISNUMBER(SEARCH($C$2,OFFSET($A$2,0,0,COUNTA($A:$A)-1,1))),ROW(OFFSET($A$2,0,0,COUNTA($A:$A)-1,1))-ROW($A$2)+1),ROWS($A$1:A11)),1),"")</f>
        <v>MALETA (CASE) NEO 13/15" WA87</v>
      </c>
    </row>
    <row r="12" spans="1:5" x14ac:dyDescent="0.3">
      <c r="A12" s="9" t="s">
        <v>34</v>
      </c>
      <c r="B12" s="11"/>
      <c r="E12" s="1" t="str">
        <f t="array" aca="1" ref="E12" ca="1">IFERROR(INDEX(OFFSET($A$2,0,0,COUNTA($A:$A)-1,1),SMALL(IF(ISNUMBER(SEARCH($C$2,OFFSET($A$2,0,0,COUNTA($A:$A)-1,1))),ROW(OFFSET($A$2,0,0,COUNTA($A:$A)-1,1))-ROW($A$2)+1),ROWS($A$1:A12)),1),"")</f>
        <v>MALETA NOTEBOOK 15.4" 13029</v>
      </c>
    </row>
    <row r="13" spans="1:5" x14ac:dyDescent="0.3">
      <c r="A13" s="9" t="s">
        <v>35</v>
      </c>
      <c r="B13" s="11"/>
      <c r="E13" s="1" t="str">
        <f t="array" aca="1" ref="E13" ca="1">IFERROR(INDEX(OFFSET($A$2,0,0,COUNTA($A:$A)-1,1),SMALL(IF(ISNUMBER(SEARCH($C$2,OFFSET($A$2,0,0,COUNTA($A:$A)-1,1))),ROW(OFFSET($A$2,0,0,COUNTA($A:$A)-1,1))-ROW($A$2)+1),ROWS($A$1:A13)),1),"")</f>
        <v>MOCHILA NOTEBOOK MORMAI AZUL/VERMELHA</v>
      </c>
    </row>
    <row r="14" spans="1:5" x14ac:dyDescent="0.3">
      <c r="A14" s="9" t="s">
        <v>36</v>
      </c>
      <c r="B14" s="11"/>
      <c r="E14" s="1" t="str">
        <f t="array" aca="1" ref="E14" ca="1">IFERROR(INDEX(OFFSET($A$2,0,0,COUNTA($A:$A)-1,1),SMALL(IF(ISNUMBER(SEARCH($C$2,OFFSET($A$2,0,0,COUNTA($A:$A)-1,1))),ROW(OFFSET($A$2,0,0,COUNTA($A:$A)-1,1))-ROW($A$2)+1),ROWS($A$1:A14)),1),"")</f>
        <v>MALETA NOTEBOOK 12"</v>
      </c>
    </row>
    <row r="15" spans="1:5" x14ac:dyDescent="0.3">
      <c r="A15" s="9" t="s">
        <v>37</v>
      </c>
      <c r="B15" s="11"/>
      <c r="E15" s="1" t="str">
        <f t="array" aca="1" ref="E15" ca="1">IFERROR(INDEX(OFFSET($A$2,0,0,COUNTA($A:$A)-1,1),SMALL(IF(ISNUMBER(SEARCH($C$2,OFFSET($A$2,0,0,COUNTA($A:$A)-1,1))),ROW(OFFSET($A$2,0,0,COUNTA($A:$A)-1,1))-ROW($A$2)+1),ROWS($A$1:A15)),1),"")</f>
        <v>CADEIRA GIR FIXA 4008 PU GRADE AUD CAVALETTI</v>
      </c>
    </row>
    <row r="16" spans="1:5" x14ac:dyDescent="0.3">
      <c r="A16" s="9" t="s">
        <v>38</v>
      </c>
      <c r="B16" s="11"/>
      <c r="E16" s="1" t="str">
        <f t="array" aca="1" ref="E16" ca="1">IFERROR(INDEX(OFFSET($A$2,0,0,COUNTA($A:$A)-1,1),SMALL(IF(ISNUMBER(SEARCH($C$2,OFFSET($A$2,0,0,COUNTA($A:$A)-1,1))),ROW(OFFSET($A$2,0,0,COUNTA($A:$A)-1,1))-ROW($A$2)+1),ROWS($A$1:A16)),1),"")</f>
        <v>TECLADO NOTEBOOK HP 2040</v>
      </c>
    </row>
    <row r="17" spans="1:5" x14ac:dyDescent="0.3">
      <c r="A17" s="9" t="s">
        <v>39</v>
      </c>
      <c r="B17" s="11"/>
      <c r="E17" s="1" t="str">
        <f t="array" aca="1" ref="E17" ca="1">IFERROR(INDEX(OFFSET($A$2,0,0,COUNTA($A:$A)-1,1),SMALL(IF(ISNUMBER(SEARCH($C$2,OFFSET($A$2,0,0,COUNTA($A:$A)-1,1))),ROW(OFFSET($A$2,0,0,COUNTA($A:$A)-1,1))-ROW($A$2)+1),ROWS($A$1:A17)),1),"")</f>
        <v>CART. ORIGINAL HP 60 (CC643) - COLOR 3 ML</v>
      </c>
    </row>
    <row r="18" spans="1:5" x14ac:dyDescent="0.3">
      <c r="A18" s="9" t="s">
        <v>40</v>
      </c>
      <c r="B18" s="11"/>
      <c r="E18" s="1" t="str">
        <f t="array" aca="1" ref="E18" ca="1">IFERROR(INDEX(OFFSET($A$2,0,0,COUNTA($A:$A)-1,1),SMALL(IF(ISNUMBER(SEARCH($C$2,OFFSET($A$2,0,0,COUNTA($A:$A)-1,1))),ROW(OFFSET($A$2,0,0,COUNTA($A:$A)-1,1))-ROW($A$2)+1),ROWS($A$1:A18)),1),"")</f>
        <v>MESA S/ GAVETEIRO 1750X700X750</v>
      </c>
    </row>
    <row r="19" spans="1:5" x14ac:dyDescent="0.3">
      <c r="A19" s="9" t="s">
        <v>41</v>
      </c>
      <c r="B19" s="11"/>
      <c r="E19" s="1" t="str">
        <f t="array" aca="1" ref="E19" ca="1">IFERROR(INDEX(OFFSET($A$2,0,0,COUNTA($A:$A)-1,1),SMALL(IF(ISNUMBER(SEARCH($C$2,OFFSET($A$2,0,0,COUNTA($A:$A)-1,1))),ROW(OFFSET($A$2,0,0,COUNTA($A:$A)-1,1))-ROW($A$2)+1),ROWS($A$1:A19)),1),"")</f>
        <v>JOYSTICK LEADERSHIP GAMER VOLANTE/PEDAL PC</v>
      </c>
    </row>
    <row r="20" spans="1:5" x14ac:dyDescent="0.3">
      <c r="A20" s="9" t="s">
        <v>42</v>
      </c>
      <c r="B20" s="11"/>
      <c r="E20" s="1" t="str">
        <f t="array" aca="1" ref="E20" ca="1">IFERROR(INDEX(OFFSET($A$2,0,0,COUNTA($A:$A)-1,1),SMALL(IF(ISNUMBER(SEARCH($C$2,OFFSET($A$2,0,0,COUNTA($A:$A)-1,1))),ROW(OFFSET($A$2,0,0,COUNTA($A:$A)-1,1))-ROW($A$2)+1),ROWS($A$1:A20)),1),"")</f>
        <v>CONVERSOR USB PARALELO</v>
      </c>
    </row>
    <row r="21" spans="1:5" x14ac:dyDescent="0.3">
      <c r="A21" s="9" t="s">
        <v>43</v>
      </c>
      <c r="B21" s="11"/>
      <c r="E21" s="1" t="str">
        <f t="array" aca="1" ref="E21" ca="1">IFERROR(INDEX(OFFSET($A$2,0,0,COUNTA($A:$A)-1,1),SMALL(IF(ISNUMBER(SEARCH($C$2,OFFSET($A$2,0,0,COUNTA($A:$A)-1,1))),ROW(OFFSET($A$2,0,0,COUNTA($A:$A)-1,1))-ROW($A$2)+1),ROWS($A$1:A21)),1),"")</f>
        <v>TRACIONADOR IMPRESSORA FX 890</v>
      </c>
    </row>
    <row r="22" spans="1:5" x14ac:dyDescent="0.3">
      <c r="A22" s="9" t="s">
        <v>44</v>
      </c>
      <c r="B22" s="11"/>
      <c r="E22" s="1" t="str">
        <f t="array" aca="1" ref="E22" ca="1">IFERROR(INDEX(OFFSET($A$2,0,0,COUNTA($A:$A)-1,1),SMALL(IF(ISNUMBER(SEARCH($C$2,OFFSET($A$2,0,0,COUNTA($A:$A)-1,1))),ROW(OFFSET($A$2,0,0,COUNTA($A:$A)-1,1))-ROW($A$2)+1),ROWS($A$1:A22)),1),"")</f>
        <v>PLACA DE VIDEO PCI-EXP ATI 4350 1GB</v>
      </c>
    </row>
    <row r="23" spans="1:5" x14ac:dyDescent="0.3">
      <c r="A23" s="9" t="s">
        <v>45</v>
      </c>
      <c r="B23" s="11"/>
      <c r="E23" s="1" t="str">
        <f t="array" aca="1" ref="E23" ca="1">IFERROR(INDEX(OFFSET($A$2,0,0,COUNTA($A:$A)-1,1),SMALL(IF(ISNUMBER(SEARCH($C$2,OFFSET($A$2,0,0,COUNTA($A:$A)-1,1))),ROW(OFFSET($A$2,0,0,COUNTA($A:$A)-1,1))-ROW($A$2)+1),ROWS($A$1:A23)),1),"")</f>
        <v>MALETA NOTEBOOK COMPATT PP944 / 15 (DUPLA)</v>
      </c>
    </row>
    <row r="24" spans="1:5" x14ac:dyDescent="0.3">
      <c r="A24" s="9" t="s">
        <v>46</v>
      </c>
      <c r="B24" s="11"/>
      <c r="E24" s="1" t="str">
        <f t="array" aca="1" ref="E24" ca="1">IFERROR(INDEX(OFFSET($A$2,0,0,COUNTA($A:$A)-1,1),SMALL(IF(ISNUMBER(SEARCH($C$2,OFFSET($A$2,0,0,COUNTA($A:$A)-1,1))),ROW(OFFSET($A$2,0,0,COUNTA($A:$A)-1,1))-ROW($A$2)+1),ROWS($A$1:A24)),1),"")</f>
        <v>NETBOOK ACER 1410</v>
      </c>
    </row>
    <row r="25" spans="1:5" x14ac:dyDescent="0.3">
      <c r="A25" s="9" t="s">
        <v>47</v>
      </c>
      <c r="B25" s="11"/>
      <c r="E25" s="1" t="str">
        <f t="array" aca="1" ref="E25" ca="1">IFERROR(INDEX(OFFSET($A$2,0,0,COUNTA($A:$A)-1,1),SMALL(IF(ISNUMBER(SEARCH($C$2,OFFSET($A$2,0,0,COUNTA($A:$A)-1,1))),ROW(OFFSET($A$2,0,0,COUNTA($A:$A)-1,1))-ROW($A$2)+1),ROWS($A$1:A25)),1),"")</f>
        <v>HUB/SWITCH 24 PORTAS ENCORE 10/100</v>
      </c>
    </row>
    <row r="26" spans="1:5" x14ac:dyDescent="0.3">
      <c r="A26" s="9" t="s">
        <v>48</v>
      </c>
      <c r="B26" s="11"/>
      <c r="E26" s="1" t="str">
        <f t="array" aca="1" ref="E26" ca="1">IFERROR(INDEX(OFFSET($A$2,0,0,COUNTA($A:$A)-1,1),SMALL(IF(ISNUMBER(SEARCH($C$2,OFFSET($A$2,0,0,COUNTA($A:$A)-1,1))),ROW(OFFSET($A$2,0,0,COUNTA($A:$A)-1,1))-ROW($A$2)+1),ROWS($A$1:A26)),1),"")</f>
        <v>JOYSTICK MULTILASER USB</v>
      </c>
    </row>
    <row r="27" spans="1:5" x14ac:dyDescent="0.3">
      <c r="A27" s="9" t="s">
        <v>49</v>
      </c>
      <c r="B27" s="11"/>
      <c r="E27" s="1" t="str">
        <f t="array" aca="1" ref="E27" ca="1">IFERROR(INDEX(OFFSET($A$2,0,0,COUNTA($A:$A)-1,1),SMALL(IF(ISNUMBER(SEARCH($C$2,OFFSET($A$2,0,0,COUNTA($A:$A)-1,1))),ROW(OFFSET($A$2,0,0,COUNTA($A:$A)-1,1))-ROW($A$2)+1),ROWS($A$1:A27)),1),"")</f>
        <v>MB GIGABYTE GA-G31M-S2L 775</v>
      </c>
    </row>
    <row r="28" spans="1:5" x14ac:dyDescent="0.3">
      <c r="A28" s="9" t="s">
        <v>50</v>
      </c>
      <c r="B28" s="11"/>
      <c r="E28" s="1" t="str">
        <f t="array" aca="1" ref="E28" ca="1">IFERROR(INDEX(OFFSET($A$2,0,0,COUNTA($A:$A)-1,1),SMALL(IF(ISNUMBER(SEARCH($C$2,OFFSET($A$2,0,0,COUNTA($A:$A)-1,1))),ROW(OFFSET($A$2,0,0,COUNTA($A:$A)-1,1))-ROW($A$2)+1),ROWS($A$1:A28)),1),"")</f>
        <v>MOCHILA PARA NOTEBOOK MORMAII</v>
      </c>
    </row>
    <row r="29" spans="1:5" x14ac:dyDescent="0.3">
      <c r="A29" s="9" t="s">
        <v>51</v>
      </c>
      <c r="B29" s="11"/>
      <c r="E29" s="1" t="str">
        <f t="array" aca="1" ref="E29" ca="1">IFERROR(INDEX(OFFSET($A$2,0,0,COUNTA($A:$A)-1,1),SMALL(IF(ISNUMBER(SEARCH($C$2,OFFSET($A$2,0,0,COUNTA($A:$A)-1,1))),ROW(OFFSET($A$2,0,0,COUNTA($A:$A)-1,1))-ROW($A$2)+1),ROWS($A$1:A29)),1),"")</f>
        <v>CAIXAS DE SOM C/ SUB 2.1 CLONE</v>
      </c>
    </row>
    <row r="30" spans="1:5" x14ac:dyDescent="0.3">
      <c r="A30" s="9" t="s">
        <v>52</v>
      </c>
      <c r="B30" s="11"/>
      <c r="E30" s="1" t="str">
        <f t="array" aca="1" ref="E30" ca="1">IFERROR(INDEX(OFFSET($A$2,0,0,COUNTA($A:$A)-1,1),SMALL(IF(ISNUMBER(SEARCH($C$2,OFFSET($A$2,0,0,COUNTA($A:$A)-1,1))),ROW(OFFSET($A$2,0,0,COUNTA($A:$A)-1,1))-ROW($A$2)+1),ROWS($A$1:A30)),1),"")</f>
        <v>DVD-R 4.7GB ELGIN</v>
      </c>
    </row>
    <row r="31" spans="1:5" x14ac:dyDescent="0.3">
      <c r="A31" s="9" t="s">
        <v>53</v>
      </c>
      <c r="B31" s="11"/>
      <c r="E31" s="1" t="str">
        <f t="array" aca="1" ref="E31" ca="1">IFERROR(INDEX(OFFSET($A$2,0,0,COUNTA($A:$A)-1,1),SMALL(IF(ISNUMBER(SEARCH($C$2,OFFSET($A$2,0,0,COUNTA($A:$A)-1,1))),ROW(OFFSET($A$2,0,0,COUNTA($A:$A)-1,1))-ROW($A$2)+1),ROWS($A$1:A31)),1),"")</f>
        <v>TONER XEROX 106R01379</v>
      </c>
    </row>
    <row r="32" spans="1:5" x14ac:dyDescent="0.3">
      <c r="A32" s="9" t="s">
        <v>54</v>
      </c>
      <c r="B32" s="11"/>
      <c r="E32" s="1" t="str">
        <f t="array" aca="1" ref="E32" ca="1">IFERROR(INDEX(OFFSET($A$2,0,0,COUNTA($A:$A)-1,1),SMALL(IF(ISNUMBER(SEARCH($C$2,OFFSET($A$2,0,0,COUNTA($A:$A)-1,1))),ROW(OFFSET($A$2,0,0,COUNTA($A:$A)-1,1))-ROW($A$2)+1),ROWS($A$1:A32)),1),"")</f>
        <v>CABO MULTIMIDIA ESTERO RETRATIL</v>
      </c>
    </row>
    <row r="33" spans="1:5" x14ac:dyDescent="0.3">
      <c r="A33" s="9" t="s">
        <v>55</v>
      </c>
      <c r="B33" s="11"/>
      <c r="E33" s="1" t="str">
        <f t="array" aca="1" ref="E33" ca="1">IFERROR(INDEX(OFFSET($A$2,0,0,COUNTA($A:$A)-1,1),SMALL(IF(ISNUMBER(SEARCH($C$2,OFFSET($A$2,0,0,COUNTA($A:$A)-1,1))),ROW(OFFSET($A$2,0,0,COUNTA($A:$A)-1,1))-ROW($A$2)+1),ROWS($A$1:A33)),1),"")</f>
        <v>JOYSTICK SONY PLAY II</v>
      </c>
    </row>
    <row r="34" spans="1:5" x14ac:dyDescent="0.3">
      <c r="A34" s="9" t="s">
        <v>56</v>
      </c>
      <c r="B34" s="11"/>
      <c r="E34" s="1" t="str">
        <f t="array" aca="1" ref="E34" ca="1">IFERROR(INDEX(OFFSET($A$2,0,0,COUNTA($A:$A)-1,1),SMALL(IF(ISNUMBER(SEARCH($C$2,OFFSET($A$2,0,0,COUNTA($A:$A)-1,1))),ROW(OFFSET($A$2,0,0,COUNTA($A:$A)-1,1))-ROW($A$2)+1),ROWS($A$1:A34)),1),"")</f>
        <v>HUB/SWITCH 08 PORTAS NETGEAR 10/100MBPS</v>
      </c>
    </row>
    <row r="35" spans="1:5" x14ac:dyDescent="0.3">
      <c r="A35" s="9" t="s">
        <v>57</v>
      </c>
      <c r="B35" s="11"/>
      <c r="E35" s="1" t="str">
        <f t="array" aca="1" ref="E35" ca="1">IFERROR(INDEX(OFFSET($A$2,0,0,COUNTA($A:$A)-1,1),SMALL(IF(ISNUMBER(SEARCH($C$2,OFFSET($A$2,0,0,COUNTA($A:$A)-1,1))),ROW(OFFSET($A$2,0,0,COUNTA($A:$A)-1,1))-ROW($A$2)+1),ROWS($A$1:A35)),1),"")</f>
        <v>MESA KAPPESBERG CANTO</v>
      </c>
    </row>
    <row r="36" spans="1:5" x14ac:dyDescent="0.3">
      <c r="A36" s="9" t="s">
        <v>58</v>
      </c>
      <c r="B36" s="11"/>
      <c r="E36" s="1" t="str">
        <f t="array" aca="1" ref="E36" ca="1">IFERROR(INDEX(OFFSET($A$2,0,0,COUNTA($A:$A)-1,1),SMALL(IF(ISNUMBER(SEARCH($C$2,OFFSET($A$2,0,0,COUNTA($A:$A)-1,1))),ROW(OFFSET($A$2,0,0,COUNTA($A:$A)-1,1))-ROW($A$2)+1),ROWS($A$1:A36)),1),"")</f>
        <v>MODEM ADSL + WIRELESS 2640B</v>
      </c>
    </row>
    <row r="37" spans="1:5" x14ac:dyDescent="0.3">
      <c r="A37" s="9" t="s">
        <v>59</v>
      </c>
      <c r="B37" s="11"/>
      <c r="E37" s="1" t="str">
        <f t="array" aca="1" ref="E37" ca="1">IFERROR(INDEX(OFFSET($A$2,0,0,COUNTA($A:$A)-1,1),SMALL(IF(ISNUMBER(SEARCH($C$2,OFFSET($A$2,0,0,COUNTA($A:$A)-1,1))),ROW(OFFSET($A$2,0,0,COUNTA($A:$A)-1,1))-ROW($A$2)+1),ROWS($A$1:A37)),1),"")</f>
        <v>NOTEBOOK TOSHIBA L505-ES5042</v>
      </c>
    </row>
    <row r="38" spans="1:5" x14ac:dyDescent="0.3">
      <c r="A38" s="9" t="s">
        <v>60</v>
      </c>
      <c r="B38" s="11"/>
      <c r="E38" s="1" t="str">
        <f t="array" aca="1" ref="E38" ca="1">IFERROR(INDEX(OFFSET($A$2,0,0,COUNTA($A:$A)-1,1),SMALL(IF(ISNUMBER(SEARCH($C$2,OFFSET($A$2,0,0,COUNTA($A:$A)-1,1))),ROW(OFFSET($A$2,0,0,COUNTA($A:$A)-1,1))-ROW($A$2)+1),ROWS($A$1:A38)),1),"")</f>
        <v>MB PCWARE APM80D3 AM2</v>
      </c>
    </row>
    <row r="39" spans="1:5" x14ac:dyDescent="0.3">
      <c r="A39" s="9" t="s">
        <v>61</v>
      </c>
      <c r="B39" s="11"/>
      <c r="E39" s="1" t="str">
        <f t="array" aca="1" ref="E39" ca="1">IFERROR(INDEX(OFFSET($A$2,0,0,COUNTA($A:$A)-1,1),SMALL(IF(ISNUMBER(SEARCH($C$2,OFFSET($A$2,0,0,COUNTA($A:$A)-1,1))),ROW(OFFSET($A$2,0,0,COUNTA($A:$A)-1,1))-ROW($A$2)+1),ROWS($A$1:A39)),1),"")</f>
        <v>APRESENTADOR LASER FEEL WIRELESS B0609</v>
      </c>
    </row>
    <row r="40" spans="1:5" x14ac:dyDescent="0.3">
      <c r="A40" s="9" t="s">
        <v>62</v>
      </c>
      <c r="B40" s="11"/>
      <c r="E40" s="1" t="str">
        <f t="array" aca="1" ref="E40" ca="1">IFERROR(INDEX(OFFSET($A$2,0,0,COUNTA($A:$A)-1,1),SMALL(IF(ISNUMBER(SEARCH($C$2,OFFSET($A$2,0,0,COUNTA($A:$A)-1,1))),ROW(OFFSET($A$2,0,0,COUNTA($A:$A)-1,1))-ROW($A$2)+1),ROWS($A$1:A40)),1),"")</f>
        <v>PLAY STATION II</v>
      </c>
    </row>
    <row r="41" spans="1:5" x14ac:dyDescent="0.3">
      <c r="A41" s="9" t="s">
        <v>63</v>
      </c>
      <c r="B41" s="11"/>
      <c r="E41" s="1" t="str">
        <f t="array" aca="1" ref="E41" ca="1">IFERROR(INDEX(OFFSET($A$2,0,0,COUNTA($A:$A)-1,1),SMALL(IF(ISNUMBER(SEARCH($C$2,OFFSET($A$2,0,0,COUNTA($A:$A)-1,1))),ROW(OFFSET($A$2,0,0,COUNTA($A:$A)-1,1))-ROW($A$2)+1),ROWS($A$1:A41)),1),"")</f>
        <v>TECLADO NÚMERICO LEADERSHIP USB (SIMPLES)</v>
      </c>
    </row>
    <row r="42" spans="1:5" x14ac:dyDescent="0.3">
      <c r="A42" s="9" t="s">
        <v>64</v>
      </c>
      <c r="B42" s="11"/>
      <c r="E42" s="1" t="str">
        <f t="array" aca="1" ref="E42" ca="1">IFERROR(INDEX(OFFSET($A$2,0,0,COUNTA($A:$A)-1,1),SMALL(IF(ISNUMBER(SEARCH($C$2,OFFSET($A$2,0,0,COUNTA($A:$A)-1,1))),ROW(OFFSET($A$2,0,0,COUNTA($A:$A)-1,1))-ROW($A$2)+1),ROWS($A$1:A42)),1),"")</f>
        <v>PLACA DE VIDEO PCI-EXP ATI 4650 512MB</v>
      </c>
    </row>
    <row r="43" spans="1:5" x14ac:dyDescent="0.3">
      <c r="A43" s="9" t="s">
        <v>65</v>
      </c>
      <c r="B43" s="11"/>
      <c r="E43" s="1" t="str">
        <f t="array" aca="1" ref="E43" ca="1">IFERROR(INDEX(OFFSET($A$2,0,0,COUNTA($A:$A)-1,1),SMALL(IF(ISNUMBER(SEARCH($C$2,OFFSET($A$2,0,0,COUNTA($A:$A)-1,1))),ROW(OFFSET($A$2,0,0,COUNTA($A:$A)-1,1))-ROW($A$2)+1),ROWS($A$1:A43)),1),"")</f>
        <v>MONITOR 22" SAMSUNG</v>
      </c>
    </row>
    <row r="44" spans="1:5" x14ac:dyDescent="0.3">
      <c r="A44" s="9" t="s">
        <v>66</v>
      </c>
      <c r="B44" s="11"/>
      <c r="E44" s="1" t="str">
        <f t="array" aca="1" ref="E44" ca="1">IFERROR(INDEX(OFFSET($A$2,0,0,COUNTA($A:$A)-1,1),SMALL(IF(ISNUMBER(SEARCH($C$2,OFFSET($A$2,0,0,COUNTA($A:$A)-1,1))),ROW(OFFSET($A$2,0,0,COUNTA($A:$A)-1,1))-ROW($A$2)+1),ROWS($A$1:A44)),1),"")</f>
        <v>MICROFONE C/ FONE SATELLITE AE-216VAS</v>
      </c>
    </row>
    <row r="45" spans="1:5" x14ac:dyDescent="0.3">
      <c r="A45" s="9" t="s">
        <v>67</v>
      </c>
      <c r="B45" s="11"/>
      <c r="E45" s="1" t="str">
        <f t="array" aca="1" ref="E45" ca="1">IFERROR(INDEX(OFFSET($A$2,0,0,COUNTA($A:$A)-1,1),SMALL(IF(ISNUMBER(SEARCH($C$2,OFFSET($A$2,0,0,COUNTA($A:$A)-1,1))),ROW(OFFSET($A$2,0,0,COUNTA($A:$A)-1,1))-ROW($A$2)+1),ROWS($A$1:A45)),1),"")</f>
        <v>FONTE NOTEBOOK HP</v>
      </c>
    </row>
    <row r="46" spans="1:5" x14ac:dyDescent="0.3">
      <c r="A46" s="9" t="s">
        <v>68</v>
      </c>
      <c r="B46" s="11"/>
      <c r="E46" s="1" t="str">
        <f t="array" aca="1" ref="E46" ca="1">IFERROR(INDEX(OFFSET($A$2,0,0,COUNTA($A:$A)-1,1),SMALL(IF(ISNUMBER(SEARCH($C$2,OFFSET($A$2,0,0,COUNTA($A:$A)-1,1))),ROW(OFFSET($A$2,0,0,COUNTA($A:$A)-1,1))-ROW($A$2)+1),ROWS($A$1:A46)),1),"")</f>
        <v>CARTÃO DE MEMÓRIA PRO DUO 4 GB</v>
      </c>
    </row>
    <row r="47" spans="1:5" x14ac:dyDescent="0.3">
      <c r="A47" s="9" t="s">
        <v>69</v>
      </c>
      <c r="B47" s="11"/>
      <c r="E47" s="1" t="str">
        <f t="array" aca="1" ref="E47" ca="1">IFERROR(INDEX(OFFSET($A$2,0,0,COUNTA($A:$A)-1,1),SMALL(IF(ISNUMBER(SEARCH($C$2,OFFSET($A$2,0,0,COUNTA($A:$A)-1,1))),ROW(OFFSET($A$2,0,0,COUNTA($A:$A)-1,1))-ROW($A$2)+1),ROWS($A$1:A47)),1),"")</f>
        <v>CAIXAS DE SOM C/ SUB 2.1 C3TECH 683951</v>
      </c>
    </row>
    <row r="48" spans="1:5" x14ac:dyDescent="0.3">
      <c r="A48" s="9" t="s">
        <v>70</v>
      </c>
      <c r="B48" s="11"/>
      <c r="E48" s="1" t="str">
        <f t="array" aca="1" ref="E48" ca="1">IFERROR(INDEX(OFFSET($A$2,0,0,COUNTA($A:$A)-1,1),SMALL(IF(ISNUMBER(SEARCH($C$2,OFFSET($A$2,0,0,COUNTA($A:$A)-1,1))),ROW(OFFSET($A$2,0,0,COUNTA($A:$A)-1,1))-ROW($A$2)+1),ROWS($A$1:A48)),1),"")</f>
        <v>MALETA NOTEBOOK D' JADORE</v>
      </c>
    </row>
    <row r="49" spans="1:5" x14ac:dyDescent="0.3">
      <c r="A49" s="9" t="s">
        <v>71</v>
      </c>
      <c r="B49" s="11"/>
      <c r="E49" s="1" t="str">
        <f t="array" aca="1" ref="E49" ca="1">IFERROR(INDEX(OFFSET($A$2,0,0,COUNTA($A:$A)-1,1),SMALL(IF(ISNUMBER(SEARCH($C$2,OFFSET($A$2,0,0,COUNTA($A:$A)-1,1))),ROW(OFFSET($A$2,0,0,COUNTA($A:$A)-1,1))-ROW($A$2)+1),ROWS($A$1:A49)),1),"")</f>
        <v>NOBREAK NHS 1000 MINI III</v>
      </c>
    </row>
    <row r="50" spans="1:5" x14ac:dyDescent="0.3">
      <c r="A50" s="9" t="s">
        <v>72</v>
      </c>
      <c r="B50" s="11"/>
      <c r="E50" s="1" t="str">
        <f t="array" aca="1" ref="E50" ca="1">IFERROR(INDEX(OFFSET($A$2,0,0,COUNTA($A:$A)-1,1),SMALL(IF(ISNUMBER(SEARCH($C$2,OFFSET($A$2,0,0,COUNTA($A:$A)-1,1))),ROW(OFFSET($A$2,0,0,COUNTA($A:$A)-1,1))-ROW($A$2)+1),ROWS($A$1:A50)),1),"")</f>
        <v>IMPRESSORA HP MULTIFUNCIONAL M1319F</v>
      </c>
    </row>
    <row r="51" spans="1:5" x14ac:dyDescent="0.3">
      <c r="A51" s="9" t="s">
        <v>73</v>
      </c>
      <c r="B51" s="11"/>
      <c r="E51" s="1" t="str">
        <f t="array" aca="1" ref="E51" ca="1">IFERROR(INDEX(OFFSET($A$2,0,0,COUNTA($A:$A)-1,1),SMALL(IF(ISNUMBER(SEARCH($C$2,OFFSET($A$2,0,0,COUNTA($A:$A)-1,1))),ROW(OFFSET($A$2,0,0,COUNTA($A:$A)-1,1))-ROW($A$2)+1),ROWS($A$1:A51)),1),"")</f>
        <v/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4097" r:id="rId3" name="TextBox1">
          <controlPr defaultSize="0" autoLine="0" linkedCell="C2" r:id="rId4">
            <anchor moveWithCells="1">
              <from>
                <xdr:col>2</xdr:col>
                <xdr:colOff>45720</xdr:colOff>
                <xdr:row>16</xdr:row>
                <xdr:rowOff>38100</xdr:rowOff>
              </from>
              <to>
                <xdr:col>2</xdr:col>
                <xdr:colOff>3261360</xdr:colOff>
                <xdr:row>17</xdr:row>
                <xdr:rowOff>144780</xdr:rowOff>
              </to>
            </anchor>
          </controlPr>
        </control>
      </mc:Choice>
      <mc:Fallback>
        <control shapeId="4097" r:id="rId3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2021-07-13T23:24:35Z</dcterms:created>
  <dcterms:modified xsi:type="dcterms:W3CDTF">2021-07-14T07:46:44Z</dcterms:modified>
</cp:coreProperties>
</file>