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onisss\Documents\MeuProjetosExcelVBA\"/>
    </mc:Choice>
  </mc:AlternateContent>
  <xr:revisionPtr revIDLastSave="0" documentId="13_ncr:1_{D187D4D5-EF6E-46D7-9F48-B2B3B34EEDE3}" xr6:coauthVersionLast="47" xr6:coauthVersionMax="47" xr10:uidLastSave="{00000000-0000-0000-0000-000000000000}"/>
  <bookViews>
    <workbookView xWindow="-108" yWindow="-108" windowWidth="23256" windowHeight="12576" xr2:uid="{FE4930D1-5148-4728-9C11-FF31486A0927}"/>
  </bookViews>
  <sheets>
    <sheet name="Planilha1" sheetId="1" r:id="rId1"/>
    <sheet name="config" sheetId="2" state="hidden" r:id="rId2"/>
  </sheets>
  <definedNames>
    <definedName name="dados">INDIRECT(config!$B$2&amp;"!$A$1:$A$"&amp;config!$A$2)</definedName>
    <definedName name="dados2">OFFSET(Planilha1!$C$1,0,0,COUNTIF(Planilha1!$C:$C,"*?"),1)</definedName>
    <definedName name="dados3">OFFSET(Planilha1!$E$1,0,0,COUNTIF(Planilha1!$E:$E,"*?"),1)</definedName>
    <definedName name="dados4">OFFSET(Planilha1!$G$1,0,0,COUNTIF(Planilha1!$G:$G,"*?"),1)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 a="1"/>
  <c r="C23" i="1" a="1"/>
  <c r="C25" i="1" a="1"/>
  <c r="C22" i="1" a="1"/>
  <c r="C24" i="1" a="1"/>
  <c r="C6" i="1" a="1"/>
  <c r="C12" i="1" a="1"/>
  <c r="C17" i="1" a="1"/>
  <c r="C7" i="1" a="1"/>
  <c r="C10" i="1" a="1"/>
  <c r="C9" i="1" a="1"/>
  <c r="C13" i="1" a="1"/>
  <c r="C1" i="1" a="1"/>
  <c r="C20" i="1" a="1"/>
  <c r="C5" i="1" a="1"/>
  <c r="C8" i="1" a="1"/>
  <c r="C16" i="1" a="1"/>
  <c r="C18" i="1" a="1"/>
  <c r="C4" i="1" a="1"/>
  <c r="C11" i="1" a="1"/>
  <c r="C2" i="1" a="1"/>
  <c r="C15" i="1" a="1"/>
  <c r="C3" i="1" a="1"/>
  <c r="C14" i="1" a="1"/>
  <c r="C19" i="1" a="1"/>
  <c r="C24" i="1" l="1"/>
  <c r="C22" i="1"/>
  <c r="C25" i="1"/>
  <c r="C23" i="1"/>
  <c r="C21" i="1"/>
  <c r="C19" i="1"/>
  <c r="C14" i="1"/>
  <c r="C3" i="1"/>
  <c r="C15" i="1"/>
  <c r="C2" i="1"/>
  <c r="C11" i="1"/>
  <c r="C4" i="1"/>
  <c r="C18" i="1"/>
  <c r="C16" i="1"/>
  <c r="C8" i="1"/>
  <c r="C5" i="1"/>
  <c r="C20" i="1"/>
  <c r="C1" i="1"/>
  <c r="C13" i="1"/>
  <c r="C9" i="1"/>
  <c r="C10" i="1"/>
  <c r="C7" i="1"/>
  <c r="C17" i="1"/>
  <c r="C12" i="1"/>
  <c r="C6" i="1"/>
  <c r="E21" i="1" l="1" a="1"/>
  <c r="E21" i="1" s="1"/>
  <c r="E23" i="1" a="1"/>
  <c r="E23" i="1" s="1"/>
  <c r="E24" i="1" a="1"/>
  <c r="E24" i="1" s="1"/>
  <c r="E25" i="1" a="1"/>
  <c r="E25" i="1" s="1"/>
  <c r="E22" i="1" a="1"/>
  <c r="E22" i="1" s="1"/>
  <c r="E1" i="1" a="1"/>
  <c r="E1" i="1" s="1"/>
  <c r="E14" i="1" a="1"/>
  <c r="E14" i="1" s="1"/>
  <c r="E5" i="1" a="1"/>
  <c r="E5" i="1" s="1"/>
  <c r="E17" i="1" a="1"/>
  <c r="E17" i="1" s="1"/>
  <c r="E6" i="1" a="1"/>
  <c r="E6" i="1" s="1"/>
  <c r="E7" i="1" a="1"/>
  <c r="E7" i="1" s="1"/>
  <c r="E15" i="1" a="1"/>
  <c r="E15" i="1" s="1"/>
  <c r="E4" i="1" a="1"/>
  <c r="E4" i="1" s="1"/>
  <c r="E10" i="1" a="1"/>
  <c r="E10" i="1" s="1"/>
  <c r="E11" i="1" a="1"/>
  <c r="E11" i="1" s="1"/>
  <c r="E19" i="1" a="1"/>
  <c r="E19" i="1" s="1"/>
  <c r="E2" i="1" a="1"/>
  <c r="E2" i="1" s="1"/>
  <c r="E13" i="1" a="1"/>
  <c r="E13" i="1" s="1"/>
  <c r="E16" i="1" a="1"/>
  <c r="E16" i="1" s="1"/>
  <c r="E12" i="1" a="1"/>
  <c r="E12" i="1" s="1"/>
  <c r="E18" i="1" a="1"/>
  <c r="E18" i="1" s="1"/>
  <c r="E9" i="1" a="1"/>
  <c r="E9" i="1" s="1"/>
  <c r="E8" i="1" a="1"/>
  <c r="E8" i="1" s="1"/>
  <c r="E20" i="1" a="1"/>
  <c r="E20" i="1" s="1"/>
  <c r="E3" i="1" a="1"/>
  <c r="E3" i="1" s="1"/>
  <c r="G21" i="1" l="1" a="1"/>
  <c r="G21" i="1" s="1"/>
  <c r="G23" i="1" a="1"/>
  <c r="G23" i="1" s="1"/>
  <c r="G24" i="1" a="1"/>
  <c r="G24" i="1" s="1"/>
  <c r="G25" i="1" a="1"/>
  <c r="G25" i="1" s="1"/>
  <c r="G22" i="1" a="1"/>
  <c r="G22" i="1" s="1"/>
  <c r="G1" i="1" a="1"/>
  <c r="G1" i="1" s="1"/>
  <c r="G17" i="1" a="1"/>
  <c r="G17" i="1" s="1"/>
  <c r="G7" i="1" a="1"/>
  <c r="G7" i="1" s="1"/>
  <c r="G11" i="1" a="1"/>
  <c r="G11" i="1" s="1"/>
  <c r="G16" i="1" a="1"/>
  <c r="G16" i="1" s="1"/>
  <c r="G10" i="1" a="1"/>
  <c r="G10" i="1" s="1"/>
  <c r="G3" i="1" a="1"/>
  <c r="G3" i="1" s="1"/>
  <c r="G14" i="1" a="1"/>
  <c r="G14" i="1" s="1"/>
  <c r="G4" i="1" a="1"/>
  <c r="G4" i="1" s="1"/>
  <c r="G20" i="1" a="1"/>
  <c r="G20" i="1" s="1"/>
  <c r="G5" i="1" a="1"/>
  <c r="G5" i="1" s="1"/>
  <c r="G18" i="1" a="1"/>
  <c r="G18" i="1" s="1"/>
  <c r="G9" i="1" a="1"/>
  <c r="G9" i="1" s="1"/>
  <c r="G19" i="1" a="1"/>
  <c r="G19" i="1" s="1"/>
  <c r="G15" i="1" a="1"/>
  <c r="G15" i="1" s="1"/>
  <c r="G8" i="1" a="1"/>
  <c r="G8" i="1" s="1"/>
  <c r="G6" i="1" a="1"/>
  <c r="G6" i="1" s="1"/>
  <c r="G12" i="1" a="1"/>
  <c r="G12" i="1" s="1"/>
  <c r="G2" i="1" a="1"/>
  <c r="G2" i="1" s="1"/>
  <c r="G13" i="1" a="1"/>
  <c r="G13" i="1" s="1"/>
  <c r="M1" i="1" l="1" a="1"/>
  <c r="M1" i="1" s="1"/>
  <c r="K3" i="1" a="1"/>
  <c r="K3" i="1" s="1"/>
  <c r="K4" i="1" s="1" a="1"/>
  <c r="K4" i="1" s="1"/>
  <c r="I3" i="1" a="1"/>
  <c r="I3" i="1" s="1"/>
  <c r="I4" i="1" s="1" a="1"/>
  <c r="I4" i="1" s="1"/>
  <c r="M3" i="1" l="1" a="1"/>
  <c r="M3" i="1" s="1"/>
  <c r="M2" i="1" a="1"/>
  <c r="M2" i="1" s="1"/>
  <c r="K5" i="1" a="1"/>
  <c r="K5" i="1" s="1"/>
  <c r="K6" i="1" s="1" a="1"/>
  <c r="K6" i="1" s="1"/>
  <c r="I5" i="1" a="1"/>
  <c r="I5" i="1" s="1"/>
  <c r="I6" i="1" l="1" a="1"/>
  <c r="I6" i="1" s="1"/>
  <c r="M5" i="1" s="1" a="1"/>
  <c r="M5" i="1" s="1"/>
  <c r="M4" i="1" a="1"/>
  <c r="M4" i="1" s="1"/>
  <c r="K7" i="1" a="1"/>
  <c r="K7" i="1" s="1"/>
  <c r="K8" i="1" s="1" a="1"/>
  <c r="K8" i="1" s="1"/>
  <c r="I7" i="1" l="1" a="1"/>
  <c r="I7" i="1" s="1"/>
  <c r="I8" i="1" s="1" a="1"/>
  <c r="I8" i="1" s="1"/>
  <c r="I9" i="1" s="1" a="1"/>
  <c r="I9" i="1" s="1"/>
  <c r="I10" i="1" s="1" a="1"/>
  <c r="I10" i="1" s="1"/>
  <c r="I11" i="1" s="1" a="1"/>
  <c r="I11" i="1" s="1"/>
  <c r="M7" i="1" a="1"/>
  <c r="M7" i="1" s="1"/>
  <c r="M6" i="1" a="1"/>
  <c r="M6" i="1" s="1"/>
  <c r="K9" i="1" a="1"/>
  <c r="K9" i="1" s="1"/>
  <c r="K10" i="1" s="1" a="1"/>
  <c r="K10" i="1" s="1"/>
  <c r="M8" i="1" l="1" a="1"/>
  <c r="M8" i="1" s="1"/>
  <c r="M9" i="1" a="1"/>
  <c r="M9" i="1" s="1"/>
  <c r="K11" i="1" a="1"/>
  <c r="K11" i="1" s="1"/>
  <c r="K12" i="1" s="1" a="1"/>
  <c r="K12" i="1" s="1"/>
  <c r="K13" i="1" s="1" a="1"/>
  <c r="K13" i="1" s="1"/>
  <c r="K14" i="1" s="1" a="1"/>
  <c r="K14" i="1" s="1"/>
  <c r="I12" i="1" a="1"/>
  <c r="I12" i="1" s="1"/>
  <c r="M10" i="1" l="1" a="1"/>
  <c r="M10" i="1" s="1"/>
  <c r="I13" i="1" a="1"/>
  <c r="I13" i="1" s="1"/>
  <c r="M11" i="1" a="1"/>
  <c r="M11" i="1" s="1"/>
  <c r="K15" i="1" a="1"/>
  <c r="K15" i="1" s="1"/>
  <c r="K16" i="1" s="1" a="1"/>
  <c r="K16" i="1" s="1"/>
  <c r="K17" i="1" s="1" a="1"/>
  <c r="K17" i="1" s="1"/>
  <c r="K18" i="1" s="1" a="1"/>
  <c r="K18" i="1" s="1"/>
  <c r="K19" i="1" s="1" a="1"/>
  <c r="K19" i="1" s="1"/>
  <c r="K20" i="1" s="1" a="1"/>
  <c r="K20" i="1" s="1"/>
  <c r="K21" i="1" s="1" a="1"/>
  <c r="K21" i="1" s="1"/>
  <c r="K22" i="1" s="1" a="1"/>
  <c r="K22" i="1" s="1"/>
  <c r="K23" i="1" s="1" a="1"/>
  <c r="K23" i="1" s="1"/>
  <c r="K24" i="1" s="1" a="1"/>
  <c r="K24" i="1" s="1"/>
  <c r="K25" i="1" s="1" a="1"/>
  <c r="K25" i="1" s="1"/>
  <c r="I14" i="1" l="1" a="1"/>
  <c r="I14" i="1" s="1"/>
  <c r="M12" i="1" a="1"/>
  <c r="M12" i="1" s="1"/>
  <c r="I15" i="1" l="1" a="1"/>
  <c r="I15" i="1" s="1"/>
  <c r="M13" i="1" a="1"/>
  <c r="M13" i="1" s="1"/>
  <c r="I16" i="1" l="1" a="1"/>
  <c r="I16" i="1" s="1"/>
  <c r="M14" i="1" a="1"/>
  <c r="M14" i="1" s="1"/>
  <c r="I17" i="1" l="1" a="1"/>
  <c r="I17" i="1" s="1"/>
  <c r="M15" i="1" a="1"/>
  <c r="M15" i="1" s="1"/>
  <c r="I18" i="1" l="1" a="1"/>
  <c r="I18" i="1" s="1"/>
  <c r="M16" i="1" a="1"/>
  <c r="M16" i="1" s="1"/>
  <c r="I19" i="1" l="1" a="1"/>
  <c r="I19" i="1" s="1"/>
  <c r="M17" i="1" a="1"/>
  <c r="M17" i="1" s="1"/>
  <c r="I20" i="1" l="1" a="1"/>
  <c r="I20" i="1" s="1"/>
  <c r="M18" i="1" a="1"/>
  <c r="M18" i="1" s="1"/>
  <c r="I21" i="1" l="1" a="1"/>
  <c r="I21" i="1" s="1"/>
  <c r="M19" i="1" a="1"/>
  <c r="M19" i="1" s="1"/>
  <c r="I22" i="1" l="1" a="1"/>
  <c r="I22" i="1" s="1"/>
  <c r="M20" i="1" a="1"/>
  <c r="M20" i="1" s="1"/>
  <c r="F2" i="2" s="1"/>
  <c r="I23" i="1" l="1" a="1"/>
  <c r="I23" i="1" s="1"/>
  <c r="M21" i="1" a="1"/>
  <c r="M21" i="1" s="1"/>
  <c r="I24" i="1" l="1" a="1"/>
  <c r="I24" i="1" s="1"/>
  <c r="M22" i="1" a="1"/>
  <c r="M22" i="1" s="1"/>
  <c r="I25" i="1" l="1" a="1"/>
  <c r="I25" i="1" s="1"/>
  <c r="M23" i="1" a="1"/>
  <c r="M23" i="1" s="1"/>
  <c r="M25" i="1" l="1" a="1"/>
  <c r="M25" i="1" s="1"/>
  <c r="M24" i="1" a="1"/>
  <c r="M24" i="1" s="1"/>
</calcChain>
</file>

<file path=xl/sharedStrings.xml><?xml version="1.0" encoding="utf-8"?>
<sst xmlns="http://schemas.openxmlformats.org/spreadsheetml/2006/main" count="49" uniqueCount="36">
  <si>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</si>
  <si>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</si>
  <si>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</si>
  <si>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</si>
  <si>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</si>
  <si>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</si>
  <si>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</si>
  <si>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</si>
  <si>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</si>
  <si>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</si>
  <si>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dezembro</t>
  </si>
  <si>
    <t>Planilha1</t>
  </si>
  <si>
    <t>=INDIRETO(config!$B$2&amp;"!$A$1:$A$"&amp;config!$A$2)</t>
  </si>
  <si>
    <t>CONTÉM</t>
  </si>
  <si>
    <t>TERMINA COM</t>
  </si>
  <si>
    <t>COMEÇA COM</t>
  </si>
  <si>
    <t>=ÍNDICE(dados3;MENOR(SE(ÉNÚM(LOCALIZAR($I$1;dados3));LIN(dados3)-LIN($E$1)+1;"");LINS($A$1:A1));1)</t>
  </si>
  <si>
    <t>=ÍNDICE(dados3;MENOR(SE(DIREITA(dados3;NÚM.CARACT($I$1))=$I$1;LIN(dados3)-LIN($E$1)+1;"");LINS($A$1:A1));1)</t>
  </si>
  <si>
    <t>=ÍNDICE(dados3;MENOR(SE(ESQUERDA(dados3;NÚM.CARACT($I$1))=$I$1;LIN(dados3)-LIN($E$1)+1;"");LINS($A$1:A1));1)</t>
  </si>
  <si>
    <t>TipoPesquisa</t>
  </si>
  <si>
    <t>TotalLinhas</t>
  </si>
  <si>
    <t>NomePlan.</t>
  </si>
  <si>
    <t>ÍndiceTipoPesquisa</t>
  </si>
  <si>
    <t>ÍndiceClassificação</t>
  </si>
  <si>
    <t>TotalRegistros</t>
  </si>
  <si>
    <t>novembro</t>
  </si>
  <si>
    <t>=SEERRO(ÍNDICE(dados4;CORRESP(0;CONT.SE($J$2:J2;dados4)+SE(CONT.SE(dados4;dados4)&gt;1;0;1);0);1);"")</t>
  </si>
  <si>
    <t>=SEERRO(ÍNDICE(dados4;CORRESP(0;CONT.SE($I$2:I2;dados4);0);1);"")</t>
  </si>
  <si>
    <t>índiceUnicoDuplicado</t>
  </si>
  <si>
    <t>*</t>
  </si>
  <si>
    <t>UNICOS</t>
  </si>
  <si>
    <t>DUPLICADOS</t>
  </si>
  <si>
    <t>TODOS</t>
  </si>
  <si>
    <t>=SEERRO(ÍNDICE(dados;MENOR(SE(dados&lt;&gt;"";LIN(dados)-LIN($A$1)+1;"");LINS($A$1:A1));1);"")</t>
  </si>
  <si>
    <t>=ESCOLHER(config!$C$2;SEERRO(ÍNDICE(dados2;CORRESP(MENOR((CONT.SE(dados2;"&lt;="&amp;dados2)+(LIN(dados2))/1000);LINS($A$1:A1));(CONT.SE(dados2;"&lt;="&amp;dados2)+(LIN(dados2))/1000);0);1);"");SEERRO(ÍNDICE(dados2;CORRESP(MENOR((CONT.SE(dados2;"&gt;="&amp;dados2)+(LIN(dados2))/1000);LINS($A$1:A1));(CONT.SE(dados2;"&gt;="&amp;dados2)+(LIN(dados2))/1000);0);1);""))</t>
  </si>
  <si>
    <t>=SE($O$1="";"";SEERRO(ESCOLHER(config!$E$2;ÍNDICE(dados3;MENOR(SE(ÉNÚM(LOCALIZAR($O$1;dados3));LIN(dados3)-LIN($E$1)+1;"");LINS($A$1:A1));1);ÍNDICE(dados3;MENOR(SE(DIREITA(dados3;NÚM.CARACT($O$1))=$O$1;LIN(dados3)-LIN($E$1)+1;"");LINS($A$1:A1));1);ÍNDICE(dados3;MENOR(SE(ESQUERDA(dados3;NÚM.CARACT($O$1))=$O$1;LIN(dados3)-LIN($E$1)+1;"");LINS($A$1:A1));1));"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</si>
</sst>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1" xfId="0" quotePrefix="1" applyBorder="1"/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checked="Checked" firstButton="1" fmlaLink="config!$C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List" dx="26" fmlaLink="config!$E$2" fmlaRange="config!$D$2:$D$4" noThreeD="1" sel="1" val="0"/>
</file>

<file path=xl/ctrlProps/ctrlProp4.xml><?xml version="1.0" encoding="utf-8"?>
<formControlPr xmlns="http://schemas.microsoft.com/office/spreadsheetml/2009/9/main" objectType="List" dx="26" fmlaLink="config!$G$2" fmlaRange="config!$H$2:$H$4" noThreeD="1" sel="3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83820</xdr:colOff>
          <xdr:row>1</xdr:row>
          <xdr:rowOff>30480</xdr:rowOff>
        </xdr:from>
        <xdr:to>
          <xdr:col>15</xdr:col>
          <xdr:colOff>304800</xdr:colOff>
          <xdr:row>2</xdr:row>
          <xdr:rowOff>68580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9900" mc:Ignorable="a14" a14:legacySpreadsheetColorIndex="52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Crescente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83820</xdr:colOff>
          <xdr:row>2</xdr:row>
          <xdr:rowOff>144780</xdr:rowOff>
        </xdr:from>
        <xdr:to>
          <xdr:col>15</xdr:col>
          <xdr:colOff>304800</xdr:colOff>
          <xdr:row>4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9900" mc:Ignorable="a14" a14:legacySpreadsheetColorIndex="52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Decrescente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419100</xdr:colOff>
          <xdr:row>1</xdr:row>
          <xdr:rowOff>0</xdr:rowOff>
        </xdr:from>
        <xdr:to>
          <xdr:col>17</xdr:col>
          <xdr:colOff>160020</xdr:colOff>
          <xdr:row>4</xdr:row>
          <xdr:rowOff>30480</xdr:rowOff>
        </xdr:to>
        <xdr:sp macro="" textlink="">
          <xdr:nvSpPr>
            <xdr:cNvPr id="1030" name="List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441960</xdr:colOff>
      <xdr:row>1</xdr:row>
      <xdr:rowOff>30480</xdr:rowOff>
    </xdr:from>
    <xdr:to>
      <xdr:col>22</xdr:col>
      <xdr:colOff>60960</xdr:colOff>
      <xdr:row>3</xdr:row>
      <xdr:rowOff>0</xdr:rowOff>
    </xdr:to>
    <xdr:sp macro="" textlink="config!F2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36780" y="213360"/>
          <a:ext cx="2667000" cy="33528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B3FD9C8-75F7-4338-BCDD-4D55CC37A7E9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ctr"/>
            <a:t>TOTAL DE REGISTRO(S): 20</a:t>
          </a:fld>
          <a:endParaRPr lang="pt-BR" sz="2400" b="1">
            <a:solidFill>
              <a:srgbClr val="FF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441960</xdr:colOff>
          <xdr:row>3</xdr:row>
          <xdr:rowOff>91440</xdr:rowOff>
        </xdr:from>
        <xdr:to>
          <xdr:col>22</xdr:col>
          <xdr:colOff>91440</xdr:colOff>
          <xdr:row>5</xdr:row>
          <xdr:rowOff>152400</xdr:rowOff>
        </xdr:to>
        <xdr:sp macro="" textlink="">
          <xdr:nvSpPr>
            <xdr:cNvPr id="1032" name="TextBox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4</xdr:row>
          <xdr:rowOff>68580</xdr:rowOff>
        </xdr:from>
        <xdr:to>
          <xdr:col>17</xdr:col>
          <xdr:colOff>175260</xdr:colOff>
          <xdr:row>7</xdr:row>
          <xdr:rowOff>99060</xdr:rowOff>
        </xdr:to>
        <xdr:sp macro="" textlink="">
          <xdr:nvSpPr>
            <xdr:cNvPr id="1037" name="List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AFEE297-239D-4FA0-B1B9-2B29F95CF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5503-5B02-4779-880F-3B596D34708C}">
  <sheetPr codeName="Planilha1"/>
  <dimension ref="A1:P31"/>
  <sheetViews>
    <sheetView showGridLines="0" tabSelected="1" zoomScaleNormal="100" workbookViewId="0">
      <selection activeCell="X26" sqref="X26"/>
    </sheetView>
  </sheetViews>
  <sheetFormatPr defaultRowHeight="14.4" x14ac:dyDescent="0.3"/>
  <cols>
    <col min="1" max="1" width="19.109375" customWidth="1"/>
    <col min="2" max="2" width="1.21875" hidden="1" customWidth="1"/>
    <col min="3" max="3" width="19.109375" hidden="1" customWidth="1"/>
    <col min="4" max="4" width="1.21875" hidden="1" customWidth="1"/>
    <col min="5" max="5" width="19.109375" hidden="1" customWidth="1"/>
    <col min="6" max="6" width="1.21875" hidden="1" customWidth="1"/>
    <col min="7" max="7" width="19.109375" hidden="1" customWidth="1"/>
    <col min="8" max="8" width="1.21875" hidden="1" customWidth="1"/>
    <col min="9" max="9" width="19.109375" hidden="1" customWidth="1"/>
    <col min="10" max="10" width="1.44140625" hidden="1" customWidth="1"/>
    <col min="11" max="11" width="18.88671875" hidden="1" customWidth="1"/>
    <col min="12" max="12" width="1.44140625" customWidth="1"/>
    <col min="13" max="13" width="18.88671875" customWidth="1"/>
    <col min="14" max="14" width="8.6640625" customWidth="1"/>
  </cols>
  <sheetData>
    <row r="1" spans="1:16" x14ac:dyDescent="0.3">
      <c r="A1" s="2" t="s">
        <v>0</v>
      </c>
      <c r="C1" s="2" t="str">
        <f t="array" aca="1" ref="C1" ca="1">IFERROR(INDEX(dados,SMALL(IF(dados&lt;&gt;"",ROW(dados)-ROW($A$1)+1,""),ROWS($A$1:A1)),1),"")</f>
        <v>janeiro</v>
      </c>
      <c r="E1" s="2" t="str">
        <f t="array" aca="1" ref="E1" ca="1">CHOOSE(config!$C$2,IFERROR(INDEX(dados2,MATCH(SMALL((COUNTIF(dados2,"&lt;="&amp;dados2)+(ROW(dados2))/1000),ROWS($A$1:A1)),(COUNTIF(dados2,"&lt;="&amp;dados2)+(ROW(dados2))/1000),0),1),""),IFERROR(INDEX(dados2,MATCH(SMALL((COUNTIF(dados2,"&gt;="&amp;dados2)+(ROW(dados2))/1000),ROWS($A$1:A1)),(COUNTIF(dados2,"&gt;="&amp;dados2)+(ROW(dados2))/1000),0),1),""))</f>
        <v>abril</v>
      </c>
      <c r="F1" s="1"/>
      <c r="G1" s="6" t="str">
        <f t="array" aca="1" ref="G1" ca="1">IF($O$1="","",IFERROR(CHOOSE(config!$E$2,INDEX(dados3,SMALL(IF(ISNUMBER(SEARCH($O$1,dados3)),ROW(dados3)-ROW($E$1)+1,""),ROWS($A$1:A1)),1),INDEX(dados3,SMALL(IF(RIGHT(dados3,LEN($O$1))=$O$1,ROW(dados3)-ROW($E$1)+1,""),ROWS($A$1:A1)),1),INDEX(dados3,SMALL(IF(LEFT(dados3,LEN($O$1))=$O$1,ROW(dados3)-ROW($E$1)+1,""),ROWS($A$1:A1)),1)),""))</f>
        <v>abril</v>
      </c>
      <c r="M1" s="6" t="str">
        <f t="array" aca="1" ref="M1" ca="1">IFERROR(CHOOSE(config!$G$2,INDEX(dados4,MATCH(0,COUNTIF($I$2:I2,dados4),0),1),INDEX(dados4,MATCH(0,COUNTIF($K$2:K2,dados4)+IF(COUNTIF(dados4,dados4)&gt;1,0,1),0),1),IF($O$1="","",IFERROR(CHOOSE(config!$E$2,INDEX(dados3,SMALL(IF(ISNUMBER(SEARCH($O$1,dados3)),ROW(dados3)-ROW($E$1)+1,""),ROWS($A$1:A1)),1),INDEX(dados3,SMALL(IF(RIGHT(dados3,LEN($O$1))=$O$1,ROW(dados3)-ROW($E$1)+1,""),ROWS($A$1:A1)),1),INDEX(dados3,SMALL(IF(LEFT(dados3,LEN($O$1))=$O$1,ROW(dados3)-ROW($E$1)+1,""),ROWS($A$1:A1)),1)),""))),"")</f>
        <v>abril</v>
      </c>
      <c r="O1" s="11" t="s">
        <v>29</v>
      </c>
    </row>
    <row r="2" spans="1:16" x14ac:dyDescent="0.3">
      <c r="A2" s="2" t="s">
        <v>1</v>
      </c>
      <c r="C2" s="2" t="str">
        <f t="array" aca="1" ref="C2" ca="1">IFERROR(INDEX(dados,SMALL(IF(dados&lt;&gt;"",ROW(dados)-ROW($A$1)+1,""),ROWS($A$1:A2)),1),"")</f>
        <v>fevereiro</v>
      </c>
      <c r="E2" s="2" t="str">
        <f t="array" aca="1" ref="E2" ca="1">CHOOSE(config!$C$2,IFERROR(INDEX(dados2,MATCH(SMALL((COUNTIF(dados2,"&lt;="&amp;dados2)+(ROW(dados2))/1000),ROWS($A$1:A2)),(COUNTIF(dados2,"&lt;="&amp;dados2)+(ROW(dados2))/1000),0),1),""),IFERROR(INDEX(dados2,MATCH(SMALL((COUNTIF(dados2,"&gt;="&amp;dados2)+(ROW(dados2))/1000),ROWS($A$1:A2)),(COUNTIF(dados2,"&gt;="&amp;dados2)+(ROW(dados2))/1000),0),1),""))</f>
        <v>abril</v>
      </c>
      <c r="G2" s="6" t="str">
        <f t="array" aca="1" ref="G2" ca="1">IF($O$1="","",IFERROR(CHOOSE(config!$E$2,INDEX(dados3,SMALL(IF(ISNUMBER(SEARCH($O$1,dados3)),ROW(dados3)-ROW($E$1)+1,""),ROWS($A$1:A2)),1),INDEX(dados3,SMALL(IF(RIGHT(dados3,LEN($O$1))=$O$1,ROW(dados3)-ROW($E$1)+1,""),ROWS($A$1:A2)),1),INDEX(dados3,SMALL(IF(LEFT(dados3,LEN($O$1))=$O$1,ROW(dados3)-ROW($E$1)+1,""),ROWS($A$1:A2)),1)),""))</f>
        <v>abril</v>
      </c>
      <c r="M2" s="6" t="str">
        <f t="array" aca="1" ref="M2" ca="1">IFERROR(CHOOSE(config!$G$2,INDEX(dados4,MATCH(0,COUNTIF($I$2:I3,dados4),0),1),INDEX(dados4,MATCH(0,COUNTIF($K$2:K3,dados4)+IF(COUNTIF(dados4,dados4)&gt;1,0,1),0),1),IF($O$1="","",IFERROR(CHOOSE(config!$E$2,INDEX(dados3,SMALL(IF(ISNUMBER(SEARCH($O$1,dados3)),ROW(dados3)-ROW($E$1)+1,""),ROWS($A$1:A2)),1),INDEX(dados3,SMALL(IF(RIGHT(dados3,LEN($O$1))=$O$1,ROW(dados3)-ROW($E$1)+1,""),ROWS($A$1:A2)),1),INDEX(dados3,SMALL(IF(LEFT(dados3,LEN($O$1))=$O$1,ROW(dados3)-ROW($E$1)+1,""),ROWS($A$1:A2)),1)),""))),"")</f>
        <v>abril</v>
      </c>
    </row>
    <row r="3" spans="1:16" x14ac:dyDescent="0.3">
      <c r="A3" s="2" t="s">
        <v>2</v>
      </c>
      <c r="C3" s="2" t="str">
        <f t="array" aca="1" ref="C3" ca="1">IFERROR(INDEX(dados,SMALL(IF(dados&lt;&gt;"",ROW(dados)-ROW($A$1)+1,""),ROWS($A$1:A3)),1),"")</f>
        <v>março</v>
      </c>
      <c r="E3" s="2" t="str">
        <f t="array" aca="1" ref="E3" ca="1">CHOOSE(config!$C$2,IFERROR(INDEX(dados2,MATCH(SMALL((COUNTIF(dados2,"&lt;="&amp;dados2)+(ROW(dados2))/1000),ROWS($A$1:A3)),(COUNTIF(dados2,"&lt;="&amp;dados2)+(ROW(dados2))/1000),0),1),""),IFERROR(INDEX(dados2,MATCH(SMALL((COUNTIF(dados2,"&gt;="&amp;dados2)+(ROW(dados2))/1000),ROWS($A$1:A3)),(COUNTIF(dados2,"&gt;="&amp;dados2)+(ROW(dados2))/1000),0),1),""))</f>
        <v>agosto</v>
      </c>
      <c r="G3" s="6" t="str">
        <f t="array" aca="1" ref="G3" ca="1">IF($O$1="","",IFERROR(CHOOSE(config!$E$2,INDEX(dados3,SMALL(IF(ISNUMBER(SEARCH($O$1,dados3)),ROW(dados3)-ROW($E$1)+1,""),ROWS($A$1:A3)),1),INDEX(dados3,SMALL(IF(RIGHT(dados3,LEN($O$1))=$O$1,ROW(dados3)-ROW($E$1)+1,""),ROWS($A$1:A3)),1),INDEX(dados3,SMALL(IF(LEFT(dados3,LEN($O$1))=$O$1,ROW(dados3)-ROW($E$1)+1,""),ROWS($A$1:A3)),1)),""))</f>
        <v>agosto</v>
      </c>
      <c r="I3" s="2" t="str">
        <f t="array" aca="1" ref="I3" ca="1">IFERROR(INDEX(dados4,MATCH(0,COUNTIF($I$2:I2,dados4),0),1),"")</f>
        <v>abril</v>
      </c>
      <c r="J3" s="13"/>
      <c r="K3" s="2" t="str">
        <f t="array" aca="1" ref="K3" ca="1">IFERROR(INDEX(dados4,MATCH(0,COUNTIF($K$2:K2,dados4)+IF(COUNTIF(dados4,dados4)&gt;1,0,1),0),1),"")</f>
        <v>abril</v>
      </c>
      <c r="M3" s="6" t="str">
        <f t="array" aca="1" ref="M3" ca="1">IFERROR(CHOOSE(config!$G$2,INDEX(dados4,MATCH(0,COUNTIF($I$2:I4,dados4),0),1),INDEX(dados4,MATCH(0,COUNTIF($K$2:K4,dados4)+IF(COUNTIF(dados4,dados4)&gt;1,0,1),0),1),IF($O$1="","",IFERROR(CHOOSE(config!$E$2,INDEX(dados3,SMALL(IF(ISNUMBER(SEARCH($O$1,dados3)),ROW(dados3)-ROW($E$1)+1,""),ROWS($A$1:A3)),1),INDEX(dados3,SMALL(IF(RIGHT(dados3,LEN($O$1))=$O$1,ROW(dados3)-ROW($E$1)+1,""),ROWS($A$1:A3)),1),INDEX(dados3,SMALL(IF(LEFT(dados3,LEN($O$1))=$O$1,ROW(dados3)-ROW($E$1)+1,""),ROWS($A$1:A3)),1)),""))),"")</f>
        <v>agosto</v>
      </c>
    </row>
    <row r="4" spans="1:16" x14ac:dyDescent="0.3">
      <c r="A4" s="2" t="s">
        <v>3</v>
      </c>
      <c r="C4" s="2" t="str">
        <f t="array" aca="1" ref="C4" ca="1">IFERROR(INDEX(dados,SMALL(IF(dados&lt;&gt;"",ROW(dados)-ROW($A$1)+1,""),ROWS($A$1:A4)),1),"")</f>
        <v>abril</v>
      </c>
      <c r="E4" s="2" t="str">
        <f t="array" aca="1" ref="E4" ca="1">CHOOSE(config!$C$2,IFERROR(INDEX(dados2,MATCH(SMALL((COUNTIF(dados2,"&lt;="&amp;dados2)+(ROW(dados2))/1000),ROWS($A$1:A4)),(COUNTIF(dados2,"&lt;="&amp;dados2)+(ROW(dados2))/1000),0),1),""),IFERROR(INDEX(dados2,MATCH(SMALL((COUNTIF(dados2,"&gt;="&amp;dados2)+(ROW(dados2))/1000),ROWS($A$1:A4)),(COUNTIF(dados2,"&gt;="&amp;dados2)+(ROW(dados2))/1000),0),1),""))</f>
        <v>agosto</v>
      </c>
      <c r="G4" s="6" t="str">
        <f t="array" aca="1" ref="G4" ca="1">IF($O$1="","",IFERROR(CHOOSE(config!$E$2,INDEX(dados3,SMALL(IF(ISNUMBER(SEARCH($O$1,dados3)),ROW(dados3)-ROW($E$1)+1,""),ROWS($A$1:A4)),1),INDEX(dados3,SMALL(IF(RIGHT(dados3,LEN($O$1))=$O$1,ROW(dados3)-ROW($E$1)+1,""),ROWS($A$1:A4)),1),INDEX(dados3,SMALL(IF(LEFT(dados3,LEN($O$1))=$O$1,ROW(dados3)-ROW($E$1)+1,""),ROWS($A$1:A4)),1)),""))</f>
        <v>agosto</v>
      </c>
      <c r="I4" s="2" t="str">
        <f t="array" aca="1" ref="I4" ca="1">IFERROR(INDEX(dados4,MATCH(0,COUNTIF($I$2:I3,dados4),0),1),"")</f>
        <v>agosto</v>
      </c>
      <c r="J4" s="13"/>
      <c r="K4" s="2" t="str">
        <f t="array" aca="1" ref="K4" ca="1">IFERROR(INDEX(dados4,MATCH(0,COUNTIF($K$2:K3,dados4)+IF(COUNTIF(dados4,dados4)&gt;1,0,1),0),1),"")</f>
        <v>agosto</v>
      </c>
      <c r="M4" s="6" t="str">
        <f t="array" aca="1" ref="M4" ca="1">IFERROR(CHOOSE(config!$G$2,INDEX(dados4,MATCH(0,COUNTIF($I$2:I5,dados4),0),1),INDEX(dados4,MATCH(0,COUNTIF($K$2:K5,dados4)+IF(COUNTIF(dados4,dados4)&gt;1,0,1),0),1),IF($O$1="","",IFERROR(CHOOSE(config!$E$2,INDEX(dados3,SMALL(IF(ISNUMBER(SEARCH($O$1,dados3)),ROW(dados3)-ROW($E$1)+1,""),ROWS($A$1:A4)),1),INDEX(dados3,SMALL(IF(RIGHT(dados3,LEN($O$1))=$O$1,ROW(dados3)-ROW($E$1)+1,""),ROWS($A$1:A4)),1),INDEX(dados3,SMALL(IF(LEFT(dados3,LEN($O$1))=$O$1,ROW(dados3)-ROW($E$1)+1,""),ROWS($A$1:A4)),1)),""))),"")</f>
        <v>agosto</v>
      </c>
    </row>
    <row r="5" spans="1:16" x14ac:dyDescent="0.3">
      <c r="A5" s="2" t="s">
        <v>4</v>
      </c>
      <c r="C5" s="2" t="str">
        <f t="array" aca="1" ref="C5" ca="1">IFERROR(INDEX(dados,SMALL(IF(dados&lt;&gt;"",ROW(dados)-ROW($A$1)+1,""),ROWS($A$1:A5)),1),"")</f>
        <v>maio</v>
      </c>
      <c r="E5" s="2" t="str">
        <f t="array" aca="1" ref="E5" ca="1">CHOOSE(config!$C$2,IFERROR(INDEX(dados2,MATCH(SMALL((COUNTIF(dados2,"&lt;="&amp;dados2)+(ROW(dados2))/1000),ROWS($A$1:A5)),(COUNTIF(dados2,"&lt;="&amp;dados2)+(ROW(dados2))/1000),0),1),""),IFERROR(INDEX(dados2,MATCH(SMALL((COUNTIF(dados2,"&gt;="&amp;dados2)+(ROW(dados2))/1000),ROWS($A$1:A5)),(COUNTIF(dados2,"&gt;="&amp;dados2)+(ROW(dados2))/1000),0),1),""))</f>
        <v>dezembro</v>
      </c>
      <c r="G5" s="6" t="str">
        <f t="array" aca="1" ref="G5" ca="1">IF($O$1="","",IFERROR(CHOOSE(config!$E$2,INDEX(dados3,SMALL(IF(ISNUMBER(SEARCH($O$1,dados3)),ROW(dados3)-ROW($E$1)+1,""),ROWS($A$1:A5)),1),INDEX(dados3,SMALL(IF(RIGHT(dados3,LEN($O$1))=$O$1,ROW(dados3)-ROW($E$1)+1,""),ROWS($A$1:A5)),1),INDEX(dados3,SMALL(IF(LEFT(dados3,LEN($O$1))=$O$1,ROW(dados3)-ROW($E$1)+1,""),ROWS($A$1:A5)),1)),""))</f>
        <v>dezembro</v>
      </c>
      <c r="I5" s="2" t="str">
        <f t="array" aca="1" ref="I5" ca="1">IFERROR(INDEX(dados4,MATCH(0,COUNTIF($I$2:I4,dados4),0),1),"")</f>
        <v>dezembro</v>
      </c>
      <c r="J5" s="13"/>
      <c r="K5" s="2" t="str">
        <f t="array" aca="1" ref="K5" ca="1">IFERROR(INDEX(dados4,MATCH(0,COUNTIF($K$2:K4,dados4)+IF(COUNTIF(dados4,dados4)&gt;1,0,1),0),1),"")</f>
        <v>dezembro</v>
      </c>
      <c r="M5" s="6" t="str">
        <f t="array" aca="1" ref="M5" ca="1">IFERROR(CHOOSE(config!$G$2,INDEX(dados4,MATCH(0,COUNTIF($I$2:I6,dados4),0),1),INDEX(dados4,MATCH(0,COUNTIF($K$2:K6,dados4)+IF(COUNTIF(dados4,dados4)&gt;1,0,1),0),1),IF($O$1="","",IFERROR(CHOOSE(config!$E$2,INDEX(dados3,SMALL(IF(ISNUMBER(SEARCH($O$1,dados3)),ROW(dados3)-ROW($E$1)+1,""),ROWS($A$1:A5)),1),INDEX(dados3,SMALL(IF(RIGHT(dados3,LEN($O$1))=$O$1,ROW(dados3)-ROW($E$1)+1,""),ROWS($A$1:A5)),1),INDEX(dados3,SMALL(IF(LEFT(dados3,LEN($O$1))=$O$1,ROW(dados3)-ROW($E$1)+1,""),ROWS($A$1:A5)),1)),""))),"")</f>
        <v>dezembro</v>
      </c>
    </row>
    <row r="6" spans="1:16" x14ac:dyDescent="0.3">
      <c r="A6" s="2" t="s">
        <v>5</v>
      </c>
      <c r="C6" s="2" t="str">
        <f t="array" aca="1" ref="C6" ca="1">IFERROR(INDEX(dados,SMALL(IF(dados&lt;&gt;"",ROW(dados)-ROW($A$1)+1,""),ROWS($A$1:A6)),1),"")</f>
        <v>junho</v>
      </c>
      <c r="E6" s="2" t="str">
        <f t="array" aca="1" ref="E6" ca="1">CHOOSE(config!$C$2,IFERROR(INDEX(dados2,MATCH(SMALL((COUNTIF(dados2,"&lt;="&amp;dados2)+(ROW(dados2))/1000),ROWS($A$1:A6)),(COUNTIF(dados2,"&lt;="&amp;dados2)+(ROW(dados2))/1000),0),1),""),IFERROR(INDEX(dados2,MATCH(SMALL((COUNTIF(dados2,"&gt;="&amp;dados2)+(ROW(dados2))/1000),ROWS($A$1:A6)),(COUNTIF(dados2,"&gt;="&amp;dados2)+(ROW(dados2))/1000),0),1),""))</f>
        <v>dezembro</v>
      </c>
      <c r="G6" s="6" t="str">
        <f t="array" aca="1" ref="G6" ca="1">IF($O$1="","",IFERROR(CHOOSE(config!$E$2,INDEX(dados3,SMALL(IF(ISNUMBER(SEARCH($O$1,dados3)),ROW(dados3)-ROW($E$1)+1,""),ROWS($A$1:A6)),1),INDEX(dados3,SMALL(IF(RIGHT(dados3,LEN($O$1))=$O$1,ROW(dados3)-ROW($E$1)+1,""),ROWS($A$1:A6)),1),INDEX(dados3,SMALL(IF(LEFT(dados3,LEN($O$1))=$O$1,ROW(dados3)-ROW($E$1)+1,""),ROWS($A$1:A6)),1)),""))</f>
        <v>dezembro</v>
      </c>
      <c r="I6" s="2" t="str">
        <f t="array" aca="1" ref="I6" ca="1">IFERROR(INDEX(dados4,MATCH(0,COUNTIF($I$2:I5,dados4),0),1),"")</f>
        <v>fevereiro</v>
      </c>
      <c r="J6" s="13"/>
      <c r="K6" s="2" t="str">
        <f t="array" aca="1" ref="K6" ca="1">IFERROR(INDEX(dados4,MATCH(0,COUNTIF($K$2:K5,dados4)+IF(COUNTIF(dados4,dados4)&gt;1,0,1),0),1),"")</f>
        <v>fevereiro</v>
      </c>
      <c r="M6" s="6" t="str">
        <f t="array" aca="1" ref="M6" ca="1">IFERROR(CHOOSE(config!$G$2,INDEX(dados4,MATCH(0,COUNTIF($I$2:I7,dados4),0),1),INDEX(dados4,MATCH(0,COUNTIF($K$2:K7,dados4)+IF(COUNTIF(dados4,dados4)&gt;1,0,1),0),1),IF($O$1="","",IFERROR(CHOOSE(config!$E$2,INDEX(dados3,SMALL(IF(ISNUMBER(SEARCH($O$1,dados3)),ROW(dados3)-ROW($E$1)+1,""),ROWS($A$1:A6)),1),INDEX(dados3,SMALL(IF(RIGHT(dados3,LEN($O$1))=$O$1,ROW(dados3)-ROW($E$1)+1,""),ROWS($A$1:A6)),1),INDEX(dados3,SMALL(IF(LEFT(dados3,LEN($O$1))=$O$1,ROW(dados3)-ROW($E$1)+1,""),ROWS($A$1:A6)),1)),""))),"")</f>
        <v>dezembro</v>
      </c>
    </row>
    <row r="7" spans="1:16" x14ac:dyDescent="0.3">
      <c r="A7" s="2" t="s">
        <v>6</v>
      </c>
      <c r="C7" s="2" t="str">
        <f t="array" aca="1" ref="C7" ca="1">IFERROR(INDEX(dados,SMALL(IF(dados&lt;&gt;"",ROW(dados)-ROW($A$1)+1,""),ROWS($A$1:A7)),1),"")</f>
        <v>julho</v>
      </c>
      <c r="E7" s="2" t="str">
        <f t="array" aca="1" ref="E7" ca="1">CHOOSE(config!$C$2,IFERROR(INDEX(dados2,MATCH(SMALL((COUNTIF(dados2,"&lt;="&amp;dados2)+(ROW(dados2))/1000),ROWS($A$1:A7)),(COUNTIF(dados2,"&lt;="&amp;dados2)+(ROW(dados2))/1000),0),1),""),IFERROR(INDEX(dados2,MATCH(SMALL((COUNTIF(dados2,"&gt;="&amp;dados2)+(ROW(dados2))/1000),ROWS($A$1:A7)),(COUNTIF(dados2,"&gt;="&amp;dados2)+(ROW(dados2))/1000),0),1),""))</f>
        <v>fevereiro</v>
      </c>
      <c r="G7" s="6" t="str">
        <f t="array" aca="1" ref="G7" ca="1">IF($O$1="","",IFERROR(CHOOSE(config!$E$2,INDEX(dados3,SMALL(IF(ISNUMBER(SEARCH($O$1,dados3)),ROW(dados3)-ROW($E$1)+1,""),ROWS($A$1:A7)),1),INDEX(dados3,SMALL(IF(RIGHT(dados3,LEN($O$1))=$O$1,ROW(dados3)-ROW($E$1)+1,""),ROWS($A$1:A7)),1),INDEX(dados3,SMALL(IF(LEFT(dados3,LEN($O$1))=$O$1,ROW(dados3)-ROW($E$1)+1,""),ROWS($A$1:A7)),1)),""))</f>
        <v>fevereiro</v>
      </c>
      <c r="I7" s="2" t="str">
        <f t="array" aca="1" ref="I7" ca="1">IFERROR(INDEX(dados4,MATCH(0,COUNTIF($I$2:I6,dados4),0),1),"")</f>
        <v>janeiro</v>
      </c>
      <c r="J7" s="13"/>
      <c r="K7" s="2" t="str">
        <f t="array" aca="1" ref="K7" ca="1">IFERROR(INDEX(dados4,MATCH(0,COUNTIF($K$2:K6,dados4)+IF(COUNTIF(dados4,dados4)&gt;1,0,1),0),1),"")</f>
        <v>janeiro</v>
      </c>
      <c r="M7" s="6" t="str">
        <f t="array" aca="1" ref="M7" ca="1">IFERROR(CHOOSE(config!$G$2,INDEX(dados4,MATCH(0,COUNTIF($I$2:I8,dados4),0),1),INDEX(dados4,MATCH(0,COUNTIF($K$2:K8,dados4)+IF(COUNTIF(dados4,dados4)&gt;1,0,1),0),1),IF($O$1="","",IFERROR(CHOOSE(config!$E$2,INDEX(dados3,SMALL(IF(ISNUMBER(SEARCH($O$1,dados3)),ROW(dados3)-ROW($E$1)+1,""),ROWS($A$1:A7)),1),INDEX(dados3,SMALL(IF(RIGHT(dados3,LEN($O$1))=$O$1,ROW(dados3)-ROW($E$1)+1,""),ROWS($A$1:A7)),1),INDEX(dados3,SMALL(IF(LEFT(dados3,LEN($O$1))=$O$1,ROW(dados3)-ROW($E$1)+1,""),ROWS($A$1:A7)),1)),""))),"")</f>
        <v>fevereiro</v>
      </c>
    </row>
    <row r="8" spans="1:16" x14ac:dyDescent="0.3">
      <c r="A8" s="2" t="s">
        <v>7</v>
      </c>
      <c r="C8" s="2" t="str">
        <f t="array" aca="1" ref="C8" ca="1">IFERROR(INDEX(dados,SMALL(IF(dados&lt;&gt;"",ROW(dados)-ROW($A$1)+1,""),ROWS($A$1:A8)),1),"")</f>
        <v>agosto</v>
      </c>
      <c r="E8" s="2" t="str">
        <f t="array" aca="1" ref="E8" ca="1">CHOOSE(config!$C$2,IFERROR(INDEX(dados2,MATCH(SMALL((COUNTIF(dados2,"&lt;="&amp;dados2)+(ROW(dados2))/1000),ROWS($A$1:A8)),(COUNTIF(dados2,"&lt;="&amp;dados2)+(ROW(dados2))/1000),0),1),""),IFERROR(INDEX(dados2,MATCH(SMALL((COUNTIF(dados2,"&gt;="&amp;dados2)+(ROW(dados2))/1000),ROWS($A$1:A8)),(COUNTIF(dados2,"&gt;="&amp;dados2)+(ROW(dados2))/1000),0),1),""))</f>
        <v>fevereiro</v>
      </c>
      <c r="G8" s="6" t="str">
        <f t="array" aca="1" ref="G8" ca="1">IF($O$1="","",IFERROR(CHOOSE(config!$E$2,INDEX(dados3,SMALL(IF(ISNUMBER(SEARCH($O$1,dados3)),ROW(dados3)-ROW($E$1)+1,""),ROWS($A$1:A8)),1),INDEX(dados3,SMALL(IF(RIGHT(dados3,LEN($O$1))=$O$1,ROW(dados3)-ROW($E$1)+1,""),ROWS($A$1:A8)),1),INDEX(dados3,SMALL(IF(LEFT(dados3,LEN($O$1))=$O$1,ROW(dados3)-ROW($E$1)+1,""),ROWS($A$1:A8)),1)),""))</f>
        <v>fevereiro</v>
      </c>
      <c r="I8" s="2" t="str">
        <f t="array" aca="1" ref="I8" ca="1">IFERROR(INDEX(dados4,MATCH(0,COUNTIF($I$2:I7,dados4),0),1),"")</f>
        <v>julho</v>
      </c>
      <c r="J8" s="13"/>
      <c r="K8" s="2" t="str">
        <f t="array" aca="1" ref="K8" ca="1">IFERROR(INDEX(dados4,MATCH(0,COUNTIF($K$2:K7,dados4)+IF(COUNTIF(dados4,dados4)&gt;1,0,1),0),1),"")</f>
        <v>julho</v>
      </c>
      <c r="M8" s="6" t="str">
        <f t="array" aca="1" ref="M8" ca="1">IFERROR(CHOOSE(config!$G$2,INDEX(dados4,MATCH(0,COUNTIF($I$2:I9,dados4),0),1),INDEX(dados4,MATCH(0,COUNTIF($K$2:K9,dados4)+IF(COUNTIF(dados4,dados4)&gt;1,0,1),0),1),IF($O$1="","",IFERROR(CHOOSE(config!$E$2,INDEX(dados3,SMALL(IF(ISNUMBER(SEARCH($O$1,dados3)),ROW(dados3)-ROW($E$1)+1,""),ROWS($A$1:A8)),1),INDEX(dados3,SMALL(IF(RIGHT(dados3,LEN($O$1))=$O$1,ROW(dados3)-ROW($E$1)+1,""),ROWS($A$1:A8)),1),INDEX(dados3,SMALL(IF(LEFT(dados3,LEN($O$1))=$O$1,ROW(dados3)-ROW($E$1)+1,""),ROWS($A$1:A8)),1)),""))),"")</f>
        <v>fevereiro</v>
      </c>
    </row>
    <row r="9" spans="1:16" x14ac:dyDescent="0.3">
      <c r="A9" s="2" t="s">
        <v>8</v>
      </c>
      <c r="C9" s="2" t="str">
        <f t="array" aca="1" ref="C9" ca="1">IFERROR(INDEX(dados,SMALL(IF(dados&lt;&gt;"",ROW(dados)-ROW($A$1)+1,""),ROWS($A$1:A9)),1),"")</f>
        <v>setembro</v>
      </c>
      <c r="E9" s="2" t="str">
        <f t="array" aca="1" ref="E9" ca="1">CHOOSE(config!$C$2,IFERROR(INDEX(dados2,MATCH(SMALL((COUNTIF(dados2,"&lt;="&amp;dados2)+(ROW(dados2))/1000),ROWS($A$1:A9)),(COUNTIF(dados2,"&lt;="&amp;dados2)+(ROW(dados2))/1000),0),1),""),IFERROR(INDEX(dados2,MATCH(SMALL((COUNTIF(dados2,"&gt;="&amp;dados2)+(ROW(dados2))/1000),ROWS($A$1:A9)),(COUNTIF(dados2,"&gt;="&amp;dados2)+(ROW(dados2))/1000),0),1),""))</f>
        <v>janeiro</v>
      </c>
      <c r="G9" s="6" t="str">
        <f t="array" aca="1" ref="G9" ca="1">IF($O$1="","",IFERROR(CHOOSE(config!$E$2,INDEX(dados3,SMALL(IF(ISNUMBER(SEARCH($O$1,dados3)),ROW(dados3)-ROW($E$1)+1,""),ROWS($A$1:A9)),1),INDEX(dados3,SMALL(IF(RIGHT(dados3,LEN($O$1))=$O$1,ROW(dados3)-ROW($E$1)+1,""),ROWS($A$1:A9)),1),INDEX(dados3,SMALL(IF(LEFT(dados3,LEN($O$1))=$O$1,ROW(dados3)-ROW($E$1)+1,""),ROWS($A$1:A9)),1)),""))</f>
        <v>janeiro</v>
      </c>
      <c r="I9" s="2" t="str">
        <f t="array" aca="1" ref="I9" ca="1">IFERROR(INDEX(dados4,MATCH(0,COUNTIF($I$2:I8,dados4),0),1),"")</f>
        <v>junho</v>
      </c>
      <c r="J9" s="13"/>
      <c r="K9" s="2" t="str">
        <f t="array" aca="1" ref="K9" ca="1">IFERROR(INDEX(dados4,MATCH(0,COUNTIF($K$2:K8,dados4)+IF(COUNTIF(dados4,dados4)&gt;1,0,1),0),1),"")</f>
        <v>junho</v>
      </c>
      <c r="M9" s="6" t="str">
        <f t="array" aca="1" ref="M9" ca="1">IFERROR(CHOOSE(config!$G$2,INDEX(dados4,MATCH(0,COUNTIF($I$2:I10,dados4),0),1),INDEX(dados4,MATCH(0,COUNTIF($K$2:K10,dados4)+IF(COUNTIF(dados4,dados4)&gt;1,0,1),0),1),IF($O$1="","",IFERROR(CHOOSE(config!$E$2,INDEX(dados3,SMALL(IF(ISNUMBER(SEARCH($O$1,dados3)),ROW(dados3)-ROW($E$1)+1,""),ROWS($A$1:A9)),1),INDEX(dados3,SMALL(IF(RIGHT(dados3,LEN($O$1))=$O$1,ROW(dados3)-ROW($E$1)+1,""),ROWS($A$1:A9)),1),INDEX(dados3,SMALL(IF(LEFT(dados3,LEN($O$1))=$O$1,ROW(dados3)-ROW($E$1)+1,""),ROWS($A$1:A9)),1)),""))),"")</f>
        <v>janeiro</v>
      </c>
      <c r="P9" s="4" t="s">
        <v>33</v>
      </c>
    </row>
    <row r="10" spans="1:16" x14ac:dyDescent="0.3">
      <c r="A10" s="2" t="s">
        <v>9</v>
      </c>
      <c r="C10" s="2" t="str">
        <f t="array" aca="1" ref="C10" ca="1">IFERROR(INDEX(dados,SMALL(IF(dados&lt;&gt;"",ROW(dados)-ROW($A$1)+1,""),ROWS($A$1:A10)),1),"")</f>
        <v>outubro</v>
      </c>
      <c r="E10" s="2" t="str">
        <f t="array" aca="1" ref="E10" ca="1">CHOOSE(config!$C$2,IFERROR(INDEX(dados2,MATCH(SMALL((COUNTIF(dados2,"&lt;="&amp;dados2)+(ROW(dados2))/1000),ROWS($A$1:A10)),(COUNTIF(dados2,"&lt;="&amp;dados2)+(ROW(dados2))/1000),0),1),""),IFERROR(INDEX(dados2,MATCH(SMALL((COUNTIF(dados2,"&gt;="&amp;dados2)+(ROW(dados2))/1000),ROWS($A$1:A10)),(COUNTIF(dados2,"&gt;="&amp;dados2)+(ROW(dados2))/1000),0),1),""))</f>
        <v>janeiro</v>
      </c>
      <c r="G10" s="6" t="str">
        <f t="array" aca="1" ref="G10" ca="1">IF($O$1="","",IFERROR(CHOOSE(config!$E$2,INDEX(dados3,SMALL(IF(ISNUMBER(SEARCH($O$1,dados3)),ROW(dados3)-ROW($E$1)+1,""),ROWS($A$1:A10)),1),INDEX(dados3,SMALL(IF(RIGHT(dados3,LEN($O$1))=$O$1,ROW(dados3)-ROW($E$1)+1,""),ROWS($A$1:A10)),1),INDEX(dados3,SMALL(IF(LEFT(dados3,LEN($O$1))=$O$1,ROW(dados3)-ROW($E$1)+1,""),ROWS($A$1:A10)),1)),""))</f>
        <v>janeiro</v>
      </c>
      <c r="I10" s="2" t="str">
        <f t="array" aca="1" ref="I10" ca="1">IFERROR(INDEX(dados4,MATCH(0,COUNTIF($I$2:I9,dados4),0),1),"")</f>
        <v>maio</v>
      </c>
      <c r="J10" s="13"/>
      <c r="K10" s="2" t="str">
        <f t="array" aca="1" ref="K10" ca="1">IFERROR(INDEX(dados4,MATCH(0,COUNTIF($K$2:K9,dados4)+IF(COUNTIF(dados4,dados4)&gt;1,0,1),0),1),"")</f>
        <v>maio</v>
      </c>
      <c r="M10" s="6" t="str">
        <f t="array" aca="1" ref="M10" ca="1">IFERROR(CHOOSE(config!$G$2,INDEX(dados4,MATCH(0,COUNTIF($I$2:I11,dados4),0),1),INDEX(dados4,MATCH(0,COUNTIF($K$2:K11,dados4)+IF(COUNTIF(dados4,dados4)&gt;1,0,1),0),1),IF($O$1="","",IFERROR(CHOOSE(config!$E$2,INDEX(dados3,SMALL(IF(ISNUMBER(SEARCH($O$1,dados3)),ROW(dados3)-ROW($E$1)+1,""),ROWS($A$1:A10)),1),INDEX(dados3,SMALL(IF(RIGHT(dados3,LEN($O$1))=$O$1,ROW(dados3)-ROW($E$1)+1,""),ROWS($A$1:A10)),1),INDEX(dados3,SMALL(IF(LEFT(dados3,LEN($O$1))=$O$1,ROW(dados3)-ROW($E$1)+1,""),ROWS($A$1:A10)),1)),""))),"")</f>
        <v>janeiro</v>
      </c>
      <c r="P10" s="4" t="s">
        <v>34</v>
      </c>
    </row>
    <row r="11" spans="1:16" x14ac:dyDescent="0.3">
      <c r="A11" s="2" t="s">
        <v>25</v>
      </c>
      <c r="C11" s="2" t="str">
        <f t="array" aca="1" ref="C11" ca="1">IFERROR(INDEX(dados,SMALL(IF(dados&lt;&gt;"",ROW(dados)-ROW($A$1)+1,""),ROWS($A$1:A11)),1),"")</f>
        <v>novembro</v>
      </c>
      <c r="E11" s="2" t="str">
        <f t="array" aca="1" ref="E11" ca="1">CHOOSE(config!$C$2,IFERROR(INDEX(dados2,MATCH(SMALL((COUNTIF(dados2,"&lt;="&amp;dados2)+(ROW(dados2))/1000),ROWS($A$1:A11)),(COUNTIF(dados2,"&lt;="&amp;dados2)+(ROW(dados2))/1000),0),1),""),IFERROR(INDEX(dados2,MATCH(SMALL((COUNTIF(dados2,"&gt;="&amp;dados2)+(ROW(dados2))/1000),ROWS($A$1:A11)),(COUNTIF(dados2,"&gt;="&amp;dados2)+(ROW(dados2))/1000),0),1),""))</f>
        <v>janeiro</v>
      </c>
      <c r="G11" s="6" t="str">
        <f t="array" aca="1" ref="G11" ca="1">IF($O$1="","",IFERROR(CHOOSE(config!$E$2,INDEX(dados3,SMALL(IF(ISNUMBER(SEARCH($O$1,dados3)),ROW(dados3)-ROW($E$1)+1,""),ROWS($A$1:A11)),1),INDEX(dados3,SMALL(IF(RIGHT(dados3,LEN($O$1))=$O$1,ROW(dados3)-ROW($E$1)+1,""),ROWS($A$1:A11)),1),INDEX(dados3,SMALL(IF(LEFT(dados3,LEN($O$1))=$O$1,ROW(dados3)-ROW($E$1)+1,""),ROWS($A$1:A11)),1)),""))</f>
        <v>janeiro</v>
      </c>
      <c r="I11" s="2" t="str">
        <f t="array" aca="1" ref="I11" ca="1">IFERROR(INDEX(dados4,MATCH(0,COUNTIF($I$2:I10,dados4),0),1),"")</f>
        <v>março</v>
      </c>
      <c r="J11" s="13"/>
      <c r="K11" s="2" t="str">
        <f t="array" aca="1" ref="K11" ca="1">IFERROR(INDEX(dados4,MATCH(0,COUNTIF($K$2:K10,dados4)+IF(COUNTIF(dados4,dados4)&gt;1,0,1),0),1),"")</f>
        <v>março</v>
      </c>
      <c r="M11" s="6" t="str">
        <f t="array" aca="1" ref="M11" ca="1">IFERROR(CHOOSE(config!$G$2,INDEX(dados4,MATCH(0,COUNTIF($I$2:I12,dados4),0),1),INDEX(dados4,MATCH(0,COUNTIF($K$2:K12,dados4)+IF(COUNTIF(dados4,dados4)&gt;1,0,1),0),1),IF($O$1="","",IFERROR(CHOOSE(config!$E$2,INDEX(dados3,SMALL(IF(ISNUMBER(SEARCH($O$1,dados3)),ROW(dados3)-ROW($E$1)+1,""),ROWS($A$1:A11)),1),INDEX(dados3,SMALL(IF(RIGHT(dados3,LEN($O$1))=$O$1,ROW(dados3)-ROW($E$1)+1,""),ROWS($A$1:A11)),1),INDEX(dados3,SMALL(IF(LEFT(dados3,LEN($O$1))=$O$1,ROW(dados3)-ROW($E$1)+1,""),ROWS($A$1:A11)),1)),""))),"")</f>
        <v>janeiro</v>
      </c>
      <c r="P11" s="4" t="s">
        <v>35</v>
      </c>
    </row>
    <row r="12" spans="1:16" x14ac:dyDescent="0.3">
      <c r="A12" s="2" t="s">
        <v>10</v>
      </c>
      <c r="C12" s="2" t="str">
        <f t="array" aca="1" ref="C12" ca="1">IFERROR(INDEX(dados,SMALL(IF(dados&lt;&gt;"",ROW(dados)-ROW($A$1)+1,""),ROWS($A$1:A12)),1),"")</f>
        <v>dezembro</v>
      </c>
      <c r="E12" s="2" t="str">
        <f t="array" aca="1" ref="E12" ca="1">CHOOSE(config!$C$2,IFERROR(INDEX(dados2,MATCH(SMALL((COUNTIF(dados2,"&lt;="&amp;dados2)+(ROW(dados2))/1000),ROWS($A$1:A12)),(COUNTIF(dados2,"&lt;="&amp;dados2)+(ROW(dados2))/1000),0),1),""),IFERROR(INDEX(dados2,MATCH(SMALL((COUNTIF(dados2,"&gt;="&amp;dados2)+(ROW(dados2))/1000),ROWS($A$1:A12)),(COUNTIF(dados2,"&gt;="&amp;dados2)+(ROW(dados2))/1000),0),1),""))</f>
        <v>julho</v>
      </c>
      <c r="G12" s="6" t="str">
        <f t="array" aca="1" ref="G12" ca="1">IF($O$1="","",IFERROR(CHOOSE(config!$E$2,INDEX(dados3,SMALL(IF(ISNUMBER(SEARCH($O$1,dados3)),ROW(dados3)-ROW($E$1)+1,""),ROWS($A$1:A12)),1),INDEX(dados3,SMALL(IF(RIGHT(dados3,LEN($O$1))=$O$1,ROW(dados3)-ROW($E$1)+1,""),ROWS($A$1:A12)),1),INDEX(dados3,SMALL(IF(LEFT(dados3,LEN($O$1))=$O$1,ROW(dados3)-ROW($E$1)+1,""),ROWS($A$1:A12)),1)),""))</f>
        <v>julho</v>
      </c>
      <c r="I12" s="2" t="str">
        <f t="array" aca="1" ref="I12" ca="1">IFERROR(INDEX(dados4,MATCH(0,COUNTIF($I$2:I11,dados4),0),1),"")</f>
        <v>novembro</v>
      </c>
      <c r="J12" s="13"/>
      <c r="K12" s="2" t="str">
        <f t="array" aca="1" ref="K12" ca="1">IFERROR(INDEX(dados4,MATCH(0,COUNTIF($K$2:K11,dados4)+IF(COUNTIF(dados4,dados4)&gt;1,0,1),0),1),"")</f>
        <v>novembro</v>
      </c>
      <c r="M12" s="6" t="str">
        <f t="array" aca="1" ref="M12" ca="1">IFERROR(CHOOSE(config!$G$2,INDEX(dados4,MATCH(0,COUNTIF($I$2:I13,dados4),0),1),INDEX(dados4,MATCH(0,COUNTIF($K$2:K13,dados4)+IF(COUNTIF(dados4,dados4)&gt;1,0,1),0),1),IF($O$1="","",IFERROR(CHOOSE(config!$E$2,INDEX(dados3,SMALL(IF(ISNUMBER(SEARCH($O$1,dados3)),ROW(dados3)-ROW($E$1)+1,""),ROWS($A$1:A12)),1),INDEX(dados3,SMALL(IF(RIGHT(dados3,LEN($O$1))=$O$1,ROW(dados3)-ROW($E$1)+1,""),ROWS($A$1:A12)),1),INDEX(dados3,SMALL(IF(LEFT(dados3,LEN($O$1))=$O$1,ROW(dados3)-ROW($E$1)+1,""),ROWS($A$1:A12)),1)),""))),"")</f>
        <v>julho</v>
      </c>
    </row>
    <row r="13" spans="1:16" x14ac:dyDescent="0.3">
      <c r="A13" s="2" t="s">
        <v>0</v>
      </c>
      <c r="C13" s="2" t="str">
        <f t="array" aca="1" ref="C13" ca="1">IFERROR(INDEX(dados,SMALL(IF(dados&lt;&gt;"",ROW(dados)-ROW($A$1)+1,""),ROWS($A$1:A13)),1),"")</f>
        <v>janeiro</v>
      </c>
      <c r="E13" s="2" t="str">
        <f t="array" aca="1" ref="E13" ca="1">CHOOSE(config!$C$2,IFERROR(INDEX(dados2,MATCH(SMALL((COUNTIF(dados2,"&lt;="&amp;dados2)+(ROW(dados2))/1000),ROWS($A$1:A13)),(COUNTIF(dados2,"&lt;="&amp;dados2)+(ROW(dados2))/1000),0),1),""),IFERROR(INDEX(dados2,MATCH(SMALL((COUNTIF(dados2,"&gt;="&amp;dados2)+(ROW(dados2))/1000),ROWS($A$1:A13)),(COUNTIF(dados2,"&gt;="&amp;dados2)+(ROW(dados2))/1000),0),1),""))</f>
        <v>julho</v>
      </c>
      <c r="G13" s="6" t="str">
        <f t="array" aca="1" ref="G13" ca="1">IF($O$1="","",IFERROR(CHOOSE(config!$E$2,INDEX(dados3,SMALL(IF(ISNUMBER(SEARCH($O$1,dados3)),ROW(dados3)-ROW($E$1)+1,""),ROWS($A$1:A13)),1),INDEX(dados3,SMALL(IF(RIGHT(dados3,LEN($O$1))=$O$1,ROW(dados3)-ROW($E$1)+1,""),ROWS($A$1:A13)),1),INDEX(dados3,SMALL(IF(LEFT(dados3,LEN($O$1))=$O$1,ROW(dados3)-ROW($E$1)+1,""),ROWS($A$1:A13)),1)),""))</f>
        <v>julho</v>
      </c>
      <c r="I13" s="2" t="str">
        <f t="array" aca="1" ref="I13" ca="1">IFERROR(INDEX(dados4,MATCH(0,COUNTIF($I$2:I12,dados4),0),1),"")</f>
        <v>outubro</v>
      </c>
      <c r="J13" s="13"/>
      <c r="K13" s="2" t="str">
        <f t="array" aca="1" ref="K13" ca="1">IFERROR(INDEX(dados4,MATCH(0,COUNTIF($K$2:K12,dados4)+IF(COUNTIF(dados4,dados4)&gt;1,0,1),0),1),"")</f>
        <v>outubro</v>
      </c>
      <c r="M13" s="6" t="str">
        <f t="array" aca="1" ref="M13" ca="1">IFERROR(CHOOSE(config!$G$2,INDEX(dados4,MATCH(0,COUNTIF($I$2:I14,dados4),0),1),INDEX(dados4,MATCH(0,COUNTIF($K$2:K14,dados4)+IF(COUNTIF(dados4,dados4)&gt;1,0,1),0),1),IF($O$1="","",IFERROR(CHOOSE(config!$E$2,INDEX(dados3,SMALL(IF(ISNUMBER(SEARCH($O$1,dados3)),ROW(dados3)-ROW($E$1)+1,""),ROWS($A$1:A13)),1),INDEX(dados3,SMALL(IF(RIGHT(dados3,LEN($O$1))=$O$1,ROW(dados3)-ROW($E$1)+1,""),ROWS($A$1:A13)),1),INDEX(dados3,SMALL(IF(LEFT(dados3,LEN($O$1))=$O$1,ROW(dados3)-ROW($E$1)+1,""),ROWS($A$1:A13)),1)),""))),"")</f>
        <v>julho</v>
      </c>
    </row>
    <row r="14" spans="1:16" x14ac:dyDescent="0.3">
      <c r="A14" s="2" t="s">
        <v>1</v>
      </c>
      <c r="C14" s="2" t="str">
        <f t="array" aca="1" ref="C14" ca="1">IFERROR(INDEX(dados,SMALL(IF(dados&lt;&gt;"",ROW(dados)-ROW($A$1)+1,""),ROWS($A$1:A14)),1),"")</f>
        <v>fevereiro</v>
      </c>
      <c r="E14" s="2" t="str">
        <f t="array" aca="1" ref="E14" ca="1">CHOOSE(config!$C$2,IFERROR(INDEX(dados2,MATCH(SMALL((COUNTIF(dados2,"&lt;="&amp;dados2)+(ROW(dados2))/1000),ROWS($A$1:A14)),(COUNTIF(dados2,"&lt;="&amp;dados2)+(ROW(dados2))/1000),0),1),""),IFERROR(INDEX(dados2,MATCH(SMALL((COUNTIF(dados2,"&gt;="&amp;dados2)+(ROW(dados2))/1000),ROWS($A$1:A14)),(COUNTIF(dados2,"&gt;="&amp;dados2)+(ROW(dados2))/1000),0),1),""))</f>
        <v>junho</v>
      </c>
      <c r="G14" s="6" t="str">
        <f t="array" aca="1" ref="G14" ca="1">IF($O$1="","",IFERROR(CHOOSE(config!$E$2,INDEX(dados3,SMALL(IF(ISNUMBER(SEARCH($O$1,dados3)),ROW(dados3)-ROW($E$1)+1,""),ROWS($A$1:A14)),1),INDEX(dados3,SMALL(IF(RIGHT(dados3,LEN($O$1))=$O$1,ROW(dados3)-ROW($E$1)+1,""),ROWS($A$1:A14)),1),INDEX(dados3,SMALL(IF(LEFT(dados3,LEN($O$1))=$O$1,ROW(dados3)-ROW($E$1)+1,""),ROWS($A$1:A14)),1)),""))</f>
        <v>junho</v>
      </c>
      <c r="I14" s="2" t="str">
        <f t="array" aca="1" ref="I14" ca="1">IFERROR(INDEX(dados4,MATCH(0,COUNTIF($I$2:I13,dados4),0),1),"")</f>
        <v>setembro</v>
      </c>
      <c r="J14" s="13"/>
      <c r="K14" s="2" t="str">
        <f t="array" aca="1" ref="K14" ca="1">IFERROR(INDEX(dados4,MATCH(0,COUNTIF($K$2:K13,dados4)+IF(COUNTIF(dados4,dados4)&gt;1,0,1),0),1),"")</f>
        <v>setembro</v>
      </c>
      <c r="L14" s="12"/>
      <c r="M14" s="6" t="str">
        <f t="array" aca="1" ref="M14" ca="1">IFERROR(CHOOSE(config!$G$2,INDEX(dados4,MATCH(0,COUNTIF($I$2:I15,dados4),0),1),INDEX(dados4,MATCH(0,COUNTIF($K$2:K15,dados4)+IF(COUNTIF(dados4,dados4)&gt;1,0,1),0),1),IF($O$1="","",IFERROR(CHOOSE(config!$E$2,INDEX(dados3,SMALL(IF(ISNUMBER(SEARCH($O$1,dados3)),ROW(dados3)-ROW($E$1)+1,""),ROWS($A$1:A14)),1),INDEX(dados3,SMALL(IF(RIGHT(dados3,LEN($O$1))=$O$1,ROW(dados3)-ROW($E$1)+1,""),ROWS($A$1:A14)),1),INDEX(dados3,SMALL(IF(LEFT(dados3,LEN($O$1))=$O$1,ROW(dados3)-ROW($E$1)+1,""),ROWS($A$1:A14)),1)),""))),"")</f>
        <v>junho</v>
      </c>
      <c r="P14" s="4" t="s">
        <v>16</v>
      </c>
    </row>
    <row r="15" spans="1:16" x14ac:dyDescent="0.3">
      <c r="A15" s="2" t="s">
        <v>2</v>
      </c>
      <c r="C15" s="2" t="str">
        <f t="array" aca="1" ref="C15" ca="1">IFERROR(INDEX(dados,SMALL(IF(dados&lt;&gt;"",ROW(dados)-ROW($A$1)+1,""),ROWS($A$1:A15)),1),"")</f>
        <v>março</v>
      </c>
      <c r="E15" s="2" t="str">
        <f t="array" aca="1" ref="E15" ca="1">CHOOSE(config!$C$2,IFERROR(INDEX(dados2,MATCH(SMALL((COUNTIF(dados2,"&lt;="&amp;dados2)+(ROW(dados2))/1000),ROWS($A$1:A15)),(COUNTIF(dados2,"&lt;="&amp;dados2)+(ROW(dados2))/1000),0),1),""),IFERROR(INDEX(dados2,MATCH(SMALL((COUNTIF(dados2,"&gt;="&amp;dados2)+(ROW(dados2))/1000),ROWS($A$1:A15)),(COUNTIF(dados2,"&gt;="&amp;dados2)+(ROW(dados2))/1000),0),1),""))</f>
        <v>junho</v>
      </c>
      <c r="G15" s="6" t="str">
        <f t="array" aca="1" ref="G15" ca="1">IF($O$1="","",IFERROR(CHOOSE(config!$E$2,INDEX(dados3,SMALL(IF(ISNUMBER(SEARCH($O$1,dados3)),ROW(dados3)-ROW($E$1)+1,""),ROWS($A$1:A15)),1),INDEX(dados3,SMALL(IF(RIGHT(dados3,LEN($O$1))=$O$1,ROW(dados3)-ROW($E$1)+1,""),ROWS($A$1:A15)),1),INDEX(dados3,SMALL(IF(LEFT(dados3,LEN($O$1))=$O$1,ROW(dados3)-ROW($E$1)+1,""),ROWS($A$1:A15)),1)),""))</f>
        <v>junho</v>
      </c>
      <c r="I15" s="2" t="str">
        <f t="array" aca="1" ref="I15" ca="1">IFERROR(INDEX(dados4,MATCH(0,COUNTIF($I$2:I14,dados4),0),1),"")</f>
        <v/>
      </c>
      <c r="J15" s="13"/>
      <c r="K15" s="2" t="str">
        <f t="array" aca="1" ref="K15" ca="1">IFERROR(INDEX(dados4,MATCH(0,COUNTIF($K$2:K14,dados4)+IF(COUNTIF(dados4,dados4)&gt;1,0,1),0),1),"")</f>
        <v/>
      </c>
      <c r="M15" s="6" t="str">
        <f t="array" aca="1" ref="M15" ca="1">IFERROR(CHOOSE(config!$G$2,INDEX(dados4,MATCH(0,COUNTIF($I$2:I16,dados4),0),1),INDEX(dados4,MATCH(0,COUNTIF($K$2:K16,dados4)+IF(COUNTIF(dados4,dados4)&gt;1,0,1),0),1),IF($O$1="","",IFERROR(CHOOSE(config!$E$2,INDEX(dados3,SMALL(IF(ISNUMBER(SEARCH($O$1,dados3)),ROW(dados3)-ROW($E$1)+1,""),ROWS($A$1:A15)),1),INDEX(dados3,SMALL(IF(RIGHT(dados3,LEN($O$1))=$O$1,ROW(dados3)-ROW($E$1)+1,""),ROWS($A$1:A15)),1),INDEX(dados3,SMALL(IF(LEFT(dados3,LEN($O$1))=$O$1,ROW(dados3)-ROW($E$1)+1,""),ROWS($A$1:A15)),1)),""))),"")</f>
        <v>junho</v>
      </c>
      <c r="P15" s="4" t="s">
        <v>17</v>
      </c>
    </row>
    <row r="16" spans="1:16" x14ac:dyDescent="0.3">
      <c r="A16" s="2" t="s">
        <v>3</v>
      </c>
      <c r="C16" s="2" t="str">
        <f t="array" aca="1" ref="C16" ca="1">IFERROR(INDEX(dados,SMALL(IF(dados&lt;&gt;"",ROW(dados)-ROW($A$1)+1,""),ROWS($A$1:A16)),1),"")</f>
        <v>abril</v>
      </c>
      <c r="E16" s="2" t="str">
        <f t="array" aca="1" ref="E16" ca="1">CHOOSE(config!$C$2,IFERROR(INDEX(dados2,MATCH(SMALL((COUNTIF(dados2,"&lt;="&amp;dados2)+(ROW(dados2))/1000),ROWS($A$1:A16)),(COUNTIF(dados2,"&lt;="&amp;dados2)+(ROW(dados2))/1000),0),1),""),IFERROR(INDEX(dados2,MATCH(SMALL((COUNTIF(dados2,"&gt;="&amp;dados2)+(ROW(dados2))/1000),ROWS($A$1:A16)),(COUNTIF(dados2,"&gt;="&amp;dados2)+(ROW(dados2))/1000),0),1),""))</f>
        <v>maio</v>
      </c>
      <c r="G16" s="6" t="str">
        <f t="array" aca="1" ref="G16" ca="1">IF($O$1="","",IFERROR(CHOOSE(config!$E$2,INDEX(dados3,SMALL(IF(ISNUMBER(SEARCH($O$1,dados3)),ROW(dados3)-ROW($E$1)+1,""),ROWS($A$1:A16)),1),INDEX(dados3,SMALL(IF(RIGHT(dados3,LEN($O$1))=$O$1,ROW(dados3)-ROW($E$1)+1,""),ROWS($A$1:A16)),1),INDEX(dados3,SMALL(IF(LEFT(dados3,LEN($O$1))=$O$1,ROW(dados3)-ROW($E$1)+1,""),ROWS($A$1:A16)),1)),""))</f>
        <v>maio</v>
      </c>
      <c r="I16" s="2" t="str">
        <f t="array" aca="1" ref="I16" ca="1">IFERROR(INDEX(dados4,MATCH(0,COUNTIF($I$2:I15,dados4),0),1),"")</f>
        <v/>
      </c>
      <c r="J16" s="13"/>
      <c r="K16" s="2" t="str">
        <f t="array" aca="1" ref="K16" ca="1">IFERROR(INDEX(dados4,MATCH(0,COUNTIF($K$2:K15,dados4)+IF(COUNTIF(dados4,dados4)&gt;1,0,1),0),1),"")</f>
        <v/>
      </c>
      <c r="M16" s="6" t="str">
        <f t="array" aca="1" ref="M16" ca="1">IFERROR(CHOOSE(config!$G$2,INDEX(dados4,MATCH(0,COUNTIF($I$2:I17,dados4),0),1),INDEX(dados4,MATCH(0,COUNTIF($K$2:K17,dados4)+IF(COUNTIF(dados4,dados4)&gt;1,0,1),0),1),IF($O$1="","",IFERROR(CHOOSE(config!$E$2,INDEX(dados3,SMALL(IF(ISNUMBER(SEARCH($O$1,dados3)),ROW(dados3)-ROW($E$1)+1,""),ROWS($A$1:A16)),1),INDEX(dados3,SMALL(IF(RIGHT(dados3,LEN($O$1))=$O$1,ROW(dados3)-ROW($E$1)+1,""),ROWS($A$1:A16)),1),INDEX(dados3,SMALL(IF(LEFT(dados3,LEN($O$1))=$O$1,ROW(dados3)-ROW($E$1)+1,""),ROWS($A$1:A16)),1)),""))),"")</f>
        <v>maio</v>
      </c>
      <c r="P16" s="4" t="s">
        <v>18</v>
      </c>
    </row>
    <row r="17" spans="1:16" x14ac:dyDescent="0.3">
      <c r="A17" s="2" t="s">
        <v>4</v>
      </c>
      <c r="C17" s="2" t="str">
        <f t="array" aca="1" ref="C17" ca="1">IFERROR(INDEX(dados,SMALL(IF(dados&lt;&gt;"",ROW(dados)-ROW($A$1)+1,""),ROWS($A$1:A17)),1),"")</f>
        <v>maio</v>
      </c>
      <c r="E17" s="2" t="str">
        <f t="array" aca="1" ref="E17" ca="1">CHOOSE(config!$C$2,IFERROR(INDEX(dados2,MATCH(SMALL((COUNTIF(dados2,"&lt;="&amp;dados2)+(ROW(dados2))/1000),ROWS($A$1:A17)),(COUNTIF(dados2,"&lt;="&amp;dados2)+(ROW(dados2))/1000),0),1),""),IFERROR(INDEX(dados2,MATCH(SMALL((COUNTIF(dados2,"&gt;="&amp;dados2)+(ROW(dados2))/1000),ROWS($A$1:A17)),(COUNTIF(dados2,"&gt;="&amp;dados2)+(ROW(dados2))/1000),0),1),""))</f>
        <v>maio</v>
      </c>
      <c r="G17" s="6" t="str">
        <f t="array" aca="1" ref="G17" ca="1">IF($O$1="","",IFERROR(CHOOSE(config!$E$2,INDEX(dados3,SMALL(IF(ISNUMBER(SEARCH($O$1,dados3)),ROW(dados3)-ROW($E$1)+1,""),ROWS($A$1:A17)),1),INDEX(dados3,SMALL(IF(RIGHT(dados3,LEN($O$1))=$O$1,ROW(dados3)-ROW($E$1)+1,""),ROWS($A$1:A17)),1),INDEX(dados3,SMALL(IF(LEFT(dados3,LEN($O$1))=$O$1,ROW(dados3)-ROW($E$1)+1,""),ROWS($A$1:A17)),1)),""))</f>
        <v>maio</v>
      </c>
      <c r="I17" s="2" t="str">
        <f t="array" aca="1" ref="I17" ca="1">IFERROR(INDEX(dados4,MATCH(0,COUNTIF($I$2:I16,dados4),0),1),"")</f>
        <v/>
      </c>
      <c r="J17" s="13"/>
      <c r="K17" s="2" t="str">
        <f t="array" aca="1" ref="K17" ca="1">IFERROR(INDEX(dados4,MATCH(0,COUNTIF($K$2:K16,dados4)+IF(COUNTIF(dados4,dados4)&gt;1,0,1),0),1),"")</f>
        <v/>
      </c>
      <c r="M17" s="6" t="str">
        <f t="array" aca="1" ref="M17" ca="1">IFERROR(CHOOSE(config!$G$2,INDEX(dados4,MATCH(0,COUNTIF($I$2:I18,dados4),0),1),INDEX(dados4,MATCH(0,COUNTIF($K$2:K18,dados4)+IF(COUNTIF(dados4,dados4)&gt;1,0,1),0),1),IF($O$1="","",IFERROR(CHOOSE(config!$E$2,INDEX(dados3,SMALL(IF(ISNUMBER(SEARCH($O$1,dados3)),ROW(dados3)-ROW($E$1)+1,""),ROWS($A$1:A17)),1),INDEX(dados3,SMALL(IF(RIGHT(dados3,LEN($O$1))=$O$1,ROW(dados3)-ROW($E$1)+1,""),ROWS($A$1:A17)),1),INDEX(dados3,SMALL(IF(LEFT(dados3,LEN($O$1))=$O$1,ROW(dados3)-ROW($E$1)+1,""),ROWS($A$1:A17)),1)),""))),"")</f>
        <v>maio</v>
      </c>
    </row>
    <row r="18" spans="1:16" x14ac:dyDescent="0.3">
      <c r="A18" s="2" t="s">
        <v>5</v>
      </c>
      <c r="C18" s="2" t="str">
        <f t="array" aca="1" ref="C18" ca="1">IFERROR(INDEX(dados,SMALL(IF(dados&lt;&gt;"",ROW(dados)-ROW($A$1)+1,""),ROWS($A$1:A18)),1),"")</f>
        <v>junho</v>
      </c>
      <c r="E18" s="2" t="str">
        <f t="array" aca="1" ref="E18" ca="1">CHOOSE(config!$C$2,IFERROR(INDEX(dados2,MATCH(SMALL((COUNTIF(dados2,"&lt;="&amp;dados2)+(ROW(dados2))/1000),ROWS($A$1:A18)),(COUNTIF(dados2,"&lt;="&amp;dados2)+(ROW(dados2))/1000),0),1),""),IFERROR(INDEX(dados2,MATCH(SMALL((COUNTIF(dados2,"&gt;="&amp;dados2)+(ROW(dados2))/1000),ROWS($A$1:A18)),(COUNTIF(dados2,"&gt;="&amp;dados2)+(ROW(dados2))/1000),0),1),""))</f>
        <v>março</v>
      </c>
      <c r="G18" s="6" t="str">
        <f t="array" aca="1" ref="G18" ca="1">IF($O$1="","",IFERROR(CHOOSE(config!$E$2,INDEX(dados3,SMALL(IF(ISNUMBER(SEARCH($O$1,dados3)),ROW(dados3)-ROW($E$1)+1,""),ROWS($A$1:A18)),1),INDEX(dados3,SMALL(IF(RIGHT(dados3,LEN($O$1))=$O$1,ROW(dados3)-ROW($E$1)+1,""),ROWS($A$1:A18)),1),INDEX(dados3,SMALL(IF(LEFT(dados3,LEN($O$1))=$O$1,ROW(dados3)-ROW($E$1)+1,""),ROWS($A$1:A18)),1)),""))</f>
        <v>março</v>
      </c>
      <c r="I18" s="2" t="str">
        <f t="array" aca="1" ref="I18" ca="1">IFERROR(INDEX(dados4,MATCH(0,COUNTIF($I$2:I17,dados4),0),1),"")</f>
        <v/>
      </c>
      <c r="J18" s="13"/>
      <c r="K18" s="2" t="str">
        <f t="array" aca="1" ref="K18" ca="1">IFERROR(INDEX(dados4,MATCH(0,COUNTIF($K$2:K17,dados4)+IF(COUNTIF(dados4,dados4)&gt;1,0,1),0),1),"")</f>
        <v/>
      </c>
      <c r="M18" s="6" t="str">
        <f t="array" aca="1" ref="M18" ca="1">IFERROR(CHOOSE(config!$G$2,INDEX(dados4,MATCH(0,COUNTIF($I$2:I19,dados4),0),1),INDEX(dados4,MATCH(0,COUNTIF($K$2:K19,dados4)+IF(COUNTIF(dados4,dados4)&gt;1,0,1),0),1),IF($O$1="","",IFERROR(CHOOSE(config!$E$2,INDEX(dados3,SMALL(IF(ISNUMBER(SEARCH($O$1,dados3)),ROW(dados3)-ROW($E$1)+1,""),ROWS($A$1:A18)),1),INDEX(dados3,SMALL(IF(RIGHT(dados3,LEN($O$1))=$O$1,ROW(dados3)-ROW($E$1)+1,""),ROWS($A$1:A18)),1),INDEX(dados3,SMALL(IF(LEFT(dados3,LEN($O$1))=$O$1,ROW(dados3)-ROW($E$1)+1,""),ROWS($A$1:A18)),1)),""))),"")</f>
        <v>março</v>
      </c>
      <c r="P18" s="4" t="s">
        <v>26</v>
      </c>
    </row>
    <row r="19" spans="1:16" x14ac:dyDescent="0.3">
      <c r="A19" s="2" t="s">
        <v>6</v>
      </c>
      <c r="C19" s="2" t="str">
        <f t="array" aca="1" ref="C19" ca="1">IFERROR(INDEX(dados,SMALL(IF(dados&lt;&gt;"",ROW(dados)-ROW($A$1)+1,""),ROWS($A$1:A19)),1),"")</f>
        <v>julho</v>
      </c>
      <c r="E19" s="2" t="str">
        <f t="array" aca="1" ref="E19" ca="1">CHOOSE(config!$C$2,IFERROR(INDEX(dados2,MATCH(SMALL((COUNTIF(dados2,"&lt;="&amp;dados2)+(ROW(dados2))/1000),ROWS($A$1:A19)),(COUNTIF(dados2,"&lt;="&amp;dados2)+(ROW(dados2))/1000),0),1),""),IFERROR(INDEX(dados2,MATCH(SMALL((COUNTIF(dados2,"&gt;="&amp;dados2)+(ROW(dados2))/1000),ROWS($A$1:A19)),(COUNTIF(dados2,"&gt;="&amp;dados2)+(ROW(dados2))/1000),0),1),""))</f>
        <v>março</v>
      </c>
      <c r="G19" s="6" t="str">
        <f t="array" aca="1" ref="G19" ca="1">IF($O$1="","",IFERROR(CHOOSE(config!$E$2,INDEX(dados3,SMALL(IF(ISNUMBER(SEARCH($O$1,dados3)),ROW(dados3)-ROW($E$1)+1,""),ROWS($A$1:A19)),1),INDEX(dados3,SMALL(IF(RIGHT(dados3,LEN($O$1))=$O$1,ROW(dados3)-ROW($E$1)+1,""),ROWS($A$1:A19)),1),INDEX(dados3,SMALL(IF(LEFT(dados3,LEN($O$1))=$O$1,ROW(dados3)-ROW($E$1)+1,""),ROWS($A$1:A19)),1)),""))</f>
        <v>março</v>
      </c>
      <c r="I19" s="2" t="str">
        <f t="array" aca="1" ref="I19" ca="1">IFERROR(INDEX(dados4,MATCH(0,COUNTIF($I$2:I18,dados4),0),1),"")</f>
        <v/>
      </c>
      <c r="J19" s="13"/>
      <c r="K19" s="2" t="str">
        <f t="array" aca="1" ref="K19" ca="1">IFERROR(INDEX(dados4,MATCH(0,COUNTIF($K$2:K18,dados4)+IF(COUNTIF(dados4,dados4)&gt;1,0,1),0),1),"")</f>
        <v/>
      </c>
      <c r="M19" s="6" t="str">
        <f t="array" aca="1" ref="M19" ca="1">IFERROR(CHOOSE(config!$G$2,INDEX(dados4,MATCH(0,COUNTIF($I$2:I20,dados4),0),1),INDEX(dados4,MATCH(0,COUNTIF($K$2:K20,dados4)+IF(COUNTIF(dados4,dados4)&gt;1,0,1),0),1),IF($O$1="","",IFERROR(CHOOSE(config!$E$2,INDEX(dados3,SMALL(IF(ISNUMBER(SEARCH($O$1,dados3)),ROW(dados3)-ROW($E$1)+1,""),ROWS($A$1:A19)),1),INDEX(dados3,SMALL(IF(RIGHT(dados3,LEN($O$1))=$O$1,ROW(dados3)-ROW($E$1)+1,""),ROWS($A$1:A19)),1),INDEX(dados3,SMALL(IF(LEFT(dados3,LEN($O$1))=$O$1,ROW(dados3)-ROW($E$1)+1,""),ROWS($A$1:A19)),1)),""))),"")</f>
        <v>março</v>
      </c>
      <c r="P19" s="4" t="s">
        <v>27</v>
      </c>
    </row>
    <row r="20" spans="1:16" x14ac:dyDescent="0.3">
      <c r="A20" s="2" t="s">
        <v>7</v>
      </c>
      <c r="C20" s="2" t="str">
        <f t="array" aca="1" ref="C20" ca="1">IFERROR(INDEX(dados,SMALL(IF(dados&lt;&gt;"",ROW(dados)-ROW($A$1)+1,""),ROWS($A$1:A20)),1),"")</f>
        <v>agosto</v>
      </c>
      <c r="E20" s="2" t="str">
        <f t="array" aca="1" ref="E20" ca="1">CHOOSE(config!$C$2,IFERROR(INDEX(dados2,MATCH(SMALL((COUNTIF(dados2,"&lt;="&amp;dados2)+(ROW(dados2))/1000),ROWS($A$1:A20)),(COUNTIF(dados2,"&lt;="&amp;dados2)+(ROW(dados2))/1000),0),1),""),IFERROR(INDEX(dados2,MATCH(SMALL((COUNTIF(dados2,"&gt;="&amp;dados2)+(ROW(dados2))/1000),ROWS($A$1:A20)),(COUNTIF(dados2,"&gt;="&amp;dados2)+(ROW(dados2))/1000),0),1),""))</f>
        <v>novembro</v>
      </c>
      <c r="G20" s="6" t="str">
        <f t="array" aca="1" ref="G20" ca="1">IF($O$1="","",IFERROR(CHOOSE(config!$E$2,INDEX(dados3,SMALL(IF(ISNUMBER(SEARCH($O$1,dados3)),ROW(dados3)-ROW($E$1)+1,""),ROWS($A$1:A20)),1),INDEX(dados3,SMALL(IF(RIGHT(dados3,LEN($O$1))=$O$1,ROW(dados3)-ROW($E$1)+1,""),ROWS($A$1:A20)),1),INDEX(dados3,SMALL(IF(LEFT(dados3,LEN($O$1))=$O$1,ROW(dados3)-ROW($E$1)+1,""),ROWS($A$1:A20)),1)),""))</f>
        <v>novembro</v>
      </c>
      <c r="I20" s="2" t="str">
        <f t="array" aca="1" ref="I20" ca="1">IFERROR(INDEX(dados4,MATCH(0,COUNTIF($I$2:I19,dados4),0),1),"")</f>
        <v/>
      </c>
      <c r="J20" s="13"/>
      <c r="K20" s="2" t="str">
        <f t="array" aca="1" ref="K20" ca="1">IFERROR(INDEX(dados4,MATCH(0,COUNTIF($K$2:K19,dados4)+IF(COUNTIF(dados4,dados4)&gt;1,0,1),0),1),"")</f>
        <v/>
      </c>
      <c r="M20" s="6" t="str">
        <f t="array" aca="1" ref="M20" ca="1">IFERROR(CHOOSE(config!$G$2,INDEX(dados4,MATCH(0,COUNTIF($I$2:I21,dados4),0),1),INDEX(dados4,MATCH(0,COUNTIF($K$2:K21,dados4)+IF(COUNTIF(dados4,dados4)&gt;1,0,1),0),1),IF($O$1="","",IFERROR(CHOOSE(config!$E$2,INDEX(dados3,SMALL(IF(ISNUMBER(SEARCH($O$1,dados3)),ROW(dados3)-ROW($E$1)+1,""),ROWS($A$1:A20)),1),INDEX(dados3,SMALL(IF(RIGHT(dados3,LEN($O$1))=$O$1,ROW(dados3)-ROW($E$1)+1,""),ROWS($A$1:A20)),1),INDEX(dados3,SMALL(IF(LEFT(dados3,LEN($O$1))=$O$1,ROW(dados3)-ROW($E$1)+1,""),ROWS($A$1:A20)),1)),""))),"")</f>
        <v>novembro</v>
      </c>
    </row>
    <row r="21" spans="1:16" x14ac:dyDescent="0.3">
      <c r="A21" s="2" t="s">
        <v>8</v>
      </c>
      <c r="C21" s="2" t="str">
        <f t="array" aca="1" ref="C21" ca="1">IFERROR(INDEX(dados,SMALL(IF(dados&lt;&gt;"",ROW(dados)-ROW($A$1)+1,""),ROWS($A$1:A21)),1),"")</f>
        <v>setembro</v>
      </c>
      <c r="E21" s="2" t="str">
        <f t="array" aca="1" ref="E21" ca="1">CHOOSE(config!$C$2,IFERROR(INDEX(dados2,MATCH(SMALL((COUNTIF(dados2,"&lt;="&amp;dados2)+(ROW(dados2))/1000),ROWS($A$1:A21)),(COUNTIF(dados2,"&lt;="&amp;dados2)+(ROW(dados2))/1000),0),1),""),IFERROR(INDEX(dados2,MATCH(SMALL((COUNTIF(dados2,"&gt;="&amp;dados2)+(ROW(dados2))/1000),ROWS($A$1:A21)),(COUNTIF(dados2,"&gt;="&amp;dados2)+(ROW(dados2))/1000),0),1),""))</f>
        <v>novembro</v>
      </c>
      <c r="G21" s="6" t="str">
        <f t="array" aca="1" ref="G21" ca="1">IF($O$1="","",IFERROR(CHOOSE(config!$E$2,INDEX(dados3,SMALL(IF(ISNUMBER(SEARCH($O$1,dados3)),ROW(dados3)-ROW($E$1)+1,""),ROWS($A$1:A21)),1),INDEX(dados3,SMALL(IF(RIGHT(dados3,LEN($O$1))=$O$1,ROW(dados3)-ROW($E$1)+1,""),ROWS($A$1:A21)),1),INDEX(dados3,SMALL(IF(LEFT(dados3,LEN($O$1))=$O$1,ROW(dados3)-ROW($E$1)+1,""),ROWS($A$1:A21)),1)),""))</f>
        <v>novembro</v>
      </c>
      <c r="I21" s="2" t="str">
        <f t="array" aca="1" ref="I21" ca="1">IFERROR(INDEX(dados4,MATCH(0,COUNTIF($I$2:I20,dados4),0),1),"")</f>
        <v/>
      </c>
      <c r="K21" s="2" t="str">
        <f t="array" aca="1" ref="K21" ca="1">IFERROR(INDEX(dados4,MATCH(0,COUNTIF($K$2:K20,dados4)+IF(COUNTIF(dados4,dados4)&gt;1,0,1),0),1),"")</f>
        <v/>
      </c>
      <c r="M21" s="6" t="str">
        <f t="array" aca="1" ref="M21" ca="1">IFERROR(CHOOSE(config!$G$2,INDEX(dados4,MATCH(0,COUNTIF($I$2:I22,dados4),0),1),INDEX(dados4,MATCH(0,COUNTIF($K$2:K22,dados4)+IF(COUNTIF(dados4,dados4)&gt;1,0,1),0),1),IF($O$1="","",IFERROR(CHOOSE(config!$E$2,INDEX(dados3,SMALL(IF(ISNUMBER(SEARCH($O$1,dados3)),ROW(dados3)-ROW($E$1)+1,""),ROWS($A$1:A21)),1),INDEX(dados3,SMALL(IF(RIGHT(dados3,LEN($O$1))=$O$1,ROW(dados3)-ROW($E$1)+1,""),ROWS($A$1:A21)),1),INDEX(dados3,SMALL(IF(LEFT(dados3,LEN($O$1))=$O$1,ROW(dados3)-ROW($E$1)+1,""),ROWS($A$1:A21)),1)),""))),"")</f>
        <v>novembro</v>
      </c>
    </row>
    <row r="22" spans="1:16" x14ac:dyDescent="0.3">
      <c r="A22" s="2" t="s">
        <v>9</v>
      </c>
      <c r="C22" s="2" t="str">
        <f t="array" aca="1" ref="C22" ca="1">IFERROR(INDEX(dados,SMALL(IF(dados&lt;&gt;"",ROW(dados)-ROW($A$1)+1,""),ROWS($A$1:A22)),1),"")</f>
        <v>outubro</v>
      </c>
      <c r="E22" s="2" t="str">
        <f t="array" aca="1" ref="E22" ca="1">CHOOSE(config!$C$2,IFERROR(INDEX(dados2,MATCH(SMALL((COUNTIF(dados2,"&lt;="&amp;dados2)+(ROW(dados2))/1000),ROWS($A$1:A22)),(COUNTIF(dados2,"&lt;="&amp;dados2)+(ROW(dados2))/1000),0),1),""),IFERROR(INDEX(dados2,MATCH(SMALL((COUNTIF(dados2,"&gt;="&amp;dados2)+(ROW(dados2))/1000),ROWS($A$1:A22)),(COUNTIF(dados2,"&gt;="&amp;dados2)+(ROW(dados2))/1000),0),1),""))</f>
        <v>outubro</v>
      </c>
      <c r="G22" s="6" t="str">
        <f t="array" aca="1" ref="G22" ca="1">IF($O$1="","",IFERROR(CHOOSE(config!$E$2,INDEX(dados3,SMALL(IF(ISNUMBER(SEARCH($O$1,dados3)),ROW(dados3)-ROW($E$1)+1,""),ROWS($A$1:A22)),1),INDEX(dados3,SMALL(IF(RIGHT(dados3,LEN($O$1))=$O$1,ROW(dados3)-ROW($E$1)+1,""),ROWS($A$1:A22)),1),INDEX(dados3,SMALL(IF(LEFT(dados3,LEN($O$1))=$O$1,ROW(dados3)-ROW($E$1)+1,""),ROWS($A$1:A22)),1)),""))</f>
        <v>outubro</v>
      </c>
      <c r="I22" s="2" t="str">
        <f t="array" aca="1" ref="I22" ca="1">IFERROR(INDEX(dados4,MATCH(0,COUNTIF($I$2:I21,dados4),0),1),"")</f>
        <v/>
      </c>
      <c r="K22" s="2" t="str">
        <f t="array" aca="1" ref="K22" ca="1">IFERROR(INDEX(dados4,MATCH(0,COUNTIF($K$2:K21,dados4)+IF(COUNTIF(dados4,dados4)&gt;1,0,1),0),1),"")</f>
        <v/>
      </c>
      <c r="M22" s="6" t="str">
        <f t="array" aca="1" ref="M22" ca="1">IFERROR(CHOOSE(config!$G$2,INDEX(dados4,MATCH(0,COUNTIF($I$2:I23,dados4),0),1),INDEX(dados4,MATCH(0,COUNTIF($K$2:K23,dados4)+IF(COUNTIF(dados4,dados4)&gt;1,0,1),0),1),IF($O$1="","",IFERROR(CHOOSE(config!$E$2,INDEX(dados3,SMALL(IF(ISNUMBER(SEARCH($O$1,dados3)),ROW(dados3)-ROW($E$1)+1,""),ROWS($A$1:A22)),1),INDEX(dados3,SMALL(IF(RIGHT(dados3,LEN($O$1))=$O$1,ROW(dados3)-ROW($E$1)+1,""),ROWS($A$1:A22)),1),INDEX(dados3,SMALL(IF(LEFT(dados3,LEN($O$1))=$O$1,ROW(dados3)-ROW($E$1)+1,""),ROWS($A$1:A22)),1)),""))),"")</f>
        <v>outubro</v>
      </c>
    </row>
    <row r="23" spans="1:16" x14ac:dyDescent="0.3">
      <c r="A23" s="2" t="s">
        <v>25</v>
      </c>
      <c r="C23" s="2" t="str">
        <f t="array" aca="1" ref="C23" ca="1">IFERROR(INDEX(dados,SMALL(IF(dados&lt;&gt;"",ROW(dados)-ROW($A$1)+1,""),ROWS($A$1:A23)),1),"")</f>
        <v>novembro</v>
      </c>
      <c r="E23" s="2" t="str">
        <f t="array" aca="1" ref="E23" ca="1">CHOOSE(config!$C$2,IFERROR(INDEX(dados2,MATCH(SMALL((COUNTIF(dados2,"&lt;="&amp;dados2)+(ROW(dados2))/1000),ROWS($A$1:A23)),(COUNTIF(dados2,"&lt;="&amp;dados2)+(ROW(dados2))/1000),0),1),""),IFERROR(INDEX(dados2,MATCH(SMALL((COUNTIF(dados2,"&gt;="&amp;dados2)+(ROW(dados2))/1000),ROWS($A$1:A23)),(COUNTIF(dados2,"&gt;="&amp;dados2)+(ROW(dados2))/1000),0),1),""))</f>
        <v>outubro</v>
      </c>
      <c r="G23" s="6" t="str">
        <f t="array" aca="1" ref="G23" ca="1">IF($O$1="","",IFERROR(CHOOSE(config!$E$2,INDEX(dados3,SMALL(IF(ISNUMBER(SEARCH($O$1,dados3)),ROW(dados3)-ROW($E$1)+1,""),ROWS($A$1:A23)),1),INDEX(dados3,SMALL(IF(RIGHT(dados3,LEN($O$1))=$O$1,ROW(dados3)-ROW($E$1)+1,""),ROWS($A$1:A23)),1),INDEX(dados3,SMALL(IF(LEFT(dados3,LEN($O$1))=$O$1,ROW(dados3)-ROW($E$1)+1,""),ROWS($A$1:A23)),1)),""))</f>
        <v>outubro</v>
      </c>
      <c r="I23" s="2" t="str">
        <f t="array" aca="1" ref="I23" ca="1">IFERROR(INDEX(dados4,MATCH(0,COUNTIF($I$2:I22,dados4),0),1),"")</f>
        <v/>
      </c>
      <c r="K23" s="2" t="str">
        <f t="array" aca="1" ref="K23" ca="1">IFERROR(INDEX(dados4,MATCH(0,COUNTIF($K$2:K22,dados4)+IF(COUNTIF(dados4,dados4)&gt;1,0,1),0),1),"")</f>
        <v/>
      </c>
      <c r="M23" s="6" t="str">
        <f t="array" aca="1" ref="M23" ca="1">IFERROR(CHOOSE(config!$G$2,INDEX(dados4,MATCH(0,COUNTIF($I$2:I24,dados4),0),1),INDEX(dados4,MATCH(0,COUNTIF($K$2:K24,dados4)+IF(COUNTIF(dados4,dados4)&gt;1,0,1),0),1),IF($O$1="","",IFERROR(CHOOSE(config!$E$2,INDEX(dados3,SMALL(IF(ISNUMBER(SEARCH($O$1,dados3)),ROW(dados3)-ROW($E$1)+1,""),ROWS($A$1:A23)),1),INDEX(dados3,SMALL(IF(RIGHT(dados3,LEN($O$1))=$O$1,ROW(dados3)-ROW($E$1)+1,""),ROWS($A$1:A23)),1),INDEX(dados3,SMALL(IF(LEFT(dados3,LEN($O$1))=$O$1,ROW(dados3)-ROW($E$1)+1,""),ROWS($A$1:A23)),1)),""))),"")</f>
        <v>outubro</v>
      </c>
    </row>
    <row r="24" spans="1:16" x14ac:dyDescent="0.3">
      <c r="A24" s="2" t="s">
        <v>10</v>
      </c>
      <c r="C24" s="2" t="str">
        <f t="array" aca="1" ref="C24" ca="1">IFERROR(INDEX(dados,SMALL(IF(dados&lt;&gt;"",ROW(dados)-ROW($A$1)+1,""),ROWS($A$1:A24)),1),"")</f>
        <v>dezembro</v>
      </c>
      <c r="E24" s="2" t="str">
        <f t="array" aca="1" ref="E24" ca="1">CHOOSE(config!$C$2,IFERROR(INDEX(dados2,MATCH(SMALL((COUNTIF(dados2,"&lt;="&amp;dados2)+(ROW(dados2))/1000),ROWS($A$1:A24)),(COUNTIF(dados2,"&lt;="&amp;dados2)+(ROW(dados2))/1000),0),1),""),IFERROR(INDEX(dados2,MATCH(SMALL((COUNTIF(dados2,"&gt;="&amp;dados2)+(ROW(dados2))/1000),ROWS($A$1:A24)),(COUNTIF(dados2,"&gt;="&amp;dados2)+(ROW(dados2))/1000),0),1),""))</f>
        <v>setembro</v>
      </c>
      <c r="G24" s="6" t="str">
        <f t="array" aca="1" ref="G24" ca="1">IF($O$1="","",IFERROR(CHOOSE(config!$E$2,INDEX(dados3,SMALL(IF(ISNUMBER(SEARCH($O$1,dados3)),ROW(dados3)-ROW($E$1)+1,""),ROWS($A$1:A24)),1),INDEX(dados3,SMALL(IF(RIGHT(dados3,LEN($O$1))=$O$1,ROW(dados3)-ROW($E$1)+1,""),ROWS($A$1:A24)),1),INDEX(dados3,SMALL(IF(LEFT(dados3,LEN($O$1))=$O$1,ROW(dados3)-ROW($E$1)+1,""),ROWS($A$1:A24)),1)),""))</f>
        <v>setembro</v>
      </c>
      <c r="I24" s="2" t="str">
        <f t="array" aca="1" ref="I24" ca="1">IFERROR(INDEX(dados4,MATCH(0,COUNTIF($I$2:I23,dados4),0),1),"")</f>
        <v/>
      </c>
      <c r="K24" s="2" t="str">
        <f t="array" aca="1" ref="K24" ca="1">IFERROR(INDEX(dados4,MATCH(0,COUNTIF($K$2:K23,dados4)+IF(COUNTIF(dados4,dados4)&gt;1,0,1),0),1),"")</f>
        <v/>
      </c>
      <c r="M24" s="6" t="str">
        <f t="array" aca="1" ref="M24" ca="1">IFERROR(CHOOSE(config!$G$2,INDEX(dados4,MATCH(0,COUNTIF($I$2:I25,dados4),0),1),INDEX(dados4,MATCH(0,COUNTIF($K$2:K25,dados4)+IF(COUNTIF(dados4,dados4)&gt;1,0,1),0),1),IF($O$1="","",IFERROR(CHOOSE(config!$E$2,INDEX(dados3,SMALL(IF(ISNUMBER(SEARCH($O$1,dados3)),ROW(dados3)-ROW($E$1)+1,""),ROWS($A$1:A24)),1),INDEX(dados3,SMALL(IF(RIGHT(dados3,LEN($O$1))=$O$1,ROW(dados3)-ROW($E$1)+1,""),ROWS($A$1:A24)),1),INDEX(dados3,SMALL(IF(LEFT(dados3,LEN($O$1))=$O$1,ROW(dados3)-ROW($E$1)+1,""),ROWS($A$1:A24)),1)),""))),"")</f>
        <v>setembro</v>
      </c>
    </row>
    <row r="25" spans="1:16" x14ac:dyDescent="0.3">
      <c r="A25" s="2" t="s">
        <v>0</v>
      </c>
      <c r="C25" s="2" t="str">
        <f t="array" aca="1" ref="C25" ca="1">IFERROR(INDEX(dados,SMALL(IF(dados&lt;&gt;"",ROW(dados)-ROW($A$1)+1,""),ROWS($A$1:A25)),1),"")</f>
        <v>janeiro</v>
      </c>
      <c r="E25" s="2" t="str">
        <f t="array" aca="1" ref="E25" ca="1">CHOOSE(config!$C$2,IFERROR(INDEX(dados2,MATCH(SMALL((COUNTIF(dados2,"&lt;="&amp;dados2)+(ROW(dados2))/1000),ROWS($A$1:A25)),(COUNTIF(dados2,"&lt;="&amp;dados2)+(ROW(dados2))/1000),0),1),""),IFERROR(INDEX(dados2,MATCH(SMALL((COUNTIF(dados2,"&gt;="&amp;dados2)+(ROW(dados2))/1000),ROWS($A$1:A25)),(COUNTIF(dados2,"&gt;="&amp;dados2)+(ROW(dados2))/1000),0),1),""))</f>
        <v>setembro</v>
      </c>
      <c r="G25" s="6" t="str">
        <f t="array" aca="1" ref="G25" ca="1">IF($O$1="","",IFERROR(CHOOSE(config!$E$2,INDEX(dados3,SMALL(IF(ISNUMBER(SEARCH($O$1,dados3)),ROW(dados3)-ROW($E$1)+1,""),ROWS($A$1:A25)),1),INDEX(dados3,SMALL(IF(RIGHT(dados3,LEN($O$1))=$O$1,ROW(dados3)-ROW($E$1)+1,""),ROWS($A$1:A25)),1),INDEX(dados3,SMALL(IF(LEFT(dados3,LEN($O$1))=$O$1,ROW(dados3)-ROW($E$1)+1,""),ROWS($A$1:A25)),1)),""))</f>
        <v>setembro</v>
      </c>
      <c r="I25" s="2" t="str">
        <f t="array" aca="1" ref="I25" ca="1">IFERROR(INDEX(dados4,MATCH(0,COUNTIF($I$2:I24,dados4),0),1),"")</f>
        <v/>
      </c>
      <c r="K25" s="2" t="str">
        <f t="array" aca="1" ref="K25" ca="1">IFERROR(INDEX(dados4,MATCH(0,COUNTIF($K$2:K24,dados4)+IF(COUNTIF(dados4,dados4)&gt;1,0,1),0),1),"")</f>
        <v/>
      </c>
      <c r="M25" s="6" t="str">
        <f t="array" aca="1" ref="M25" ca="1">IFERROR(CHOOSE(config!$G$2,INDEX(dados4,MATCH(0,COUNTIF($I$2:I26,dados4),0),1),INDEX(dados4,MATCH(0,COUNTIF($K$2:K26,dados4)+IF(COUNTIF(dados4,dados4)&gt;1,0,1),0),1),IF($O$1="","",IFERROR(CHOOSE(config!$E$2,INDEX(dados3,SMALL(IF(ISNUMBER(SEARCH($O$1,dados3)),ROW(dados3)-ROW($E$1)+1,""),ROWS($A$1:A25)),1),INDEX(dados3,SMALL(IF(RIGHT(dados3,LEN($O$1))=$O$1,ROW(dados3)-ROW($E$1)+1,""),ROWS($A$1:A25)),1),INDEX(dados3,SMALL(IF(LEFT(dados3,LEN($O$1))=$O$1,ROW(dados3)-ROW($E$1)+1,""),ROWS($A$1:A25)),1)),""))),"")</f>
        <v>setembro</v>
      </c>
    </row>
    <row r="27" spans="1:16" x14ac:dyDescent="0.3">
      <c r="C27" s="4"/>
    </row>
    <row r="28" spans="1:16" x14ac:dyDescent="0.3">
      <c r="C28" s="4"/>
    </row>
    <row r="29" spans="1:16" x14ac:dyDescent="0.3">
      <c r="C29" s="4"/>
    </row>
    <row r="30" spans="1:16" x14ac:dyDescent="0.3">
      <c r="C30" s="4"/>
    </row>
    <row r="31" spans="1:16" x14ac:dyDescent="0.3">
      <c r="C31" s="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2" r:id="rId4" name="TextBox1">
          <controlPr defaultSize="0" autoLine="0" linkedCell="O1" r:id="rId5">
            <anchor moveWithCells="1">
              <from>
                <xdr:col>17</xdr:col>
                <xdr:colOff>441960</xdr:colOff>
                <xdr:row>3</xdr:row>
                <xdr:rowOff>91440</xdr:rowOff>
              </from>
              <to>
                <xdr:col>22</xdr:col>
                <xdr:colOff>91440</xdr:colOff>
                <xdr:row>5</xdr:row>
                <xdr:rowOff>152400</xdr:rowOff>
              </to>
            </anchor>
          </controlPr>
        </control>
      </mc:Choice>
      <mc:Fallback>
        <control shapeId="1032" r:id="rId4" name="TextBox1"/>
      </mc:Fallback>
    </mc:AlternateContent>
    <mc:AlternateContent xmlns:mc="http://schemas.openxmlformats.org/markup-compatibility/2006">
      <mc:Choice Requires="x14">
        <control shapeId="1025" r:id="rId6" name="Option Button 1">
          <controlPr defaultSize="0" autoFill="0" autoLine="0" autoPict="0">
            <anchor moveWithCells="1">
              <from>
                <xdr:col>14</xdr:col>
                <xdr:colOff>83820</xdr:colOff>
                <xdr:row>1</xdr:row>
                <xdr:rowOff>30480</xdr:rowOff>
              </from>
              <to>
                <xdr:col>15</xdr:col>
                <xdr:colOff>304800</xdr:colOff>
                <xdr:row>2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6" r:id="rId7" name="Option Button 2">
          <controlPr defaultSize="0" autoFill="0" autoLine="0" autoPict="0">
            <anchor moveWithCells="1">
              <from>
                <xdr:col>14</xdr:col>
                <xdr:colOff>83820</xdr:colOff>
                <xdr:row>2</xdr:row>
                <xdr:rowOff>144780</xdr:rowOff>
              </from>
              <to>
                <xdr:col>15</xdr:col>
                <xdr:colOff>304800</xdr:colOff>
                <xdr:row>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0" r:id="rId8" name="List Box 6">
          <controlPr defaultSize="0" autoLine="0" autoPict="0">
            <anchor moveWithCells="1">
              <from>
                <xdr:col>15</xdr:col>
                <xdr:colOff>419100</xdr:colOff>
                <xdr:row>1</xdr:row>
                <xdr:rowOff>0</xdr:rowOff>
              </from>
              <to>
                <xdr:col>17</xdr:col>
                <xdr:colOff>160020</xdr:colOff>
                <xdr:row>4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7" r:id="rId9" name="List Box 13">
          <controlPr defaultSize="0" autoLine="0" autoPict="0">
            <anchor moveWithCells="1">
              <from>
                <xdr:col>14</xdr:col>
                <xdr:colOff>53340</xdr:colOff>
                <xdr:row>4</xdr:row>
                <xdr:rowOff>68580</xdr:rowOff>
              </from>
              <to>
                <xdr:col>17</xdr:col>
                <xdr:colOff>175260</xdr:colOff>
                <xdr:row>7</xdr:row>
                <xdr:rowOff>99060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3B69-74C9-4E82-85EB-55728CA57276}">
  <sheetPr codeName="Planilha2"/>
  <dimension ref="A1:I9"/>
  <sheetViews>
    <sheetView workbookViewId="0">
      <selection activeCell="F24" sqref="F24"/>
    </sheetView>
  </sheetViews>
  <sheetFormatPr defaultRowHeight="14.4" x14ac:dyDescent="0.3"/>
  <cols>
    <col min="1" max="1" width="13.6640625" bestFit="1" customWidth="1"/>
    <col min="2" max="2" width="12.88671875" bestFit="1" customWidth="1"/>
    <col min="3" max="3" width="27.77734375" customWidth="1"/>
    <col min="4" max="4" width="15.109375" bestFit="1" customWidth="1"/>
    <col min="5" max="5" width="17.21875" bestFit="1" customWidth="1"/>
    <col min="6" max="6" width="22" bestFit="1" customWidth="1"/>
    <col min="7" max="7" width="19.5546875" bestFit="1" customWidth="1"/>
    <col min="8" max="8" width="11.6640625" bestFit="1" customWidth="1"/>
  </cols>
  <sheetData>
    <row r="1" spans="1:9" x14ac:dyDescent="0.3">
      <c r="A1" s="8" t="s">
        <v>20</v>
      </c>
      <c r="B1" s="8" t="s">
        <v>21</v>
      </c>
      <c r="C1" s="9" t="s">
        <v>23</v>
      </c>
      <c r="D1" s="9" t="s">
        <v>19</v>
      </c>
      <c r="E1" s="9" t="s">
        <v>22</v>
      </c>
      <c r="F1" s="9" t="s">
        <v>24</v>
      </c>
      <c r="G1" s="9" t="s">
        <v>28</v>
      </c>
      <c r="H1" s="9"/>
    </row>
    <row r="2" spans="1:9" x14ac:dyDescent="0.3">
      <c r="A2" s="3">
        <v>1000</v>
      </c>
      <c r="B2" s="7" t="s">
        <v>11</v>
      </c>
      <c r="C2" s="10">
        <v>1</v>
      </c>
      <c r="D2" s="2" t="s">
        <v>13</v>
      </c>
      <c r="E2" s="3">
        <v>1</v>
      </c>
      <c r="F2" s="2" t="str">
        <f ca="1">"TOTAL DE REGISTRO(S): "&amp;COUNTIF(Planilha1!M1:M20,"*?")</f>
        <v>TOTAL DE REGISTRO(S): 20</v>
      </c>
      <c r="G2" s="7">
        <v>3</v>
      </c>
      <c r="H2" s="2" t="s">
        <v>30</v>
      </c>
    </row>
    <row r="3" spans="1:9" x14ac:dyDescent="0.3">
      <c r="D3" s="2" t="s">
        <v>14</v>
      </c>
      <c r="H3" s="2" t="s">
        <v>31</v>
      </c>
    </row>
    <row r="4" spans="1:9" x14ac:dyDescent="0.3">
      <c r="D4" s="2" t="s">
        <v>15</v>
      </c>
      <c r="H4" s="2" t="s">
        <v>32</v>
      </c>
    </row>
    <row r="6" spans="1:9" x14ac:dyDescent="0.3">
      <c r="C6" s="5"/>
    </row>
    <row r="9" spans="1:9" x14ac:dyDescent="0.3">
      <c r="I9" s="4" t="s">
        <v>12</v>
      </c>
    </row>
  </sheetData>
  <dataValidations count="1">
    <dataValidation type="whole" allowBlank="1" showInputMessage="1" showErrorMessage="1" sqref="C2" xr:uid="{9F080CD2-6733-4B2C-99B6-DF17F4101D11}">
      <formula1>1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adonisss</dc:creator>
  <cp:lastModifiedBy>adonisss</cp:lastModifiedBy>
  <dcterms:created xsi:type="dcterms:W3CDTF">2021-09-07T13:20:46Z</dcterms:created>
  <dcterms:modified xsi:type="dcterms:W3CDTF">2021-09-19T23:51:56Z</dcterms:modified>
</cp:coreProperties>
</file>