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Y:\2021\ENSAYOS AL FUEGO\REPORTE LAB QUÍMICO\GEOLOGÍA\04. ABRIL\SILENCIO\"/>
    </mc:Choice>
  </mc:AlternateContent>
  <xr:revisionPtr revIDLastSave="0" documentId="13_ncr:1_{B39FA38A-8775-48C2-AD93-BC80731A7156}" xr6:coauthVersionLast="45" xr6:coauthVersionMax="46" xr10:uidLastSave="{00000000-0000-0000-0000-000000000000}"/>
  <bookViews>
    <workbookView showHorizontalScroll="0" showVerticalScroll="0" showSheetTabs="0" xWindow="-120" yWindow="-120" windowWidth="20730" windowHeight="11160" xr2:uid="{00000000-000D-0000-FFFF-FFFF00000000}"/>
  </bookViews>
  <sheets>
    <sheet name="Reporte Laboratorio" sheetId="1" r:id="rId1"/>
  </sheets>
  <definedNames>
    <definedName name="_xlnm.Print_Titles" localSheetId="0">'Reporte Laboratorio'!$1:$7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2" i="1" l="1"/>
  <c r="D63" i="1" l="1"/>
  <c r="D62" i="1"/>
  <c r="D52" i="1"/>
  <c r="D51" i="1"/>
  <c r="H60" i="1" l="1"/>
  <c r="I60" i="1"/>
  <c r="G60" i="1"/>
  <c r="B14" i="1" l="1"/>
  <c r="B16" i="1" l="1"/>
  <c r="B17" i="1" s="1"/>
  <c r="B6" i="1" l="1"/>
  <c r="B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Montoya</author>
  </authors>
  <commentList>
    <comment ref="E62" authorId="0" shapeId="0" xr:uid="{C87F94F8-4CA9-4A12-A51E-98EF01FCCF8E}">
      <text>
        <r>
          <rPr>
            <b/>
            <sz val="9"/>
            <color indexed="81"/>
            <rFont val="Tahoma"/>
            <family val="2"/>
          </rPr>
          <t xml:space="preserve">RG GRAV
</t>
        </r>
      </text>
    </comment>
  </commentList>
</comments>
</file>

<file path=xl/sharedStrings.xml><?xml version="1.0" encoding="utf-8"?>
<sst xmlns="http://schemas.openxmlformats.org/spreadsheetml/2006/main" count="69" uniqueCount="61">
  <si>
    <t>Orden:</t>
  </si>
  <si>
    <t>Cliente:</t>
  </si>
  <si>
    <t>Numero de Muestras:</t>
  </si>
  <si>
    <t>Elemento</t>
  </si>
  <si>
    <t>Au</t>
  </si>
  <si>
    <t>Unidad</t>
  </si>
  <si>
    <t>Tipo de Muestra:</t>
  </si>
  <si>
    <t>DETALLE DE ORDEN</t>
  </si>
  <si>
    <t>PARA:</t>
  </si>
  <si>
    <t>Nombre:</t>
  </si>
  <si>
    <t>Email:</t>
  </si>
  <si>
    <t>CC:</t>
  </si>
  <si>
    <t>Fecha:</t>
  </si>
  <si>
    <t>NOTAS:</t>
  </si>
  <si>
    <t>Limite Detec. (ppm)</t>
  </si>
  <si>
    <t>gr/ton</t>
  </si>
  <si>
    <t>Mineral de Mina</t>
  </si>
  <si>
    <t>Mina</t>
  </si>
  <si>
    <t>Blanco</t>
  </si>
  <si>
    <t>Fa+AA  &lt; 10 gr/ton</t>
  </si>
  <si>
    <t>Ensaye al fuego + AA</t>
  </si>
  <si>
    <t>FA+Grav &gt;10gr/ton</t>
  </si>
  <si>
    <t>Ensaye al fuego + Gravim</t>
  </si>
  <si>
    <t>FA+AA</t>
  </si>
  <si>
    <t>REPORTE DE ANÁLISIS QUIMICO</t>
  </si>
  <si>
    <t>Código de envío</t>
  </si>
  <si>
    <t>Código</t>
  </si>
  <si>
    <t>TIPO  DE PREPARACIÓN</t>
  </si>
  <si>
    <t>Descripción</t>
  </si>
  <si>
    <t>Este es el informe final y reemplaza cualquier informe preliminar con este número de certificado. 
Todas las páginas de este informe se han comprobado y aprobado para su liberación.</t>
  </si>
  <si>
    <t>Método</t>
  </si>
  <si>
    <t>Fecha de Recepcion:</t>
  </si>
  <si>
    <t>Muestras:</t>
  </si>
  <si>
    <t>Fecha de Reporte :</t>
  </si>
  <si>
    <t>LABORATORIO QUIMICO</t>
  </si>
  <si>
    <t>FA+Grav</t>
  </si>
  <si>
    <t>STD (8.671)</t>
  </si>
  <si>
    <t>Ç</t>
  </si>
  <si>
    <t>Reporte Gravimetria:</t>
  </si>
  <si>
    <t>&lt;0.02</t>
  </si>
  <si>
    <t>STD (0.556)</t>
  </si>
  <si>
    <t>STD (2.670)</t>
  </si>
  <si>
    <t>D</t>
  </si>
  <si>
    <t>BLG</t>
  </si>
  <si>
    <t>GC- 38357</t>
  </si>
  <si>
    <t>RM207884</t>
  </si>
  <si>
    <t>RM207885</t>
  </si>
  <si>
    <t>RM207886</t>
  </si>
  <si>
    <t>RM207887</t>
  </si>
  <si>
    <t>RM207888</t>
  </si>
  <si>
    <t>RM207889</t>
  </si>
  <si>
    <t>RM207890</t>
  </si>
  <si>
    <t>RM207891</t>
  </si>
  <si>
    <t>RM207892</t>
  </si>
  <si>
    <t>RM207893</t>
  </si>
  <si>
    <t>RM207894</t>
  </si>
  <si>
    <t>RM207895</t>
  </si>
  <si>
    <t>RM207896</t>
  </si>
  <si>
    <t>RM207897</t>
  </si>
  <si>
    <t>SMG21-0342</t>
  </si>
  <si>
    <t>STD#GM0357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</si>
</sst>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4"/>
      <name val="Arial Black"/>
      <family val="2"/>
    </font>
    <font>
      <b/>
      <sz val="12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</font>
    <font>
      <sz val="11"/>
      <color rgb="FF00B050"/>
      <name val="Calibri"/>
      <family val="2"/>
      <scheme val="minor"/>
    </font>
    <font>
      <sz val="11"/>
      <color rgb="FF00B050"/>
      <name val="Calibri"/>
      <family val="2"/>
    </font>
    <font>
      <sz val="11"/>
      <color rgb="FFFF0000"/>
      <name val="Calibri"/>
      <family val="2"/>
    </font>
    <font>
      <b/>
      <sz val="9"/>
      <color indexed="81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14" applyNumberFormat="0" applyAlignment="0" applyProtection="0"/>
    <xf numFmtId="0" fontId="4" fillId="21" borderId="15" applyNumberFormat="0" applyAlignment="0" applyProtection="0"/>
    <xf numFmtId="0" fontId="5" fillId="0" borderId="16" applyNumberFormat="0" applyFill="0" applyAlignment="0" applyProtection="0"/>
    <xf numFmtId="0" fontId="6" fillId="0" borderId="0" applyNumberFormat="0" applyFill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7" fillId="28" borderId="14" applyNumberFormat="0" applyAlignment="0" applyProtection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30" borderId="0" applyNumberFormat="0" applyBorder="0" applyAlignment="0" applyProtection="0"/>
    <xf numFmtId="0" fontId="1" fillId="31" borderId="17" applyNumberFormat="0" applyFont="0" applyAlignment="0" applyProtection="0"/>
    <xf numFmtId="0" fontId="11" fillId="20" borderId="18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19" applyNumberFormat="0" applyFill="0" applyAlignment="0" applyProtection="0"/>
    <xf numFmtId="0" fontId="6" fillId="0" borderId="20" applyNumberFormat="0" applyFill="0" applyAlignment="0" applyProtection="0"/>
    <xf numFmtId="0" fontId="16" fillId="0" borderId="21" applyNumberFormat="0" applyFill="0" applyAlignment="0" applyProtection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18" fillId="32" borderId="0" xfId="0" applyFont="1" applyFill="1"/>
    <xf numFmtId="2" fontId="18" fillId="32" borderId="0" xfId="0" applyNumberFormat="1" applyFont="1" applyFill="1"/>
    <xf numFmtId="0" fontId="18" fillId="32" borderId="0" xfId="0" applyFont="1" applyFill="1" applyAlignment="1">
      <alignment horizontal="center"/>
    </xf>
    <xf numFmtId="0" fontId="18" fillId="32" borderId="0" xfId="0" applyNumberFormat="1" applyFont="1" applyFill="1"/>
    <xf numFmtId="0" fontId="19" fillId="32" borderId="10" xfId="0" applyFont="1" applyFill="1" applyBorder="1" applyAlignment="1">
      <alignment horizontal="center" wrapText="1"/>
    </xf>
    <xf numFmtId="2" fontId="19" fillId="32" borderId="10" xfId="0" applyNumberFormat="1" applyFont="1" applyFill="1" applyBorder="1" applyAlignment="1">
      <alignment horizontal="center" wrapText="1"/>
    </xf>
    <xf numFmtId="0" fontId="21" fillId="32" borderId="10" xfId="0" applyFont="1" applyFill="1" applyBorder="1" applyAlignment="1">
      <alignment horizontal="center" wrapText="1"/>
    </xf>
    <xf numFmtId="14" fontId="22" fillId="32" borderId="11" xfId="0" applyNumberFormat="1" applyFont="1" applyFill="1" applyBorder="1" applyAlignment="1">
      <alignment horizontal="center" wrapText="1"/>
    </xf>
    <xf numFmtId="2" fontId="22" fillId="32" borderId="11" xfId="0" applyNumberFormat="1" applyFont="1" applyFill="1" applyBorder="1" applyAlignment="1">
      <alignment horizontal="center" wrapText="1"/>
    </xf>
    <xf numFmtId="0" fontId="22" fillId="32" borderId="11" xfId="0" applyFont="1" applyFill="1" applyBorder="1" applyAlignment="1">
      <alignment horizontal="center" wrapText="1"/>
    </xf>
    <xf numFmtId="0" fontId="21" fillId="32" borderId="11" xfId="0" applyFont="1" applyFill="1" applyBorder="1" applyAlignment="1">
      <alignment horizontal="center" wrapText="1"/>
    </xf>
    <xf numFmtId="0" fontId="19" fillId="32" borderId="13" xfId="0" applyFont="1" applyFill="1" applyBorder="1"/>
    <xf numFmtId="0" fontId="25" fillId="32" borderId="10" xfId="0" applyFont="1" applyFill="1" applyBorder="1" applyAlignment="1">
      <alignment horizontal="center"/>
    </xf>
    <xf numFmtId="0" fontId="25" fillId="32" borderId="12" xfId="0" applyFont="1" applyFill="1" applyBorder="1" applyAlignment="1">
      <alignment horizontal="center"/>
    </xf>
    <xf numFmtId="0" fontId="19" fillId="32" borderId="7" xfId="0" applyFont="1" applyFill="1" applyBorder="1"/>
    <xf numFmtId="2" fontId="18" fillId="32" borderId="0" xfId="0" applyNumberFormat="1" applyFont="1" applyFill="1" applyBorder="1" applyAlignment="1">
      <alignment horizontal="left" wrapText="1"/>
    </xf>
    <xf numFmtId="0" fontId="18" fillId="32" borderId="9" xfId="0" applyFont="1" applyFill="1" applyBorder="1" applyAlignment="1">
      <alignment wrapText="1"/>
    </xf>
    <xf numFmtId="0" fontId="25" fillId="32" borderId="0" xfId="0" applyFont="1" applyFill="1" applyBorder="1" applyAlignment="1">
      <alignment horizontal="center"/>
    </xf>
    <xf numFmtId="0" fontId="25" fillId="32" borderId="9" xfId="0" applyFont="1" applyFill="1" applyBorder="1" applyAlignment="1">
      <alignment horizontal="center"/>
    </xf>
    <xf numFmtId="0" fontId="18" fillId="32" borderId="0" xfId="0" applyFont="1" applyFill="1" applyBorder="1" applyAlignment="1">
      <alignment horizontal="left" wrapText="1"/>
    </xf>
    <xf numFmtId="0" fontId="18" fillId="32" borderId="9" xfId="0" applyFont="1" applyFill="1" applyBorder="1" applyAlignment="1">
      <alignment horizontal="left" wrapText="1"/>
    </xf>
    <xf numFmtId="0" fontId="18" fillId="32" borderId="0" xfId="0" applyFont="1" applyFill="1" applyBorder="1"/>
    <xf numFmtId="0" fontId="18" fillId="32" borderId="9" xfId="0" applyFont="1" applyFill="1" applyBorder="1" applyAlignment="1">
      <alignment horizontal="center"/>
    </xf>
    <xf numFmtId="0" fontId="19" fillId="32" borderId="7" xfId="0" applyFont="1" applyFill="1" applyBorder="1" applyAlignment="1">
      <alignment horizontal="left" vertical="center"/>
    </xf>
    <xf numFmtId="0" fontId="26" fillId="32" borderId="9" xfId="0" applyFont="1" applyFill="1" applyBorder="1" applyAlignment="1">
      <alignment horizontal="left" vertical="center" wrapText="1"/>
    </xf>
    <xf numFmtId="0" fontId="22" fillId="32" borderId="0" xfId="0" applyFont="1" applyFill="1" applyBorder="1" applyAlignment="1">
      <alignment horizontal="left" wrapText="1"/>
    </xf>
    <xf numFmtId="0" fontId="22" fillId="32" borderId="9" xfId="0" applyFont="1" applyFill="1" applyBorder="1" applyAlignment="1">
      <alignment horizontal="left" wrapText="1"/>
    </xf>
    <xf numFmtId="0" fontId="27" fillId="32" borderId="3" xfId="0" applyFont="1" applyFill="1" applyBorder="1"/>
    <xf numFmtId="0" fontId="27" fillId="32" borderId="2" xfId="0" applyFont="1" applyFill="1" applyBorder="1" applyAlignment="1">
      <alignment horizontal="center"/>
    </xf>
    <xf numFmtId="0" fontId="22" fillId="32" borderId="10" xfId="0" applyFont="1" applyFill="1" applyBorder="1" applyAlignment="1">
      <alignment horizontal="center" vertical="center"/>
    </xf>
    <xf numFmtId="0" fontId="22" fillId="32" borderId="12" xfId="0" applyFont="1" applyFill="1" applyBorder="1" applyAlignment="1">
      <alignment horizontal="center" vertical="center"/>
    </xf>
    <xf numFmtId="0" fontId="19" fillId="32" borderId="6" xfId="0" applyFont="1" applyFill="1" applyBorder="1"/>
    <xf numFmtId="22" fontId="18" fillId="32" borderId="5" xfId="0" applyNumberFormat="1" applyFont="1" applyFill="1" applyBorder="1" applyAlignment="1">
      <alignment horizontal="left" wrapText="1"/>
    </xf>
    <xf numFmtId="164" fontId="18" fillId="32" borderId="8" xfId="0" applyNumberFormat="1" applyFont="1" applyFill="1" applyBorder="1" applyAlignment="1">
      <alignment horizontal="left" wrapText="1"/>
    </xf>
    <xf numFmtId="0" fontId="18" fillId="32" borderId="5" xfId="0" applyFont="1" applyFill="1" applyBorder="1"/>
    <xf numFmtId="0" fontId="18" fillId="32" borderId="8" xfId="0" applyFont="1" applyFill="1" applyBorder="1" applyAlignment="1">
      <alignment horizontal="center"/>
    </xf>
    <xf numFmtId="0" fontId="19" fillId="32" borderId="0" xfId="0" applyFont="1" applyFill="1"/>
    <xf numFmtId="2" fontId="18" fillId="32" borderId="0" xfId="0" applyNumberFormat="1" applyFont="1" applyFill="1" applyAlignment="1">
      <alignment horizontal="left"/>
    </xf>
    <xf numFmtId="0" fontId="19" fillId="32" borderId="0" xfId="0" applyFont="1" applyFill="1" applyBorder="1"/>
    <xf numFmtId="2" fontId="18" fillId="32" borderId="0" xfId="0" applyNumberFormat="1" applyFont="1" applyFill="1" applyBorder="1" applyAlignment="1">
      <alignment horizontal="left"/>
    </xf>
    <xf numFmtId="0" fontId="18" fillId="32" borderId="0" xfId="0" applyFont="1" applyFill="1" applyAlignment="1">
      <alignment horizontal="center" vertical="center"/>
    </xf>
    <xf numFmtId="2" fontId="18" fillId="32" borderId="0" xfId="0" applyNumberFormat="1" applyFont="1" applyFill="1" applyBorder="1" applyAlignment="1">
      <alignment horizontal="left" vertical="center" wrapText="1"/>
    </xf>
    <xf numFmtId="0" fontId="18" fillId="32" borderId="0" xfId="0" applyFont="1" applyFill="1" applyBorder="1" applyAlignment="1">
      <alignment horizontal="center" vertical="center" wrapText="1"/>
    </xf>
    <xf numFmtId="0" fontId="19" fillId="32" borderId="1" xfId="0" applyFont="1" applyFill="1" applyBorder="1" applyAlignment="1">
      <alignment horizontal="center"/>
    </xf>
    <xf numFmtId="0" fontId="19" fillId="32" borderId="1" xfId="0" applyFont="1" applyFill="1" applyBorder="1"/>
    <xf numFmtId="0" fontId="18" fillId="32" borderId="1" xfId="0" applyFont="1" applyFill="1" applyBorder="1" applyAlignment="1">
      <alignment horizontal="center"/>
    </xf>
    <xf numFmtId="2" fontId="17" fillId="32" borderId="1" xfId="0" applyNumberFormat="1" applyFont="1" applyFill="1" applyBorder="1" applyAlignment="1">
      <alignment horizontal="center"/>
    </xf>
    <xf numFmtId="0" fontId="18" fillId="32" borderId="1" xfId="0" applyFont="1" applyFill="1" applyBorder="1"/>
    <xf numFmtId="2" fontId="29" fillId="32" borderId="1" xfId="0" applyNumberFormat="1" applyFont="1" applyFill="1" applyBorder="1" applyAlignment="1">
      <alignment horizontal="right"/>
    </xf>
    <xf numFmtId="2" fontId="18" fillId="32" borderId="1" xfId="0" applyNumberFormat="1" applyFont="1" applyFill="1" applyBorder="1" applyAlignment="1">
      <alignment horizontal="right"/>
    </xf>
    <xf numFmtId="10" fontId="18" fillId="34" borderId="0" xfId="41" applyNumberFormat="1" applyFont="1" applyFill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2" borderId="0" xfId="0" applyFont="1" applyFill="1" applyBorder="1" applyAlignment="1">
      <alignment horizontal="left" vertical="center" wrapText="1"/>
    </xf>
    <xf numFmtId="0" fontId="28" fillId="32" borderId="0" xfId="30" applyFont="1" applyFill="1" applyBorder="1" applyAlignment="1">
      <alignment horizontal="left"/>
    </xf>
    <xf numFmtId="0" fontId="26" fillId="0" borderId="0" xfId="0" applyFont="1" applyFill="1" applyBorder="1" applyAlignment="1">
      <alignment horizontal="left" vertical="center" wrapText="1"/>
    </xf>
    <xf numFmtId="0" fontId="18" fillId="0" borderId="0" xfId="0" applyFont="1" applyFill="1"/>
    <xf numFmtId="0" fontId="30" fillId="32" borderId="1" xfId="0" applyFont="1" applyFill="1" applyBorder="1"/>
    <xf numFmtId="2" fontId="31" fillId="32" borderId="1" xfId="0" applyNumberFormat="1" applyFont="1" applyFill="1" applyBorder="1" applyAlignment="1">
      <alignment horizontal="right"/>
    </xf>
    <xf numFmtId="2" fontId="30" fillId="32" borderId="1" xfId="0" applyNumberFormat="1" applyFont="1" applyFill="1" applyBorder="1" applyAlignment="1">
      <alignment horizontal="right"/>
    </xf>
    <xf numFmtId="0" fontId="30" fillId="32" borderId="0" xfId="0" applyFont="1" applyFill="1"/>
    <xf numFmtId="2" fontId="29" fillId="33" borderId="1" xfId="0" applyNumberFormat="1" applyFont="1" applyFill="1" applyBorder="1" applyAlignment="1">
      <alignment horizontal="right"/>
    </xf>
    <xf numFmtId="2" fontId="18" fillId="35" borderId="1" xfId="0" applyNumberFormat="1" applyFont="1" applyFill="1" applyBorder="1" applyAlignment="1">
      <alignment horizontal="right"/>
    </xf>
    <xf numFmtId="2" fontId="29" fillId="35" borderId="1" xfId="0" applyNumberFormat="1" applyFont="1" applyFill="1" applyBorder="1" applyAlignment="1">
      <alignment horizontal="right"/>
    </xf>
    <xf numFmtId="0" fontId="12" fillId="32" borderId="1" xfId="0" applyFont="1" applyFill="1" applyBorder="1"/>
    <xf numFmtId="2" fontId="32" fillId="32" borderId="1" xfId="0" applyNumberFormat="1" applyFont="1" applyFill="1" applyBorder="1" applyAlignment="1">
      <alignment horizontal="right"/>
    </xf>
    <xf numFmtId="2" fontId="12" fillId="32" borderId="1" xfId="0" applyNumberFormat="1" applyFont="1" applyFill="1" applyBorder="1" applyAlignment="1">
      <alignment horizontal="right"/>
    </xf>
    <xf numFmtId="0" fontId="18" fillId="32" borderId="13" xfId="0" applyFont="1" applyFill="1" applyBorder="1" applyAlignment="1">
      <alignment horizontal="left" vertical="center" wrapText="1"/>
    </xf>
    <xf numFmtId="0" fontId="18" fillId="32" borderId="10" xfId="0" applyFont="1" applyFill="1" applyBorder="1" applyAlignment="1">
      <alignment horizontal="left" vertical="center" wrapText="1"/>
    </xf>
    <xf numFmtId="0" fontId="18" fillId="32" borderId="12" xfId="0" applyFont="1" applyFill="1" applyBorder="1" applyAlignment="1">
      <alignment horizontal="left" vertical="center" wrapText="1"/>
    </xf>
    <xf numFmtId="0" fontId="18" fillId="32" borderId="7" xfId="0" applyFont="1" applyFill="1" applyBorder="1" applyAlignment="1">
      <alignment horizontal="left" vertical="center" wrapText="1"/>
    </xf>
    <xf numFmtId="0" fontId="18" fillId="32" borderId="0" xfId="0" applyFont="1" applyFill="1" applyBorder="1" applyAlignment="1">
      <alignment horizontal="left" vertical="center" wrapText="1"/>
    </xf>
    <xf numFmtId="0" fontId="18" fillId="32" borderId="9" xfId="0" applyFont="1" applyFill="1" applyBorder="1" applyAlignment="1">
      <alignment horizontal="left" vertical="center" wrapText="1"/>
    </xf>
    <xf numFmtId="0" fontId="18" fillId="32" borderId="6" xfId="0" applyFont="1" applyFill="1" applyBorder="1" applyAlignment="1">
      <alignment horizontal="left" vertical="center" wrapText="1"/>
    </xf>
    <xf numFmtId="0" fontId="18" fillId="32" borderId="5" xfId="0" applyFont="1" applyFill="1" applyBorder="1" applyAlignment="1">
      <alignment horizontal="left" vertical="center" wrapText="1"/>
    </xf>
    <xf numFmtId="0" fontId="18" fillId="32" borderId="8" xfId="0" applyFont="1" applyFill="1" applyBorder="1" applyAlignment="1">
      <alignment horizontal="left" vertical="center" wrapText="1"/>
    </xf>
    <xf numFmtId="0" fontId="19" fillId="32" borderId="5" xfId="0" applyFont="1" applyFill="1" applyBorder="1" applyAlignment="1">
      <alignment horizontal="center" vertical="top"/>
    </xf>
    <xf numFmtId="0" fontId="20" fillId="32" borderId="4" xfId="0" applyFont="1" applyFill="1" applyBorder="1" applyAlignment="1">
      <alignment horizontal="center" vertical="center" wrapText="1"/>
    </xf>
    <xf numFmtId="0" fontId="20" fillId="32" borderId="3" xfId="0" applyFont="1" applyFill="1" applyBorder="1" applyAlignment="1">
      <alignment horizontal="center" vertical="center" wrapText="1"/>
    </xf>
    <xf numFmtId="0" fontId="20" fillId="32" borderId="2" xfId="0" applyFont="1" applyFill="1" applyBorder="1" applyAlignment="1">
      <alignment horizontal="center" vertical="center" wrapText="1"/>
    </xf>
    <xf numFmtId="0" fontId="24" fillId="32" borderId="4" xfId="0" applyFont="1" applyFill="1" applyBorder="1" applyAlignment="1">
      <alignment horizontal="center" wrapText="1"/>
    </xf>
    <xf numFmtId="0" fontId="24" fillId="32" borderId="2" xfId="0" applyFont="1" applyFill="1" applyBorder="1" applyAlignment="1">
      <alignment horizontal="center" wrapText="1"/>
    </xf>
    <xf numFmtId="0" fontId="23" fillId="32" borderId="22" xfId="0" applyFont="1" applyFill="1" applyBorder="1" applyAlignment="1">
      <alignment horizontal="center" vertical="center" wrapText="1"/>
    </xf>
    <xf numFmtId="0" fontId="24" fillId="32" borderId="13" xfId="0" applyFont="1" applyFill="1" applyBorder="1" applyAlignment="1">
      <alignment horizontal="center" wrapText="1"/>
    </xf>
    <xf numFmtId="0" fontId="24" fillId="32" borderId="10" xfId="0" applyFont="1" applyFill="1" applyBorder="1" applyAlignment="1">
      <alignment horizontal="center" wrapText="1"/>
    </xf>
    <xf numFmtId="0" fontId="24" fillId="32" borderId="12" xfId="0" applyFont="1" applyFill="1" applyBorder="1" applyAlignment="1">
      <alignment horizontal="center" wrapText="1"/>
    </xf>
    <xf numFmtId="0" fontId="18" fillId="32" borderId="10" xfId="0" applyFont="1" applyFill="1" applyBorder="1" applyAlignment="1">
      <alignment horizontal="left" wrapText="1"/>
    </xf>
    <xf numFmtId="0" fontId="18" fillId="32" borderId="12" xfId="0" applyFont="1" applyFill="1" applyBorder="1" applyAlignment="1">
      <alignment horizontal="left" wrapText="1"/>
    </xf>
    <xf numFmtId="0" fontId="28" fillId="32" borderId="0" xfId="30" applyFont="1" applyFill="1" applyBorder="1" applyAlignment="1">
      <alignment horizontal="left"/>
    </xf>
    <xf numFmtId="22" fontId="18" fillId="32" borderId="0" xfId="0" applyNumberFormat="1" applyFont="1" applyFill="1" applyBorder="1" applyAlignment="1">
      <alignment horizontal="left" wrapText="1"/>
    </xf>
    <xf numFmtId="22" fontId="18" fillId="32" borderId="9" xfId="0" applyNumberFormat="1" applyFont="1" applyFill="1" applyBorder="1" applyAlignment="1">
      <alignment horizontal="left" wrapText="1"/>
    </xf>
  </cellXfs>
  <cellStyles count="4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Incorrecto" xfId="31" builtinId="27" customBuiltin="1"/>
    <cellStyle name="Neutral" xfId="32" builtinId="28" customBuiltin="1"/>
    <cellStyle name="Normal" xfId="0" builtinId="0"/>
    <cellStyle name="Notas" xfId="33" builtinId="10" customBuiltin="1"/>
    <cellStyle name="Porcentaje" xfId="41" builtinId="5"/>
    <cellStyle name="Salida" xfId="34" builtinId="21" customBuiltin="1"/>
    <cellStyle name="Texto de advertencia" xfId="35" builtinId="11" customBuiltin="1"/>
    <cellStyle name="Texto explicativo" xfId="36" builtinId="53" customBuiltin="1"/>
    <cellStyle name="Título" xfId="37" builtinId="15" customBuiltin="1"/>
    <cellStyle name="Título 2" xfId="38" builtinId="17" customBuiltin="1"/>
    <cellStyle name="Título 3" xfId="39" builtinId="18" customBuiltin="1"/>
    <cellStyle name="Total" xfId="40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990759</xdr:colOff>
      <xdr:row>0</xdr:row>
      <xdr:rowOff>19050</xdr:rowOff>
    </xdr:from>
    <xdr:to>
      <xdr:col>3</xdr:col>
      <xdr:colOff>681583</xdr:colOff>
      <xdr:row>1</xdr:row>
      <xdr:rowOff>0</xdr:rowOff>
    </xdr:to>
    <xdr:pic>
      <xdr:nvPicPr>
        <xdr:cNvPr id="1061" name="1 Imagen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759" y="19050"/>
          <a:ext cx="3005524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YK251"/>
  <sheetViews>
    <sheetView showGridLines="0" tabSelected="1" topLeftCell="A46" zoomScaleNormal="100" workbookViewId="0">
      <selection activeCell="E64" sqref="E64"/>
    </sheetView>
  </sheetViews>
  <sheetFormatPr baseColWidth="10" defaultColWidth="11.5703125" defaultRowHeight="15" x14ac:dyDescent="0.25"/>
  <cols>
    <col min="1" max="1" width="20" style="1" customWidth="1"/>
    <col min="2" max="2" width="15.7109375" style="2" bestFit="1" customWidth="1"/>
    <col min="3" max="3" width="14" style="1" customWidth="1"/>
    <col min="4" max="4" width="16" style="1" customWidth="1"/>
    <col min="5" max="5" width="14.140625" style="3" customWidth="1"/>
    <col min="6" max="6" width="11.7109375" style="4" customWidth="1"/>
    <col min="7" max="7" width="10.7109375" style="1" customWidth="1"/>
    <col min="8" max="8" width="10.5703125" style="1" bestFit="1" customWidth="1"/>
    <col min="9" max="9" width="10.7109375" style="1" customWidth="1"/>
    <col min="10" max="10" width="10.42578125" style="1" customWidth="1"/>
    <col min="11" max="11" width="8.5703125" style="1" customWidth="1"/>
    <col min="12" max="12" width="11.5703125" style="1" customWidth="1"/>
    <col min="13" max="16384" width="11.5703125" style="1"/>
  </cols>
  <sheetData>
    <row r="1" spans="1:5" ht="60.6" customHeight="1" x14ac:dyDescent="0.25"/>
    <row r="2" spans="1:5" ht="22.15" customHeight="1" thickBot="1" x14ac:dyDescent="0.3">
      <c r="A2" s="76" t="s">
        <v>34</v>
      </c>
      <c r="B2" s="76"/>
      <c r="C2" s="76"/>
      <c r="D2" s="76"/>
      <c r="E2" s="76"/>
    </row>
    <row r="3" spans="1:5" ht="31.15" customHeight="1" thickBot="1" x14ac:dyDescent="0.3">
      <c r="A3" s="77" t="s">
        <v>24</v>
      </c>
      <c r="B3" s="78"/>
      <c r="C3" s="78"/>
      <c r="D3" s="78"/>
      <c r="E3" s="79"/>
    </row>
    <row r="4" spans="1:5" ht="18.75" x14ac:dyDescent="0.3">
      <c r="A4" s="5" t="s">
        <v>12</v>
      </c>
      <c r="B4" s="6" t="s">
        <v>1</v>
      </c>
      <c r="C4" s="5"/>
      <c r="D4" s="5" t="s">
        <v>32</v>
      </c>
      <c r="E4" s="7"/>
    </row>
    <row r="5" spans="1:5" ht="19.5" thickBot="1" x14ac:dyDescent="0.35">
      <c r="A5" s="8">
        <v>44289</v>
      </c>
      <c r="B5" s="9" t="str">
        <f>B13</f>
        <v>Mina</v>
      </c>
      <c r="C5" s="10"/>
      <c r="D5" s="10">
        <v>14</v>
      </c>
      <c r="E5" s="11"/>
    </row>
    <row r="6" spans="1:5" ht="23.25" customHeight="1" thickTop="1" x14ac:dyDescent="0.25">
      <c r="B6" s="82" t="str">
        <f>B11</f>
        <v>GC- 38357</v>
      </c>
      <c r="C6" s="82"/>
      <c r="D6" s="82"/>
    </row>
    <row r="7" spans="1:5" ht="18" customHeight="1" thickBot="1" x14ac:dyDescent="0.3"/>
    <row r="8" spans="1:5" ht="15.75" customHeight="1" thickBot="1" x14ac:dyDescent="0.3">
      <c r="A8" s="83" t="s">
        <v>7</v>
      </c>
      <c r="B8" s="84"/>
      <c r="C8" s="85"/>
      <c r="D8" s="80" t="s">
        <v>27</v>
      </c>
      <c r="E8" s="81"/>
    </row>
    <row r="9" spans="1:5" ht="15" customHeight="1" x14ac:dyDescent="0.25">
      <c r="A9" s="12" t="s">
        <v>6</v>
      </c>
      <c r="B9" s="86" t="s">
        <v>16</v>
      </c>
      <c r="C9" s="87"/>
      <c r="D9" s="13" t="s">
        <v>26</v>
      </c>
      <c r="E9" s="14" t="s">
        <v>28</v>
      </c>
    </row>
    <row r="10" spans="1:5" x14ac:dyDescent="0.25">
      <c r="A10" s="15"/>
      <c r="B10" s="16"/>
      <c r="C10" s="17"/>
      <c r="D10" s="18"/>
      <c r="E10" s="19"/>
    </row>
    <row r="11" spans="1:5" x14ac:dyDescent="0.25">
      <c r="A11" s="15" t="s">
        <v>0</v>
      </c>
      <c r="B11" s="20" t="s">
        <v>44</v>
      </c>
      <c r="C11" s="21"/>
      <c r="D11" s="22"/>
      <c r="E11" s="23"/>
    </row>
    <row r="12" spans="1:5" ht="27.75" customHeight="1" x14ac:dyDescent="0.25">
      <c r="A12" s="24" t="s">
        <v>25</v>
      </c>
      <c r="B12" s="55" t="s">
        <v>59</v>
      </c>
      <c r="C12" s="25"/>
      <c r="D12" s="22"/>
      <c r="E12" s="23"/>
    </row>
    <row r="13" spans="1:5" ht="15" customHeight="1" thickBot="1" x14ac:dyDescent="0.3">
      <c r="A13" s="15" t="s">
        <v>1</v>
      </c>
      <c r="B13" s="26" t="s">
        <v>17</v>
      </c>
      <c r="C13" s="27"/>
      <c r="D13" s="22"/>
      <c r="E13" s="23"/>
    </row>
    <row r="14" spans="1:5" ht="16.5" customHeight="1" thickBot="1" x14ac:dyDescent="0.3">
      <c r="A14" s="15" t="s">
        <v>2</v>
      </c>
      <c r="B14" s="20">
        <f>D5</f>
        <v>14</v>
      </c>
      <c r="C14" s="21"/>
      <c r="D14" s="28"/>
      <c r="E14" s="29"/>
    </row>
    <row r="15" spans="1:5" x14ac:dyDescent="0.25">
      <c r="A15" s="15" t="s">
        <v>31</v>
      </c>
      <c r="B15" s="89">
        <v>44288.548611111109</v>
      </c>
      <c r="C15" s="90"/>
      <c r="D15" s="30" t="s">
        <v>26</v>
      </c>
      <c r="E15" s="31" t="s">
        <v>28</v>
      </c>
    </row>
    <row r="16" spans="1:5" x14ac:dyDescent="0.25">
      <c r="A16" s="15" t="s">
        <v>33</v>
      </c>
      <c r="B16" s="89">
        <f>A5</f>
        <v>44289</v>
      </c>
      <c r="C16" s="90"/>
      <c r="D16" s="22" t="s">
        <v>19</v>
      </c>
      <c r="E16" s="23" t="s">
        <v>20</v>
      </c>
    </row>
    <row r="17" spans="1:5" x14ac:dyDescent="0.25">
      <c r="A17" s="15" t="s">
        <v>38</v>
      </c>
      <c r="B17" s="89">
        <f>B16</f>
        <v>44289</v>
      </c>
      <c r="C17" s="90"/>
      <c r="D17" s="22" t="s">
        <v>21</v>
      </c>
      <c r="E17" s="23" t="s">
        <v>22</v>
      </c>
    </row>
    <row r="18" spans="1:5" ht="15.75" thickBot="1" x14ac:dyDescent="0.3">
      <c r="A18" s="32"/>
      <c r="B18" s="33"/>
      <c r="C18" s="34"/>
      <c r="D18" s="35"/>
      <c r="E18" s="36"/>
    </row>
    <row r="19" spans="1:5" x14ac:dyDescent="0.25">
      <c r="A19" s="37"/>
      <c r="B19" s="38"/>
    </row>
    <row r="20" spans="1:5" x14ac:dyDescent="0.25">
      <c r="A20" s="37"/>
      <c r="B20" s="38"/>
    </row>
    <row r="21" spans="1:5" x14ac:dyDescent="0.25">
      <c r="A21" s="39" t="s">
        <v>8</v>
      </c>
      <c r="B21" s="40"/>
      <c r="C21" s="22"/>
      <c r="D21" s="88"/>
      <c r="E21" s="88"/>
    </row>
    <row r="22" spans="1:5" x14ac:dyDescent="0.25">
      <c r="A22" s="39" t="s">
        <v>9</v>
      </c>
      <c r="B22" s="54"/>
      <c r="C22" s="54"/>
      <c r="D22" s="88"/>
      <c r="E22" s="88"/>
    </row>
    <row r="23" spans="1:5" x14ac:dyDescent="0.25">
      <c r="A23" s="39" t="s">
        <v>10</v>
      </c>
      <c r="B23" s="54"/>
      <c r="C23" s="54"/>
      <c r="D23" s="88"/>
      <c r="E23" s="88"/>
    </row>
    <row r="24" spans="1:5" x14ac:dyDescent="0.25">
      <c r="A24" s="39" t="s">
        <v>11</v>
      </c>
      <c r="B24" s="54"/>
      <c r="C24" s="54"/>
      <c r="D24" s="88"/>
      <c r="E24" s="88"/>
    </row>
    <row r="25" spans="1:5" x14ac:dyDescent="0.25">
      <c r="A25" s="39" t="s">
        <v>11</v>
      </c>
      <c r="B25" s="54"/>
      <c r="C25" s="54"/>
      <c r="D25" s="22"/>
      <c r="E25" s="41"/>
    </row>
    <row r="26" spans="1:5" x14ac:dyDescent="0.25">
      <c r="A26" s="39" t="s">
        <v>11</v>
      </c>
      <c r="B26" s="54"/>
      <c r="C26" s="54"/>
      <c r="D26" s="22"/>
    </row>
    <row r="27" spans="1:5" x14ac:dyDescent="0.25">
      <c r="A27" s="1" t="s">
        <v>11</v>
      </c>
      <c r="B27" s="54"/>
      <c r="C27" s="54"/>
    </row>
    <row r="32" spans="1:5" ht="15.75" thickBot="1" x14ac:dyDescent="0.3">
      <c r="A32" s="1" t="s">
        <v>13</v>
      </c>
    </row>
    <row r="33" spans="1:6 16209:16209" ht="15" customHeight="1" x14ac:dyDescent="0.25">
      <c r="A33" s="67" t="s">
        <v>29</v>
      </c>
      <c r="B33" s="68"/>
      <c r="C33" s="68"/>
      <c r="D33" s="68"/>
      <c r="E33" s="69"/>
    </row>
    <row r="34" spans="1:6 16209:16209" x14ac:dyDescent="0.25">
      <c r="A34" s="70"/>
      <c r="B34" s="71"/>
      <c r="C34" s="71"/>
      <c r="D34" s="71"/>
      <c r="E34" s="72"/>
    </row>
    <row r="35" spans="1:6 16209:16209" x14ac:dyDescent="0.25">
      <c r="A35" s="70"/>
      <c r="B35" s="71"/>
      <c r="C35" s="71"/>
      <c r="D35" s="71"/>
      <c r="E35" s="72"/>
    </row>
    <row r="36" spans="1:6 16209:16209" x14ac:dyDescent="0.25">
      <c r="A36" s="70"/>
      <c r="B36" s="71"/>
      <c r="C36" s="71"/>
      <c r="D36" s="71"/>
      <c r="E36" s="72"/>
    </row>
    <row r="37" spans="1:6 16209:16209" x14ac:dyDescent="0.25">
      <c r="A37" s="70"/>
      <c r="B37" s="71"/>
      <c r="C37" s="71"/>
      <c r="D37" s="71"/>
      <c r="E37" s="72"/>
    </row>
    <row r="38" spans="1:6 16209:16209" ht="15.75" thickBot="1" x14ac:dyDescent="0.3">
      <c r="A38" s="73"/>
      <c r="B38" s="74"/>
      <c r="C38" s="74"/>
      <c r="D38" s="74"/>
      <c r="E38" s="75"/>
    </row>
    <row r="39" spans="1:6 16209:16209" x14ac:dyDescent="0.25">
      <c r="A39" s="53"/>
      <c r="B39" s="42"/>
      <c r="C39" s="53"/>
      <c r="D39" s="53"/>
      <c r="E39" s="43"/>
    </row>
    <row r="40" spans="1:6 16209:16209" x14ac:dyDescent="0.25">
      <c r="A40" s="53"/>
      <c r="B40" s="42"/>
      <c r="C40" s="53"/>
      <c r="E40" s="1"/>
      <c r="F40" s="1"/>
    </row>
    <row r="41" spans="1:6 16209:16209" x14ac:dyDescent="0.25">
      <c r="A41" s="53"/>
      <c r="B41" s="42"/>
      <c r="C41" s="53"/>
      <c r="E41" s="1"/>
      <c r="F41" s="1"/>
    </row>
    <row r="42" spans="1:6 16209:16209" x14ac:dyDescent="0.25">
      <c r="E42" s="1"/>
      <c r="F42" s="1"/>
    </row>
    <row r="43" spans="1:6 16209:16209" x14ac:dyDescent="0.25">
      <c r="A43" s="44" t="s">
        <v>3</v>
      </c>
      <c r="B43" s="44" t="s">
        <v>4</v>
      </c>
      <c r="C43" s="44" t="s">
        <v>42</v>
      </c>
      <c r="D43" s="44" t="s">
        <v>4</v>
      </c>
      <c r="E43" s="1"/>
      <c r="F43" s="1"/>
    </row>
    <row r="44" spans="1:6 16209:16209" x14ac:dyDescent="0.25">
      <c r="A44" s="45" t="s">
        <v>5</v>
      </c>
      <c r="B44" s="46" t="s">
        <v>15</v>
      </c>
      <c r="C44" s="46"/>
      <c r="D44" s="46" t="s">
        <v>15</v>
      </c>
      <c r="E44" s="1"/>
      <c r="F44" s="1"/>
    </row>
    <row r="45" spans="1:6 16209:16209" x14ac:dyDescent="0.25">
      <c r="A45" s="45" t="s">
        <v>30</v>
      </c>
      <c r="B45" s="46" t="s">
        <v>23</v>
      </c>
      <c r="C45" s="46"/>
      <c r="D45" s="46" t="s">
        <v>35</v>
      </c>
      <c r="E45" s="1"/>
      <c r="F45" s="1"/>
    </row>
    <row r="46" spans="1:6 16209:16209" x14ac:dyDescent="0.25">
      <c r="A46" s="45" t="s">
        <v>14</v>
      </c>
      <c r="B46" s="47">
        <v>0.02</v>
      </c>
      <c r="C46" s="47"/>
      <c r="D46" s="47">
        <v>0.2</v>
      </c>
      <c r="E46" s="1"/>
      <c r="F46" s="1"/>
    </row>
    <row r="47" spans="1:6 16209:16209" x14ac:dyDescent="0.25">
      <c r="A47" s="48" t="s">
        <v>18</v>
      </c>
      <c r="B47" s="49" t="s">
        <v>39</v>
      </c>
      <c r="C47" s="50"/>
      <c r="D47" s="50"/>
      <c r="E47" s="1"/>
      <c r="F47" s="1"/>
    </row>
    <row r="48" spans="1:6 16209:16209" x14ac:dyDescent="0.25">
      <c r="A48" s="48" t="s">
        <v>40</v>
      </c>
      <c r="B48" s="49">
        <v>0.59</v>
      </c>
      <c r="C48" s="50"/>
      <c r="D48" s="50"/>
      <c r="E48" s="1"/>
      <c r="F48" s="1"/>
      <c r="WYK48" s="1" t="s">
        <v>37</v>
      </c>
    </row>
    <row r="49" spans="1:9" ht="15.75" customHeight="1" x14ac:dyDescent="0.25">
      <c r="A49" s="48" t="s">
        <v>41</v>
      </c>
      <c r="B49" s="49">
        <v>2.85</v>
      </c>
      <c r="C49" s="50"/>
      <c r="D49" s="50"/>
      <c r="E49" s="1"/>
      <c r="F49" s="1"/>
    </row>
    <row r="50" spans="1:9" ht="14.25" customHeight="1" x14ac:dyDescent="0.25">
      <c r="A50" s="48" t="s">
        <v>36</v>
      </c>
      <c r="B50" s="49">
        <v>8.9499999999999993</v>
      </c>
      <c r="C50" s="50"/>
      <c r="D50" s="50"/>
      <c r="E50" s="1"/>
      <c r="F50" s="1"/>
    </row>
    <row r="51" spans="1:9" ht="14.25" customHeight="1" x14ac:dyDescent="0.25">
      <c r="A51" s="57" t="s">
        <v>45</v>
      </c>
      <c r="B51" s="58">
        <v>50.2</v>
      </c>
      <c r="C51" s="59"/>
      <c r="D51" s="62">
        <f>1.013*40</f>
        <v>40.519999999999996</v>
      </c>
      <c r="E51" s="60"/>
      <c r="F51" s="1"/>
    </row>
    <row r="52" spans="1:9" x14ac:dyDescent="0.25">
      <c r="A52" s="57" t="s">
        <v>46</v>
      </c>
      <c r="B52" s="63">
        <v>21.21</v>
      </c>
      <c r="C52" s="59"/>
      <c r="D52" s="59">
        <f>0.486*40</f>
        <v>19.439999999999998</v>
      </c>
      <c r="E52" s="60"/>
      <c r="F52" s="1"/>
    </row>
    <row r="53" spans="1:9" x14ac:dyDescent="0.25">
      <c r="A53" s="48" t="s">
        <v>47</v>
      </c>
      <c r="B53" s="49">
        <v>3.75</v>
      </c>
      <c r="C53" s="50"/>
      <c r="D53" s="50"/>
      <c r="E53" s="1"/>
      <c r="F53" s="1"/>
    </row>
    <row r="54" spans="1:9" ht="15.75" customHeight="1" x14ac:dyDescent="0.25">
      <c r="A54" s="48" t="s">
        <v>48</v>
      </c>
      <c r="B54" s="49">
        <v>2.9</v>
      </c>
      <c r="C54" s="50"/>
      <c r="D54" s="50"/>
    </row>
    <row r="55" spans="1:9" x14ac:dyDescent="0.25">
      <c r="A55" s="48" t="s">
        <v>49</v>
      </c>
      <c r="B55" s="49">
        <v>-0.08</v>
      </c>
      <c r="C55" s="50"/>
      <c r="D55" s="50"/>
      <c r="E55" s="1" t="s">
        <v>43</v>
      </c>
      <c r="F55" s="1"/>
    </row>
    <row r="56" spans="1:9" x14ac:dyDescent="0.25">
      <c r="A56" s="48" t="s">
        <v>50</v>
      </c>
      <c r="B56" s="49">
        <v>1.1000000000000001</v>
      </c>
      <c r="C56" s="50"/>
      <c r="D56" s="50"/>
      <c r="E56" s="1"/>
      <c r="F56" s="1"/>
    </row>
    <row r="57" spans="1:9" x14ac:dyDescent="0.25">
      <c r="A57" s="48" t="s">
        <v>51</v>
      </c>
      <c r="B57" s="49">
        <v>4.0199999999999996</v>
      </c>
      <c r="C57" s="50"/>
      <c r="D57" s="50"/>
      <c r="E57" s="1"/>
      <c r="F57" s="1"/>
    </row>
    <row r="58" spans="1:9" x14ac:dyDescent="0.25">
      <c r="A58" s="48" t="s">
        <v>52</v>
      </c>
      <c r="B58" s="49">
        <v>7.34</v>
      </c>
      <c r="C58" s="50"/>
      <c r="D58" s="50"/>
      <c r="E58" s="1"/>
      <c r="F58" s="1"/>
    </row>
    <row r="59" spans="1:9" x14ac:dyDescent="0.25">
      <c r="A59" s="48" t="s">
        <v>53</v>
      </c>
      <c r="B59" s="49">
        <v>0.63</v>
      </c>
      <c r="C59" s="50">
        <v>0.73</v>
      </c>
      <c r="D59" s="50"/>
      <c r="E59" s="1"/>
      <c r="F59" s="1"/>
    </row>
    <row r="60" spans="1:9" x14ac:dyDescent="0.25">
      <c r="A60" s="48" t="s">
        <v>54</v>
      </c>
      <c r="B60" s="61">
        <v>3.3</v>
      </c>
      <c r="C60" s="50">
        <v>2.92</v>
      </c>
      <c r="D60" s="50">
        <v>2.71</v>
      </c>
      <c r="E60" s="56" t="s">
        <v>60</v>
      </c>
      <c r="F60" s="52">
        <v>3.21</v>
      </c>
      <c r="G60" s="51">
        <f>($F$60-B60)/$F$60</f>
        <v>-2.8037383177570048E-2</v>
      </c>
      <c r="H60" s="51">
        <f t="shared" ref="H60:I60" si="0">($F$60-C60)/$F$60</f>
        <v>9.0342679127725867E-2</v>
      </c>
      <c r="I60" s="51">
        <f t="shared" si="0"/>
        <v>0.1557632398753894</v>
      </c>
    </row>
    <row r="61" spans="1:9" x14ac:dyDescent="0.25">
      <c r="A61" s="48" t="s">
        <v>55</v>
      </c>
      <c r="B61" s="49">
        <v>1.27</v>
      </c>
      <c r="C61" s="50"/>
      <c r="D61" s="50"/>
      <c r="E61" s="1"/>
      <c r="F61" s="1"/>
    </row>
    <row r="62" spans="1:9" x14ac:dyDescent="0.25">
      <c r="A62" s="64" t="s">
        <v>56</v>
      </c>
      <c r="B62" s="65">
        <v>15.75</v>
      </c>
      <c r="C62" s="66"/>
      <c r="D62" s="62">
        <f>0.863*40</f>
        <v>34.519999999999996</v>
      </c>
      <c r="E62" s="66">
        <f>1.011*40</f>
        <v>40.44</v>
      </c>
      <c r="F62" s="1"/>
    </row>
    <row r="63" spans="1:9" x14ac:dyDescent="0.25">
      <c r="A63" s="57" t="s">
        <v>57</v>
      </c>
      <c r="B63" s="58">
        <v>91.9</v>
      </c>
      <c r="C63" s="59"/>
      <c r="D63" s="62">
        <f>2.498*40</f>
        <v>99.920000000000016</v>
      </c>
      <c r="E63" s="60"/>
      <c r="F63" s="1"/>
    </row>
    <row r="64" spans="1:9" x14ac:dyDescent="0.25">
      <c r="A64" s="48" t="s">
        <v>58</v>
      </c>
      <c r="B64" s="49">
        <v>1.17</v>
      </c>
      <c r="C64" s="50"/>
      <c r="D64" s="50"/>
      <c r="E64" s="1"/>
      <c r="F64" s="1"/>
    </row>
    <row r="65" spans="5:6" x14ac:dyDescent="0.25">
      <c r="E65" s="1"/>
      <c r="F65" s="1"/>
    </row>
    <row r="66" spans="5:6" x14ac:dyDescent="0.25">
      <c r="E66" s="1"/>
      <c r="F66" s="1"/>
    </row>
    <row r="67" spans="5:6" x14ac:dyDescent="0.25">
      <c r="E67" s="1"/>
      <c r="F67" s="1"/>
    </row>
    <row r="68" spans="5:6" x14ac:dyDescent="0.25">
      <c r="E68" s="1"/>
      <c r="F68" s="1"/>
    </row>
    <row r="69" spans="5:6" x14ac:dyDescent="0.25">
      <c r="E69" s="1"/>
      <c r="F69" s="1"/>
    </row>
    <row r="70" spans="5:6" x14ac:dyDescent="0.25">
      <c r="E70" s="1"/>
      <c r="F70" s="1"/>
    </row>
    <row r="71" spans="5:6" x14ac:dyDescent="0.25">
      <c r="E71" s="1"/>
      <c r="F71" s="1"/>
    </row>
    <row r="72" spans="5:6" x14ac:dyDescent="0.25">
      <c r="E72" s="1"/>
      <c r="F72" s="1"/>
    </row>
    <row r="73" spans="5:6" x14ac:dyDescent="0.25">
      <c r="E73" s="1"/>
      <c r="F73" s="1"/>
    </row>
    <row r="74" spans="5:6" x14ac:dyDescent="0.25">
      <c r="E74" s="1"/>
      <c r="F74" s="1"/>
    </row>
    <row r="75" spans="5:6" x14ac:dyDescent="0.25">
      <c r="E75" s="1"/>
      <c r="F75" s="1"/>
    </row>
    <row r="76" spans="5:6" x14ac:dyDescent="0.25">
      <c r="E76" s="1"/>
      <c r="F76" s="1"/>
    </row>
    <row r="77" spans="5:6" x14ac:dyDescent="0.25">
      <c r="E77" s="1"/>
      <c r="F77" s="1"/>
    </row>
    <row r="78" spans="5:6" x14ac:dyDescent="0.25">
      <c r="E78" s="1"/>
      <c r="F78" s="1"/>
    </row>
    <row r="79" spans="5:6" x14ac:dyDescent="0.25">
      <c r="E79" s="1"/>
      <c r="F79" s="1"/>
    </row>
    <row r="80" spans="5:6" x14ac:dyDescent="0.25">
      <c r="E80" s="1"/>
      <c r="F80" s="1"/>
    </row>
    <row r="81" spans="5:6" x14ac:dyDescent="0.25">
      <c r="E81" s="1"/>
      <c r="F81" s="1"/>
    </row>
    <row r="82" spans="5:6" x14ac:dyDescent="0.25">
      <c r="E82" s="1"/>
      <c r="F82" s="1"/>
    </row>
    <row r="83" spans="5:6" x14ac:dyDescent="0.25">
      <c r="E83" s="1"/>
      <c r="F83" s="1"/>
    </row>
    <row r="84" spans="5:6" x14ac:dyDescent="0.25">
      <c r="E84" s="1"/>
      <c r="F84" s="1"/>
    </row>
    <row r="85" spans="5:6" x14ac:dyDescent="0.25">
      <c r="E85" s="1"/>
      <c r="F85" s="1"/>
    </row>
    <row r="86" spans="5:6" x14ac:dyDescent="0.25">
      <c r="E86" s="1"/>
      <c r="F86" s="1"/>
    </row>
    <row r="87" spans="5:6" x14ac:dyDescent="0.25">
      <c r="E87" s="1"/>
      <c r="F87" s="1"/>
    </row>
    <row r="88" spans="5:6" x14ac:dyDescent="0.25">
      <c r="E88" s="1"/>
      <c r="F88" s="1"/>
    </row>
    <row r="89" spans="5:6" x14ac:dyDescent="0.25">
      <c r="E89" s="1"/>
      <c r="F89" s="1"/>
    </row>
    <row r="90" spans="5:6" x14ac:dyDescent="0.25">
      <c r="E90" s="1"/>
      <c r="F90" s="1"/>
    </row>
    <row r="91" spans="5:6" x14ac:dyDescent="0.25">
      <c r="E91" s="1"/>
      <c r="F91" s="1"/>
    </row>
    <row r="92" spans="5:6" x14ac:dyDescent="0.25">
      <c r="E92" s="1"/>
      <c r="F92" s="1"/>
    </row>
    <row r="93" spans="5:6" x14ac:dyDescent="0.25">
      <c r="E93" s="1"/>
      <c r="F93" s="1"/>
    </row>
    <row r="94" spans="5:6" x14ac:dyDescent="0.25">
      <c r="E94" s="1"/>
      <c r="F94" s="1"/>
    </row>
    <row r="95" spans="5:6" x14ac:dyDescent="0.25">
      <c r="E95" s="1"/>
      <c r="F95" s="1"/>
    </row>
    <row r="96" spans="5:6" x14ac:dyDescent="0.25">
      <c r="E96" s="1"/>
      <c r="F96" s="1"/>
    </row>
    <row r="97" spans="5:6" x14ac:dyDescent="0.25">
      <c r="E97" s="1"/>
      <c r="F97" s="1"/>
    </row>
    <row r="98" spans="5:6" x14ac:dyDescent="0.25">
      <c r="E98" s="1"/>
      <c r="F98" s="1"/>
    </row>
    <row r="99" spans="5:6" x14ac:dyDescent="0.25">
      <c r="E99" s="1"/>
      <c r="F99" s="1"/>
    </row>
    <row r="100" spans="5:6" x14ac:dyDescent="0.25">
      <c r="E100" s="1"/>
      <c r="F100" s="1"/>
    </row>
    <row r="101" spans="5:6" x14ac:dyDescent="0.25">
      <c r="E101" s="1"/>
      <c r="F101" s="1"/>
    </row>
    <row r="102" spans="5:6" x14ac:dyDescent="0.25">
      <c r="E102" s="1"/>
      <c r="F102" s="1"/>
    </row>
    <row r="103" spans="5:6" x14ac:dyDescent="0.25">
      <c r="E103" s="1"/>
      <c r="F103" s="1"/>
    </row>
    <row r="104" spans="5:6" x14ac:dyDescent="0.25">
      <c r="E104" s="1"/>
      <c r="F104" s="1"/>
    </row>
    <row r="105" spans="5:6" x14ac:dyDescent="0.25">
      <c r="E105" s="1"/>
      <c r="F105" s="1"/>
    </row>
    <row r="106" spans="5:6" x14ac:dyDescent="0.25">
      <c r="E106" s="1"/>
      <c r="F106" s="1"/>
    </row>
    <row r="107" spans="5:6" x14ac:dyDescent="0.25">
      <c r="E107" s="1"/>
      <c r="F107" s="1"/>
    </row>
    <row r="108" spans="5:6" x14ac:dyDescent="0.25">
      <c r="E108" s="1"/>
      <c r="F108" s="1"/>
    </row>
    <row r="109" spans="5:6" x14ac:dyDescent="0.25">
      <c r="E109" s="1"/>
      <c r="F109" s="1"/>
    </row>
    <row r="110" spans="5:6" x14ac:dyDescent="0.25">
      <c r="E110" s="1"/>
      <c r="F110" s="1"/>
    </row>
    <row r="111" spans="5:6" x14ac:dyDescent="0.25">
      <c r="E111" s="1"/>
      <c r="F111" s="1"/>
    </row>
    <row r="112" spans="5:6" x14ac:dyDescent="0.25">
      <c r="E112" s="1"/>
      <c r="F112" s="1"/>
    </row>
    <row r="113" spans="5:6" x14ac:dyDescent="0.25">
      <c r="E113" s="1"/>
      <c r="F113" s="1"/>
    </row>
    <row r="114" spans="5:6" x14ac:dyDescent="0.25">
      <c r="E114" s="1"/>
      <c r="F114" s="1"/>
    </row>
    <row r="115" spans="5:6" x14ac:dyDescent="0.25">
      <c r="E115" s="1"/>
      <c r="F115" s="1"/>
    </row>
    <row r="116" spans="5:6" x14ac:dyDescent="0.25">
      <c r="E116" s="1"/>
      <c r="F116" s="1"/>
    </row>
    <row r="117" spans="5:6" x14ac:dyDescent="0.25">
      <c r="E117" s="1"/>
      <c r="F117" s="1"/>
    </row>
    <row r="118" spans="5:6" x14ac:dyDescent="0.25">
      <c r="E118" s="1"/>
      <c r="F118" s="1"/>
    </row>
    <row r="119" spans="5:6" x14ac:dyDescent="0.25">
      <c r="E119" s="1"/>
      <c r="F119" s="1"/>
    </row>
    <row r="120" spans="5:6" x14ac:dyDescent="0.25">
      <c r="E120" s="1"/>
      <c r="F120" s="1"/>
    </row>
    <row r="121" spans="5:6" x14ac:dyDescent="0.25">
      <c r="E121" s="1"/>
      <c r="F121" s="1"/>
    </row>
    <row r="122" spans="5:6" x14ac:dyDescent="0.25">
      <c r="E122" s="1"/>
      <c r="F122" s="1"/>
    </row>
    <row r="123" spans="5:6" x14ac:dyDescent="0.25">
      <c r="E123" s="1"/>
      <c r="F123" s="1"/>
    </row>
    <row r="124" spans="5:6" x14ac:dyDescent="0.25">
      <c r="E124" s="1"/>
      <c r="F124" s="1"/>
    </row>
    <row r="125" spans="5:6" x14ac:dyDescent="0.25">
      <c r="E125" s="1"/>
      <c r="F125" s="1"/>
    </row>
    <row r="126" spans="5:6" x14ac:dyDescent="0.25">
      <c r="E126" s="1"/>
      <c r="F126" s="1"/>
    </row>
    <row r="127" spans="5:6" x14ac:dyDescent="0.25">
      <c r="E127" s="1"/>
      <c r="F127" s="1"/>
    </row>
    <row r="128" spans="5:6" x14ac:dyDescent="0.25">
      <c r="E128" s="1"/>
      <c r="F128" s="1"/>
    </row>
    <row r="129" spans="5:6" x14ac:dyDescent="0.25">
      <c r="E129" s="1"/>
      <c r="F129" s="1"/>
    </row>
    <row r="130" spans="5:6" x14ac:dyDescent="0.25">
      <c r="E130" s="1"/>
      <c r="F130" s="1"/>
    </row>
    <row r="131" spans="5:6" x14ac:dyDescent="0.25">
      <c r="E131" s="1"/>
      <c r="F131" s="1"/>
    </row>
    <row r="132" spans="5:6" x14ac:dyDescent="0.25">
      <c r="E132" s="1"/>
      <c r="F132" s="1"/>
    </row>
    <row r="133" spans="5:6" x14ac:dyDescent="0.25">
      <c r="E133" s="1"/>
      <c r="F133" s="1"/>
    </row>
    <row r="134" spans="5:6" x14ac:dyDescent="0.25">
      <c r="E134" s="1"/>
      <c r="F134" s="1"/>
    </row>
    <row r="135" spans="5:6" x14ac:dyDescent="0.25">
      <c r="E135" s="1"/>
      <c r="F135" s="1"/>
    </row>
    <row r="136" spans="5:6" x14ac:dyDescent="0.25">
      <c r="E136" s="1"/>
      <c r="F136" s="1"/>
    </row>
    <row r="137" spans="5:6" x14ac:dyDescent="0.25">
      <c r="E137" s="1"/>
      <c r="F137" s="1"/>
    </row>
    <row r="138" spans="5:6" x14ac:dyDescent="0.25">
      <c r="E138" s="1"/>
      <c r="F138" s="1"/>
    </row>
    <row r="139" spans="5:6" x14ac:dyDescent="0.25">
      <c r="E139" s="1"/>
      <c r="F139" s="1"/>
    </row>
    <row r="140" spans="5:6" x14ac:dyDescent="0.25">
      <c r="E140" s="1"/>
      <c r="F140" s="1"/>
    </row>
    <row r="141" spans="5:6" x14ac:dyDescent="0.25">
      <c r="E141" s="1"/>
      <c r="F141" s="1"/>
    </row>
    <row r="142" spans="5:6" x14ac:dyDescent="0.25">
      <c r="E142" s="1"/>
      <c r="F142" s="1"/>
    </row>
    <row r="143" spans="5:6" x14ac:dyDescent="0.25">
      <c r="E143" s="1"/>
      <c r="F143" s="1"/>
    </row>
    <row r="144" spans="5:6" x14ac:dyDescent="0.25">
      <c r="E144" s="1"/>
      <c r="F144" s="1"/>
    </row>
    <row r="145" spans="5:6" x14ac:dyDescent="0.25">
      <c r="E145" s="1"/>
      <c r="F145" s="1"/>
    </row>
    <row r="146" spans="5:6" x14ac:dyDescent="0.25">
      <c r="E146" s="1"/>
      <c r="F146" s="1"/>
    </row>
    <row r="147" spans="5:6" x14ac:dyDescent="0.25">
      <c r="E147" s="1"/>
      <c r="F147" s="1"/>
    </row>
    <row r="148" spans="5:6" x14ac:dyDescent="0.25">
      <c r="E148" s="1"/>
      <c r="F148" s="1"/>
    </row>
    <row r="149" spans="5:6" x14ac:dyDescent="0.25">
      <c r="E149" s="1"/>
      <c r="F149" s="1"/>
    </row>
    <row r="150" spans="5:6" x14ac:dyDescent="0.25">
      <c r="E150" s="1"/>
      <c r="F150" s="1"/>
    </row>
    <row r="151" spans="5:6" x14ac:dyDescent="0.25">
      <c r="E151" s="1"/>
      <c r="F151" s="1"/>
    </row>
    <row r="152" spans="5:6" x14ac:dyDescent="0.25">
      <c r="E152" s="1"/>
      <c r="F152" s="1"/>
    </row>
    <row r="153" spans="5:6" x14ac:dyDescent="0.25">
      <c r="E153" s="1"/>
      <c r="F153" s="1"/>
    </row>
    <row r="154" spans="5:6" x14ac:dyDescent="0.25">
      <c r="E154" s="1"/>
      <c r="F154" s="1"/>
    </row>
    <row r="155" spans="5:6" x14ac:dyDescent="0.25">
      <c r="E155" s="1"/>
      <c r="F155" s="1"/>
    </row>
    <row r="156" spans="5:6" x14ac:dyDescent="0.25">
      <c r="E156" s="1"/>
      <c r="F156" s="1"/>
    </row>
    <row r="157" spans="5:6" x14ac:dyDescent="0.25">
      <c r="E157" s="1"/>
      <c r="F157" s="1"/>
    </row>
    <row r="158" spans="5:6" x14ac:dyDescent="0.25">
      <c r="E158" s="1"/>
      <c r="F158" s="1"/>
    </row>
    <row r="159" spans="5:6" x14ac:dyDescent="0.25">
      <c r="E159" s="1"/>
      <c r="F159" s="1"/>
    </row>
    <row r="160" spans="5:6" x14ac:dyDescent="0.25">
      <c r="E160" s="1"/>
      <c r="F160" s="1"/>
    </row>
    <row r="161" spans="5:6" x14ac:dyDescent="0.25">
      <c r="E161" s="1"/>
      <c r="F161" s="1"/>
    </row>
    <row r="162" spans="5:6" x14ac:dyDescent="0.25">
      <c r="E162" s="1"/>
      <c r="F162" s="1"/>
    </row>
    <row r="163" spans="5:6" x14ac:dyDescent="0.25">
      <c r="E163" s="1"/>
      <c r="F163" s="1"/>
    </row>
    <row r="164" spans="5:6" x14ac:dyDescent="0.25">
      <c r="E164" s="1"/>
      <c r="F164" s="1"/>
    </row>
    <row r="165" spans="5:6" x14ac:dyDescent="0.25">
      <c r="E165" s="1"/>
      <c r="F165" s="1"/>
    </row>
    <row r="166" spans="5:6" x14ac:dyDescent="0.25">
      <c r="E166" s="1"/>
      <c r="F166" s="1"/>
    </row>
    <row r="167" spans="5:6" x14ac:dyDescent="0.25">
      <c r="E167" s="1"/>
      <c r="F167" s="1"/>
    </row>
    <row r="168" spans="5:6" x14ac:dyDescent="0.25">
      <c r="E168" s="1"/>
      <c r="F168" s="1"/>
    </row>
    <row r="169" spans="5:6" x14ac:dyDescent="0.25">
      <c r="E169" s="1"/>
      <c r="F169" s="1"/>
    </row>
    <row r="170" spans="5:6" x14ac:dyDescent="0.25">
      <c r="E170" s="1"/>
      <c r="F170" s="1"/>
    </row>
    <row r="171" spans="5:6" x14ac:dyDescent="0.25">
      <c r="E171" s="1"/>
      <c r="F171" s="1"/>
    </row>
    <row r="172" spans="5:6" x14ac:dyDescent="0.25">
      <c r="E172" s="1"/>
      <c r="F172" s="1"/>
    </row>
    <row r="173" spans="5:6" x14ac:dyDescent="0.25">
      <c r="E173" s="1"/>
      <c r="F173" s="1"/>
    </row>
    <row r="174" spans="5:6" x14ac:dyDescent="0.25">
      <c r="E174" s="1"/>
      <c r="F174" s="1"/>
    </row>
    <row r="175" spans="5:6" x14ac:dyDescent="0.25">
      <c r="E175" s="1"/>
      <c r="F175" s="1"/>
    </row>
    <row r="176" spans="5:6" x14ac:dyDescent="0.25">
      <c r="E176" s="1"/>
      <c r="F176" s="1"/>
    </row>
    <row r="177" spans="5:6" x14ac:dyDescent="0.25">
      <c r="E177" s="1"/>
      <c r="F177" s="1"/>
    </row>
    <row r="178" spans="5:6" x14ac:dyDescent="0.25">
      <c r="E178" s="1"/>
      <c r="F178" s="1"/>
    </row>
    <row r="179" spans="5:6" x14ac:dyDescent="0.25">
      <c r="E179" s="1"/>
      <c r="F179" s="1"/>
    </row>
    <row r="180" spans="5:6" x14ac:dyDescent="0.25">
      <c r="E180" s="1"/>
      <c r="F180" s="1"/>
    </row>
    <row r="181" spans="5:6" x14ac:dyDescent="0.25">
      <c r="E181" s="1"/>
      <c r="F181" s="1"/>
    </row>
    <row r="182" spans="5:6" x14ac:dyDescent="0.25">
      <c r="E182" s="1"/>
      <c r="F182" s="1"/>
    </row>
    <row r="183" spans="5:6" x14ac:dyDescent="0.25">
      <c r="E183" s="1"/>
      <c r="F183" s="1"/>
    </row>
    <row r="184" spans="5:6" x14ac:dyDescent="0.25">
      <c r="E184" s="1"/>
      <c r="F184" s="1"/>
    </row>
    <row r="185" spans="5:6" x14ac:dyDescent="0.25">
      <c r="E185" s="1"/>
      <c r="F185" s="1"/>
    </row>
    <row r="186" spans="5:6" x14ac:dyDescent="0.25">
      <c r="E186" s="1"/>
      <c r="F186" s="1"/>
    </row>
    <row r="187" spans="5:6" x14ac:dyDescent="0.25">
      <c r="E187" s="1"/>
      <c r="F187" s="1"/>
    </row>
    <row r="188" spans="5:6" x14ac:dyDescent="0.25">
      <c r="E188" s="1"/>
      <c r="F188" s="1"/>
    </row>
    <row r="189" spans="5:6" x14ac:dyDescent="0.25">
      <c r="E189" s="1"/>
      <c r="F189" s="1"/>
    </row>
    <row r="190" spans="5:6" x14ac:dyDescent="0.25">
      <c r="E190" s="1"/>
      <c r="F190" s="1"/>
    </row>
    <row r="191" spans="5:6" x14ac:dyDescent="0.25">
      <c r="E191" s="1"/>
      <c r="F191" s="1"/>
    </row>
    <row r="192" spans="5:6" x14ac:dyDescent="0.25">
      <c r="E192" s="1"/>
      <c r="F192" s="1"/>
    </row>
    <row r="193" spans="5:6" x14ac:dyDescent="0.25">
      <c r="E193" s="1"/>
      <c r="F193" s="1"/>
    </row>
    <row r="194" spans="5:6" x14ac:dyDescent="0.25">
      <c r="E194" s="1"/>
      <c r="F194" s="1"/>
    </row>
    <row r="195" spans="5:6" x14ac:dyDescent="0.25">
      <c r="E195" s="1"/>
      <c r="F195" s="1"/>
    </row>
    <row r="196" spans="5:6" x14ac:dyDescent="0.25">
      <c r="E196" s="1"/>
      <c r="F196" s="1"/>
    </row>
    <row r="197" spans="5:6" x14ac:dyDescent="0.25">
      <c r="E197" s="1"/>
      <c r="F197" s="1"/>
    </row>
    <row r="198" spans="5:6" x14ac:dyDescent="0.25">
      <c r="E198" s="1"/>
      <c r="F198" s="1"/>
    </row>
    <row r="199" spans="5:6" x14ac:dyDescent="0.25">
      <c r="E199" s="1"/>
      <c r="F199" s="1"/>
    </row>
    <row r="200" spans="5:6" x14ac:dyDescent="0.25">
      <c r="E200" s="1"/>
      <c r="F200" s="1"/>
    </row>
    <row r="201" spans="5:6" x14ac:dyDescent="0.25">
      <c r="E201" s="1"/>
      <c r="F201" s="1"/>
    </row>
    <row r="202" spans="5:6" x14ac:dyDescent="0.25">
      <c r="E202" s="1"/>
      <c r="F202" s="1"/>
    </row>
    <row r="203" spans="5:6" x14ac:dyDescent="0.25">
      <c r="E203" s="1"/>
      <c r="F203" s="1"/>
    </row>
    <row r="204" spans="5:6" x14ac:dyDescent="0.25">
      <c r="E204" s="1"/>
      <c r="F204" s="1"/>
    </row>
    <row r="205" spans="5:6" x14ac:dyDescent="0.25">
      <c r="E205" s="1"/>
      <c r="F205" s="1"/>
    </row>
    <row r="206" spans="5:6" x14ac:dyDescent="0.25">
      <c r="E206" s="1"/>
      <c r="F206" s="1"/>
    </row>
    <row r="207" spans="5:6" x14ac:dyDescent="0.25">
      <c r="E207" s="1"/>
      <c r="F207" s="1"/>
    </row>
    <row r="208" spans="5:6" x14ac:dyDescent="0.25">
      <c r="E208" s="1"/>
      <c r="F208" s="1"/>
    </row>
    <row r="209" spans="5:6" x14ac:dyDescent="0.25">
      <c r="E209" s="1"/>
      <c r="F209" s="1"/>
    </row>
    <row r="210" spans="5:6" x14ac:dyDescent="0.25">
      <c r="E210" s="1"/>
      <c r="F210" s="1"/>
    </row>
    <row r="211" spans="5:6" x14ac:dyDescent="0.25">
      <c r="E211" s="1"/>
      <c r="F211" s="1"/>
    </row>
    <row r="212" spans="5:6" x14ac:dyDescent="0.25">
      <c r="E212" s="1"/>
      <c r="F212" s="1"/>
    </row>
    <row r="213" spans="5:6" x14ac:dyDescent="0.25">
      <c r="E213" s="1"/>
      <c r="F213" s="1"/>
    </row>
    <row r="214" spans="5:6" x14ac:dyDescent="0.25">
      <c r="E214" s="1"/>
      <c r="F214" s="1"/>
    </row>
    <row r="215" spans="5:6" x14ac:dyDescent="0.25">
      <c r="E215" s="1"/>
      <c r="F215" s="1"/>
    </row>
    <row r="216" spans="5:6" x14ac:dyDescent="0.25">
      <c r="E216" s="1"/>
      <c r="F216" s="1"/>
    </row>
    <row r="217" spans="5:6" x14ac:dyDescent="0.25">
      <c r="E217" s="1"/>
      <c r="F217" s="1"/>
    </row>
    <row r="218" spans="5:6" x14ac:dyDescent="0.25">
      <c r="E218" s="1"/>
      <c r="F218" s="1"/>
    </row>
    <row r="219" spans="5:6" x14ac:dyDescent="0.25">
      <c r="E219" s="1"/>
      <c r="F219" s="1"/>
    </row>
    <row r="220" spans="5:6" x14ac:dyDescent="0.25">
      <c r="E220" s="1"/>
      <c r="F220" s="1"/>
    </row>
    <row r="221" spans="5:6" x14ac:dyDescent="0.25">
      <c r="E221" s="1"/>
      <c r="F221" s="1"/>
    </row>
    <row r="222" spans="5:6" x14ac:dyDescent="0.25">
      <c r="E222" s="1"/>
      <c r="F222" s="1"/>
    </row>
    <row r="223" spans="5:6" x14ac:dyDescent="0.25">
      <c r="E223" s="1"/>
      <c r="F223" s="1"/>
    </row>
    <row r="224" spans="5:6" x14ac:dyDescent="0.25">
      <c r="E224" s="1"/>
      <c r="F224" s="1"/>
    </row>
    <row r="225" spans="5:6" x14ac:dyDescent="0.25">
      <c r="E225" s="1"/>
      <c r="F225" s="1"/>
    </row>
    <row r="226" spans="5:6" x14ac:dyDescent="0.25">
      <c r="E226" s="1"/>
      <c r="F226" s="1"/>
    </row>
    <row r="227" spans="5:6" x14ac:dyDescent="0.25">
      <c r="E227" s="1"/>
      <c r="F227" s="1"/>
    </row>
    <row r="228" spans="5:6" x14ac:dyDescent="0.25">
      <c r="E228" s="1"/>
      <c r="F228" s="1"/>
    </row>
    <row r="229" spans="5:6" x14ac:dyDescent="0.25">
      <c r="E229" s="1"/>
      <c r="F229" s="1"/>
    </row>
    <row r="230" spans="5:6" x14ac:dyDescent="0.25">
      <c r="E230" s="1"/>
      <c r="F230" s="1"/>
    </row>
    <row r="231" spans="5:6" x14ac:dyDescent="0.25">
      <c r="E231" s="1"/>
      <c r="F231" s="1"/>
    </row>
    <row r="232" spans="5:6" x14ac:dyDescent="0.25">
      <c r="E232" s="1"/>
      <c r="F232" s="1"/>
    </row>
    <row r="233" spans="5:6" x14ac:dyDescent="0.25">
      <c r="E233" s="1"/>
      <c r="F233" s="1"/>
    </row>
    <row r="234" spans="5:6" x14ac:dyDescent="0.25">
      <c r="E234" s="1"/>
      <c r="F234" s="1"/>
    </row>
    <row r="235" spans="5:6" x14ac:dyDescent="0.25">
      <c r="E235" s="1"/>
      <c r="F235" s="1"/>
    </row>
    <row r="236" spans="5:6" x14ac:dyDescent="0.25">
      <c r="E236" s="1"/>
      <c r="F236" s="1"/>
    </row>
    <row r="237" spans="5:6" x14ac:dyDescent="0.25">
      <c r="E237" s="1"/>
      <c r="F237" s="1"/>
    </row>
    <row r="238" spans="5:6" x14ac:dyDescent="0.25">
      <c r="E238" s="1"/>
      <c r="F238" s="1"/>
    </row>
    <row r="239" spans="5:6" x14ac:dyDescent="0.25">
      <c r="E239" s="1"/>
      <c r="F239" s="1"/>
    </row>
    <row r="240" spans="5:6" x14ac:dyDescent="0.25">
      <c r="E240" s="1"/>
      <c r="F240" s="1"/>
    </row>
    <row r="241" spans="5:6" x14ac:dyDescent="0.25">
      <c r="E241" s="1"/>
      <c r="F241" s="1"/>
    </row>
    <row r="242" spans="5:6" x14ac:dyDescent="0.25">
      <c r="E242" s="1"/>
      <c r="F242" s="1"/>
    </row>
    <row r="243" spans="5:6" x14ac:dyDescent="0.25">
      <c r="E243" s="1"/>
      <c r="F243" s="1"/>
    </row>
    <row r="244" spans="5:6" x14ac:dyDescent="0.25">
      <c r="E244" s="1"/>
      <c r="F244" s="1"/>
    </row>
    <row r="245" spans="5:6" x14ac:dyDescent="0.25">
      <c r="E245" s="1"/>
      <c r="F245" s="1"/>
    </row>
    <row r="246" spans="5:6" x14ac:dyDescent="0.25">
      <c r="E246" s="1"/>
      <c r="F246" s="1"/>
    </row>
    <row r="247" spans="5:6" x14ac:dyDescent="0.25">
      <c r="E247" s="1"/>
      <c r="F247" s="1"/>
    </row>
    <row r="248" spans="5:6" x14ac:dyDescent="0.25">
      <c r="E248" s="1"/>
      <c r="F248" s="1"/>
    </row>
    <row r="249" spans="5:6" x14ac:dyDescent="0.25">
      <c r="E249" s="1"/>
      <c r="F249" s="1"/>
    </row>
    <row r="250" spans="5:6" x14ac:dyDescent="0.25">
      <c r="E250" s="1"/>
      <c r="F250" s="1"/>
    </row>
    <row r="251" spans="5:6" x14ac:dyDescent="0.25">
      <c r="E251" s="1"/>
      <c r="F251" s="1"/>
    </row>
  </sheetData>
  <mergeCells count="14">
    <mergeCell ref="A33:E38"/>
    <mergeCell ref="A2:E2"/>
    <mergeCell ref="A3:E3"/>
    <mergeCell ref="D8:E8"/>
    <mergeCell ref="B6:D6"/>
    <mergeCell ref="A8:C8"/>
    <mergeCell ref="B9:C9"/>
    <mergeCell ref="D21:E21"/>
    <mergeCell ref="D22:E22"/>
    <mergeCell ref="D23:E23"/>
    <mergeCell ref="D24:E24"/>
    <mergeCell ref="B15:C15"/>
    <mergeCell ref="B16:C16"/>
    <mergeCell ref="B17:C17"/>
  </mergeCells>
  <phoneticPr fontId="17" type="noConversion"/>
  <pageMargins left="0.74803149606299213" right="0.74803149606299213" top="0.98425196850393704" bottom="0.98425196850393704" header="0.51181102362204722" footer="0.51181102362204722"/>
  <pageSetup orientation="portrait" r:id="rId1"/>
  <headerFooter>
    <oddHeader>&amp;LREPORTE DE ANALISIS QUIMICO&amp;C=b8</oddHeader>
    <oddFooter>Página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Reporte Laboratorio</vt:lpstr>
      <vt:lpstr>'Reporte Laboratorio'!Títulos_a_imprimir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palacio</dc:creator>
  <cp:lastModifiedBy>Oscar Montoya</cp:lastModifiedBy>
  <cp:lastPrinted>2016-12-17T16:43:52Z</cp:lastPrinted>
  <dcterms:created xsi:type="dcterms:W3CDTF">2014-07-01T15:49:21Z</dcterms:created>
  <dcterms:modified xsi:type="dcterms:W3CDTF">2021-04-04T13:18:26Z</dcterms:modified>
</cp:coreProperties>
</file>